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tables/table4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yalnagaonkar/Desktop/"/>
    </mc:Choice>
  </mc:AlternateContent>
  <xr:revisionPtr revIDLastSave="0" documentId="8_{E3C9B4FD-276E-FC48-AA41-EDCA2B20219C}" xr6:coauthVersionLast="47" xr6:coauthVersionMax="47" xr10:uidLastSave="{00000000-0000-0000-0000-000000000000}"/>
  <bookViews>
    <workbookView xWindow="0" yWindow="0" windowWidth="28800" windowHeight="18000" activeTab="4" xr2:uid="{72E13EAD-DEE2-5749-A5AC-1D48F27D00BF}"/>
  </bookViews>
  <sheets>
    <sheet name="UTM_Campaign_Data" sheetId="1" state="hidden" r:id="rId1"/>
    <sheet name=" Creative-Fatigue-Analysis-CVR " sheetId="29" r:id="rId2"/>
    <sheet name="Engagement Funnel Drop-off " sheetId="30" r:id="rId3"/>
    <sheet name="Sheet24" sheetId="32" r:id="rId4"/>
    <sheet name="Sheet25" sheetId="33" r:id="rId5"/>
    <sheet name="UTM_Campaign_Data_Cleaned" sheetId="2" r:id="rId6"/>
    <sheet name="Source–Medium Cohort Trends" sheetId="13" r:id="rId7"/>
    <sheet name="Detail4" sheetId="15" state="hidden" r:id="rId8"/>
    <sheet name="Minimum Months" sheetId="14" state="hidden" r:id="rId9"/>
    <sheet name="Detail5" sheetId="18" state="hidden" r:id="rId10"/>
    <sheet name="Lifecycle_Month per Campaign" sheetId="17" r:id="rId11"/>
    <sheet name="Clicks by Campaign" sheetId="4" r:id="rId12"/>
    <sheet name="Detail2" sheetId="6" state="hidden" r:id="rId13"/>
    <sheet name="Detail3" sheetId="7" state="hidden" r:id="rId14"/>
    <sheet name="Creative Performance" sheetId="8" r:id="rId15"/>
    <sheet name="Keyword Attribution" sheetId="11" r:id="rId16"/>
    <sheet name="Temporal Trends" sheetId="12" r:id="rId17"/>
    <sheet name="Detail1" sheetId="5" state="hidden" r:id="rId18"/>
  </sheets>
  <definedNames>
    <definedName name="ExternalData_1" localSheetId="5" hidden="1">UTM_Campaign_Data_Cleaned!$A$1:$T$1174</definedName>
  </definedNames>
  <calcPr calcId="191029"/>
  <pivotCaches>
    <pivotCache cacheId="84" r:id="rId19"/>
    <pivotCache cacheId="20" r:id="rId20"/>
    <pivotCache cacheId="26" r:id="rId21"/>
    <pivotCache cacheId="31" r:id="rId22"/>
    <pivotCache cacheId="35" r:id="rId23"/>
    <pivotCache cacheId="91" r:id="rId24"/>
    <pivotCache cacheId="100" r:id="rId25"/>
    <pivotCache cacheId="105" r:id="rId26"/>
    <pivotCache cacheId="109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2" l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K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16" i="17"/>
  <c r="R6" i="13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E2" i="2"/>
  <c r="Y2" i="2" s="1"/>
  <c r="E3" i="2"/>
  <c r="Y3" i="2" s="1"/>
  <c r="E4" i="2"/>
  <c r="Y4" i="2" s="1"/>
  <c r="E5" i="2"/>
  <c r="Y5" i="2" s="1"/>
  <c r="E6" i="2"/>
  <c r="Y6" i="2" s="1"/>
  <c r="E7" i="2"/>
  <c r="Y7" i="2" s="1"/>
  <c r="E8" i="2"/>
  <c r="Y8" i="2" s="1"/>
  <c r="E9" i="2"/>
  <c r="Y9" i="2" s="1"/>
  <c r="E10" i="2"/>
  <c r="Y10" i="2" s="1"/>
  <c r="E11" i="2"/>
  <c r="Y11" i="2" s="1"/>
  <c r="E12" i="2"/>
  <c r="Y12" i="2" s="1"/>
  <c r="E13" i="2"/>
  <c r="Y13" i="2" s="1"/>
  <c r="E14" i="2"/>
  <c r="Y14" i="2" s="1"/>
  <c r="E15" i="2"/>
  <c r="Y15" i="2" s="1"/>
  <c r="E16" i="2"/>
  <c r="Y16" i="2" s="1"/>
  <c r="E17" i="2"/>
  <c r="Y17" i="2" s="1"/>
  <c r="E18" i="2"/>
  <c r="Y18" i="2" s="1"/>
  <c r="E19" i="2"/>
  <c r="Y19" i="2" s="1"/>
  <c r="E20" i="2"/>
  <c r="Y20" i="2" s="1"/>
  <c r="E21" i="2"/>
  <c r="Y21" i="2" s="1"/>
  <c r="E22" i="2"/>
  <c r="Y22" i="2" s="1"/>
  <c r="E23" i="2"/>
  <c r="Y23" i="2" s="1"/>
  <c r="E24" i="2"/>
  <c r="Y24" i="2" s="1"/>
  <c r="E25" i="2"/>
  <c r="Y25" i="2" s="1"/>
  <c r="E26" i="2"/>
  <c r="Y26" i="2" s="1"/>
  <c r="E27" i="2"/>
  <c r="Y27" i="2" s="1"/>
  <c r="E28" i="2"/>
  <c r="Y28" i="2" s="1"/>
  <c r="E29" i="2"/>
  <c r="Y29" i="2" s="1"/>
  <c r="E30" i="2"/>
  <c r="Y30" i="2" s="1"/>
  <c r="E31" i="2"/>
  <c r="Y31" i="2" s="1"/>
  <c r="E32" i="2"/>
  <c r="Y32" i="2" s="1"/>
  <c r="E33" i="2"/>
  <c r="Y33" i="2" s="1"/>
  <c r="E34" i="2"/>
  <c r="Y34" i="2" s="1"/>
  <c r="E35" i="2"/>
  <c r="Y35" i="2" s="1"/>
  <c r="E36" i="2"/>
  <c r="Y36" i="2" s="1"/>
  <c r="E37" i="2"/>
  <c r="Y37" i="2" s="1"/>
  <c r="E38" i="2"/>
  <c r="Y38" i="2" s="1"/>
  <c r="E39" i="2"/>
  <c r="Y39" i="2" s="1"/>
  <c r="E40" i="2"/>
  <c r="Y40" i="2" s="1"/>
  <c r="E41" i="2"/>
  <c r="Y41" i="2" s="1"/>
  <c r="E42" i="2"/>
  <c r="Y42" i="2" s="1"/>
  <c r="E43" i="2"/>
  <c r="Y43" i="2" s="1"/>
  <c r="E44" i="2"/>
  <c r="Y44" i="2" s="1"/>
  <c r="E45" i="2"/>
  <c r="Y45" i="2" s="1"/>
  <c r="E46" i="2"/>
  <c r="Y46" i="2" s="1"/>
  <c r="E47" i="2"/>
  <c r="Y47" i="2" s="1"/>
  <c r="E48" i="2"/>
  <c r="Y48" i="2" s="1"/>
  <c r="E49" i="2"/>
  <c r="Y49" i="2" s="1"/>
  <c r="E50" i="2"/>
  <c r="Y50" i="2" s="1"/>
  <c r="E51" i="2"/>
  <c r="Y51" i="2" s="1"/>
  <c r="E52" i="2"/>
  <c r="Y52" i="2" s="1"/>
  <c r="E53" i="2"/>
  <c r="Y53" i="2" s="1"/>
  <c r="E54" i="2"/>
  <c r="Y54" i="2" s="1"/>
  <c r="E55" i="2"/>
  <c r="Y55" i="2" s="1"/>
  <c r="E56" i="2"/>
  <c r="Y56" i="2" s="1"/>
  <c r="E57" i="2"/>
  <c r="Y57" i="2" s="1"/>
  <c r="E58" i="2"/>
  <c r="Y58" i="2" s="1"/>
  <c r="E59" i="2"/>
  <c r="Y59" i="2" s="1"/>
  <c r="E60" i="2"/>
  <c r="Y60" i="2" s="1"/>
  <c r="E61" i="2"/>
  <c r="Y61" i="2" s="1"/>
  <c r="E62" i="2"/>
  <c r="Y62" i="2" s="1"/>
  <c r="E63" i="2"/>
  <c r="Y63" i="2" s="1"/>
  <c r="E64" i="2"/>
  <c r="Y64" i="2" s="1"/>
  <c r="E65" i="2"/>
  <c r="Y65" i="2" s="1"/>
  <c r="E66" i="2"/>
  <c r="Y66" i="2" s="1"/>
  <c r="E67" i="2"/>
  <c r="Y67" i="2" s="1"/>
  <c r="E68" i="2"/>
  <c r="Y68" i="2" s="1"/>
  <c r="E69" i="2"/>
  <c r="Y69" i="2" s="1"/>
  <c r="E70" i="2"/>
  <c r="Y70" i="2" s="1"/>
  <c r="E71" i="2"/>
  <c r="Y71" i="2" s="1"/>
  <c r="E72" i="2"/>
  <c r="Y72" i="2" s="1"/>
  <c r="E73" i="2"/>
  <c r="Y73" i="2" s="1"/>
  <c r="E74" i="2"/>
  <c r="Y74" i="2" s="1"/>
  <c r="E75" i="2"/>
  <c r="Y75" i="2" s="1"/>
  <c r="E76" i="2"/>
  <c r="Y76" i="2" s="1"/>
  <c r="E77" i="2"/>
  <c r="Y77" i="2" s="1"/>
  <c r="E78" i="2"/>
  <c r="Y78" i="2" s="1"/>
  <c r="E79" i="2"/>
  <c r="Y79" i="2" s="1"/>
  <c r="E80" i="2"/>
  <c r="Y80" i="2" s="1"/>
  <c r="E81" i="2"/>
  <c r="Y81" i="2" s="1"/>
  <c r="E82" i="2"/>
  <c r="Y82" i="2" s="1"/>
  <c r="E83" i="2"/>
  <c r="Y83" i="2" s="1"/>
  <c r="E84" i="2"/>
  <c r="Y84" i="2" s="1"/>
  <c r="E85" i="2"/>
  <c r="Y85" i="2" s="1"/>
  <c r="E86" i="2"/>
  <c r="Y86" i="2" s="1"/>
  <c r="E87" i="2"/>
  <c r="Y87" i="2" s="1"/>
  <c r="E88" i="2"/>
  <c r="Y88" i="2" s="1"/>
  <c r="E89" i="2"/>
  <c r="Y89" i="2" s="1"/>
  <c r="E90" i="2"/>
  <c r="Y90" i="2" s="1"/>
  <c r="E91" i="2"/>
  <c r="Y91" i="2" s="1"/>
  <c r="E92" i="2"/>
  <c r="Y92" i="2" s="1"/>
  <c r="E93" i="2"/>
  <c r="Y93" i="2" s="1"/>
  <c r="E94" i="2"/>
  <c r="Y94" i="2" s="1"/>
  <c r="E95" i="2"/>
  <c r="Y95" i="2" s="1"/>
  <c r="E96" i="2"/>
  <c r="Y96" i="2" s="1"/>
  <c r="E97" i="2"/>
  <c r="Y97" i="2" s="1"/>
  <c r="E98" i="2"/>
  <c r="Y98" i="2" s="1"/>
  <c r="E99" i="2"/>
  <c r="Y99" i="2" s="1"/>
  <c r="E100" i="2"/>
  <c r="Y100" i="2" s="1"/>
  <c r="E101" i="2"/>
  <c r="Y101" i="2" s="1"/>
  <c r="E102" i="2"/>
  <c r="Y102" i="2" s="1"/>
  <c r="E103" i="2"/>
  <c r="Y103" i="2" s="1"/>
  <c r="E104" i="2"/>
  <c r="Y104" i="2" s="1"/>
  <c r="E105" i="2"/>
  <c r="Y105" i="2" s="1"/>
  <c r="E106" i="2"/>
  <c r="Y106" i="2" s="1"/>
  <c r="E107" i="2"/>
  <c r="Y107" i="2" s="1"/>
  <c r="E108" i="2"/>
  <c r="Y108" i="2" s="1"/>
  <c r="E109" i="2"/>
  <c r="Y109" i="2" s="1"/>
  <c r="E110" i="2"/>
  <c r="Y110" i="2" s="1"/>
  <c r="E111" i="2"/>
  <c r="Y111" i="2" s="1"/>
  <c r="E112" i="2"/>
  <c r="Y112" i="2" s="1"/>
  <c r="E113" i="2"/>
  <c r="Y113" i="2" s="1"/>
  <c r="E114" i="2"/>
  <c r="Y114" i="2" s="1"/>
  <c r="E115" i="2"/>
  <c r="Y115" i="2" s="1"/>
  <c r="E116" i="2"/>
  <c r="Y116" i="2" s="1"/>
  <c r="E117" i="2"/>
  <c r="Y117" i="2" s="1"/>
  <c r="E118" i="2"/>
  <c r="Y118" i="2" s="1"/>
  <c r="E119" i="2"/>
  <c r="Y119" i="2" s="1"/>
  <c r="E120" i="2"/>
  <c r="Y120" i="2" s="1"/>
  <c r="E121" i="2"/>
  <c r="Y121" i="2" s="1"/>
  <c r="E122" i="2"/>
  <c r="Y122" i="2" s="1"/>
  <c r="E123" i="2"/>
  <c r="Y123" i="2" s="1"/>
  <c r="E124" i="2"/>
  <c r="Y124" i="2" s="1"/>
  <c r="E125" i="2"/>
  <c r="Y125" i="2" s="1"/>
  <c r="E126" i="2"/>
  <c r="Y126" i="2" s="1"/>
  <c r="E127" i="2"/>
  <c r="Y127" i="2" s="1"/>
  <c r="E128" i="2"/>
  <c r="Y128" i="2" s="1"/>
  <c r="E129" i="2"/>
  <c r="Y129" i="2" s="1"/>
  <c r="E130" i="2"/>
  <c r="Y130" i="2" s="1"/>
  <c r="E131" i="2"/>
  <c r="Y131" i="2" s="1"/>
  <c r="E132" i="2"/>
  <c r="Y132" i="2" s="1"/>
  <c r="E133" i="2"/>
  <c r="Y133" i="2" s="1"/>
  <c r="E134" i="2"/>
  <c r="Y134" i="2" s="1"/>
  <c r="E135" i="2"/>
  <c r="Y135" i="2" s="1"/>
  <c r="E136" i="2"/>
  <c r="Y136" i="2" s="1"/>
  <c r="E137" i="2"/>
  <c r="Y137" i="2" s="1"/>
  <c r="E138" i="2"/>
  <c r="Y138" i="2" s="1"/>
  <c r="E139" i="2"/>
  <c r="Y139" i="2" s="1"/>
  <c r="E140" i="2"/>
  <c r="Y140" i="2" s="1"/>
  <c r="E141" i="2"/>
  <c r="Y141" i="2" s="1"/>
  <c r="E142" i="2"/>
  <c r="Y142" i="2" s="1"/>
  <c r="E143" i="2"/>
  <c r="Y143" i="2" s="1"/>
  <c r="E144" i="2"/>
  <c r="Y144" i="2" s="1"/>
  <c r="E145" i="2"/>
  <c r="Y145" i="2" s="1"/>
  <c r="E146" i="2"/>
  <c r="Y146" i="2" s="1"/>
  <c r="E147" i="2"/>
  <c r="Y147" i="2" s="1"/>
  <c r="E148" i="2"/>
  <c r="Y148" i="2" s="1"/>
  <c r="E149" i="2"/>
  <c r="Y149" i="2" s="1"/>
  <c r="E150" i="2"/>
  <c r="Y150" i="2" s="1"/>
  <c r="E151" i="2"/>
  <c r="Y151" i="2" s="1"/>
  <c r="E152" i="2"/>
  <c r="Y152" i="2" s="1"/>
  <c r="E153" i="2"/>
  <c r="Y153" i="2" s="1"/>
  <c r="E154" i="2"/>
  <c r="Y154" i="2" s="1"/>
  <c r="E155" i="2"/>
  <c r="Y155" i="2" s="1"/>
  <c r="E156" i="2"/>
  <c r="Y156" i="2" s="1"/>
  <c r="E157" i="2"/>
  <c r="Y157" i="2" s="1"/>
  <c r="E158" i="2"/>
  <c r="Y158" i="2" s="1"/>
  <c r="E159" i="2"/>
  <c r="Y159" i="2" s="1"/>
  <c r="E160" i="2"/>
  <c r="Y160" i="2" s="1"/>
  <c r="E161" i="2"/>
  <c r="Y161" i="2" s="1"/>
  <c r="E162" i="2"/>
  <c r="Y162" i="2" s="1"/>
  <c r="E163" i="2"/>
  <c r="Y163" i="2" s="1"/>
  <c r="E164" i="2"/>
  <c r="Y164" i="2" s="1"/>
  <c r="E165" i="2"/>
  <c r="Y165" i="2" s="1"/>
  <c r="E166" i="2"/>
  <c r="Y166" i="2" s="1"/>
  <c r="E167" i="2"/>
  <c r="Y167" i="2" s="1"/>
  <c r="E168" i="2"/>
  <c r="Y168" i="2" s="1"/>
  <c r="E169" i="2"/>
  <c r="Y169" i="2" s="1"/>
  <c r="E170" i="2"/>
  <c r="Y170" i="2" s="1"/>
  <c r="E171" i="2"/>
  <c r="Y171" i="2" s="1"/>
  <c r="E172" i="2"/>
  <c r="Y172" i="2" s="1"/>
  <c r="E173" i="2"/>
  <c r="Y173" i="2" s="1"/>
  <c r="E174" i="2"/>
  <c r="Y174" i="2" s="1"/>
  <c r="E175" i="2"/>
  <c r="Y175" i="2" s="1"/>
  <c r="E176" i="2"/>
  <c r="Y176" i="2" s="1"/>
  <c r="E177" i="2"/>
  <c r="Y177" i="2" s="1"/>
  <c r="E178" i="2"/>
  <c r="Y178" i="2" s="1"/>
  <c r="E179" i="2"/>
  <c r="Y179" i="2" s="1"/>
  <c r="E180" i="2"/>
  <c r="Y180" i="2" s="1"/>
  <c r="E181" i="2"/>
  <c r="Y181" i="2" s="1"/>
  <c r="E182" i="2"/>
  <c r="Y182" i="2" s="1"/>
  <c r="E183" i="2"/>
  <c r="Y183" i="2" s="1"/>
  <c r="E184" i="2"/>
  <c r="Y184" i="2" s="1"/>
  <c r="E185" i="2"/>
  <c r="Y185" i="2" s="1"/>
  <c r="E186" i="2"/>
  <c r="Y186" i="2" s="1"/>
  <c r="E187" i="2"/>
  <c r="Y187" i="2" s="1"/>
  <c r="E188" i="2"/>
  <c r="Y188" i="2" s="1"/>
  <c r="E189" i="2"/>
  <c r="Y189" i="2" s="1"/>
  <c r="E190" i="2"/>
  <c r="Y190" i="2" s="1"/>
  <c r="E191" i="2"/>
  <c r="Y191" i="2" s="1"/>
  <c r="E192" i="2"/>
  <c r="Y192" i="2" s="1"/>
  <c r="E193" i="2"/>
  <c r="Y193" i="2" s="1"/>
  <c r="E194" i="2"/>
  <c r="Y194" i="2" s="1"/>
  <c r="E195" i="2"/>
  <c r="Y195" i="2" s="1"/>
  <c r="E196" i="2"/>
  <c r="Y196" i="2" s="1"/>
  <c r="E197" i="2"/>
  <c r="Y197" i="2" s="1"/>
  <c r="E198" i="2"/>
  <c r="Y198" i="2" s="1"/>
  <c r="E199" i="2"/>
  <c r="Y199" i="2" s="1"/>
  <c r="E200" i="2"/>
  <c r="Y200" i="2" s="1"/>
  <c r="E201" i="2"/>
  <c r="Y201" i="2" s="1"/>
  <c r="E202" i="2"/>
  <c r="Y202" i="2" s="1"/>
  <c r="E203" i="2"/>
  <c r="Y203" i="2" s="1"/>
  <c r="E204" i="2"/>
  <c r="Y204" i="2" s="1"/>
  <c r="E205" i="2"/>
  <c r="Y205" i="2" s="1"/>
  <c r="E206" i="2"/>
  <c r="Y206" i="2" s="1"/>
  <c r="E207" i="2"/>
  <c r="Y207" i="2" s="1"/>
  <c r="E208" i="2"/>
  <c r="Y208" i="2" s="1"/>
  <c r="E209" i="2"/>
  <c r="Y209" i="2" s="1"/>
  <c r="E210" i="2"/>
  <c r="Y210" i="2" s="1"/>
  <c r="E211" i="2"/>
  <c r="Y211" i="2" s="1"/>
  <c r="E212" i="2"/>
  <c r="Y212" i="2" s="1"/>
  <c r="E213" i="2"/>
  <c r="Y213" i="2" s="1"/>
  <c r="E214" i="2"/>
  <c r="Y214" i="2" s="1"/>
  <c r="E215" i="2"/>
  <c r="Y215" i="2" s="1"/>
  <c r="E216" i="2"/>
  <c r="Y216" i="2" s="1"/>
  <c r="E217" i="2"/>
  <c r="Y217" i="2" s="1"/>
  <c r="E218" i="2"/>
  <c r="Y218" i="2" s="1"/>
  <c r="E219" i="2"/>
  <c r="Y219" i="2" s="1"/>
  <c r="E220" i="2"/>
  <c r="Y220" i="2" s="1"/>
  <c r="E221" i="2"/>
  <c r="Y221" i="2" s="1"/>
  <c r="E222" i="2"/>
  <c r="Y222" i="2" s="1"/>
  <c r="E223" i="2"/>
  <c r="Y223" i="2" s="1"/>
  <c r="E224" i="2"/>
  <c r="Y224" i="2" s="1"/>
  <c r="E225" i="2"/>
  <c r="Y225" i="2" s="1"/>
  <c r="E226" i="2"/>
  <c r="Y226" i="2" s="1"/>
  <c r="E227" i="2"/>
  <c r="Y227" i="2" s="1"/>
  <c r="E228" i="2"/>
  <c r="Y228" i="2" s="1"/>
  <c r="E229" i="2"/>
  <c r="Y229" i="2" s="1"/>
  <c r="E230" i="2"/>
  <c r="Y230" i="2" s="1"/>
  <c r="E231" i="2"/>
  <c r="Y231" i="2" s="1"/>
  <c r="E232" i="2"/>
  <c r="Y232" i="2" s="1"/>
  <c r="E233" i="2"/>
  <c r="Y233" i="2" s="1"/>
  <c r="E234" i="2"/>
  <c r="Y234" i="2" s="1"/>
  <c r="E235" i="2"/>
  <c r="Y235" i="2" s="1"/>
  <c r="E236" i="2"/>
  <c r="Y236" i="2" s="1"/>
  <c r="E237" i="2"/>
  <c r="Y237" i="2" s="1"/>
  <c r="E238" i="2"/>
  <c r="Y238" i="2" s="1"/>
  <c r="E239" i="2"/>
  <c r="Y239" i="2" s="1"/>
  <c r="E240" i="2"/>
  <c r="Y240" i="2" s="1"/>
  <c r="E241" i="2"/>
  <c r="Y241" i="2" s="1"/>
  <c r="E242" i="2"/>
  <c r="Y242" i="2" s="1"/>
  <c r="E243" i="2"/>
  <c r="Y243" i="2" s="1"/>
  <c r="E244" i="2"/>
  <c r="Y244" i="2" s="1"/>
  <c r="E245" i="2"/>
  <c r="Y245" i="2" s="1"/>
  <c r="E246" i="2"/>
  <c r="Y246" i="2" s="1"/>
  <c r="E247" i="2"/>
  <c r="Y247" i="2" s="1"/>
  <c r="E248" i="2"/>
  <c r="Y248" i="2" s="1"/>
  <c r="E249" i="2"/>
  <c r="Y249" i="2" s="1"/>
  <c r="E250" i="2"/>
  <c r="Y250" i="2" s="1"/>
  <c r="E251" i="2"/>
  <c r="Y251" i="2" s="1"/>
  <c r="E252" i="2"/>
  <c r="Y252" i="2" s="1"/>
  <c r="E253" i="2"/>
  <c r="Y253" i="2" s="1"/>
  <c r="E254" i="2"/>
  <c r="Y254" i="2" s="1"/>
  <c r="E255" i="2"/>
  <c r="Y255" i="2" s="1"/>
  <c r="E256" i="2"/>
  <c r="Y256" i="2" s="1"/>
  <c r="E257" i="2"/>
  <c r="Y257" i="2" s="1"/>
  <c r="E258" i="2"/>
  <c r="Y258" i="2" s="1"/>
  <c r="E259" i="2"/>
  <c r="Y259" i="2" s="1"/>
  <c r="E260" i="2"/>
  <c r="Y260" i="2" s="1"/>
  <c r="E261" i="2"/>
  <c r="Y261" i="2" s="1"/>
  <c r="E262" i="2"/>
  <c r="Y262" i="2" s="1"/>
  <c r="E263" i="2"/>
  <c r="Y263" i="2" s="1"/>
  <c r="E264" i="2"/>
  <c r="Y264" i="2" s="1"/>
  <c r="E265" i="2"/>
  <c r="Y265" i="2" s="1"/>
  <c r="E266" i="2"/>
  <c r="Y266" i="2" s="1"/>
  <c r="E267" i="2"/>
  <c r="Y267" i="2" s="1"/>
  <c r="E268" i="2"/>
  <c r="Y268" i="2" s="1"/>
  <c r="E269" i="2"/>
  <c r="Y269" i="2" s="1"/>
  <c r="E270" i="2"/>
  <c r="Y270" i="2" s="1"/>
  <c r="E271" i="2"/>
  <c r="Y271" i="2" s="1"/>
  <c r="E272" i="2"/>
  <c r="Y272" i="2" s="1"/>
  <c r="E273" i="2"/>
  <c r="Y273" i="2" s="1"/>
  <c r="E274" i="2"/>
  <c r="Y274" i="2" s="1"/>
  <c r="E275" i="2"/>
  <c r="Y275" i="2" s="1"/>
  <c r="E276" i="2"/>
  <c r="Y276" i="2" s="1"/>
  <c r="E277" i="2"/>
  <c r="Y277" i="2" s="1"/>
  <c r="E278" i="2"/>
  <c r="Y278" i="2" s="1"/>
  <c r="E279" i="2"/>
  <c r="Y279" i="2" s="1"/>
  <c r="E280" i="2"/>
  <c r="Y280" i="2" s="1"/>
  <c r="E281" i="2"/>
  <c r="Y281" i="2" s="1"/>
  <c r="E282" i="2"/>
  <c r="Y282" i="2" s="1"/>
  <c r="E283" i="2"/>
  <c r="Y283" i="2" s="1"/>
  <c r="E284" i="2"/>
  <c r="Y284" i="2" s="1"/>
  <c r="E285" i="2"/>
  <c r="Y285" i="2" s="1"/>
  <c r="E286" i="2"/>
  <c r="Y286" i="2" s="1"/>
  <c r="E287" i="2"/>
  <c r="Y287" i="2" s="1"/>
  <c r="E288" i="2"/>
  <c r="Y288" i="2" s="1"/>
  <c r="E289" i="2"/>
  <c r="Y289" i="2" s="1"/>
  <c r="E290" i="2"/>
  <c r="Y290" i="2" s="1"/>
  <c r="E291" i="2"/>
  <c r="Y291" i="2" s="1"/>
  <c r="E292" i="2"/>
  <c r="Y292" i="2" s="1"/>
  <c r="E293" i="2"/>
  <c r="Y293" i="2" s="1"/>
  <c r="E294" i="2"/>
  <c r="Y294" i="2" s="1"/>
  <c r="E295" i="2"/>
  <c r="Y295" i="2" s="1"/>
  <c r="E296" i="2"/>
  <c r="Y296" i="2" s="1"/>
  <c r="E297" i="2"/>
  <c r="Y297" i="2" s="1"/>
  <c r="E298" i="2"/>
  <c r="Y298" i="2" s="1"/>
  <c r="E299" i="2"/>
  <c r="Y299" i="2" s="1"/>
  <c r="E300" i="2"/>
  <c r="Y300" i="2" s="1"/>
  <c r="E301" i="2"/>
  <c r="Y301" i="2" s="1"/>
  <c r="E302" i="2"/>
  <c r="Y302" i="2" s="1"/>
  <c r="E303" i="2"/>
  <c r="Y303" i="2" s="1"/>
  <c r="E304" i="2"/>
  <c r="Y304" i="2" s="1"/>
  <c r="E305" i="2"/>
  <c r="Y305" i="2" s="1"/>
  <c r="E306" i="2"/>
  <c r="Y306" i="2" s="1"/>
  <c r="E307" i="2"/>
  <c r="Y307" i="2" s="1"/>
  <c r="E308" i="2"/>
  <c r="Y308" i="2" s="1"/>
  <c r="E309" i="2"/>
  <c r="Y309" i="2" s="1"/>
  <c r="E310" i="2"/>
  <c r="Y310" i="2" s="1"/>
  <c r="E311" i="2"/>
  <c r="Y311" i="2" s="1"/>
  <c r="E312" i="2"/>
  <c r="Y312" i="2" s="1"/>
  <c r="E313" i="2"/>
  <c r="Y313" i="2" s="1"/>
  <c r="E314" i="2"/>
  <c r="Y314" i="2" s="1"/>
  <c r="E315" i="2"/>
  <c r="Y315" i="2" s="1"/>
  <c r="E316" i="2"/>
  <c r="Y316" i="2" s="1"/>
  <c r="E317" i="2"/>
  <c r="Y317" i="2" s="1"/>
  <c r="E318" i="2"/>
  <c r="Y318" i="2" s="1"/>
  <c r="E319" i="2"/>
  <c r="Y319" i="2" s="1"/>
  <c r="E320" i="2"/>
  <c r="Y320" i="2" s="1"/>
  <c r="E321" i="2"/>
  <c r="Y321" i="2" s="1"/>
  <c r="E322" i="2"/>
  <c r="Y322" i="2" s="1"/>
  <c r="E323" i="2"/>
  <c r="Y323" i="2" s="1"/>
  <c r="E324" i="2"/>
  <c r="Y324" i="2" s="1"/>
  <c r="E325" i="2"/>
  <c r="Y325" i="2" s="1"/>
  <c r="E326" i="2"/>
  <c r="Y326" i="2" s="1"/>
  <c r="E327" i="2"/>
  <c r="Y327" i="2" s="1"/>
  <c r="E328" i="2"/>
  <c r="Y328" i="2" s="1"/>
  <c r="E329" i="2"/>
  <c r="Y329" i="2" s="1"/>
  <c r="E330" i="2"/>
  <c r="Y330" i="2" s="1"/>
  <c r="E331" i="2"/>
  <c r="Y331" i="2" s="1"/>
  <c r="E332" i="2"/>
  <c r="Y332" i="2" s="1"/>
  <c r="E333" i="2"/>
  <c r="Y333" i="2" s="1"/>
  <c r="E334" i="2"/>
  <c r="Y334" i="2" s="1"/>
  <c r="E335" i="2"/>
  <c r="Y335" i="2" s="1"/>
  <c r="E336" i="2"/>
  <c r="Y336" i="2" s="1"/>
  <c r="E337" i="2"/>
  <c r="Y337" i="2" s="1"/>
  <c r="E338" i="2"/>
  <c r="Y338" i="2" s="1"/>
  <c r="E339" i="2"/>
  <c r="Y339" i="2" s="1"/>
  <c r="E340" i="2"/>
  <c r="Y340" i="2" s="1"/>
  <c r="E341" i="2"/>
  <c r="Y341" i="2" s="1"/>
  <c r="E342" i="2"/>
  <c r="Y342" i="2" s="1"/>
  <c r="E343" i="2"/>
  <c r="Y343" i="2" s="1"/>
  <c r="E344" i="2"/>
  <c r="Y344" i="2" s="1"/>
  <c r="E345" i="2"/>
  <c r="Y345" i="2" s="1"/>
  <c r="E346" i="2"/>
  <c r="Y346" i="2" s="1"/>
  <c r="E347" i="2"/>
  <c r="Y347" i="2" s="1"/>
  <c r="E348" i="2"/>
  <c r="Y348" i="2" s="1"/>
  <c r="E349" i="2"/>
  <c r="Y349" i="2" s="1"/>
  <c r="E350" i="2"/>
  <c r="Y350" i="2" s="1"/>
  <c r="E351" i="2"/>
  <c r="Y351" i="2" s="1"/>
  <c r="E352" i="2"/>
  <c r="Y352" i="2" s="1"/>
  <c r="E353" i="2"/>
  <c r="Y353" i="2" s="1"/>
  <c r="E354" i="2"/>
  <c r="Y354" i="2" s="1"/>
  <c r="E355" i="2"/>
  <c r="Y355" i="2" s="1"/>
  <c r="E356" i="2"/>
  <c r="Y356" i="2" s="1"/>
  <c r="E357" i="2"/>
  <c r="Y357" i="2" s="1"/>
  <c r="E358" i="2"/>
  <c r="Y358" i="2" s="1"/>
  <c r="E359" i="2"/>
  <c r="Y359" i="2" s="1"/>
  <c r="E360" i="2"/>
  <c r="Y360" i="2" s="1"/>
  <c r="E361" i="2"/>
  <c r="Y361" i="2" s="1"/>
  <c r="E362" i="2"/>
  <c r="Y362" i="2" s="1"/>
  <c r="E363" i="2"/>
  <c r="Y363" i="2" s="1"/>
  <c r="E364" i="2"/>
  <c r="Y364" i="2" s="1"/>
  <c r="E365" i="2"/>
  <c r="Y365" i="2" s="1"/>
  <c r="E366" i="2"/>
  <c r="Y366" i="2" s="1"/>
  <c r="E367" i="2"/>
  <c r="Y367" i="2" s="1"/>
  <c r="E368" i="2"/>
  <c r="Y368" i="2" s="1"/>
  <c r="E369" i="2"/>
  <c r="Y369" i="2" s="1"/>
  <c r="E370" i="2"/>
  <c r="Y370" i="2" s="1"/>
  <c r="E371" i="2"/>
  <c r="Y371" i="2" s="1"/>
  <c r="E372" i="2"/>
  <c r="Y372" i="2" s="1"/>
  <c r="E373" i="2"/>
  <c r="Y373" i="2" s="1"/>
  <c r="E374" i="2"/>
  <c r="Y374" i="2" s="1"/>
  <c r="E375" i="2"/>
  <c r="Y375" i="2" s="1"/>
  <c r="E376" i="2"/>
  <c r="Y376" i="2" s="1"/>
  <c r="E377" i="2"/>
  <c r="Y377" i="2" s="1"/>
  <c r="E378" i="2"/>
  <c r="Y378" i="2" s="1"/>
  <c r="E379" i="2"/>
  <c r="Y379" i="2" s="1"/>
  <c r="E380" i="2"/>
  <c r="Y380" i="2" s="1"/>
  <c r="E381" i="2"/>
  <c r="Y381" i="2" s="1"/>
  <c r="E382" i="2"/>
  <c r="Y382" i="2" s="1"/>
  <c r="E383" i="2"/>
  <c r="Y383" i="2" s="1"/>
  <c r="E384" i="2"/>
  <c r="Y384" i="2" s="1"/>
  <c r="E385" i="2"/>
  <c r="Y385" i="2" s="1"/>
  <c r="E386" i="2"/>
  <c r="Y386" i="2" s="1"/>
  <c r="E387" i="2"/>
  <c r="Y387" i="2" s="1"/>
  <c r="E388" i="2"/>
  <c r="Y388" i="2" s="1"/>
  <c r="E389" i="2"/>
  <c r="Y389" i="2" s="1"/>
  <c r="E390" i="2"/>
  <c r="Y390" i="2" s="1"/>
  <c r="E391" i="2"/>
  <c r="Y391" i="2" s="1"/>
  <c r="E392" i="2"/>
  <c r="Y392" i="2" s="1"/>
  <c r="E393" i="2"/>
  <c r="Y393" i="2" s="1"/>
  <c r="E394" i="2"/>
  <c r="Y394" i="2" s="1"/>
  <c r="E395" i="2"/>
  <c r="Y395" i="2" s="1"/>
  <c r="E396" i="2"/>
  <c r="Y396" i="2" s="1"/>
  <c r="E397" i="2"/>
  <c r="Y397" i="2" s="1"/>
  <c r="E398" i="2"/>
  <c r="Y398" i="2" s="1"/>
  <c r="E399" i="2"/>
  <c r="Y399" i="2" s="1"/>
  <c r="E400" i="2"/>
  <c r="Y400" i="2" s="1"/>
  <c r="E401" i="2"/>
  <c r="Y401" i="2" s="1"/>
  <c r="E402" i="2"/>
  <c r="Y402" i="2" s="1"/>
  <c r="E403" i="2"/>
  <c r="Y403" i="2" s="1"/>
  <c r="E404" i="2"/>
  <c r="Y404" i="2" s="1"/>
  <c r="E405" i="2"/>
  <c r="Y405" i="2" s="1"/>
  <c r="E406" i="2"/>
  <c r="Y406" i="2" s="1"/>
  <c r="E407" i="2"/>
  <c r="Y407" i="2" s="1"/>
  <c r="E408" i="2"/>
  <c r="Y408" i="2" s="1"/>
  <c r="E409" i="2"/>
  <c r="Y409" i="2" s="1"/>
  <c r="E410" i="2"/>
  <c r="Y410" i="2" s="1"/>
  <c r="E411" i="2"/>
  <c r="Y411" i="2" s="1"/>
  <c r="E412" i="2"/>
  <c r="Y412" i="2" s="1"/>
  <c r="E413" i="2"/>
  <c r="Y413" i="2" s="1"/>
  <c r="E414" i="2"/>
  <c r="Y414" i="2" s="1"/>
  <c r="E415" i="2"/>
  <c r="Y415" i="2" s="1"/>
  <c r="E416" i="2"/>
  <c r="Y416" i="2" s="1"/>
  <c r="E417" i="2"/>
  <c r="Y417" i="2" s="1"/>
  <c r="E418" i="2"/>
  <c r="Y418" i="2" s="1"/>
  <c r="E419" i="2"/>
  <c r="Y419" i="2" s="1"/>
  <c r="E420" i="2"/>
  <c r="Y420" i="2" s="1"/>
  <c r="E421" i="2"/>
  <c r="Y421" i="2" s="1"/>
  <c r="E422" i="2"/>
  <c r="Y422" i="2" s="1"/>
  <c r="E423" i="2"/>
  <c r="Y423" i="2" s="1"/>
  <c r="E424" i="2"/>
  <c r="Y424" i="2" s="1"/>
  <c r="E425" i="2"/>
  <c r="Y425" i="2" s="1"/>
  <c r="E426" i="2"/>
  <c r="Y426" i="2" s="1"/>
  <c r="E427" i="2"/>
  <c r="Y427" i="2" s="1"/>
  <c r="E428" i="2"/>
  <c r="Y428" i="2" s="1"/>
  <c r="E429" i="2"/>
  <c r="Y429" i="2" s="1"/>
  <c r="E430" i="2"/>
  <c r="Y430" i="2" s="1"/>
  <c r="E431" i="2"/>
  <c r="Y431" i="2" s="1"/>
  <c r="E432" i="2"/>
  <c r="Y432" i="2" s="1"/>
  <c r="E433" i="2"/>
  <c r="Y433" i="2" s="1"/>
  <c r="E434" i="2"/>
  <c r="Y434" i="2" s="1"/>
  <c r="E435" i="2"/>
  <c r="Y435" i="2" s="1"/>
  <c r="E436" i="2"/>
  <c r="Y436" i="2" s="1"/>
  <c r="E437" i="2"/>
  <c r="Y437" i="2" s="1"/>
  <c r="E438" i="2"/>
  <c r="Y438" i="2" s="1"/>
  <c r="E439" i="2"/>
  <c r="Y439" i="2" s="1"/>
  <c r="E440" i="2"/>
  <c r="Y440" i="2" s="1"/>
  <c r="E441" i="2"/>
  <c r="Y441" i="2" s="1"/>
  <c r="E442" i="2"/>
  <c r="Y442" i="2" s="1"/>
  <c r="E443" i="2"/>
  <c r="Y443" i="2" s="1"/>
  <c r="E444" i="2"/>
  <c r="Y444" i="2" s="1"/>
  <c r="E445" i="2"/>
  <c r="Y445" i="2" s="1"/>
  <c r="E446" i="2"/>
  <c r="Y446" i="2" s="1"/>
  <c r="E447" i="2"/>
  <c r="Y447" i="2" s="1"/>
  <c r="E448" i="2"/>
  <c r="Y448" i="2" s="1"/>
  <c r="E449" i="2"/>
  <c r="Y449" i="2" s="1"/>
  <c r="E450" i="2"/>
  <c r="Y450" i="2" s="1"/>
  <c r="E451" i="2"/>
  <c r="Y451" i="2" s="1"/>
  <c r="E452" i="2"/>
  <c r="Y452" i="2" s="1"/>
  <c r="E453" i="2"/>
  <c r="Y453" i="2" s="1"/>
  <c r="E454" i="2"/>
  <c r="Y454" i="2" s="1"/>
  <c r="E455" i="2"/>
  <c r="Y455" i="2" s="1"/>
  <c r="E456" i="2"/>
  <c r="Y456" i="2" s="1"/>
  <c r="E457" i="2"/>
  <c r="Y457" i="2" s="1"/>
  <c r="E458" i="2"/>
  <c r="Y458" i="2" s="1"/>
  <c r="E459" i="2"/>
  <c r="Y459" i="2" s="1"/>
  <c r="E460" i="2"/>
  <c r="Y460" i="2" s="1"/>
  <c r="E461" i="2"/>
  <c r="Y461" i="2" s="1"/>
  <c r="E462" i="2"/>
  <c r="Y462" i="2" s="1"/>
  <c r="E463" i="2"/>
  <c r="Y463" i="2" s="1"/>
  <c r="E464" i="2"/>
  <c r="Y464" i="2" s="1"/>
  <c r="E465" i="2"/>
  <c r="Y465" i="2" s="1"/>
  <c r="E466" i="2"/>
  <c r="Y466" i="2" s="1"/>
  <c r="E467" i="2"/>
  <c r="Y467" i="2" s="1"/>
  <c r="E468" i="2"/>
  <c r="Y468" i="2" s="1"/>
  <c r="E469" i="2"/>
  <c r="Y469" i="2" s="1"/>
  <c r="E470" i="2"/>
  <c r="Y470" i="2" s="1"/>
  <c r="E471" i="2"/>
  <c r="Y471" i="2" s="1"/>
  <c r="E472" i="2"/>
  <c r="Y472" i="2" s="1"/>
  <c r="E473" i="2"/>
  <c r="Y473" i="2" s="1"/>
  <c r="E474" i="2"/>
  <c r="Y474" i="2" s="1"/>
  <c r="E475" i="2"/>
  <c r="Y475" i="2" s="1"/>
  <c r="E476" i="2"/>
  <c r="Y476" i="2" s="1"/>
  <c r="E477" i="2"/>
  <c r="Y477" i="2" s="1"/>
  <c r="E478" i="2"/>
  <c r="Y478" i="2" s="1"/>
  <c r="E479" i="2"/>
  <c r="Y479" i="2" s="1"/>
  <c r="E480" i="2"/>
  <c r="Y480" i="2" s="1"/>
  <c r="E481" i="2"/>
  <c r="Y481" i="2" s="1"/>
  <c r="E482" i="2"/>
  <c r="Y482" i="2" s="1"/>
  <c r="E483" i="2"/>
  <c r="Y483" i="2" s="1"/>
  <c r="E484" i="2"/>
  <c r="Y484" i="2" s="1"/>
  <c r="E485" i="2"/>
  <c r="Y485" i="2" s="1"/>
  <c r="E486" i="2"/>
  <c r="Y486" i="2" s="1"/>
  <c r="E487" i="2"/>
  <c r="Y487" i="2" s="1"/>
  <c r="E488" i="2"/>
  <c r="Y488" i="2" s="1"/>
  <c r="E489" i="2"/>
  <c r="Y489" i="2" s="1"/>
  <c r="E490" i="2"/>
  <c r="Y490" i="2" s="1"/>
  <c r="E491" i="2"/>
  <c r="Y491" i="2" s="1"/>
  <c r="E492" i="2"/>
  <c r="Y492" i="2" s="1"/>
  <c r="E493" i="2"/>
  <c r="Y493" i="2" s="1"/>
  <c r="E494" i="2"/>
  <c r="Y494" i="2" s="1"/>
  <c r="E495" i="2"/>
  <c r="Y495" i="2" s="1"/>
  <c r="E496" i="2"/>
  <c r="Y496" i="2" s="1"/>
  <c r="E497" i="2"/>
  <c r="Y497" i="2" s="1"/>
  <c r="E498" i="2"/>
  <c r="Y498" i="2" s="1"/>
  <c r="E499" i="2"/>
  <c r="Y499" i="2" s="1"/>
  <c r="E500" i="2"/>
  <c r="Y500" i="2" s="1"/>
  <c r="E501" i="2"/>
  <c r="Y501" i="2" s="1"/>
  <c r="E502" i="2"/>
  <c r="Y502" i="2" s="1"/>
  <c r="E503" i="2"/>
  <c r="Y503" i="2" s="1"/>
  <c r="E504" i="2"/>
  <c r="Y504" i="2" s="1"/>
  <c r="E505" i="2"/>
  <c r="Y505" i="2" s="1"/>
  <c r="E506" i="2"/>
  <c r="Y506" i="2" s="1"/>
  <c r="E507" i="2"/>
  <c r="Y507" i="2" s="1"/>
  <c r="E508" i="2"/>
  <c r="Y508" i="2" s="1"/>
  <c r="E509" i="2"/>
  <c r="Y509" i="2" s="1"/>
  <c r="E510" i="2"/>
  <c r="Y510" i="2" s="1"/>
  <c r="E511" i="2"/>
  <c r="Y511" i="2" s="1"/>
  <c r="E512" i="2"/>
  <c r="Y512" i="2" s="1"/>
  <c r="E513" i="2"/>
  <c r="Y513" i="2" s="1"/>
  <c r="E514" i="2"/>
  <c r="Y514" i="2" s="1"/>
  <c r="E515" i="2"/>
  <c r="Y515" i="2" s="1"/>
  <c r="E516" i="2"/>
  <c r="Y516" i="2" s="1"/>
  <c r="E517" i="2"/>
  <c r="Y517" i="2" s="1"/>
  <c r="E518" i="2"/>
  <c r="Y518" i="2" s="1"/>
  <c r="E519" i="2"/>
  <c r="Y519" i="2" s="1"/>
  <c r="E520" i="2"/>
  <c r="Y520" i="2" s="1"/>
  <c r="E521" i="2"/>
  <c r="Y521" i="2" s="1"/>
  <c r="E522" i="2"/>
  <c r="Y522" i="2" s="1"/>
  <c r="E523" i="2"/>
  <c r="Y523" i="2" s="1"/>
  <c r="E524" i="2"/>
  <c r="Y524" i="2" s="1"/>
  <c r="E525" i="2"/>
  <c r="Y525" i="2" s="1"/>
  <c r="E526" i="2"/>
  <c r="Y526" i="2" s="1"/>
  <c r="E527" i="2"/>
  <c r="Y527" i="2" s="1"/>
  <c r="E528" i="2"/>
  <c r="Y528" i="2" s="1"/>
  <c r="E529" i="2"/>
  <c r="Y529" i="2" s="1"/>
  <c r="E530" i="2"/>
  <c r="Y530" i="2" s="1"/>
  <c r="E531" i="2"/>
  <c r="Y531" i="2" s="1"/>
  <c r="E532" i="2"/>
  <c r="Y532" i="2" s="1"/>
  <c r="E533" i="2"/>
  <c r="Y533" i="2" s="1"/>
  <c r="E534" i="2"/>
  <c r="Y534" i="2" s="1"/>
  <c r="E535" i="2"/>
  <c r="Y535" i="2" s="1"/>
  <c r="E536" i="2"/>
  <c r="Y536" i="2" s="1"/>
  <c r="E537" i="2"/>
  <c r="Y537" i="2" s="1"/>
  <c r="E538" i="2"/>
  <c r="Y538" i="2" s="1"/>
  <c r="E539" i="2"/>
  <c r="Y539" i="2" s="1"/>
  <c r="E540" i="2"/>
  <c r="Y540" i="2" s="1"/>
  <c r="E541" i="2"/>
  <c r="Y541" i="2" s="1"/>
  <c r="E542" i="2"/>
  <c r="Y542" i="2" s="1"/>
  <c r="E543" i="2"/>
  <c r="Y543" i="2" s="1"/>
  <c r="E544" i="2"/>
  <c r="Y544" i="2" s="1"/>
  <c r="E545" i="2"/>
  <c r="Y545" i="2" s="1"/>
  <c r="E546" i="2"/>
  <c r="Y546" i="2" s="1"/>
  <c r="E547" i="2"/>
  <c r="Y547" i="2" s="1"/>
  <c r="E548" i="2"/>
  <c r="Y548" i="2" s="1"/>
  <c r="E549" i="2"/>
  <c r="Y549" i="2" s="1"/>
  <c r="E550" i="2"/>
  <c r="Y550" i="2" s="1"/>
  <c r="E551" i="2"/>
  <c r="Y551" i="2" s="1"/>
  <c r="E552" i="2"/>
  <c r="Y552" i="2" s="1"/>
  <c r="E553" i="2"/>
  <c r="Y553" i="2" s="1"/>
  <c r="E554" i="2"/>
  <c r="Y554" i="2" s="1"/>
  <c r="E555" i="2"/>
  <c r="Y555" i="2" s="1"/>
  <c r="E556" i="2"/>
  <c r="Y556" i="2" s="1"/>
  <c r="E557" i="2"/>
  <c r="Y557" i="2" s="1"/>
  <c r="E558" i="2"/>
  <c r="Y558" i="2" s="1"/>
  <c r="E559" i="2"/>
  <c r="Y559" i="2" s="1"/>
  <c r="E560" i="2"/>
  <c r="Y560" i="2" s="1"/>
  <c r="E561" i="2"/>
  <c r="Y561" i="2" s="1"/>
  <c r="E562" i="2"/>
  <c r="Y562" i="2" s="1"/>
  <c r="E563" i="2"/>
  <c r="Y563" i="2" s="1"/>
  <c r="E564" i="2"/>
  <c r="Y564" i="2" s="1"/>
  <c r="E565" i="2"/>
  <c r="Y565" i="2" s="1"/>
  <c r="E566" i="2"/>
  <c r="Y566" i="2" s="1"/>
  <c r="E567" i="2"/>
  <c r="Y567" i="2" s="1"/>
  <c r="E568" i="2"/>
  <c r="Y568" i="2" s="1"/>
  <c r="E569" i="2"/>
  <c r="Y569" i="2" s="1"/>
  <c r="E570" i="2"/>
  <c r="Y570" i="2" s="1"/>
  <c r="E571" i="2"/>
  <c r="Y571" i="2" s="1"/>
  <c r="E572" i="2"/>
  <c r="Y572" i="2" s="1"/>
  <c r="E573" i="2"/>
  <c r="Y573" i="2" s="1"/>
  <c r="E574" i="2"/>
  <c r="Y574" i="2" s="1"/>
  <c r="E575" i="2"/>
  <c r="Y575" i="2" s="1"/>
  <c r="E576" i="2"/>
  <c r="Y576" i="2" s="1"/>
  <c r="E577" i="2"/>
  <c r="Y577" i="2" s="1"/>
  <c r="E578" i="2"/>
  <c r="Y578" i="2" s="1"/>
  <c r="E579" i="2"/>
  <c r="Y579" i="2" s="1"/>
  <c r="E580" i="2"/>
  <c r="Y580" i="2" s="1"/>
  <c r="E581" i="2"/>
  <c r="Y581" i="2" s="1"/>
  <c r="E582" i="2"/>
  <c r="Y582" i="2" s="1"/>
  <c r="E583" i="2"/>
  <c r="Y583" i="2" s="1"/>
  <c r="E584" i="2"/>
  <c r="Y584" i="2" s="1"/>
  <c r="E585" i="2"/>
  <c r="Y585" i="2" s="1"/>
  <c r="E586" i="2"/>
  <c r="Y586" i="2" s="1"/>
  <c r="E587" i="2"/>
  <c r="Y587" i="2" s="1"/>
  <c r="E588" i="2"/>
  <c r="Y588" i="2" s="1"/>
  <c r="E589" i="2"/>
  <c r="Y589" i="2" s="1"/>
  <c r="E590" i="2"/>
  <c r="Y590" i="2" s="1"/>
  <c r="E591" i="2"/>
  <c r="Y591" i="2" s="1"/>
  <c r="E592" i="2"/>
  <c r="Y592" i="2" s="1"/>
  <c r="E593" i="2"/>
  <c r="Y593" i="2" s="1"/>
  <c r="E594" i="2"/>
  <c r="Y594" i="2" s="1"/>
  <c r="E595" i="2"/>
  <c r="Y595" i="2" s="1"/>
  <c r="E596" i="2"/>
  <c r="Y596" i="2" s="1"/>
  <c r="E597" i="2"/>
  <c r="Y597" i="2" s="1"/>
  <c r="E598" i="2"/>
  <c r="Y598" i="2" s="1"/>
  <c r="E599" i="2"/>
  <c r="Y599" i="2" s="1"/>
  <c r="E600" i="2"/>
  <c r="Y600" i="2" s="1"/>
  <c r="E601" i="2"/>
  <c r="Y601" i="2" s="1"/>
  <c r="E602" i="2"/>
  <c r="Y602" i="2" s="1"/>
  <c r="E603" i="2"/>
  <c r="Y603" i="2" s="1"/>
  <c r="E604" i="2"/>
  <c r="Y604" i="2" s="1"/>
  <c r="E605" i="2"/>
  <c r="Y605" i="2" s="1"/>
  <c r="E606" i="2"/>
  <c r="Y606" i="2" s="1"/>
  <c r="E607" i="2"/>
  <c r="Y607" i="2" s="1"/>
  <c r="E608" i="2"/>
  <c r="Y608" i="2" s="1"/>
  <c r="E609" i="2"/>
  <c r="Y609" i="2" s="1"/>
  <c r="E610" i="2"/>
  <c r="Y610" i="2" s="1"/>
  <c r="E611" i="2"/>
  <c r="Y611" i="2" s="1"/>
  <c r="E612" i="2"/>
  <c r="Y612" i="2" s="1"/>
  <c r="E613" i="2"/>
  <c r="Y613" i="2" s="1"/>
  <c r="E614" i="2"/>
  <c r="Y614" i="2" s="1"/>
  <c r="E615" i="2"/>
  <c r="Y615" i="2" s="1"/>
  <c r="E616" i="2"/>
  <c r="Y616" i="2" s="1"/>
  <c r="E617" i="2"/>
  <c r="Y617" i="2" s="1"/>
  <c r="E618" i="2"/>
  <c r="Y618" i="2" s="1"/>
  <c r="E619" i="2"/>
  <c r="Y619" i="2" s="1"/>
  <c r="E620" i="2"/>
  <c r="Y620" i="2" s="1"/>
  <c r="E621" i="2"/>
  <c r="Y621" i="2" s="1"/>
  <c r="E622" i="2"/>
  <c r="Y622" i="2" s="1"/>
  <c r="E623" i="2"/>
  <c r="Y623" i="2" s="1"/>
  <c r="E624" i="2"/>
  <c r="Y624" i="2" s="1"/>
  <c r="E625" i="2"/>
  <c r="Y625" i="2" s="1"/>
  <c r="E626" i="2"/>
  <c r="Y626" i="2" s="1"/>
  <c r="E627" i="2"/>
  <c r="Y627" i="2" s="1"/>
  <c r="E628" i="2"/>
  <c r="Y628" i="2" s="1"/>
  <c r="E629" i="2"/>
  <c r="Y629" i="2" s="1"/>
  <c r="E630" i="2"/>
  <c r="Y630" i="2" s="1"/>
  <c r="E631" i="2"/>
  <c r="Y631" i="2" s="1"/>
  <c r="E632" i="2"/>
  <c r="Y632" i="2" s="1"/>
  <c r="E633" i="2"/>
  <c r="Y633" i="2" s="1"/>
  <c r="E634" i="2"/>
  <c r="Y634" i="2" s="1"/>
  <c r="E635" i="2"/>
  <c r="Y635" i="2" s="1"/>
  <c r="E636" i="2"/>
  <c r="Y636" i="2" s="1"/>
  <c r="E637" i="2"/>
  <c r="Y637" i="2" s="1"/>
  <c r="E638" i="2"/>
  <c r="Y638" i="2" s="1"/>
  <c r="E639" i="2"/>
  <c r="Y639" i="2" s="1"/>
  <c r="E640" i="2"/>
  <c r="Y640" i="2" s="1"/>
  <c r="E641" i="2"/>
  <c r="Y641" i="2" s="1"/>
  <c r="E642" i="2"/>
  <c r="Y642" i="2" s="1"/>
  <c r="E643" i="2"/>
  <c r="Y643" i="2" s="1"/>
  <c r="E644" i="2"/>
  <c r="Y644" i="2" s="1"/>
  <c r="E645" i="2"/>
  <c r="Y645" i="2" s="1"/>
  <c r="E646" i="2"/>
  <c r="Y646" i="2" s="1"/>
  <c r="E647" i="2"/>
  <c r="Y647" i="2" s="1"/>
  <c r="E648" i="2"/>
  <c r="Y648" i="2" s="1"/>
  <c r="E649" i="2"/>
  <c r="Y649" i="2" s="1"/>
  <c r="E650" i="2"/>
  <c r="Y650" i="2" s="1"/>
  <c r="E651" i="2"/>
  <c r="Y651" i="2" s="1"/>
  <c r="E652" i="2"/>
  <c r="Y652" i="2" s="1"/>
  <c r="E653" i="2"/>
  <c r="Y653" i="2" s="1"/>
  <c r="E654" i="2"/>
  <c r="Y654" i="2" s="1"/>
  <c r="E655" i="2"/>
  <c r="Y655" i="2" s="1"/>
  <c r="E656" i="2"/>
  <c r="Y656" i="2" s="1"/>
  <c r="E657" i="2"/>
  <c r="Y657" i="2" s="1"/>
  <c r="E658" i="2"/>
  <c r="Y658" i="2" s="1"/>
  <c r="E659" i="2"/>
  <c r="Y659" i="2" s="1"/>
  <c r="E660" i="2"/>
  <c r="Y660" i="2" s="1"/>
  <c r="E661" i="2"/>
  <c r="Y661" i="2" s="1"/>
  <c r="E662" i="2"/>
  <c r="Y662" i="2" s="1"/>
  <c r="E663" i="2"/>
  <c r="Y663" i="2" s="1"/>
  <c r="E664" i="2"/>
  <c r="Y664" i="2" s="1"/>
  <c r="E665" i="2"/>
  <c r="Y665" i="2" s="1"/>
  <c r="E666" i="2"/>
  <c r="Y666" i="2" s="1"/>
  <c r="E667" i="2"/>
  <c r="Y667" i="2" s="1"/>
  <c r="E668" i="2"/>
  <c r="Y668" i="2" s="1"/>
  <c r="E669" i="2"/>
  <c r="Y669" i="2" s="1"/>
  <c r="E670" i="2"/>
  <c r="Y670" i="2" s="1"/>
  <c r="E671" i="2"/>
  <c r="Y671" i="2" s="1"/>
  <c r="E672" i="2"/>
  <c r="Y672" i="2" s="1"/>
  <c r="E673" i="2"/>
  <c r="Y673" i="2" s="1"/>
  <c r="E674" i="2"/>
  <c r="Y674" i="2" s="1"/>
  <c r="E675" i="2"/>
  <c r="Y675" i="2" s="1"/>
  <c r="E676" i="2"/>
  <c r="Y676" i="2" s="1"/>
  <c r="E677" i="2"/>
  <c r="Y677" i="2" s="1"/>
  <c r="E678" i="2"/>
  <c r="Y678" i="2" s="1"/>
  <c r="E679" i="2"/>
  <c r="Y679" i="2" s="1"/>
  <c r="E680" i="2"/>
  <c r="Y680" i="2" s="1"/>
  <c r="E681" i="2"/>
  <c r="Y681" i="2" s="1"/>
  <c r="E682" i="2"/>
  <c r="Y682" i="2" s="1"/>
  <c r="E683" i="2"/>
  <c r="Y683" i="2" s="1"/>
  <c r="E684" i="2"/>
  <c r="Y684" i="2" s="1"/>
  <c r="E685" i="2"/>
  <c r="Y685" i="2" s="1"/>
  <c r="E686" i="2"/>
  <c r="Y686" i="2" s="1"/>
  <c r="E687" i="2"/>
  <c r="Y687" i="2" s="1"/>
  <c r="E688" i="2"/>
  <c r="Y688" i="2" s="1"/>
  <c r="E689" i="2"/>
  <c r="Y689" i="2" s="1"/>
  <c r="E690" i="2"/>
  <c r="Y690" i="2" s="1"/>
  <c r="E691" i="2"/>
  <c r="Y691" i="2" s="1"/>
  <c r="E692" i="2"/>
  <c r="Y692" i="2" s="1"/>
  <c r="E693" i="2"/>
  <c r="Y693" i="2" s="1"/>
  <c r="E694" i="2"/>
  <c r="Y694" i="2" s="1"/>
  <c r="E695" i="2"/>
  <c r="Y695" i="2" s="1"/>
  <c r="E696" i="2"/>
  <c r="Y696" i="2" s="1"/>
  <c r="E697" i="2"/>
  <c r="Y697" i="2" s="1"/>
  <c r="E698" i="2"/>
  <c r="Y698" i="2" s="1"/>
  <c r="E699" i="2"/>
  <c r="Y699" i="2" s="1"/>
  <c r="E700" i="2"/>
  <c r="Y700" i="2" s="1"/>
  <c r="E701" i="2"/>
  <c r="Y701" i="2" s="1"/>
  <c r="E702" i="2"/>
  <c r="Y702" i="2" s="1"/>
  <c r="E703" i="2"/>
  <c r="Y703" i="2" s="1"/>
  <c r="E704" i="2"/>
  <c r="Y704" i="2" s="1"/>
  <c r="E705" i="2"/>
  <c r="Y705" i="2" s="1"/>
  <c r="E706" i="2"/>
  <c r="Y706" i="2" s="1"/>
  <c r="E707" i="2"/>
  <c r="Y707" i="2" s="1"/>
  <c r="E708" i="2"/>
  <c r="Y708" i="2" s="1"/>
  <c r="E709" i="2"/>
  <c r="Y709" i="2" s="1"/>
  <c r="E710" i="2"/>
  <c r="Y710" i="2" s="1"/>
  <c r="E711" i="2"/>
  <c r="Y711" i="2" s="1"/>
  <c r="E712" i="2"/>
  <c r="Y712" i="2" s="1"/>
  <c r="E713" i="2"/>
  <c r="Y713" i="2" s="1"/>
  <c r="E714" i="2"/>
  <c r="Y714" i="2" s="1"/>
  <c r="E715" i="2"/>
  <c r="Y715" i="2" s="1"/>
  <c r="E716" i="2"/>
  <c r="Y716" i="2" s="1"/>
  <c r="E717" i="2"/>
  <c r="Y717" i="2" s="1"/>
  <c r="E718" i="2"/>
  <c r="Y718" i="2" s="1"/>
  <c r="E719" i="2"/>
  <c r="Y719" i="2" s="1"/>
  <c r="E720" i="2"/>
  <c r="Y720" i="2" s="1"/>
  <c r="E721" i="2"/>
  <c r="Y721" i="2" s="1"/>
  <c r="E722" i="2"/>
  <c r="Y722" i="2" s="1"/>
  <c r="E723" i="2"/>
  <c r="Y723" i="2" s="1"/>
  <c r="E724" i="2"/>
  <c r="Y724" i="2" s="1"/>
  <c r="E725" i="2"/>
  <c r="Y725" i="2" s="1"/>
  <c r="E726" i="2"/>
  <c r="Y726" i="2" s="1"/>
  <c r="E727" i="2"/>
  <c r="Y727" i="2" s="1"/>
  <c r="E728" i="2"/>
  <c r="Y728" i="2" s="1"/>
  <c r="E729" i="2"/>
  <c r="Y729" i="2" s="1"/>
  <c r="E730" i="2"/>
  <c r="Y730" i="2" s="1"/>
  <c r="E731" i="2"/>
  <c r="Y731" i="2" s="1"/>
  <c r="E732" i="2"/>
  <c r="Y732" i="2" s="1"/>
  <c r="E733" i="2"/>
  <c r="Y733" i="2" s="1"/>
  <c r="E734" i="2"/>
  <c r="Y734" i="2" s="1"/>
  <c r="E735" i="2"/>
  <c r="Y735" i="2" s="1"/>
  <c r="E736" i="2"/>
  <c r="Y736" i="2" s="1"/>
  <c r="E737" i="2"/>
  <c r="Y737" i="2" s="1"/>
  <c r="E738" i="2"/>
  <c r="Y738" i="2" s="1"/>
  <c r="E739" i="2"/>
  <c r="Y739" i="2" s="1"/>
  <c r="E740" i="2"/>
  <c r="Y740" i="2" s="1"/>
  <c r="E741" i="2"/>
  <c r="Y741" i="2" s="1"/>
  <c r="E742" i="2"/>
  <c r="Y742" i="2" s="1"/>
  <c r="E743" i="2"/>
  <c r="Y743" i="2" s="1"/>
  <c r="E744" i="2"/>
  <c r="Y744" i="2" s="1"/>
  <c r="E745" i="2"/>
  <c r="Y745" i="2" s="1"/>
  <c r="E746" i="2"/>
  <c r="Y746" i="2" s="1"/>
  <c r="E747" i="2"/>
  <c r="Y747" i="2" s="1"/>
  <c r="E748" i="2"/>
  <c r="Y748" i="2" s="1"/>
  <c r="E749" i="2"/>
  <c r="Y749" i="2" s="1"/>
  <c r="E750" i="2"/>
  <c r="Y750" i="2" s="1"/>
  <c r="E751" i="2"/>
  <c r="Y751" i="2" s="1"/>
  <c r="E752" i="2"/>
  <c r="Y752" i="2" s="1"/>
  <c r="E753" i="2"/>
  <c r="Y753" i="2" s="1"/>
  <c r="E754" i="2"/>
  <c r="Y754" i="2" s="1"/>
  <c r="E755" i="2"/>
  <c r="Y755" i="2" s="1"/>
  <c r="E756" i="2"/>
  <c r="Y756" i="2" s="1"/>
  <c r="E757" i="2"/>
  <c r="Y757" i="2" s="1"/>
  <c r="E758" i="2"/>
  <c r="Y758" i="2" s="1"/>
  <c r="E759" i="2"/>
  <c r="Y759" i="2" s="1"/>
  <c r="E760" i="2"/>
  <c r="Y760" i="2" s="1"/>
  <c r="E761" i="2"/>
  <c r="Y761" i="2" s="1"/>
  <c r="E762" i="2"/>
  <c r="Y762" i="2" s="1"/>
  <c r="E763" i="2"/>
  <c r="Y763" i="2" s="1"/>
  <c r="E764" i="2"/>
  <c r="Y764" i="2" s="1"/>
  <c r="E765" i="2"/>
  <c r="Y765" i="2" s="1"/>
  <c r="E766" i="2"/>
  <c r="Y766" i="2" s="1"/>
  <c r="E767" i="2"/>
  <c r="Y767" i="2" s="1"/>
  <c r="E768" i="2"/>
  <c r="Y768" i="2" s="1"/>
  <c r="E769" i="2"/>
  <c r="Y769" i="2" s="1"/>
  <c r="E770" i="2"/>
  <c r="Y770" i="2" s="1"/>
  <c r="E771" i="2"/>
  <c r="Y771" i="2" s="1"/>
  <c r="E772" i="2"/>
  <c r="Y772" i="2" s="1"/>
  <c r="E773" i="2"/>
  <c r="Y773" i="2" s="1"/>
  <c r="E774" i="2"/>
  <c r="Y774" i="2" s="1"/>
  <c r="E775" i="2"/>
  <c r="Y775" i="2" s="1"/>
  <c r="E776" i="2"/>
  <c r="Y776" i="2" s="1"/>
  <c r="E777" i="2"/>
  <c r="Y777" i="2" s="1"/>
  <c r="E778" i="2"/>
  <c r="Y778" i="2" s="1"/>
  <c r="E779" i="2"/>
  <c r="Y779" i="2" s="1"/>
  <c r="E780" i="2"/>
  <c r="Y780" i="2" s="1"/>
  <c r="E781" i="2"/>
  <c r="Y781" i="2" s="1"/>
  <c r="E782" i="2"/>
  <c r="Y782" i="2" s="1"/>
  <c r="E783" i="2"/>
  <c r="Y783" i="2" s="1"/>
  <c r="E784" i="2"/>
  <c r="Y784" i="2" s="1"/>
  <c r="E785" i="2"/>
  <c r="Y785" i="2" s="1"/>
  <c r="E786" i="2"/>
  <c r="Y786" i="2" s="1"/>
  <c r="E787" i="2"/>
  <c r="Y787" i="2" s="1"/>
  <c r="E788" i="2"/>
  <c r="Y788" i="2" s="1"/>
  <c r="E789" i="2"/>
  <c r="Y789" i="2" s="1"/>
  <c r="E790" i="2"/>
  <c r="Y790" i="2" s="1"/>
  <c r="E791" i="2"/>
  <c r="Y791" i="2" s="1"/>
  <c r="E792" i="2"/>
  <c r="Y792" i="2" s="1"/>
  <c r="E793" i="2"/>
  <c r="Y793" i="2" s="1"/>
  <c r="E794" i="2"/>
  <c r="Y794" i="2" s="1"/>
  <c r="E795" i="2"/>
  <c r="Y795" i="2" s="1"/>
  <c r="E796" i="2"/>
  <c r="Y796" i="2" s="1"/>
  <c r="E797" i="2"/>
  <c r="Y797" i="2" s="1"/>
  <c r="E798" i="2"/>
  <c r="Y798" i="2" s="1"/>
  <c r="E799" i="2"/>
  <c r="Y799" i="2" s="1"/>
  <c r="E800" i="2"/>
  <c r="Y800" i="2" s="1"/>
  <c r="E801" i="2"/>
  <c r="Y801" i="2" s="1"/>
  <c r="E802" i="2"/>
  <c r="Y802" i="2" s="1"/>
  <c r="E803" i="2"/>
  <c r="Y803" i="2" s="1"/>
  <c r="E804" i="2"/>
  <c r="Y804" i="2" s="1"/>
  <c r="E805" i="2"/>
  <c r="Y805" i="2" s="1"/>
  <c r="E806" i="2"/>
  <c r="Y806" i="2" s="1"/>
  <c r="E807" i="2"/>
  <c r="Y807" i="2" s="1"/>
  <c r="E808" i="2"/>
  <c r="Y808" i="2" s="1"/>
  <c r="E809" i="2"/>
  <c r="Y809" i="2" s="1"/>
  <c r="E810" i="2"/>
  <c r="Y810" i="2" s="1"/>
  <c r="E811" i="2"/>
  <c r="Y811" i="2" s="1"/>
  <c r="E812" i="2"/>
  <c r="Y812" i="2" s="1"/>
  <c r="E813" i="2"/>
  <c r="Y813" i="2" s="1"/>
  <c r="E814" i="2"/>
  <c r="Y814" i="2" s="1"/>
  <c r="E815" i="2"/>
  <c r="Y815" i="2" s="1"/>
  <c r="E816" i="2"/>
  <c r="Y816" i="2" s="1"/>
  <c r="E817" i="2"/>
  <c r="Y817" i="2" s="1"/>
  <c r="E818" i="2"/>
  <c r="Y818" i="2" s="1"/>
  <c r="E819" i="2"/>
  <c r="Y819" i="2" s="1"/>
  <c r="E820" i="2"/>
  <c r="Y820" i="2" s="1"/>
  <c r="E821" i="2"/>
  <c r="Y821" i="2" s="1"/>
  <c r="E822" i="2"/>
  <c r="Y822" i="2" s="1"/>
  <c r="E823" i="2"/>
  <c r="Y823" i="2" s="1"/>
  <c r="E824" i="2"/>
  <c r="Y824" i="2" s="1"/>
  <c r="E825" i="2"/>
  <c r="Y825" i="2" s="1"/>
  <c r="E826" i="2"/>
  <c r="Y826" i="2" s="1"/>
  <c r="E827" i="2"/>
  <c r="Y827" i="2" s="1"/>
  <c r="E828" i="2"/>
  <c r="Y828" i="2" s="1"/>
  <c r="E829" i="2"/>
  <c r="Y829" i="2" s="1"/>
  <c r="E830" i="2"/>
  <c r="Y830" i="2" s="1"/>
  <c r="E831" i="2"/>
  <c r="Y831" i="2" s="1"/>
  <c r="E832" i="2"/>
  <c r="Y832" i="2" s="1"/>
  <c r="E833" i="2"/>
  <c r="Y833" i="2" s="1"/>
  <c r="E834" i="2"/>
  <c r="Y834" i="2" s="1"/>
  <c r="E835" i="2"/>
  <c r="Y835" i="2" s="1"/>
  <c r="E836" i="2"/>
  <c r="Y836" i="2" s="1"/>
  <c r="E837" i="2"/>
  <c r="Y837" i="2" s="1"/>
  <c r="E838" i="2"/>
  <c r="Y838" i="2" s="1"/>
  <c r="E839" i="2"/>
  <c r="Y839" i="2" s="1"/>
  <c r="E840" i="2"/>
  <c r="Y840" i="2" s="1"/>
  <c r="E841" i="2"/>
  <c r="Y841" i="2" s="1"/>
  <c r="E842" i="2"/>
  <c r="Y842" i="2" s="1"/>
  <c r="E843" i="2"/>
  <c r="Y843" i="2" s="1"/>
  <c r="E844" i="2"/>
  <c r="Y844" i="2" s="1"/>
  <c r="E845" i="2"/>
  <c r="Y845" i="2" s="1"/>
  <c r="E846" i="2"/>
  <c r="Y846" i="2" s="1"/>
  <c r="E847" i="2"/>
  <c r="Y847" i="2" s="1"/>
  <c r="E848" i="2"/>
  <c r="Y848" i="2" s="1"/>
  <c r="E849" i="2"/>
  <c r="Y849" i="2" s="1"/>
  <c r="E850" i="2"/>
  <c r="Y850" i="2" s="1"/>
  <c r="E851" i="2"/>
  <c r="Y851" i="2" s="1"/>
  <c r="E852" i="2"/>
  <c r="Y852" i="2" s="1"/>
  <c r="E853" i="2"/>
  <c r="Y853" i="2" s="1"/>
  <c r="E854" i="2"/>
  <c r="Y854" i="2" s="1"/>
  <c r="E855" i="2"/>
  <c r="Y855" i="2" s="1"/>
  <c r="E856" i="2"/>
  <c r="Y856" i="2" s="1"/>
  <c r="E857" i="2"/>
  <c r="Y857" i="2" s="1"/>
  <c r="E858" i="2"/>
  <c r="Y858" i="2" s="1"/>
  <c r="E859" i="2"/>
  <c r="Y859" i="2" s="1"/>
  <c r="E860" i="2"/>
  <c r="Y860" i="2" s="1"/>
  <c r="E861" i="2"/>
  <c r="Y861" i="2" s="1"/>
  <c r="E862" i="2"/>
  <c r="Y862" i="2" s="1"/>
  <c r="E863" i="2"/>
  <c r="Y863" i="2" s="1"/>
  <c r="E864" i="2"/>
  <c r="Y864" i="2" s="1"/>
  <c r="E865" i="2"/>
  <c r="Y865" i="2" s="1"/>
  <c r="E866" i="2"/>
  <c r="Y866" i="2" s="1"/>
  <c r="E867" i="2"/>
  <c r="Y867" i="2" s="1"/>
  <c r="E868" i="2"/>
  <c r="Y868" i="2" s="1"/>
  <c r="E869" i="2"/>
  <c r="Y869" i="2" s="1"/>
  <c r="E870" i="2"/>
  <c r="Y870" i="2" s="1"/>
  <c r="E871" i="2"/>
  <c r="Y871" i="2" s="1"/>
  <c r="E872" i="2"/>
  <c r="Y872" i="2" s="1"/>
  <c r="E873" i="2"/>
  <c r="Y873" i="2" s="1"/>
  <c r="E874" i="2"/>
  <c r="Y874" i="2" s="1"/>
  <c r="E875" i="2"/>
  <c r="Y875" i="2" s="1"/>
  <c r="E876" i="2"/>
  <c r="Y876" i="2" s="1"/>
  <c r="E877" i="2"/>
  <c r="Y877" i="2" s="1"/>
  <c r="E878" i="2"/>
  <c r="Y878" i="2" s="1"/>
  <c r="E879" i="2"/>
  <c r="Y879" i="2" s="1"/>
  <c r="E880" i="2"/>
  <c r="Y880" i="2" s="1"/>
  <c r="E881" i="2"/>
  <c r="Y881" i="2" s="1"/>
  <c r="E882" i="2"/>
  <c r="Y882" i="2" s="1"/>
  <c r="E883" i="2"/>
  <c r="Y883" i="2" s="1"/>
  <c r="E884" i="2"/>
  <c r="Y884" i="2" s="1"/>
  <c r="E885" i="2"/>
  <c r="Y885" i="2" s="1"/>
  <c r="E886" i="2"/>
  <c r="Y886" i="2" s="1"/>
  <c r="E887" i="2"/>
  <c r="Y887" i="2" s="1"/>
  <c r="E888" i="2"/>
  <c r="Y888" i="2" s="1"/>
  <c r="E889" i="2"/>
  <c r="Y889" i="2" s="1"/>
  <c r="E890" i="2"/>
  <c r="Y890" i="2" s="1"/>
  <c r="E891" i="2"/>
  <c r="Y891" i="2" s="1"/>
  <c r="E892" i="2"/>
  <c r="Y892" i="2" s="1"/>
  <c r="E893" i="2"/>
  <c r="Y893" i="2" s="1"/>
  <c r="E894" i="2"/>
  <c r="Y894" i="2" s="1"/>
  <c r="E895" i="2"/>
  <c r="Y895" i="2" s="1"/>
  <c r="E896" i="2"/>
  <c r="Y896" i="2" s="1"/>
  <c r="E897" i="2"/>
  <c r="Y897" i="2" s="1"/>
  <c r="E898" i="2"/>
  <c r="Y898" i="2" s="1"/>
  <c r="E899" i="2"/>
  <c r="Y899" i="2" s="1"/>
  <c r="E900" i="2"/>
  <c r="Y900" i="2" s="1"/>
  <c r="E901" i="2"/>
  <c r="Y901" i="2" s="1"/>
  <c r="E902" i="2"/>
  <c r="Y902" i="2" s="1"/>
  <c r="E903" i="2"/>
  <c r="Y903" i="2" s="1"/>
  <c r="E904" i="2"/>
  <c r="Y904" i="2" s="1"/>
  <c r="E905" i="2"/>
  <c r="Y905" i="2" s="1"/>
  <c r="E906" i="2"/>
  <c r="Y906" i="2" s="1"/>
  <c r="E907" i="2"/>
  <c r="Y907" i="2" s="1"/>
  <c r="E908" i="2"/>
  <c r="Y908" i="2" s="1"/>
  <c r="E909" i="2"/>
  <c r="Y909" i="2" s="1"/>
  <c r="E910" i="2"/>
  <c r="Y910" i="2" s="1"/>
  <c r="E911" i="2"/>
  <c r="Y911" i="2" s="1"/>
  <c r="E912" i="2"/>
  <c r="Y912" i="2" s="1"/>
  <c r="E913" i="2"/>
  <c r="Y913" i="2" s="1"/>
  <c r="E914" i="2"/>
  <c r="Y914" i="2" s="1"/>
  <c r="E915" i="2"/>
  <c r="Y915" i="2" s="1"/>
  <c r="E916" i="2"/>
  <c r="Y916" i="2" s="1"/>
  <c r="E917" i="2"/>
  <c r="Y917" i="2" s="1"/>
  <c r="E918" i="2"/>
  <c r="Y918" i="2" s="1"/>
  <c r="E919" i="2"/>
  <c r="Y919" i="2" s="1"/>
  <c r="E920" i="2"/>
  <c r="Y920" i="2" s="1"/>
  <c r="E921" i="2"/>
  <c r="Y921" i="2" s="1"/>
  <c r="E922" i="2"/>
  <c r="Y922" i="2" s="1"/>
  <c r="E923" i="2"/>
  <c r="Y923" i="2" s="1"/>
  <c r="E924" i="2"/>
  <c r="Y924" i="2" s="1"/>
  <c r="E925" i="2"/>
  <c r="Y925" i="2" s="1"/>
  <c r="E926" i="2"/>
  <c r="Y926" i="2" s="1"/>
  <c r="E927" i="2"/>
  <c r="Y927" i="2" s="1"/>
  <c r="E928" i="2"/>
  <c r="Y928" i="2" s="1"/>
  <c r="E929" i="2"/>
  <c r="Y929" i="2" s="1"/>
  <c r="E930" i="2"/>
  <c r="Y930" i="2" s="1"/>
  <c r="E931" i="2"/>
  <c r="Y931" i="2" s="1"/>
  <c r="E932" i="2"/>
  <c r="Y932" i="2" s="1"/>
  <c r="E933" i="2"/>
  <c r="Y933" i="2" s="1"/>
  <c r="E934" i="2"/>
  <c r="Y934" i="2" s="1"/>
  <c r="E935" i="2"/>
  <c r="Y935" i="2" s="1"/>
  <c r="E936" i="2"/>
  <c r="Y936" i="2" s="1"/>
  <c r="E937" i="2"/>
  <c r="Y937" i="2" s="1"/>
  <c r="E938" i="2"/>
  <c r="Y938" i="2" s="1"/>
  <c r="E939" i="2"/>
  <c r="Y939" i="2" s="1"/>
  <c r="E940" i="2"/>
  <c r="Y940" i="2" s="1"/>
  <c r="E941" i="2"/>
  <c r="Y941" i="2" s="1"/>
  <c r="E942" i="2"/>
  <c r="Y942" i="2" s="1"/>
  <c r="E943" i="2"/>
  <c r="Y943" i="2" s="1"/>
  <c r="E944" i="2"/>
  <c r="Y944" i="2" s="1"/>
  <c r="E945" i="2"/>
  <c r="Y945" i="2" s="1"/>
  <c r="E946" i="2"/>
  <c r="Y946" i="2" s="1"/>
  <c r="E947" i="2"/>
  <c r="Y947" i="2" s="1"/>
  <c r="E948" i="2"/>
  <c r="Y948" i="2" s="1"/>
  <c r="E949" i="2"/>
  <c r="Y949" i="2" s="1"/>
  <c r="E950" i="2"/>
  <c r="Y950" i="2" s="1"/>
  <c r="E951" i="2"/>
  <c r="Y951" i="2" s="1"/>
  <c r="E952" i="2"/>
  <c r="Y952" i="2" s="1"/>
  <c r="E953" i="2"/>
  <c r="Y953" i="2" s="1"/>
  <c r="E954" i="2"/>
  <c r="Y954" i="2" s="1"/>
  <c r="E955" i="2"/>
  <c r="Y955" i="2" s="1"/>
  <c r="E956" i="2"/>
  <c r="Y956" i="2" s="1"/>
  <c r="E957" i="2"/>
  <c r="Y957" i="2" s="1"/>
  <c r="E958" i="2"/>
  <c r="Y958" i="2" s="1"/>
  <c r="E959" i="2"/>
  <c r="Y959" i="2" s="1"/>
  <c r="E960" i="2"/>
  <c r="Y960" i="2" s="1"/>
  <c r="E961" i="2"/>
  <c r="Y961" i="2" s="1"/>
  <c r="E962" i="2"/>
  <c r="Y962" i="2" s="1"/>
  <c r="E963" i="2"/>
  <c r="Y963" i="2" s="1"/>
  <c r="E964" i="2"/>
  <c r="Y964" i="2" s="1"/>
  <c r="E965" i="2"/>
  <c r="Y965" i="2" s="1"/>
  <c r="E966" i="2"/>
  <c r="Y966" i="2" s="1"/>
  <c r="E967" i="2"/>
  <c r="Y967" i="2" s="1"/>
  <c r="E968" i="2"/>
  <c r="Y968" i="2" s="1"/>
  <c r="E969" i="2"/>
  <c r="Y969" i="2" s="1"/>
  <c r="E970" i="2"/>
  <c r="Y970" i="2" s="1"/>
  <c r="E971" i="2"/>
  <c r="Y971" i="2" s="1"/>
  <c r="E972" i="2"/>
  <c r="Y972" i="2" s="1"/>
  <c r="E973" i="2"/>
  <c r="Y973" i="2" s="1"/>
  <c r="E974" i="2"/>
  <c r="Y974" i="2" s="1"/>
  <c r="E975" i="2"/>
  <c r="Y975" i="2" s="1"/>
  <c r="E976" i="2"/>
  <c r="Y976" i="2" s="1"/>
  <c r="E977" i="2"/>
  <c r="Y977" i="2" s="1"/>
  <c r="E978" i="2"/>
  <c r="Y978" i="2" s="1"/>
  <c r="E979" i="2"/>
  <c r="Y979" i="2" s="1"/>
  <c r="E980" i="2"/>
  <c r="Y980" i="2" s="1"/>
  <c r="E981" i="2"/>
  <c r="Y981" i="2" s="1"/>
  <c r="E982" i="2"/>
  <c r="Y982" i="2" s="1"/>
  <c r="E983" i="2"/>
  <c r="Y983" i="2" s="1"/>
  <c r="E984" i="2"/>
  <c r="Y984" i="2" s="1"/>
  <c r="E985" i="2"/>
  <c r="Y985" i="2" s="1"/>
  <c r="E986" i="2"/>
  <c r="Y986" i="2" s="1"/>
  <c r="E987" i="2"/>
  <c r="Y987" i="2" s="1"/>
  <c r="E988" i="2"/>
  <c r="Y988" i="2" s="1"/>
  <c r="E989" i="2"/>
  <c r="Y989" i="2" s="1"/>
  <c r="E990" i="2"/>
  <c r="Y990" i="2" s="1"/>
  <c r="E991" i="2"/>
  <c r="Y991" i="2" s="1"/>
  <c r="E992" i="2"/>
  <c r="Y992" i="2" s="1"/>
  <c r="E993" i="2"/>
  <c r="Y993" i="2" s="1"/>
  <c r="E994" i="2"/>
  <c r="Y994" i="2" s="1"/>
  <c r="E995" i="2"/>
  <c r="Y995" i="2" s="1"/>
  <c r="E996" i="2"/>
  <c r="Y996" i="2" s="1"/>
  <c r="E997" i="2"/>
  <c r="Y997" i="2" s="1"/>
  <c r="E998" i="2"/>
  <c r="Y998" i="2" s="1"/>
  <c r="E999" i="2"/>
  <c r="Y999" i="2" s="1"/>
  <c r="E1000" i="2"/>
  <c r="Y1000" i="2" s="1"/>
  <c r="E1001" i="2"/>
  <c r="Y1001" i="2" s="1"/>
  <c r="E1002" i="2"/>
  <c r="Y1002" i="2" s="1"/>
  <c r="E1003" i="2"/>
  <c r="Y1003" i="2" s="1"/>
  <c r="E1004" i="2"/>
  <c r="Y1004" i="2" s="1"/>
  <c r="E1005" i="2"/>
  <c r="Y1005" i="2" s="1"/>
  <c r="E1006" i="2"/>
  <c r="Y1006" i="2" s="1"/>
  <c r="E1007" i="2"/>
  <c r="Y1007" i="2" s="1"/>
  <c r="E1008" i="2"/>
  <c r="Y1008" i="2" s="1"/>
  <c r="E1009" i="2"/>
  <c r="Y1009" i="2" s="1"/>
  <c r="E1010" i="2"/>
  <c r="Y1010" i="2" s="1"/>
  <c r="E1011" i="2"/>
  <c r="Y1011" i="2" s="1"/>
  <c r="E1012" i="2"/>
  <c r="Y1012" i="2" s="1"/>
  <c r="E1013" i="2"/>
  <c r="Y1013" i="2" s="1"/>
  <c r="E1014" i="2"/>
  <c r="Y1014" i="2" s="1"/>
  <c r="E1015" i="2"/>
  <c r="Y1015" i="2" s="1"/>
  <c r="E1016" i="2"/>
  <c r="Y1016" i="2" s="1"/>
  <c r="E1017" i="2"/>
  <c r="Y1017" i="2" s="1"/>
  <c r="E1018" i="2"/>
  <c r="Y1018" i="2" s="1"/>
  <c r="E1019" i="2"/>
  <c r="Y1019" i="2" s="1"/>
  <c r="E1020" i="2"/>
  <c r="Y1020" i="2" s="1"/>
  <c r="E1021" i="2"/>
  <c r="Y1021" i="2" s="1"/>
  <c r="E1022" i="2"/>
  <c r="Y1022" i="2" s="1"/>
  <c r="E1023" i="2"/>
  <c r="Y1023" i="2" s="1"/>
  <c r="E1024" i="2"/>
  <c r="Y1024" i="2" s="1"/>
  <c r="E1025" i="2"/>
  <c r="Y1025" i="2" s="1"/>
  <c r="E1026" i="2"/>
  <c r="Y1026" i="2" s="1"/>
  <c r="E1027" i="2"/>
  <c r="Y1027" i="2" s="1"/>
  <c r="E1028" i="2"/>
  <c r="Y1028" i="2" s="1"/>
  <c r="E1029" i="2"/>
  <c r="Y1029" i="2" s="1"/>
  <c r="E1030" i="2"/>
  <c r="Y1030" i="2" s="1"/>
  <c r="E1031" i="2"/>
  <c r="Y1031" i="2" s="1"/>
  <c r="E1032" i="2"/>
  <c r="Y1032" i="2" s="1"/>
  <c r="E1033" i="2"/>
  <c r="Y1033" i="2" s="1"/>
  <c r="E1034" i="2"/>
  <c r="Y1034" i="2" s="1"/>
  <c r="E1035" i="2"/>
  <c r="Y1035" i="2" s="1"/>
  <c r="E1036" i="2"/>
  <c r="Y1036" i="2" s="1"/>
  <c r="E1037" i="2"/>
  <c r="Y1037" i="2" s="1"/>
  <c r="E1038" i="2"/>
  <c r="Y1038" i="2" s="1"/>
  <c r="E1039" i="2"/>
  <c r="Y1039" i="2" s="1"/>
  <c r="E1040" i="2"/>
  <c r="Y1040" i="2" s="1"/>
  <c r="E1041" i="2"/>
  <c r="Y1041" i="2" s="1"/>
  <c r="E1042" i="2"/>
  <c r="Y1042" i="2" s="1"/>
  <c r="E1043" i="2"/>
  <c r="Y1043" i="2" s="1"/>
  <c r="E1044" i="2"/>
  <c r="Y1044" i="2" s="1"/>
  <c r="E1045" i="2"/>
  <c r="Y1045" i="2" s="1"/>
  <c r="E1046" i="2"/>
  <c r="Y1046" i="2" s="1"/>
  <c r="E1047" i="2"/>
  <c r="Y1047" i="2" s="1"/>
  <c r="E1048" i="2"/>
  <c r="Y1048" i="2" s="1"/>
  <c r="E1049" i="2"/>
  <c r="Y1049" i="2" s="1"/>
  <c r="E1050" i="2"/>
  <c r="Y1050" i="2" s="1"/>
  <c r="E1051" i="2"/>
  <c r="Y1051" i="2" s="1"/>
  <c r="E1052" i="2"/>
  <c r="Y1052" i="2" s="1"/>
  <c r="E1053" i="2"/>
  <c r="Y1053" i="2" s="1"/>
  <c r="E1054" i="2"/>
  <c r="Y1054" i="2" s="1"/>
  <c r="E1055" i="2"/>
  <c r="Y1055" i="2" s="1"/>
  <c r="E1056" i="2"/>
  <c r="Y1056" i="2" s="1"/>
  <c r="E1057" i="2"/>
  <c r="Y1057" i="2" s="1"/>
  <c r="E1058" i="2"/>
  <c r="Y1058" i="2" s="1"/>
  <c r="E1059" i="2"/>
  <c r="Y1059" i="2" s="1"/>
  <c r="E1060" i="2"/>
  <c r="Y1060" i="2" s="1"/>
  <c r="E1061" i="2"/>
  <c r="Y1061" i="2" s="1"/>
  <c r="E1062" i="2"/>
  <c r="Y1062" i="2" s="1"/>
  <c r="E1063" i="2"/>
  <c r="Y1063" i="2" s="1"/>
  <c r="E1064" i="2"/>
  <c r="Y1064" i="2" s="1"/>
  <c r="E1065" i="2"/>
  <c r="Y1065" i="2" s="1"/>
  <c r="E1066" i="2"/>
  <c r="Y1066" i="2" s="1"/>
  <c r="E1067" i="2"/>
  <c r="Y1067" i="2" s="1"/>
  <c r="E1068" i="2"/>
  <c r="Y1068" i="2" s="1"/>
  <c r="E1069" i="2"/>
  <c r="Y1069" i="2" s="1"/>
  <c r="E1070" i="2"/>
  <c r="Y1070" i="2" s="1"/>
  <c r="E1071" i="2"/>
  <c r="Y1071" i="2" s="1"/>
  <c r="E1072" i="2"/>
  <c r="Y1072" i="2" s="1"/>
  <c r="E1073" i="2"/>
  <c r="Y1073" i="2" s="1"/>
  <c r="E1074" i="2"/>
  <c r="Y1074" i="2" s="1"/>
  <c r="E1075" i="2"/>
  <c r="Y1075" i="2" s="1"/>
  <c r="E1076" i="2"/>
  <c r="Y1076" i="2" s="1"/>
  <c r="E1077" i="2"/>
  <c r="Y1077" i="2" s="1"/>
  <c r="E1078" i="2"/>
  <c r="Y1078" i="2" s="1"/>
  <c r="E1079" i="2"/>
  <c r="Y1079" i="2" s="1"/>
  <c r="E1080" i="2"/>
  <c r="Y1080" i="2" s="1"/>
  <c r="E1081" i="2"/>
  <c r="Y1081" i="2" s="1"/>
  <c r="E1082" i="2"/>
  <c r="Y1082" i="2" s="1"/>
  <c r="E1083" i="2"/>
  <c r="Y1083" i="2" s="1"/>
  <c r="E1084" i="2"/>
  <c r="Y1084" i="2" s="1"/>
  <c r="E1085" i="2"/>
  <c r="Y1085" i="2" s="1"/>
  <c r="E1086" i="2"/>
  <c r="Y1086" i="2" s="1"/>
  <c r="E1087" i="2"/>
  <c r="Y1087" i="2" s="1"/>
  <c r="E1088" i="2"/>
  <c r="Y1088" i="2" s="1"/>
  <c r="E1089" i="2"/>
  <c r="Y1089" i="2" s="1"/>
  <c r="E1090" i="2"/>
  <c r="Y1090" i="2" s="1"/>
  <c r="E1091" i="2"/>
  <c r="Y1091" i="2" s="1"/>
  <c r="E1092" i="2"/>
  <c r="Y1092" i="2" s="1"/>
  <c r="E1093" i="2"/>
  <c r="Y1093" i="2" s="1"/>
  <c r="E1094" i="2"/>
  <c r="Y1094" i="2" s="1"/>
  <c r="E1095" i="2"/>
  <c r="Y1095" i="2" s="1"/>
  <c r="E1096" i="2"/>
  <c r="Y1096" i="2" s="1"/>
  <c r="E1097" i="2"/>
  <c r="Y1097" i="2" s="1"/>
  <c r="E1098" i="2"/>
  <c r="Y1098" i="2" s="1"/>
  <c r="E1099" i="2"/>
  <c r="Y1099" i="2" s="1"/>
  <c r="E1100" i="2"/>
  <c r="Y1100" i="2" s="1"/>
  <c r="E1101" i="2"/>
  <c r="Y1101" i="2" s="1"/>
  <c r="E1102" i="2"/>
  <c r="Y1102" i="2" s="1"/>
  <c r="E1103" i="2"/>
  <c r="Y1103" i="2" s="1"/>
  <c r="E1104" i="2"/>
  <c r="Y1104" i="2" s="1"/>
  <c r="E1105" i="2"/>
  <c r="Y1105" i="2" s="1"/>
  <c r="E1106" i="2"/>
  <c r="Y1106" i="2" s="1"/>
  <c r="E1107" i="2"/>
  <c r="Y1107" i="2" s="1"/>
  <c r="E1108" i="2"/>
  <c r="Y1108" i="2" s="1"/>
  <c r="E1109" i="2"/>
  <c r="Y1109" i="2" s="1"/>
  <c r="E1110" i="2"/>
  <c r="Y1110" i="2" s="1"/>
  <c r="E1111" i="2"/>
  <c r="Y1111" i="2" s="1"/>
  <c r="E1112" i="2"/>
  <c r="Y1112" i="2" s="1"/>
  <c r="E1113" i="2"/>
  <c r="Y1113" i="2" s="1"/>
  <c r="E1114" i="2"/>
  <c r="Y1114" i="2" s="1"/>
  <c r="E1115" i="2"/>
  <c r="Y1115" i="2" s="1"/>
  <c r="E1116" i="2"/>
  <c r="Y1116" i="2" s="1"/>
  <c r="E1117" i="2"/>
  <c r="Y1117" i="2" s="1"/>
  <c r="E1118" i="2"/>
  <c r="Y1118" i="2" s="1"/>
  <c r="E1119" i="2"/>
  <c r="Y1119" i="2" s="1"/>
  <c r="E1120" i="2"/>
  <c r="Y1120" i="2" s="1"/>
  <c r="E1121" i="2"/>
  <c r="Y1121" i="2" s="1"/>
  <c r="E1122" i="2"/>
  <c r="Y1122" i="2" s="1"/>
  <c r="E1123" i="2"/>
  <c r="Y1123" i="2" s="1"/>
  <c r="E1124" i="2"/>
  <c r="Y1124" i="2" s="1"/>
  <c r="E1125" i="2"/>
  <c r="Y1125" i="2" s="1"/>
  <c r="E1126" i="2"/>
  <c r="Y1126" i="2" s="1"/>
  <c r="E1127" i="2"/>
  <c r="Y1127" i="2" s="1"/>
  <c r="E1128" i="2"/>
  <c r="Y1128" i="2" s="1"/>
  <c r="E1129" i="2"/>
  <c r="Y1129" i="2" s="1"/>
  <c r="E1130" i="2"/>
  <c r="Y1130" i="2" s="1"/>
  <c r="E1131" i="2"/>
  <c r="Y1131" i="2" s="1"/>
  <c r="E1132" i="2"/>
  <c r="Y1132" i="2" s="1"/>
  <c r="E1133" i="2"/>
  <c r="Y1133" i="2" s="1"/>
  <c r="E1134" i="2"/>
  <c r="Y1134" i="2" s="1"/>
  <c r="E1135" i="2"/>
  <c r="Y1135" i="2" s="1"/>
  <c r="E1136" i="2"/>
  <c r="Y1136" i="2" s="1"/>
  <c r="E1137" i="2"/>
  <c r="Y1137" i="2" s="1"/>
  <c r="E1138" i="2"/>
  <c r="Y1138" i="2" s="1"/>
  <c r="E1139" i="2"/>
  <c r="Y1139" i="2" s="1"/>
  <c r="E1140" i="2"/>
  <c r="Y1140" i="2" s="1"/>
  <c r="E1141" i="2"/>
  <c r="Y1141" i="2" s="1"/>
  <c r="E1142" i="2"/>
  <c r="Y1142" i="2" s="1"/>
  <c r="E1143" i="2"/>
  <c r="Y1143" i="2" s="1"/>
  <c r="E1144" i="2"/>
  <c r="Y1144" i="2" s="1"/>
  <c r="E1145" i="2"/>
  <c r="Y1145" i="2" s="1"/>
  <c r="E1146" i="2"/>
  <c r="Y1146" i="2" s="1"/>
  <c r="E1147" i="2"/>
  <c r="Y1147" i="2" s="1"/>
  <c r="E1148" i="2"/>
  <c r="Y1148" i="2" s="1"/>
  <c r="E1149" i="2"/>
  <c r="Y1149" i="2" s="1"/>
  <c r="E1150" i="2"/>
  <c r="Y1150" i="2" s="1"/>
  <c r="E1151" i="2"/>
  <c r="Y1151" i="2" s="1"/>
  <c r="E1152" i="2"/>
  <c r="Y1152" i="2" s="1"/>
  <c r="E1153" i="2"/>
  <c r="Y1153" i="2" s="1"/>
  <c r="E1154" i="2"/>
  <c r="Y1154" i="2" s="1"/>
  <c r="E1155" i="2"/>
  <c r="Y1155" i="2" s="1"/>
  <c r="E1156" i="2"/>
  <c r="Y1156" i="2" s="1"/>
  <c r="E1157" i="2"/>
  <c r="Y1157" i="2" s="1"/>
  <c r="E1158" i="2"/>
  <c r="Y1158" i="2" s="1"/>
  <c r="E1159" i="2"/>
  <c r="Y1159" i="2" s="1"/>
  <c r="E1160" i="2"/>
  <c r="Y1160" i="2" s="1"/>
  <c r="E1161" i="2"/>
  <c r="Y1161" i="2" s="1"/>
  <c r="E1162" i="2"/>
  <c r="Y1162" i="2" s="1"/>
  <c r="E1163" i="2"/>
  <c r="Y1163" i="2" s="1"/>
  <c r="E1164" i="2"/>
  <c r="Y1164" i="2" s="1"/>
  <c r="E1165" i="2"/>
  <c r="Y1165" i="2" s="1"/>
  <c r="E1166" i="2"/>
  <c r="Y1166" i="2" s="1"/>
  <c r="E1167" i="2"/>
  <c r="Y1167" i="2" s="1"/>
  <c r="E1168" i="2"/>
  <c r="Y1168" i="2" s="1"/>
  <c r="E1169" i="2"/>
  <c r="Y1169" i="2" s="1"/>
  <c r="E1170" i="2"/>
  <c r="Y1170" i="2" s="1"/>
  <c r="E1171" i="2"/>
  <c r="Y1171" i="2" s="1"/>
  <c r="E1172" i="2"/>
  <c r="Y1172" i="2" s="1"/>
  <c r="E1173" i="2"/>
  <c r="Y1173" i="2" s="1"/>
  <c r="E1174" i="2"/>
  <c r="Y1174" i="2" s="1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4" i="1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E5" i="11"/>
  <c r="E6" i="11"/>
  <c r="E7" i="11"/>
  <c r="E8" i="11"/>
  <c r="E4" i="11"/>
  <c r="E5" i="8"/>
  <c r="E6" i="8"/>
  <c r="E7" i="8"/>
  <c r="E8" i="8"/>
  <c r="E9" i="8"/>
  <c r="E10" i="8"/>
  <c r="E4" i="8"/>
  <c r="F4" i="4"/>
  <c r="F5" i="4"/>
  <c r="F6" i="4"/>
  <c r="F7" i="4"/>
  <c r="F8" i="4"/>
  <c r="F9" i="4"/>
  <c r="H10" i="4"/>
  <c r="G10" i="4"/>
  <c r="F10" i="4"/>
  <c r="H9" i="4"/>
  <c r="G9" i="4"/>
  <c r="H8" i="4"/>
  <c r="G8" i="4"/>
  <c r="H5" i="4"/>
  <c r="H6" i="4"/>
  <c r="H7" i="4"/>
  <c r="H4" i="4"/>
  <c r="G5" i="4"/>
  <c r="G6" i="4"/>
  <c r="G7" i="4"/>
  <c r="G4" i="4"/>
  <c r="J1425" i="1"/>
  <c r="J1409" i="1"/>
  <c r="J1401" i="1"/>
  <c r="J1361" i="1"/>
  <c r="J1345" i="1"/>
  <c r="J1337" i="1"/>
  <c r="J1297" i="1"/>
  <c r="J1281" i="1"/>
  <c r="J1273" i="1"/>
  <c r="J1233" i="1"/>
  <c r="J1217" i="1"/>
  <c r="J1209" i="1"/>
  <c r="J1169" i="1"/>
  <c r="J1153" i="1"/>
  <c r="J1145" i="1"/>
  <c r="J1105" i="1"/>
  <c r="J1089" i="1"/>
  <c r="J1081" i="1"/>
  <c r="J1041" i="1"/>
  <c r="J1025" i="1"/>
  <c r="J1017" i="1"/>
  <c r="J977" i="1"/>
  <c r="J961" i="1"/>
  <c r="J953" i="1"/>
  <c r="J913" i="1"/>
  <c r="J897" i="1"/>
  <c r="J889" i="1"/>
  <c r="J854" i="1"/>
  <c r="J833" i="1"/>
  <c r="J832" i="1"/>
  <c r="J814" i="1"/>
  <c r="J801" i="1"/>
  <c r="J800" i="1"/>
  <c r="J782" i="1"/>
  <c r="J769" i="1"/>
  <c r="J768" i="1"/>
  <c r="J750" i="1"/>
  <c r="J737" i="1"/>
  <c r="J736" i="1"/>
  <c r="J730" i="1"/>
  <c r="J718" i="1"/>
  <c r="J705" i="1"/>
  <c r="J704" i="1"/>
  <c r="J698" i="1"/>
  <c r="J686" i="1"/>
  <c r="J678" i="1"/>
  <c r="J675" i="1"/>
  <c r="J674" i="1"/>
  <c r="J657" i="1"/>
  <c r="J656" i="1"/>
  <c r="J650" i="1"/>
  <c r="J646" i="1"/>
  <c r="J633" i="1"/>
  <c r="J632" i="1"/>
  <c r="J622" i="1"/>
  <c r="J614" i="1"/>
  <c r="J610" i="1"/>
  <c r="J606" i="1"/>
  <c r="J600" i="1"/>
  <c r="J592" i="1"/>
  <c r="J584" i="1"/>
  <c r="J582" i="1"/>
  <c r="J576" i="1"/>
  <c r="J569" i="1"/>
  <c r="J568" i="1"/>
  <c r="J558" i="1"/>
  <c r="J552" i="1"/>
  <c r="J550" i="1"/>
  <c r="J544" i="1"/>
  <c r="J537" i="1"/>
  <c r="J536" i="1"/>
  <c r="J523" i="1"/>
  <c r="J521" i="1"/>
  <c r="J520" i="1"/>
  <c r="J507" i="1"/>
  <c r="J506" i="1"/>
  <c r="J505" i="1"/>
  <c r="J491" i="1"/>
  <c r="J489" i="1"/>
  <c r="J488" i="1"/>
  <c r="J475" i="1"/>
  <c r="J474" i="1"/>
  <c r="J473" i="1"/>
  <c r="J459" i="1"/>
  <c r="J458" i="1"/>
  <c r="J457" i="1"/>
  <c r="J443" i="1"/>
  <c r="J442" i="1"/>
  <c r="J427" i="1"/>
  <c r="J426" i="1"/>
  <c r="J425" i="1"/>
  <c r="J411" i="1"/>
  <c r="J410" i="1"/>
  <c r="J398" i="1"/>
  <c r="J394" i="1"/>
  <c r="J390" i="1"/>
  <c r="J382" i="1"/>
  <c r="J376" i="1"/>
  <c r="J374" i="1"/>
  <c r="J368" i="1"/>
  <c r="J366" i="1"/>
  <c r="J362" i="1"/>
  <c r="J358" i="1"/>
  <c r="J350" i="1"/>
  <c r="J344" i="1"/>
  <c r="J342" i="1"/>
  <c r="J336" i="1"/>
  <c r="J334" i="1"/>
  <c r="J328" i="1"/>
  <c r="J320" i="1"/>
  <c r="J318" i="1"/>
  <c r="J310" i="1"/>
  <c r="J305" i="1"/>
  <c r="J304" i="1"/>
  <c r="J296" i="1"/>
  <c r="J288" i="1"/>
  <c r="J286" i="1"/>
  <c r="J278" i="1"/>
  <c r="J273" i="1"/>
  <c r="J272" i="1"/>
  <c r="J270" i="1"/>
  <c r="J259" i="1"/>
  <c r="J257" i="1"/>
  <c r="J256" i="1"/>
  <c r="J254" i="1"/>
  <c r="J243" i="1"/>
  <c r="J242" i="1"/>
  <c r="J241" i="1"/>
  <c r="J240" i="1"/>
  <c r="J227" i="1"/>
  <c r="J225" i="1"/>
  <c r="J224" i="1"/>
  <c r="J222" i="1"/>
  <c r="J211" i="1"/>
  <c r="J210" i="1"/>
  <c r="J209" i="1"/>
  <c r="J208" i="1"/>
  <c r="J206" i="1"/>
  <c r="J195" i="1"/>
  <c r="J194" i="1"/>
  <c r="J193" i="1"/>
  <c r="J190" i="1"/>
  <c r="J182" i="1"/>
  <c r="J179" i="1"/>
  <c r="J178" i="1"/>
  <c r="J176" i="1"/>
  <c r="J163" i="1"/>
  <c r="J162" i="1"/>
  <c r="J161" i="1"/>
  <c r="J160" i="1"/>
  <c r="J158" i="1"/>
  <c r="J150" i="1"/>
  <c r="J147" i="1"/>
  <c r="J146" i="1"/>
  <c r="J144" i="1"/>
  <c r="J142" i="1"/>
  <c r="J134" i="1"/>
  <c r="J130" i="1"/>
  <c r="J128" i="1"/>
  <c r="J126" i="1"/>
  <c r="J120" i="1"/>
  <c r="J118" i="1"/>
  <c r="J112" i="1"/>
  <c r="J110" i="1"/>
  <c r="J102" i="1"/>
  <c r="J98" i="1"/>
  <c r="J96" i="1"/>
  <c r="J94" i="1"/>
  <c r="J88" i="1"/>
  <c r="J86" i="1"/>
  <c r="J80" i="1"/>
  <c r="J72" i="1"/>
  <c r="J70" i="1"/>
  <c r="J64" i="1"/>
  <c r="J57" i="1"/>
  <c r="J56" i="1"/>
  <c r="J46" i="1"/>
  <c r="J40" i="1"/>
  <c r="J38" i="1"/>
  <c r="J32" i="1"/>
  <c r="J25" i="1"/>
  <c r="J24" i="1"/>
  <c r="J11" i="1"/>
  <c r="J9" i="1"/>
  <c r="J8" i="1"/>
  <c r="J6" i="1"/>
  <c r="J1441" i="1"/>
  <c r="J1433" i="1"/>
  <c r="J1417" i="1"/>
  <c r="J1393" i="1"/>
  <c r="J1385" i="1"/>
  <c r="J1377" i="1"/>
  <c r="J1369" i="1"/>
  <c r="J1353" i="1"/>
  <c r="J1329" i="1"/>
  <c r="J1321" i="1"/>
  <c r="J1313" i="1"/>
  <c r="J1305" i="1"/>
  <c r="J1289" i="1"/>
  <c r="J1265" i="1"/>
  <c r="J1257" i="1"/>
  <c r="J1249" i="1"/>
  <c r="J1241" i="1"/>
  <c r="J1225" i="1"/>
  <c r="J1201" i="1"/>
  <c r="J1193" i="1"/>
  <c r="J1185" i="1"/>
  <c r="J1177" i="1"/>
  <c r="J1161" i="1"/>
  <c r="J1137" i="1"/>
  <c r="J1129" i="1"/>
  <c r="J1121" i="1"/>
  <c r="J1113" i="1"/>
  <c r="J1097" i="1"/>
  <c r="J1073" i="1"/>
  <c r="J1065" i="1"/>
  <c r="J1057" i="1"/>
  <c r="J1049" i="1"/>
  <c r="J1033" i="1"/>
  <c r="J1009" i="1"/>
  <c r="J1001" i="1"/>
  <c r="J993" i="1"/>
  <c r="J985" i="1"/>
  <c r="J969" i="1"/>
  <c r="J945" i="1"/>
  <c r="J937" i="1"/>
  <c r="J929" i="1"/>
  <c r="J921" i="1"/>
  <c r="J905" i="1"/>
  <c r="J881" i="1"/>
  <c r="J873" i="1"/>
  <c r="J865" i="1"/>
  <c r="J857" i="1"/>
  <c r="J849" i="1"/>
  <c r="J841" i="1"/>
  <c r="J825" i="1"/>
  <c r="J824" i="1"/>
  <c r="J817" i="1"/>
  <c r="J816" i="1"/>
  <c r="J809" i="1"/>
  <c r="J808" i="1"/>
  <c r="J793" i="1"/>
  <c r="J792" i="1"/>
  <c r="J785" i="1"/>
  <c r="J784" i="1"/>
  <c r="J777" i="1"/>
  <c r="J776" i="1"/>
  <c r="J761" i="1"/>
  <c r="J760" i="1"/>
  <c r="J753" i="1"/>
  <c r="J752" i="1"/>
  <c r="J745" i="1"/>
  <c r="J744" i="1"/>
  <c r="J729" i="1"/>
  <c r="J728" i="1"/>
  <c r="J721" i="1"/>
  <c r="J720" i="1"/>
  <c r="J713" i="1"/>
  <c r="J712" i="1"/>
  <c r="J697" i="1"/>
  <c r="J696" i="1"/>
  <c r="J689" i="1"/>
  <c r="J688" i="1"/>
  <c r="J681" i="1"/>
  <c r="J680" i="1"/>
  <c r="J673" i="1"/>
  <c r="J672" i="1"/>
  <c r="J665" i="1"/>
  <c r="J664" i="1"/>
  <c r="J662" i="1"/>
  <c r="J658" i="1"/>
  <c r="J649" i="1"/>
  <c r="J648" i="1"/>
  <c r="J642" i="1"/>
  <c r="J641" i="1"/>
  <c r="J640" i="1"/>
  <c r="J630" i="1"/>
  <c r="J626" i="1"/>
  <c r="J625" i="1"/>
  <c r="J624" i="1"/>
  <c r="J617" i="1"/>
  <c r="J616" i="1"/>
  <c r="J613" i="1"/>
  <c r="J609" i="1"/>
  <c r="J608" i="1"/>
  <c r="J605" i="1"/>
  <c r="J602" i="1"/>
  <c r="J601" i="1"/>
  <c r="J597" i="1"/>
  <c r="J594" i="1"/>
  <c r="J593" i="1"/>
  <c r="J590" i="1"/>
  <c r="J589" i="1"/>
  <c r="J585" i="1"/>
  <c r="J581" i="1"/>
  <c r="J577" i="1"/>
  <c r="J574" i="1"/>
  <c r="J573" i="1"/>
  <c r="J570" i="1"/>
  <c r="J565" i="1"/>
  <c r="J562" i="1"/>
  <c r="J561" i="1"/>
  <c r="J560" i="1"/>
  <c r="J557" i="1"/>
  <c r="J553" i="1"/>
  <c r="J549" i="1"/>
  <c r="J545" i="1"/>
  <c r="J542" i="1"/>
  <c r="J541" i="1"/>
  <c r="J538" i="1"/>
  <c r="J533" i="1"/>
  <c r="J530" i="1"/>
  <c r="J529" i="1"/>
  <c r="J528" i="1"/>
  <c r="J526" i="1"/>
  <c r="J525" i="1"/>
  <c r="J518" i="1"/>
  <c r="J517" i="1"/>
  <c r="J513" i="1"/>
  <c r="J512" i="1"/>
  <c r="J510" i="1"/>
  <c r="J509" i="1"/>
  <c r="J504" i="1"/>
  <c r="J501" i="1"/>
  <c r="J498" i="1"/>
  <c r="J497" i="1"/>
  <c r="J496" i="1"/>
  <c r="J493" i="1"/>
  <c r="J486" i="1"/>
  <c r="J485" i="1"/>
  <c r="J481" i="1"/>
  <c r="J480" i="1"/>
  <c r="J478" i="1"/>
  <c r="J477" i="1"/>
  <c r="J472" i="1"/>
  <c r="J469" i="1"/>
  <c r="J466" i="1"/>
  <c r="J465" i="1"/>
  <c r="J464" i="1"/>
  <c r="J462" i="1"/>
  <c r="J461" i="1"/>
  <c r="J456" i="1"/>
  <c r="J454" i="1"/>
  <c r="J453" i="1"/>
  <c r="J449" i="1"/>
  <c r="J448" i="1"/>
  <c r="J446" i="1"/>
  <c r="J445" i="1"/>
  <c r="J441" i="1"/>
  <c r="J440" i="1"/>
  <c r="J437" i="1"/>
  <c r="J434" i="1"/>
  <c r="J433" i="1"/>
  <c r="J432" i="1"/>
  <c r="J429" i="1"/>
  <c r="J424" i="1"/>
  <c r="J422" i="1"/>
  <c r="J421" i="1"/>
  <c r="J417" i="1"/>
  <c r="J416" i="1"/>
  <c r="J414" i="1"/>
  <c r="J413" i="1"/>
  <c r="J409" i="1"/>
  <c r="J408" i="1"/>
  <c r="J405" i="1"/>
  <c r="J402" i="1"/>
  <c r="J401" i="1"/>
  <c r="J400" i="1"/>
  <c r="J397" i="1"/>
  <c r="J393" i="1"/>
  <c r="J392" i="1"/>
  <c r="J389" i="1"/>
  <c r="J385" i="1"/>
  <c r="J384" i="1"/>
  <c r="J381" i="1"/>
  <c r="J378" i="1"/>
  <c r="J377" i="1"/>
  <c r="J373" i="1"/>
  <c r="J370" i="1"/>
  <c r="J369" i="1"/>
  <c r="J365" i="1"/>
  <c r="J361" i="1"/>
  <c r="J360" i="1"/>
  <c r="J357" i="1"/>
  <c r="J353" i="1"/>
  <c r="J352" i="1"/>
  <c r="J349" i="1"/>
  <c r="J346" i="1"/>
  <c r="J345" i="1"/>
  <c r="J341" i="1"/>
  <c r="J338" i="1"/>
  <c r="J337" i="1"/>
  <c r="J333" i="1"/>
  <c r="J329" i="1"/>
  <c r="J326" i="1"/>
  <c r="J325" i="1"/>
  <c r="J321" i="1"/>
  <c r="J317" i="1"/>
  <c r="J314" i="1"/>
  <c r="J313" i="1"/>
  <c r="J312" i="1"/>
  <c r="J309" i="1"/>
  <c r="J306" i="1"/>
  <c r="J301" i="1"/>
  <c r="J297" i="1"/>
  <c r="J294" i="1"/>
  <c r="J293" i="1"/>
  <c r="J289" i="1"/>
  <c r="J285" i="1"/>
  <c r="J282" i="1"/>
  <c r="J281" i="1"/>
  <c r="J280" i="1"/>
  <c r="J277" i="1"/>
  <c r="J274" i="1"/>
  <c r="J269" i="1"/>
  <c r="J265" i="1"/>
  <c r="J264" i="1"/>
  <c r="J262" i="1"/>
  <c r="J261" i="1"/>
  <c r="J253" i="1"/>
  <c r="J250" i="1"/>
  <c r="J249" i="1"/>
  <c r="J248" i="1"/>
  <c r="J245" i="1"/>
  <c r="J237" i="1"/>
  <c r="J233" i="1"/>
  <c r="J232" i="1"/>
  <c r="J230" i="1"/>
  <c r="J229" i="1"/>
  <c r="J221" i="1"/>
  <c r="J218" i="1"/>
  <c r="J217" i="1"/>
  <c r="J216" i="1"/>
  <c r="J213" i="1"/>
  <c r="J205" i="1"/>
  <c r="J201" i="1"/>
  <c r="J200" i="1"/>
  <c r="J198" i="1"/>
  <c r="J197" i="1"/>
  <c r="J192" i="1"/>
  <c r="J189" i="1"/>
  <c r="J186" i="1"/>
  <c r="J185" i="1"/>
  <c r="J184" i="1"/>
  <c r="J181" i="1"/>
  <c r="J177" i="1"/>
  <c r="J173" i="1"/>
  <c r="J169" i="1"/>
  <c r="J168" i="1"/>
  <c r="J166" i="1"/>
  <c r="J165" i="1"/>
  <c r="J157" i="1"/>
  <c r="J154" i="1"/>
  <c r="J153" i="1"/>
  <c r="J152" i="1"/>
  <c r="J149" i="1"/>
  <c r="J145" i="1"/>
  <c r="J141" i="1"/>
  <c r="J137" i="1"/>
  <c r="J136" i="1"/>
  <c r="J133" i="1"/>
  <c r="J129" i="1"/>
  <c r="J125" i="1"/>
  <c r="J122" i="1"/>
  <c r="J121" i="1"/>
  <c r="J117" i="1"/>
  <c r="J114" i="1"/>
  <c r="J113" i="1"/>
  <c r="J109" i="1"/>
  <c r="J105" i="1"/>
  <c r="J104" i="1"/>
  <c r="J101" i="1"/>
  <c r="J97" i="1"/>
  <c r="J93" i="1"/>
  <c r="J90" i="1"/>
  <c r="J89" i="1"/>
  <c r="J85" i="1"/>
  <c r="J82" i="1"/>
  <c r="J81" i="1"/>
  <c r="J78" i="1"/>
  <c r="J77" i="1"/>
  <c r="J73" i="1"/>
  <c r="J69" i="1"/>
  <c r="J65" i="1"/>
  <c r="J62" i="1"/>
  <c r="J61" i="1"/>
  <c r="J58" i="1"/>
  <c r="J53" i="1"/>
  <c r="J50" i="1"/>
  <c r="J49" i="1"/>
  <c r="J48" i="1"/>
  <c r="J45" i="1"/>
  <c r="J41" i="1"/>
  <c r="J37" i="1"/>
  <c r="J33" i="1"/>
  <c r="J30" i="1"/>
  <c r="J29" i="1"/>
  <c r="J26" i="1"/>
  <c r="J21" i="1"/>
  <c r="J18" i="1"/>
  <c r="J17" i="1"/>
  <c r="J16" i="1"/>
  <c r="J14" i="1"/>
  <c r="J13" i="1"/>
  <c r="J5" i="1"/>
  <c r="J3" i="1"/>
  <c r="J4" i="1"/>
  <c r="J7" i="1"/>
  <c r="J10" i="1"/>
  <c r="J12" i="1"/>
  <c r="J15" i="1"/>
  <c r="J19" i="1"/>
  <c r="J20" i="1"/>
  <c r="J22" i="1"/>
  <c r="J23" i="1"/>
  <c r="J27" i="1"/>
  <c r="J28" i="1"/>
  <c r="J31" i="1"/>
  <c r="J34" i="1"/>
  <c r="J35" i="1"/>
  <c r="J36" i="1"/>
  <c r="J39" i="1"/>
  <c r="J42" i="1"/>
  <c r="J43" i="1"/>
  <c r="J44" i="1"/>
  <c r="J47" i="1"/>
  <c r="J51" i="1"/>
  <c r="J52" i="1"/>
  <c r="J54" i="1"/>
  <c r="J55" i="1"/>
  <c r="J59" i="1"/>
  <c r="J60" i="1"/>
  <c r="J63" i="1"/>
  <c r="J66" i="1"/>
  <c r="J67" i="1"/>
  <c r="J68" i="1"/>
  <c r="J71" i="1"/>
  <c r="J74" i="1"/>
  <c r="J75" i="1"/>
  <c r="J76" i="1"/>
  <c r="J79" i="1"/>
  <c r="J83" i="1"/>
  <c r="J84" i="1"/>
  <c r="J87" i="1"/>
  <c r="J91" i="1"/>
  <c r="J92" i="1"/>
  <c r="J95" i="1"/>
  <c r="J99" i="1"/>
  <c r="J100" i="1"/>
  <c r="J103" i="1"/>
  <c r="J106" i="1"/>
  <c r="J107" i="1"/>
  <c r="J108" i="1"/>
  <c r="J111" i="1"/>
  <c r="J115" i="1"/>
  <c r="J116" i="1"/>
  <c r="J119" i="1"/>
  <c r="J123" i="1"/>
  <c r="J124" i="1"/>
  <c r="J127" i="1"/>
  <c r="J131" i="1"/>
  <c r="J132" i="1"/>
  <c r="J135" i="1"/>
  <c r="J138" i="1"/>
  <c r="J139" i="1"/>
  <c r="J140" i="1"/>
  <c r="J143" i="1"/>
  <c r="J148" i="1"/>
  <c r="J151" i="1"/>
  <c r="J155" i="1"/>
  <c r="J156" i="1"/>
  <c r="J159" i="1"/>
  <c r="J164" i="1"/>
  <c r="J167" i="1"/>
  <c r="J170" i="1"/>
  <c r="J171" i="1"/>
  <c r="J172" i="1"/>
  <c r="J174" i="1"/>
  <c r="J175" i="1"/>
  <c r="J180" i="1"/>
  <c r="J183" i="1"/>
  <c r="J187" i="1"/>
  <c r="J188" i="1"/>
  <c r="J191" i="1"/>
  <c r="J196" i="1"/>
  <c r="J199" i="1"/>
  <c r="J202" i="1"/>
  <c r="J203" i="1"/>
  <c r="J204" i="1"/>
  <c r="J207" i="1"/>
  <c r="J212" i="1"/>
  <c r="J214" i="1"/>
  <c r="J215" i="1"/>
  <c r="J219" i="1"/>
  <c r="J220" i="1"/>
  <c r="J223" i="1"/>
  <c r="J226" i="1"/>
  <c r="J228" i="1"/>
  <c r="J231" i="1"/>
  <c r="J234" i="1"/>
  <c r="J235" i="1"/>
  <c r="J236" i="1"/>
  <c r="J238" i="1"/>
  <c r="J239" i="1"/>
  <c r="J244" i="1"/>
  <c r="J246" i="1"/>
  <c r="J247" i="1"/>
  <c r="J251" i="1"/>
  <c r="J252" i="1"/>
  <c r="J255" i="1"/>
  <c r="J258" i="1"/>
  <c r="J260" i="1"/>
  <c r="J263" i="1"/>
  <c r="J266" i="1"/>
  <c r="J267" i="1"/>
  <c r="J268" i="1"/>
  <c r="J271" i="1"/>
  <c r="J275" i="1"/>
  <c r="J276" i="1"/>
  <c r="J279" i="1"/>
  <c r="J283" i="1"/>
  <c r="J284" i="1"/>
  <c r="J287" i="1"/>
  <c r="J290" i="1"/>
  <c r="J291" i="1"/>
  <c r="J292" i="1"/>
  <c r="J295" i="1"/>
  <c r="J298" i="1"/>
  <c r="J299" i="1"/>
  <c r="J300" i="1"/>
  <c r="J302" i="1"/>
  <c r="J303" i="1"/>
  <c r="J307" i="1"/>
  <c r="J308" i="1"/>
  <c r="J311" i="1"/>
  <c r="J315" i="1"/>
  <c r="J316" i="1"/>
  <c r="J319" i="1"/>
  <c r="J322" i="1"/>
  <c r="J323" i="1"/>
  <c r="J324" i="1"/>
  <c r="J327" i="1"/>
  <c r="J330" i="1"/>
  <c r="J331" i="1"/>
  <c r="J332" i="1"/>
  <c r="J335" i="1"/>
  <c r="J339" i="1"/>
  <c r="J340" i="1"/>
  <c r="J343" i="1"/>
  <c r="J347" i="1"/>
  <c r="J348" i="1"/>
  <c r="J351" i="1"/>
  <c r="J354" i="1"/>
  <c r="J355" i="1"/>
  <c r="J356" i="1"/>
  <c r="J359" i="1"/>
  <c r="J363" i="1"/>
  <c r="J364" i="1"/>
  <c r="J367" i="1"/>
  <c r="J371" i="1"/>
  <c r="J372" i="1"/>
  <c r="J375" i="1"/>
  <c r="J379" i="1"/>
  <c r="J380" i="1"/>
  <c r="J383" i="1"/>
  <c r="J386" i="1"/>
  <c r="J387" i="1"/>
  <c r="J388" i="1"/>
  <c r="J391" i="1"/>
  <c r="J395" i="1"/>
  <c r="J396" i="1"/>
  <c r="J399" i="1"/>
  <c r="J403" i="1"/>
  <c r="J404" i="1"/>
  <c r="J406" i="1"/>
  <c r="J407" i="1"/>
  <c r="J412" i="1"/>
  <c r="J415" i="1"/>
  <c r="J418" i="1"/>
  <c r="J419" i="1"/>
  <c r="J420" i="1"/>
  <c r="J423" i="1"/>
  <c r="J428" i="1"/>
  <c r="J430" i="1"/>
  <c r="J431" i="1"/>
  <c r="J435" i="1"/>
  <c r="J436" i="1"/>
  <c r="J438" i="1"/>
  <c r="J439" i="1"/>
  <c r="J444" i="1"/>
  <c r="J447" i="1"/>
  <c r="J450" i="1"/>
  <c r="J451" i="1"/>
  <c r="J452" i="1"/>
  <c r="J455" i="1"/>
  <c r="J460" i="1"/>
  <c r="J463" i="1"/>
  <c r="J467" i="1"/>
  <c r="J468" i="1"/>
  <c r="J470" i="1"/>
  <c r="J471" i="1"/>
  <c r="J476" i="1"/>
  <c r="J479" i="1"/>
  <c r="J482" i="1"/>
  <c r="J483" i="1"/>
  <c r="J484" i="1"/>
  <c r="J487" i="1"/>
  <c r="J490" i="1"/>
  <c r="J492" i="1"/>
  <c r="J494" i="1"/>
  <c r="J495" i="1"/>
  <c r="J499" i="1"/>
  <c r="J500" i="1"/>
  <c r="J502" i="1"/>
  <c r="J503" i="1"/>
  <c r="J508" i="1"/>
  <c r="J511" i="1"/>
  <c r="J514" i="1"/>
  <c r="J515" i="1"/>
  <c r="J516" i="1"/>
  <c r="J519" i="1"/>
  <c r="J522" i="1"/>
  <c r="J524" i="1"/>
  <c r="J527" i="1"/>
  <c r="J531" i="1"/>
  <c r="J532" i="1"/>
  <c r="J534" i="1"/>
  <c r="J535" i="1"/>
  <c r="J539" i="1"/>
  <c r="J540" i="1"/>
  <c r="J543" i="1"/>
  <c r="J546" i="1"/>
  <c r="J547" i="1"/>
  <c r="J548" i="1"/>
  <c r="J551" i="1"/>
  <c r="J554" i="1"/>
  <c r="J555" i="1"/>
  <c r="J556" i="1"/>
  <c r="J559" i="1"/>
  <c r="J563" i="1"/>
  <c r="J564" i="1"/>
  <c r="J566" i="1"/>
  <c r="J567" i="1"/>
  <c r="J571" i="1"/>
  <c r="J572" i="1"/>
  <c r="J575" i="1"/>
  <c r="J578" i="1"/>
  <c r="J579" i="1"/>
  <c r="J580" i="1"/>
  <c r="J583" i="1"/>
  <c r="J586" i="1"/>
  <c r="J587" i="1"/>
  <c r="J588" i="1"/>
  <c r="J591" i="1"/>
  <c r="J595" i="1"/>
  <c r="J596" i="1"/>
  <c r="J598" i="1"/>
  <c r="J599" i="1"/>
  <c r="J603" i="1"/>
  <c r="J604" i="1"/>
  <c r="J607" i="1"/>
  <c r="J611" i="1"/>
  <c r="J612" i="1"/>
  <c r="J615" i="1"/>
  <c r="J618" i="1"/>
  <c r="J619" i="1"/>
  <c r="J620" i="1"/>
  <c r="J621" i="1"/>
  <c r="J623" i="1"/>
  <c r="J627" i="1"/>
  <c r="J628" i="1"/>
  <c r="J629" i="1"/>
  <c r="J631" i="1"/>
  <c r="J634" i="1"/>
  <c r="J635" i="1"/>
  <c r="J636" i="1"/>
  <c r="J637" i="1"/>
  <c r="J638" i="1"/>
  <c r="J639" i="1"/>
  <c r="J643" i="1"/>
  <c r="J644" i="1"/>
  <c r="J645" i="1"/>
  <c r="J647" i="1"/>
  <c r="J651" i="1"/>
  <c r="J652" i="1"/>
  <c r="J653" i="1"/>
  <c r="J654" i="1"/>
  <c r="J655" i="1"/>
  <c r="J659" i="1"/>
  <c r="J660" i="1"/>
  <c r="J661" i="1"/>
  <c r="J663" i="1"/>
  <c r="J666" i="1"/>
  <c r="J667" i="1"/>
  <c r="J668" i="1"/>
  <c r="J669" i="1"/>
  <c r="J670" i="1"/>
  <c r="J671" i="1"/>
  <c r="J676" i="1"/>
  <c r="J677" i="1"/>
  <c r="J679" i="1"/>
  <c r="J682" i="1"/>
  <c r="J683" i="1"/>
  <c r="J684" i="1"/>
  <c r="J685" i="1"/>
  <c r="J687" i="1"/>
  <c r="J690" i="1"/>
  <c r="J691" i="1"/>
  <c r="J692" i="1"/>
  <c r="J693" i="1"/>
  <c r="J694" i="1"/>
  <c r="J695" i="1"/>
  <c r="J699" i="1"/>
  <c r="J700" i="1"/>
  <c r="J701" i="1"/>
  <c r="J702" i="1"/>
  <c r="J703" i="1"/>
  <c r="J706" i="1"/>
  <c r="J707" i="1"/>
  <c r="J708" i="1"/>
  <c r="J709" i="1"/>
  <c r="J710" i="1"/>
  <c r="J711" i="1"/>
  <c r="J714" i="1"/>
  <c r="J715" i="1"/>
  <c r="J716" i="1"/>
  <c r="J717" i="1"/>
  <c r="J719" i="1"/>
  <c r="J722" i="1"/>
  <c r="J723" i="1"/>
  <c r="J724" i="1"/>
  <c r="J725" i="1"/>
  <c r="J726" i="1"/>
  <c r="J727" i="1"/>
  <c r="J731" i="1"/>
  <c r="J732" i="1"/>
  <c r="J733" i="1"/>
  <c r="J734" i="1"/>
  <c r="J735" i="1"/>
  <c r="J738" i="1"/>
  <c r="J739" i="1"/>
  <c r="J740" i="1"/>
  <c r="J741" i="1"/>
  <c r="J742" i="1"/>
  <c r="J743" i="1"/>
  <c r="J746" i="1"/>
  <c r="J747" i="1"/>
  <c r="J748" i="1"/>
  <c r="J749" i="1"/>
  <c r="J751" i="1"/>
  <c r="J754" i="1"/>
  <c r="J755" i="1"/>
  <c r="J756" i="1"/>
  <c r="J757" i="1"/>
  <c r="J758" i="1"/>
  <c r="J759" i="1"/>
  <c r="J762" i="1"/>
  <c r="J763" i="1"/>
  <c r="J764" i="1"/>
  <c r="J765" i="1"/>
  <c r="J766" i="1"/>
  <c r="J767" i="1"/>
  <c r="J770" i="1"/>
  <c r="J771" i="1"/>
  <c r="J772" i="1"/>
  <c r="J773" i="1"/>
  <c r="J774" i="1"/>
  <c r="J775" i="1"/>
  <c r="J778" i="1"/>
  <c r="J779" i="1"/>
  <c r="J780" i="1"/>
  <c r="J781" i="1"/>
  <c r="J783" i="1"/>
  <c r="J786" i="1"/>
  <c r="J787" i="1"/>
  <c r="J788" i="1"/>
  <c r="J789" i="1"/>
  <c r="J790" i="1"/>
  <c r="J791" i="1"/>
  <c r="J794" i="1"/>
  <c r="J795" i="1"/>
  <c r="J796" i="1"/>
  <c r="J797" i="1"/>
  <c r="J798" i="1"/>
  <c r="J799" i="1"/>
  <c r="J802" i="1"/>
  <c r="J803" i="1"/>
  <c r="J804" i="1"/>
  <c r="J805" i="1"/>
  <c r="J806" i="1"/>
  <c r="J807" i="1"/>
  <c r="J810" i="1"/>
  <c r="J811" i="1"/>
  <c r="J812" i="1"/>
  <c r="J813" i="1"/>
  <c r="J815" i="1"/>
  <c r="J818" i="1"/>
  <c r="J819" i="1"/>
  <c r="J820" i="1"/>
  <c r="J821" i="1"/>
  <c r="J822" i="1"/>
  <c r="J823" i="1"/>
  <c r="J826" i="1"/>
  <c r="J827" i="1"/>
  <c r="J828" i="1"/>
  <c r="J829" i="1"/>
  <c r="J830" i="1"/>
  <c r="J831" i="1"/>
  <c r="J834" i="1"/>
  <c r="J835" i="1"/>
  <c r="J836" i="1"/>
  <c r="J837" i="1"/>
  <c r="J838" i="1"/>
  <c r="J839" i="1"/>
  <c r="J840" i="1"/>
  <c r="J842" i="1"/>
  <c r="J843" i="1"/>
  <c r="J844" i="1"/>
  <c r="J845" i="1"/>
  <c r="J846" i="1"/>
  <c r="J847" i="1"/>
  <c r="J848" i="1"/>
  <c r="J850" i="1"/>
  <c r="J851" i="1"/>
  <c r="J852" i="1"/>
  <c r="J853" i="1"/>
  <c r="J855" i="1"/>
  <c r="J856" i="1"/>
  <c r="J858" i="1"/>
  <c r="J859" i="1"/>
  <c r="J860" i="1"/>
  <c r="J861" i="1"/>
  <c r="J862" i="1"/>
  <c r="J863" i="1"/>
  <c r="J864" i="1"/>
  <c r="J866" i="1"/>
  <c r="J867" i="1"/>
  <c r="J868" i="1"/>
  <c r="J869" i="1"/>
  <c r="J870" i="1"/>
  <c r="J871" i="1"/>
  <c r="J872" i="1"/>
  <c r="J874" i="1"/>
  <c r="J875" i="1"/>
  <c r="J876" i="1"/>
  <c r="J877" i="1"/>
  <c r="J878" i="1"/>
  <c r="J879" i="1"/>
  <c r="J880" i="1"/>
  <c r="J882" i="1"/>
  <c r="J883" i="1"/>
  <c r="J884" i="1"/>
  <c r="J885" i="1"/>
  <c r="J886" i="1"/>
  <c r="J887" i="1"/>
  <c r="J888" i="1"/>
  <c r="J890" i="1"/>
  <c r="J891" i="1"/>
  <c r="J892" i="1"/>
  <c r="J893" i="1"/>
  <c r="J894" i="1"/>
  <c r="J895" i="1"/>
  <c r="J896" i="1"/>
  <c r="J898" i="1"/>
  <c r="J899" i="1"/>
  <c r="J900" i="1"/>
  <c r="J901" i="1"/>
  <c r="J902" i="1"/>
  <c r="J903" i="1"/>
  <c r="J904" i="1"/>
  <c r="J906" i="1"/>
  <c r="J907" i="1"/>
  <c r="J908" i="1"/>
  <c r="J909" i="1"/>
  <c r="J910" i="1"/>
  <c r="J911" i="1"/>
  <c r="J912" i="1"/>
  <c r="J914" i="1"/>
  <c r="J915" i="1"/>
  <c r="J916" i="1"/>
  <c r="J917" i="1"/>
  <c r="J918" i="1"/>
  <c r="J919" i="1"/>
  <c r="J920" i="1"/>
  <c r="J922" i="1"/>
  <c r="J923" i="1"/>
  <c r="J924" i="1"/>
  <c r="J925" i="1"/>
  <c r="J926" i="1"/>
  <c r="J927" i="1"/>
  <c r="J928" i="1"/>
  <c r="J930" i="1"/>
  <c r="J931" i="1"/>
  <c r="J932" i="1"/>
  <c r="J933" i="1"/>
  <c r="J934" i="1"/>
  <c r="J935" i="1"/>
  <c r="J936" i="1"/>
  <c r="J938" i="1"/>
  <c r="J939" i="1"/>
  <c r="J940" i="1"/>
  <c r="J941" i="1"/>
  <c r="J942" i="1"/>
  <c r="J943" i="1"/>
  <c r="J944" i="1"/>
  <c r="J946" i="1"/>
  <c r="J947" i="1"/>
  <c r="J948" i="1"/>
  <c r="J949" i="1"/>
  <c r="J950" i="1"/>
  <c r="J951" i="1"/>
  <c r="J952" i="1"/>
  <c r="J954" i="1"/>
  <c r="J955" i="1"/>
  <c r="J956" i="1"/>
  <c r="J957" i="1"/>
  <c r="J958" i="1"/>
  <c r="J959" i="1"/>
  <c r="J960" i="1"/>
  <c r="J962" i="1"/>
  <c r="J963" i="1"/>
  <c r="J964" i="1"/>
  <c r="J965" i="1"/>
  <c r="J966" i="1"/>
  <c r="J967" i="1"/>
  <c r="J968" i="1"/>
  <c r="J970" i="1"/>
  <c r="J971" i="1"/>
  <c r="J972" i="1"/>
  <c r="J973" i="1"/>
  <c r="J974" i="1"/>
  <c r="J975" i="1"/>
  <c r="J976" i="1"/>
  <c r="J978" i="1"/>
  <c r="J979" i="1"/>
  <c r="J980" i="1"/>
  <c r="J981" i="1"/>
  <c r="J982" i="1"/>
  <c r="J983" i="1"/>
  <c r="J984" i="1"/>
  <c r="J986" i="1"/>
  <c r="J987" i="1"/>
  <c r="J988" i="1"/>
  <c r="J989" i="1"/>
  <c r="J990" i="1"/>
  <c r="J991" i="1"/>
  <c r="J992" i="1"/>
  <c r="J994" i="1"/>
  <c r="J995" i="1"/>
  <c r="J996" i="1"/>
  <c r="J997" i="1"/>
  <c r="J998" i="1"/>
  <c r="J999" i="1"/>
  <c r="J1000" i="1"/>
  <c r="J1002" i="1"/>
  <c r="J1003" i="1"/>
  <c r="J1004" i="1"/>
  <c r="J1005" i="1"/>
  <c r="J1006" i="1"/>
  <c r="J1007" i="1"/>
  <c r="J1008" i="1"/>
  <c r="J1010" i="1"/>
  <c r="J1011" i="1"/>
  <c r="J1012" i="1"/>
  <c r="J1013" i="1"/>
  <c r="J1014" i="1"/>
  <c r="J1015" i="1"/>
  <c r="J1016" i="1"/>
  <c r="J1018" i="1"/>
  <c r="J1019" i="1"/>
  <c r="J1020" i="1"/>
  <c r="J1021" i="1"/>
  <c r="J1022" i="1"/>
  <c r="J1023" i="1"/>
  <c r="J1024" i="1"/>
  <c r="J1026" i="1"/>
  <c r="J1027" i="1"/>
  <c r="J1028" i="1"/>
  <c r="J1029" i="1"/>
  <c r="J1030" i="1"/>
  <c r="J1031" i="1"/>
  <c r="J1032" i="1"/>
  <c r="J1034" i="1"/>
  <c r="J1035" i="1"/>
  <c r="J1036" i="1"/>
  <c r="J1037" i="1"/>
  <c r="J1038" i="1"/>
  <c r="J1039" i="1"/>
  <c r="J1040" i="1"/>
  <c r="J1042" i="1"/>
  <c r="J1043" i="1"/>
  <c r="J1044" i="1"/>
  <c r="J1045" i="1"/>
  <c r="J1046" i="1"/>
  <c r="J1047" i="1"/>
  <c r="J1048" i="1"/>
  <c r="J1050" i="1"/>
  <c r="J1051" i="1"/>
  <c r="J1052" i="1"/>
  <c r="J1053" i="1"/>
  <c r="J1054" i="1"/>
  <c r="J1055" i="1"/>
  <c r="J1056" i="1"/>
  <c r="J1058" i="1"/>
  <c r="J1059" i="1"/>
  <c r="J1060" i="1"/>
  <c r="J1061" i="1"/>
  <c r="J1062" i="1"/>
  <c r="J1063" i="1"/>
  <c r="J1064" i="1"/>
  <c r="J1066" i="1"/>
  <c r="J1067" i="1"/>
  <c r="J1068" i="1"/>
  <c r="J1069" i="1"/>
  <c r="J1070" i="1"/>
  <c r="J1071" i="1"/>
  <c r="J1072" i="1"/>
  <c r="J1074" i="1"/>
  <c r="J1075" i="1"/>
  <c r="J1076" i="1"/>
  <c r="J1077" i="1"/>
  <c r="J1078" i="1"/>
  <c r="J1079" i="1"/>
  <c r="J1080" i="1"/>
  <c r="J1082" i="1"/>
  <c r="J1083" i="1"/>
  <c r="J1084" i="1"/>
  <c r="J1085" i="1"/>
  <c r="J1086" i="1"/>
  <c r="J1087" i="1"/>
  <c r="J1088" i="1"/>
  <c r="J1090" i="1"/>
  <c r="J1091" i="1"/>
  <c r="J1092" i="1"/>
  <c r="J1093" i="1"/>
  <c r="J1094" i="1"/>
  <c r="J1095" i="1"/>
  <c r="J1096" i="1"/>
  <c r="J1098" i="1"/>
  <c r="J1099" i="1"/>
  <c r="J1100" i="1"/>
  <c r="J1101" i="1"/>
  <c r="J1102" i="1"/>
  <c r="J1103" i="1"/>
  <c r="J1104" i="1"/>
  <c r="J1106" i="1"/>
  <c r="J1107" i="1"/>
  <c r="J1108" i="1"/>
  <c r="J1109" i="1"/>
  <c r="J1110" i="1"/>
  <c r="J1111" i="1"/>
  <c r="J1112" i="1"/>
  <c r="J1114" i="1"/>
  <c r="J1115" i="1"/>
  <c r="J1116" i="1"/>
  <c r="J1117" i="1"/>
  <c r="J1118" i="1"/>
  <c r="J1119" i="1"/>
  <c r="J1120" i="1"/>
  <c r="J1122" i="1"/>
  <c r="J1123" i="1"/>
  <c r="J1124" i="1"/>
  <c r="J1125" i="1"/>
  <c r="J1126" i="1"/>
  <c r="J1127" i="1"/>
  <c r="J1128" i="1"/>
  <c r="J1130" i="1"/>
  <c r="J1131" i="1"/>
  <c r="J1132" i="1"/>
  <c r="J1133" i="1"/>
  <c r="J1134" i="1"/>
  <c r="J1135" i="1"/>
  <c r="J1136" i="1"/>
  <c r="J1138" i="1"/>
  <c r="J1139" i="1"/>
  <c r="J1140" i="1"/>
  <c r="J1141" i="1"/>
  <c r="J1142" i="1"/>
  <c r="J1143" i="1"/>
  <c r="J1144" i="1"/>
  <c r="J1146" i="1"/>
  <c r="J1147" i="1"/>
  <c r="J1148" i="1"/>
  <c r="J1149" i="1"/>
  <c r="J1150" i="1"/>
  <c r="J1151" i="1"/>
  <c r="J1152" i="1"/>
  <c r="J1154" i="1"/>
  <c r="J1155" i="1"/>
  <c r="J1156" i="1"/>
  <c r="J1157" i="1"/>
  <c r="J1158" i="1"/>
  <c r="J1159" i="1"/>
  <c r="J1160" i="1"/>
  <c r="J1162" i="1"/>
  <c r="J1163" i="1"/>
  <c r="J1164" i="1"/>
  <c r="J1165" i="1"/>
  <c r="J1166" i="1"/>
  <c r="J1167" i="1"/>
  <c r="J1168" i="1"/>
  <c r="J1170" i="1"/>
  <c r="J1171" i="1"/>
  <c r="J1172" i="1"/>
  <c r="J1173" i="1"/>
  <c r="J1174" i="1"/>
  <c r="J1175" i="1"/>
  <c r="J1176" i="1"/>
  <c r="J1178" i="1"/>
  <c r="J1179" i="1"/>
  <c r="J1180" i="1"/>
  <c r="J1181" i="1"/>
  <c r="J1182" i="1"/>
  <c r="J1183" i="1"/>
  <c r="J1184" i="1"/>
  <c r="J1186" i="1"/>
  <c r="J1187" i="1"/>
  <c r="J1188" i="1"/>
  <c r="J1189" i="1"/>
  <c r="J1190" i="1"/>
  <c r="J1191" i="1"/>
  <c r="J1192" i="1"/>
  <c r="J1194" i="1"/>
  <c r="J1195" i="1"/>
  <c r="J1196" i="1"/>
  <c r="J1197" i="1"/>
  <c r="J1198" i="1"/>
  <c r="J1199" i="1"/>
  <c r="J1200" i="1"/>
  <c r="J1202" i="1"/>
  <c r="J1203" i="1"/>
  <c r="J1204" i="1"/>
  <c r="J1205" i="1"/>
  <c r="J1206" i="1"/>
  <c r="J1207" i="1"/>
  <c r="J1208" i="1"/>
  <c r="J1210" i="1"/>
  <c r="J1211" i="1"/>
  <c r="J1212" i="1"/>
  <c r="J1213" i="1"/>
  <c r="J1214" i="1"/>
  <c r="J1215" i="1"/>
  <c r="J1216" i="1"/>
  <c r="J1218" i="1"/>
  <c r="J1219" i="1"/>
  <c r="J1220" i="1"/>
  <c r="J1221" i="1"/>
  <c r="J1222" i="1"/>
  <c r="J1223" i="1"/>
  <c r="J1224" i="1"/>
  <c r="J1226" i="1"/>
  <c r="J1227" i="1"/>
  <c r="J1228" i="1"/>
  <c r="J1229" i="1"/>
  <c r="J1230" i="1"/>
  <c r="J1231" i="1"/>
  <c r="J1232" i="1"/>
  <c r="J1234" i="1"/>
  <c r="J1235" i="1"/>
  <c r="J1236" i="1"/>
  <c r="J1237" i="1"/>
  <c r="J1238" i="1"/>
  <c r="J1239" i="1"/>
  <c r="J1240" i="1"/>
  <c r="J1242" i="1"/>
  <c r="J1243" i="1"/>
  <c r="J1244" i="1"/>
  <c r="J1245" i="1"/>
  <c r="J1246" i="1"/>
  <c r="J1247" i="1"/>
  <c r="J1248" i="1"/>
  <c r="J1250" i="1"/>
  <c r="J1251" i="1"/>
  <c r="J1252" i="1"/>
  <c r="J1253" i="1"/>
  <c r="J1254" i="1"/>
  <c r="J1255" i="1"/>
  <c r="J1256" i="1"/>
  <c r="J1258" i="1"/>
  <c r="J1259" i="1"/>
  <c r="J1260" i="1"/>
  <c r="J1261" i="1"/>
  <c r="J1262" i="1"/>
  <c r="J1263" i="1"/>
  <c r="J1264" i="1"/>
  <c r="J1266" i="1"/>
  <c r="J1267" i="1"/>
  <c r="J1268" i="1"/>
  <c r="J1269" i="1"/>
  <c r="J1270" i="1"/>
  <c r="J1271" i="1"/>
  <c r="J1272" i="1"/>
  <c r="J1274" i="1"/>
  <c r="J1275" i="1"/>
  <c r="J1276" i="1"/>
  <c r="J1277" i="1"/>
  <c r="J1278" i="1"/>
  <c r="J1279" i="1"/>
  <c r="J1280" i="1"/>
  <c r="J1282" i="1"/>
  <c r="J1283" i="1"/>
  <c r="J1284" i="1"/>
  <c r="J1285" i="1"/>
  <c r="J1286" i="1"/>
  <c r="J1287" i="1"/>
  <c r="J1288" i="1"/>
  <c r="J1290" i="1"/>
  <c r="J1291" i="1"/>
  <c r="J1292" i="1"/>
  <c r="J1293" i="1"/>
  <c r="J1294" i="1"/>
  <c r="J1295" i="1"/>
  <c r="J1296" i="1"/>
  <c r="J1298" i="1"/>
  <c r="J1299" i="1"/>
  <c r="J1300" i="1"/>
  <c r="J1301" i="1"/>
  <c r="J1302" i="1"/>
  <c r="J1303" i="1"/>
  <c r="J1304" i="1"/>
  <c r="J1306" i="1"/>
  <c r="J1307" i="1"/>
  <c r="J1308" i="1"/>
  <c r="J1309" i="1"/>
  <c r="J1310" i="1"/>
  <c r="J1311" i="1"/>
  <c r="J1312" i="1"/>
  <c r="J1314" i="1"/>
  <c r="J1315" i="1"/>
  <c r="J1316" i="1"/>
  <c r="J1317" i="1"/>
  <c r="J1318" i="1"/>
  <c r="J1319" i="1"/>
  <c r="J1320" i="1"/>
  <c r="J1322" i="1"/>
  <c r="J1323" i="1"/>
  <c r="J1324" i="1"/>
  <c r="J1325" i="1"/>
  <c r="J1326" i="1"/>
  <c r="J1327" i="1"/>
  <c r="J1328" i="1"/>
  <c r="J1330" i="1"/>
  <c r="J1331" i="1"/>
  <c r="J1332" i="1"/>
  <c r="J1333" i="1"/>
  <c r="J1334" i="1"/>
  <c r="J1335" i="1"/>
  <c r="J1336" i="1"/>
  <c r="J1338" i="1"/>
  <c r="J1339" i="1"/>
  <c r="J1340" i="1"/>
  <c r="J1341" i="1"/>
  <c r="J1342" i="1"/>
  <c r="J1343" i="1"/>
  <c r="J1344" i="1"/>
  <c r="J1346" i="1"/>
  <c r="J1347" i="1"/>
  <c r="J1348" i="1"/>
  <c r="J1349" i="1"/>
  <c r="J1350" i="1"/>
  <c r="J1351" i="1"/>
  <c r="J1352" i="1"/>
  <c r="J1354" i="1"/>
  <c r="J1355" i="1"/>
  <c r="J1356" i="1"/>
  <c r="J1357" i="1"/>
  <c r="J1358" i="1"/>
  <c r="J1359" i="1"/>
  <c r="J1360" i="1"/>
  <c r="J1362" i="1"/>
  <c r="J1363" i="1"/>
  <c r="J1364" i="1"/>
  <c r="J1365" i="1"/>
  <c r="J1366" i="1"/>
  <c r="J1367" i="1"/>
  <c r="J1368" i="1"/>
  <c r="J1370" i="1"/>
  <c r="J1371" i="1"/>
  <c r="J1372" i="1"/>
  <c r="J1373" i="1"/>
  <c r="J1374" i="1"/>
  <c r="J1375" i="1"/>
  <c r="J1376" i="1"/>
  <c r="J1378" i="1"/>
  <c r="J1379" i="1"/>
  <c r="J1380" i="1"/>
  <c r="J1381" i="1"/>
  <c r="J1382" i="1"/>
  <c r="J1383" i="1"/>
  <c r="J1384" i="1"/>
  <c r="J1386" i="1"/>
  <c r="J1387" i="1"/>
  <c r="J1388" i="1"/>
  <c r="J1389" i="1"/>
  <c r="J1390" i="1"/>
  <c r="J1391" i="1"/>
  <c r="J1392" i="1"/>
  <c r="J1394" i="1"/>
  <c r="J1395" i="1"/>
  <c r="J1396" i="1"/>
  <c r="J1397" i="1"/>
  <c r="J1398" i="1"/>
  <c r="J1399" i="1"/>
  <c r="J1400" i="1"/>
  <c r="J1402" i="1"/>
  <c r="J1403" i="1"/>
  <c r="J1404" i="1"/>
  <c r="J1405" i="1"/>
  <c r="J1406" i="1"/>
  <c r="J1407" i="1"/>
  <c r="J1408" i="1"/>
  <c r="J1410" i="1"/>
  <c r="J1411" i="1"/>
  <c r="J1412" i="1"/>
  <c r="J1413" i="1"/>
  <c r="J1414" i="1"/>
  <c r="J1415" i="1"/>
  <c r="J1416" i="1"/>
  <c r="J1418" i="1"/>
  <c r="J1419" i="1"/>
  <c r="J1420" i="1"/>
  <c r="J1421" i="1"/>
  <c r="J1422" i="1"/>
  <c r="J1423" i="1"/>
  <c r="J1424" i="1"/>
  <c r="J1426" i="1"/>
  <c r="J1427" i="1"/>
  <c r="J1428" i="1"/>
  <c r="J1429" i="1"/>
  <c r="J1430" i="1"/>
  <c r="J1431" i="1"/>
  <c r="J1432" i="1"/>
  <c r="J1434" i="1"/>
  <c r="J1435" i="1"/>
  <c r="J1436" i="1"/>
  <c r="J1437" i="1"/>
  <c r="J1438" i="1"/>
  <c r="J1439" i="1"/>
  <c r="J1440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32597-097B-EE4A-839D-17DA87EC39D9}" keepAlive="1" name="Query - Simulated_UTM_Campaign_Data_-_1500_Rows" description="Connection to the 'Simulated_UTM_Campaign_Data_-_1500_Rows' query in the workbook." type="5" refreshedVersion="8" background="1" saveData="1">
    <dbPr connection="Provider=Microsoft.Mashup.OleDb.1;Data Source=$Workbook$;Location=Simulated_UTM_Campaign_Data_-_1500_Rows;Extended Properties=&quot;&quot;" command="SELECT * FROM [Simulated_UTM_Campaign_Data_-_1500_Rows]"/>
  </connection>
</connections>
</file>

<file path=xl/sharedStrings.xml><?xml version="1.0" encoding="utf-8"?>
<sst xmlns="http://schemas.openxmlformats.org/spreadsheetml/2006/main" count="61131" uniqueCount="136">
  <si>
    <t>date</t>
  </si>
  <si>
    <t>utm_source</t>
  </si>
  <si>
    <t>utm_medium</t>
  </si>
  <si>
    <t>utm_campaign</t>
  </si>
  <si>
    <t>utm_content</t>
  </si>
  <si>
    <t>utm_term</t>
  </si>
  <si>
    <t>clicks</t>
  </si>
  <si>
    <t>conversions</t>
  </si>
  <si>
    <t>revenue</t>
  </si>
  <si>
    <t>facebook</t>
  </si>
  <si>
    <t>referral</t>
  </si>
  <si>
    <t>spring_sale</t>
  </si>
  <si>
    <t>banner1</t>
  </si>
  <si>
    <t>bags</t>
  </si>
  <si>
    <t>newsletter</t>
  </si>
  <si>
    <t>social</t>
  </si>
  <si>
    <t>carousel_ad</t>
  </si>
  <si>
    <t>discount</t>
  </si>
  <si>
    <t>youtube</t>
  </si>
  <si>
    <t>email</t>
  </si>
  <si>
    <t>black_friday</t>
  </si>
  <si>
    <t>shoes</t>
  </si>
  <si>
    <t>product_launch</t>
  </si>
  <si>
    <t>video_ad</t>
  </si>
  <si>
    <t>signup</t>
  </si>
  <si>
    <t>google</t>
  </si>
  <si>
    <t>instagram</t>
  </si>
  <si>
    <t>new_user_acquisition</t>
  </si>
  <si>
    <t>cpc</t>
  </si>
  <si>
    <t>text_link</t>
  </si>
  <si>
    <t>linkedin</t>
  </si>
  <si>
    <t>Column1</t>
  </si>
  <si>
    <t/>
  </si>
  <si>
    <t>missing_required</t>
  </si>
  <si>
    <t>OK</t>
  </si>
  <si>
    <t>has_uppercase</t>
  </si>
  <si>
    <t>No</t>
  </si>
  <si>
    <t>invalid_medium</t>
  </si>
  <si>
    <t>clicks_valid</t>
  </si>
  <si>
    <t>conversions_valid</t>
  </si>
  <si>
    <t>revenue_valid</t>
  </si>
  <si>
    <t>missing_values_flag</t>
  </si>
  <si>
    <t>utm_term_missing_flag</t>
  </si>
  <si>
    <t>Row Labels</t>
  </si>
  <si>
    <t>(blank)</t>
  </si>
  <si>
    <t>Grand Total</t>
  </si>
  <si>
    <t>Sum of clicks</t>
  </si>
  <si>
    <t>Sum of conversions</t>
  </si>
  <si>
    <t>Sum of revenue</t>
  </si>
  <si>
    <t>Details for Sum of conversions</t>
  </si>
  <si>
    <t>CVR (Conversion Rate)</t>
  </si>
  <si>
    <t>RPC (Revenue per Click)</t>
  </si>
  <si>
    <t>Revenue per  Conversion</t>
  </si>
  <si>
    <t>Campaign Name</t>
  </si>
  <si>
    <t>Details for Sum of conversions - utm_source: linkedin</t>
  </si>
  <si>
    <t>Details for Sum of revenue</t>
  </si>
  <si>
    <t>RPC</t>
  </si>
  <si>
    <t>Month name</t>
  </si>
  <si>
    <t>Quarter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</si>
  <si>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</si>
  <si>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</si>
  <si>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</si>
  <si>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</si>
  <si>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</si>
  <si>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</si>
  <si>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</si>
  <si>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</si>
  <si>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</si>
  <si>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</si>
  <si>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</si>
  <si>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</si>
  <si>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 &amp; medium</t>
  </si>
  <si>
    <t>facebook/cpc</t>
  </si>
  <si>
    <t>facebook/email</t>
  </si>
  <si>
    <t>facebook/referral</t>
  </si>
  <si>
    <t>facebook/social</t>
  </si>
  <si>
    <t>google/cpc</t>
  </si>
  <si>
    <t>google/email</t>
  </si>
  <si>
    <t>google/referral</t>
  </si>
  <si>
    <t>google/social</t>
  </si>
  <si>
    <t>instagram/cpc</t>
  </si>
  <si>
    <t>instagram/email</t>
  </si>
  <si>
    <t>instagram/referral</t>
  </si>
  <si>
    <t>instagram/social</t>
  </si>
  <si>
    <t>linkedin/cpc</t>
  </si>
  <si>
    <t>linkedin/email</t>
  </si>
  <si>
    <t>linkedin/referral</t>
  </si>
  <si>
    <t>linkedin/social</t>
  </si>
  <si>
    <t>newsletter/cpc</t>
  </si>
  <si>
    <t>newsletter/email</t>
  </si>
  <si>
    <t>newsletter/referral</t>
  </si>
  <si>
    <t>newsletter/social</t>
  </si>
  <si>
    <t>youtube/cpc</t>
  </si>
  <si>
    <t>youtube/email</t>
  </si>
  <si>
    <t>youtube/referral</t>
  </si>
  <si>
    <t>youtube/social</t>
  </si>
  <si>
    <t>Column Labels</t>
  </si>
  <si>
    <t>Total Sum of clicks</t>
  </si>
  <si>
    <t>Total Sum of conversions</t>
  </si>
  <si>
    <t>Total Sum of revenue</t>
  </si>
  <si>
    <t>RPC Q1</t>
  </si>
  <si>
    <t>RPC Q2</t>
  </si>
  <si>
    <t>RPC Q3</t>
  </si>
  <si>
    <t>Campaign Start Month</t>
  </si>
  <si>
    <t>Min of date</t>
  </si>
  <si>
    <t>start_date</t>
  </si>
  <si>
    <t>Lifecycle_Month</t>
  </si>
  <si>
    <t>2024-11</t>
  </si>
  <si>
    <t>2024-03</t>
  </si>
  <si>
    <t>2024-10</t>
  </si>
  <si>
    <t>2024-09</t>
  </si>
  <si>
    <t>2024-04</t>
  </si>
  <si>
    <t>2024-07</t>
  </si>
  <si>
    <t>2024-02</t>
  </si>
  <si>
    <t>2024-12</t>
  </si>
  <si>
    <t>2024-05</t>
  </si>
  <si>
    <t>2024-01</t>
  </si>
  <si>
    <t>2024-08</t>
  </si>
  <si>
    <t>2024-06</t>
  </si>
  <si>
    <t>Details for Min of date - utm_campaign: product_launch</t>
  </si>
  <si>
    <t>LifeCycle_Month</t>
  </si>
  <si>
    <t>Campaign</t>
  </si>
  <si>
    <t>Total_Conversions</t>
  </si>
  <si>
    <t>Total_Revenue</t>
  </si>
  <si>
    <t>CVR (%)</t>
  </si>
  <si>
    <t>RPC ($)</t>
  </si>
  <si>
    <t>Details for Sum of revenue - utm_campaign: product_launch, LifeCycle_Month: 2</t>
  </si>
  <si>
    <t>Total_Clicks</t>
  </si>
  <si>
    <t>cvr</t>
  </si>
  <si>
    <t>rpc</t>
  </si>
  <si>
    <t>Average of cvr</t>
  </si>
  <si>
    <t>Average of rpc</t>
  </si>
  <si>
    <t>Engagement Funnel Drop-off Analysis</t>
  </si>
  <si>
    <t>intent_cluster</t>
  </si>
  <si>
    <t>exploratory</t>
  </si>
  <si>
    <t>purchase_intent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</si>
</sst>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yyyy\-mm\-dd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 (Body)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10" fontId="0" fillId="0" borderId="0" xfId="0" applyNumberForma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pivotButton="1" applyFont="1"/>
    <xf numFmtId="0" fontId="20" fillId="0" borderId="0" xfId="0" applyFont="1" applyAlignment="1">
      <alignment horizontal="left"/>
    </xf>
    <xf numFmtId="0" fontId="20" fillId="0" borderId="0" xfId="0" applyNumberFormat="1" applyFont="1"/>
    <xf numFmtId="10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19" fillId="0" borderId="0" xfId="0" pivotButton="1" applyFont="1"/>
    <xf numFmtId="0" fontId="19" fillId="0" borderId="0" xfId="0" applyFont="1" applyAlignment="1">
      <alignment horizontal="left"/>
    </xf>
    <xf numFmtId="0" fontId="19" fillId="0" borderId="0" xfId="0" applyNumberFormat="1" applyFont="1"/>
    <xf numFmtId="164" fontId="21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8" fontId="0" fillId="0" borderId="0" xfId="0" applyNumberFormat="1"/>
    <xf numFmtId="168" fontId="19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10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numFmt numFmtId="0" formatCode="General"/>
    </dxf>
    <dxf>
      <numFmt numFmtId="164" formatCode="&quot;$&quot;#,##0.00"/>
    </dxf>
    <dxf>
      <numFmt numFmtId="14" formatCode="0.00%"/>
    </dxf>
    <dxf>
      <numFmt numFmtId="19" formatCode="m/d/yy"/>
    </dxf>
    <dxf>
      <numFmt numFmtId="19" formatCode="m/d/yy"/>
    </dxf>
    <dxf>
      <numFmt numFmtId="19" formatCode="m/d/yy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8" formatCode="yyyy\-mm\-dd"/>
    </dxf>
    <dxf>
      <numFmt numFmtId="168" formatCode="yyyy\-mm\-dd"/>
    </dxf>
    <dxf>
      <numFmt numFmtId="1" formatCode="0"/>
    </dxf>
    <dxf>
      <numFmt numFmtId="168" formatCode="yyyy\-mm\-dd"/>
    </dxf>
    <dxf>
      <numFmt numFmtId="168" formatCode="yyyy\-mm\-dd"/>
    </dxf>
    <dxf>
      <numFmt numFmtId="168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9" formatCode="m/d/yy"/>
    </dxf>
    <dxf>
      <numFmt numFmtId="19" formatCode="m/d/yy"/>
    </dxf>
    <dxf>
      <numFmt numFmtId="19" formatCode="m/d/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9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Campaign'!$L$16</c:f>
              <c:strCache>
                <c:ptCount val="1"/>
                <c:pt idx="0">
                  <c:v>black_friday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'Lifecycle_Month per Campaign'!$M$16:$M$27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Campaign'!$Q$16:$Q$27</c:f>
              <c:numCache>
                <c:formatCode>0.00%</c:formatCode>
                <c:ptCount val="12"/>
                <c:pt idx="0">
                  <c:v>9.6032524884340387E-2</c:v>
                </c:pt>
                <c:pt idx="1">
                  <c:v>9.7692473582057363E-2</c:v>
                </c:pt>
                <c:pt idx="2">
                  <c:v>0.122297515327525</c:v>
                </c:pt>
                <c:pt idx="3">
                  <c:v>8.9263963807203764E-2</c:v>
                </c:pt>
                <c:pt idx="4">
                  <c:v>9.8226950354609932E-2</c:v>
                </c:pt>
                <c:pt idx="5">
                  <c:v>0.11513255883229073</c:v>
                </c:pt>
                <c:pt idx="6">
                  <c:v>7.8315703824247351E-2</c:v>
                </c:pt>
                <c:pt idx="7">
                  <c:v>0.10610328638497653</c:v>
                </c:pt>
                <c:pt idx="8">
                  <c:v>9.125475285171103E-2</c:v>
                </c:pt>
                <c:pt idx="9">
                  <c:v>9.0882945067586998E-2</c:v>
                </c:pt>
                <c:pt idx="10">
                  <c:v>8.4900029841838254E-2</c:v>
                </c:pt>
                <c:pt idx="1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5-0745-8895-E7902F182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607728"/>
        <c:axId val="1194211088"/>
      </c:lineChart>
      <c:catAx>
        <c:axId val="7336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11088"/>
        <c:crosses val="autoZero"/>
        <c:auto val="1"/>
        <c:lblAlgn val="ctr"/>
        <c:lblOffset val="100"/>
        <c:noMultiLvlLbl val="0"/>
      </c:catAx>
      <c:valAx>
        <c:axId val="11942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60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4"/>
          <c:y val="0.17634259259259263"/>
          <c:w val="0.85212729658792652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'Lifecycle_Month per Campaign'!$L$28</c:f>
              <c:strCache>
                <c:ptCount val="1"/>
                <c:pt idx="0">
                  <c:v>new_user_acquisition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Campaign'!$M$28:$M$39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Campaign'!$Q$28:$Q$39</c:f>
              <c:numCache>
                <c:formatCode>0.00%</c:formatCode>
                <c:ptCount val="12"/>
                <c:pt idx="0">
                  <c:v>8.4658890067161541E-2</c:v>
                </c:pt>
                <c:pt idx="1">
                  <c:v>0.10719424460431655</c:v>
                </c:pt>
                <c:pt idx="2">
                  <c:v>9.2970790786036567E-2</c:v>
                </c:pt>
                <c:pt idx="3">
                  <c:v>9.7944199706314239E-2</c:v>
                </c:pt>
                <c:pt idx="4">
                  <c:v>0.11621068780363078</c:v>
                </c:pt>
                <c:pt idx="5">
                  <c:v>9.9455280267088386E-2</c:v>
                </c:pt>
                <c:pt idx="6">
                  <c:v>8.0488929889298899E-2</c:v>
                </c:pt>
                <c:pt idx="7">
                  <c:v>0.12169977369876792</c:v>
                </c:pt>
                <c:pt idx="8">
                  <c:v>0.13567362428842505</c:v>
                </c:pt>
                <c:pt idx="9">
                  <c:v>0.11200623700623701</c:v>
                </c:pt>
                <c:pt idx="10">
                  <c:v>9.8395159168639834E-2</c:v>
                </c:pt>
                <c:pt idx="11">
                  <c:v>0.10764705882352942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5-7D47-AFF3-BDF3690ED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882464"/>
        <c:axId val="741128624"/>
      </c:lineChart>
      <c:catAx>
        <c:axId val="59588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28624"/>
        <c:crosses val="autoZero"/>
        <c:auto val="1"/>
        <c:lblAlgn val="ctr"/>
        <c:lblOffset val="100"/>
        <c:noMultiLvlLbl val="0"/>
      </c:catAx>
      <c:valAx>
        <c:axId val="7411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8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Campaign'!$L$40</c:f>
              <c:strCache>
                <c:ptCount val="1"/>
                <c:pt idx="0">
                  <c:v>product_launch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Campaign'!$M$40:$M$51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Campaign'!$Q$40:$Q$51</c:f>
              <c:numCache>
                <c:formatCode>0.00%</c:formatCode>
                <c:ptCount val="12"/>
                <c:pt idx="0">
                  <c:v>9.7065175962393599E-2</c:v>
                </c:pt>
                <c:pt idx="1">
                  <c:v>9.6988118264714013E-2</c:v>
                </c:pt>
                <c:pt idx="2">
                  <c:v>9.2637737688932228E-2</c:v>
                </c:pt>
                <c:pt idx="3">
                  <c:v>0.13250180766449746</c:v>
                </c:pt>
                <c:pt idx="4">
                  <c:v>9.4015480460638096E-2</c:v>
                </c:pt>
                <c:pt idx="5">
                  <c:v>8.7658592848904274E-2</c:v>
                </c:pt>
                <c:pt idx="6">
                  <c:v>8.9514978601997142E-2</c:v>
                </c:pt>
                <c:pt idx="7">
                  <c:v>9.5035028936947916E-2</c:v>
                </c:pt>
                <c:pt idx="8">
                  <c:v>7.9159935379644594E-2</c:v>
                </c:pt>
                <c:pt idx="9">
                  <c:v>0.10592821615808576</c:v>
                </c:pt>
                <c:pt idx="10">
                  <c:v>8.7989631336405527E-2</c:v>
                </c:pt>
                <c:pt idx="11">
                  <c:v>8.9060813242173451E-2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0-D94B-862C-A29AF13B8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057664"/>
        <c:axId val="1065015120"/>
      </c:lineChart>
      <c:catAx>
        <c:axId val="7330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15120"/>
        <c:crosses val="autoZero"/>
        <c:auto val="1"/>
        <c:lblAlgn val="ctr"/>
        <c:lblOffset val="100"/>
        <c:noMultiLvlLbl val="0"/>
      </c:catAx>
      <c:valAx>
        <c:axId val="10650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Campaign'!$L$52</c:f>
              <c:strCache>
                <c:ptCount val="1"/>
                <c:pt idx="0">
                  <c:v>spring_sale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Campaign'!$M$52:$M$63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Campaign'!$Q$52:$Q$63</c:f>
              <c:numCache>
                <c:formatCode>0.00%</c:formatCode>
                <c:ptCount val="12"/>
                <c:pt idx="0">
                  <c:v>9.8976744186046517E-2</c:v>
                </c:pt>
                <c:pt idx="1">
                  <c:v>9.5283146371131236E-2</c:v>
                </c:pt>
                <c:pt idx="2">
                  <c:v>8.8971880492091385E-2</c:v>
                </c:pt>
                <c:pt idx="3">
                  <c:v>0.11474236641221373</c:v>
                </c:pt>
                <c:pt idx="4">
                  <c:v>9.0053763440860218E-2</c:v>
                </c:pt>
                <c:pt idx="5">
                  <c:v>8.7453150098161694E-2</c:v>
                </c:pt>
                <c:pt idx="6">
                  <c:v>0.10581667099454688</c:v>
                </c:pt>
                <c:pt idx="7">
                  <c:v>8.6429564871845818E-2</c:v>
                </c:pt>
                <c:pt idx="8">
                  <c:v>8.2877128953771292E-2</c:v>
                </c:pt>
                <c:pt idx="9">
                  <c:v>0.11783815711754282</c:v>
                </c:pt>
                <c:pt idx="10">
                  <c:v>0.10060932407538614</c:v>
                </c:pt>
                <c:pt idx="11">
                  <c:v>8.7689452520878439E-2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4-6340-A882-A69A74FCB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548256"/>
        <c:axId val="1077133616"/>
      </c:lineChart>
      <c:catAx>
        <c:axId val="10775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3616"/>
        <c:crosses val="autoZero"/>
        <c:auto val="1"/>
        <c:lblAlgn val="ctr"/>
        <c:lblOffset val="100"/>
        <c:noMultiLvlLbl val="0"/>
      </c:catAx>
      <c:valAx>
        <c:axId val="10771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'Lifecycle_Month per Campaign'!$L$16</c:f>
              <c:strCache>
                <c:ptCount val="1"/>
                <c:pt idx="0">
                  <c:v>black_friday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'Lifecycle_Month per Campaign'!$M$16:$M$27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Campaign'!$R$16:$R$27</c:f>
              <c:numCache>
                <c:formatCode>"$"#,##0.00</c:formatCode>
                <c:ptCount val="12"/>
                <c:pt idx="0">
                  <c:v>1.9153722136548439</c:v>
                </c:pt>
                <c:pt idx="1">
                  <c:v>1.8784968729782188</c:v>
                </c:pt>
                <c:pt idx="2">
                  <c:v>1.6663084866085833</c:v>
                </c:pt>
                <c:pt idx="3">
                  <c:v>1.8680459370106139</c:v>
                </c:pt>
                <c:pt idx="4">
                  <c:v>1.9367553191489359</c:v>
                </c:pt>
                <c:pt idx="5">
                  <c:v>1.9433780160857912</c:v>
                </c:pt>
                <c:pt idx="6">
                  <c:v>2.0032689178193652</c:v>
                </c:pt>
                <c:pt idx="7">
                  <c:v>1.8109786124152321</c:v>
                </c:pt>
                <c:pt idx="8">
                  <c:v>1.7486324052496014</c:v>
                </c:pt>
                <c:pt idx="9">
                  <c:v>1.4047641645096347</c:v>
                </c:pt>
                <c:pt idx="10">
                  <c:v>2.0399925395404357</c:v>
                </c:pt>
                <c:pt idx="11">
                  <c:v>1.725573997233748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0-8E42-8698-E17E61F5D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64768"/>
        <c:axId val="1256382384"/>
      </c:lineChart>
      <c:catAx>
        <c:axId val="7407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82384"/>
        <c:crosses val="autoZero"/>
        <c:auto val="1"/>
        <c:lblAlgn val="ctr"/>
        <c:lblOffset val="100"/>
        <c:noMultiLvlLbl val="0"/>
      </c:catAx>
      <c:valAx>
        <c:axId val="12563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Campaign'!$L$28</c:f>
              <c:strCache>
                <c:ptCount val="1"/>
                <c:pt idx="0">
                  <c:v>new_user_acquisition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Campaign'!$M$28:$M$39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Campaign'!$R$28:$R$39</c:f>
              <c:numCache>
                <c:formatCode>"$"#,##0.00</c:formatCode>
                <c:ptCount val="12"/>
                <c:pt idx="0">
                  <c:v>1.5968416401555321</c:v>
                </c:pt>
                <c:pt idx="1">
                  <c:v>2.0494935251798565</c:v>
                </c:pt>
                <c:pt idx="2">
                  <c:v>1.7109629541676561</c:v>
                </c:pt>
                <c:pt idx="3">
                  <c:v>2.235663729809104</c:v>
                </c:pt>
                <c:pt idx="4">
                  <c:v>2.0227780618767577</c:v>
                </c:pt>
                <c:pt idx="5">
                  <c:v>1.4136144790019332</c:v>
                </c:pt>
                <c:pt idx="6">
                  <c:v>1.4877190959409594</c:v>
                </c:pt>
                <c:pt idx="7">
                  <c:v>1.9791450842343472</c:v>
                </c:pt>
                <c:pt idx="8">
                  <c:v>2.2495483870967741</c:v>
                </c:pt>
                <c:pt idx="9">
                  <c:v>2.4940982328482324</c:v>
                </c:pt>
                <c:pt idx="10">
                  <c:v>2.7191212838726648</c:v>
                </c:pt>
                <c:pt idx="11">
                  <c:v>2.050301960784314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0-2041-849E-2BDB6E84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631600"/>
        <c:axId val="1068645552"/>
      </c:lineChart>
      <c:catAx>
        <c:axId val="10446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645552"/>
        <c:crosses val="autoZero"/>
        <c:auto val="1"/>
        <c:lblAlgn val="ctr"/>
        <c:lblOffset val="100"/>
        <c:noMultiLvlLbl val="0"/>
      </c:catAx>
      <c:valAx>
        <c:axId val="10686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6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Campaign'!$L$52</c:f>
              <c:strCache>
                <c:ptCount val="1"/>
                <c:pt idx="0">
                  <c:v>spring_sale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Campaign'!$M$52:$M$63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Campaign'!$R$52:$R$63</c:f>
              <c:numCache>
                <c:formatCode>"$"#,##0.00</c:formatCode>
                <c:ptCount val="12"/>
                <c:pt idx="0">
                  <c:v>2.3790362790697674</c:v>
                </c:pt>
                <c:pt idx="1">
                  <c:v>1.7277726719827005</c:v>
                </c:pt>
                <c:pt idx="2">
                  <c:v>1.9288466608084356</c:v>
                </c:pt>
                <c:pt idx="3">
                  <c:v>2.2698699904580151</c:v>
                </c:pt>
                <c:pt idx="4">
                  <c:v>2.3432123655913975</c:v>
                </c:pt>
                <c:pt idx="5">
                  <c:v>2.0191183294663579</c:v>
                </c:pt>
                <c:pt idx="6">
                  <c:v>2.0533705531030897</c:v>
                </c:pt>
                <c:pt idx="7">
                  <c:v>1.9454003576395789</c:v>
                </c:pt>
                <c:pt idx="8">
                  <c:v>1.6933500608272505</c:v>
                </c:pt>
                <c:pt idx="9">
                  <c:v>2.4002244536326049</c:v>
                </c:pt>
                <c:pt idx="10">
                  <c:v>2.2185234518917389</c:v>
                </c:pt>
                <c:pt idx="11">
                  <c:v>2.0027590473244663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F-2148-A667-E781C3C78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727712"/>
        <c:axId val="1035582080"/>
      </c:lineChart>
      <c:catAx>
        <c:axId val="10357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582080"/>
        <c:crosses val="autoZero"/>
        <c:auto val="1"/>
        <c:lblAlgn val="ctr"/>
        <c:lblOffset val="100"/>
        <c:noMultiLvlLbl val="0"/>
      </c:catAx>
      <c:valAx>
        <c:axId val="10355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2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'Lifecycle_Month per Campaign'!$L$40</c:f>
              <c:strCache>
                <c:ptCount val="1"/>
                <c:pt idx="0">
                  <c:v>product_launch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'Lifecycle_Month per Campaign'!$M$40:$M$51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'Lifecycle_Month per Campaign'!$Q$40:$Q$51</c:f>
              <c:numCache>
                <c:formatCode>0.00%</c:formatCode>
                <c:ptCount val="12"/>
                <c:pt idx="0">
                  <c:v>9.7065175962393599E-2</c:v>
                </c:pt>
                <c:pt idx="1">
                  <c:v>9.6988118264714013E-2</c:v>
                </c:pt>
                <c:pt idx="2">
                  <c:v>9.2637737688932228E-2</c:v>
                </c:pt>
                <c:pt idx="3">
                  <c:v>0.13250180766449746</c:v>
                </c:pt>
                <c:pt idx="4">
                  <c:v>9.4015480460638096E-2</c:v>
                </c:pt>
                <c:pt idx="5">
                  <c:v>8.7658592848904274E-2</c:v>
                </c:pt>
                <c:pt idx="6">
                  <c:v>8.9514978601997142E-2</c:v>
                </c:pt>
                <c:pt idx="7">
                  <c:v>9.5035028936947916E-2</c:v>
                </c:pt>
                <c:pt idx="8">
                  <c:v>7.9159935379644594E-2</c:v>
                </c:pt>
                <c:pt idx="9">
                  <c:v>0.10592821615808576</c:v>
                </c:pt>
                <c:pt idx="10">
                  <c:v>8.7989631336405527E-2</c:v>
                </c:pt>
                <c:pt idx="11">
                  <c:v>8.9060813242173451E-2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2-7343-89A3-653ED6608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114672"/>
        <c:axId val="1240840544"/>
      </c:lineChart>
      <c:catAx>
        <c:axId val="10691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40544"/>
        <c:crosses val="autoZero"/>
        <c:auto val="1"/>
        <c:lblAlgn val="ctr"/>
        <c:lblOffset val="100"/>
        <c:noMultiLvlLbl val="0"/>
      </c:catAx>
      <c:valAx>
        <c:axId val="12408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1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18814</xdr:colOff>
      <xdr:row>13</xdr:row>
      <xdr:rowOff>15993</xdr:rowOff>
    </xdr:from>
    <xdr:to>
      <xdr:col>22</xdr:col>
      <xdr:colOff>1298221</xdr:colOff>
      <xdr:row>26</xdr:row>
      <xdr:rowOff>160396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103877-8F51-1CD5-46C9-074102AE0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18815</xdr:colOff>
      <xdr:row>27</xdr:row>
      <xdr:rowOff>192382</xdr:rowOff>
    </xdr:from>
    <xdr:to>
      <xdr:col>22</xdr:col>
      <xdr:colOff>1298222</xdr:colOff>
      <xdr:row>41</xdr:row>
      <xdr:rowOff>136878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B8AE38-488C-492F-F99C-00EF4B647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18816</xdr:colOff>
      <xdr:row>43</xdr:row>
      <xdr:rowOff>27751</xdr:rowOff>
    </xdr:from>
    <xdr:to>
      <xdr:col>22</xdr:col>
      <xdr:colOff>1298223</xdr:colOff>
      <xdr:row>56</xdr:row>
      <xdr:rowOff>172155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C7FFB6-565B-2BC9-9D02-2C9F817EB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30574</xdr:colOff>
      <xdr:row>58</xdr:row>
      <xdr:rowOff>15992</xdr:rowOff>
    </xdr:from>
    <xdr:to>
      <xdr:col>22</xdr:col>
      <xdr:colOff>1309981</xdr:colOff>
      <xdr:row>71</xdr:row>
      <xdr:rowOff>160396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5E2B4CB-4D19-D754-1FF1-02ABA9DDB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18816</xdr:colOff>
      <xdr:row>13</xdr:row>
      <xdr:rowOff>15993</xdr:rowOff>
    </xdr:from>
    <xdr:to>
      <xdr:col>28</xdr:col>
      <xdr:colOff>11759</xdr:colOff>
      <xdr:row>26</xdr:row>
      <xdr:rowOff>160396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2D3CA63-7732-8A11-821B-3771BF2C8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7056</xdr:colOff>
      <xdr:row>28</xdr:row>
      <xdr:rowOff>4233</xdr:rowOff>
    </xdr:from>
    <xdr:to>
      <xdr:col>28</xdr:col>
      <xdr:colOff>58796</xdr:colOff>
      <xdr:row>41</xdr:row>
      <xdr:rowOff>176390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6B459F5-3461-CCDF-F6E6-636FDF435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912519</xdr:colOff>
      <xdr:row>58</xdr:row>
      <xdr:rowOff>4233</xdr:rowOff>
    </xdr:from>
    <xdr:to>
      <xdr:col>28</xdr:col>
      <xdr:colOff>11759</xdr:colOff>
      <xdr:row>71</xdr:row>
      <xdr:rowOff>148637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5EB06D0-33B9-8C3D-0EDD-5EB8FB4EF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18813</xdr:colOff>
      <xdr:row>42</xdr:row>
      <xdr:rowOff>192382</xdr:rowOff>
    </xdr:from>
    <xdr:to>
      <xdr:col>28</xdr:col>
      <xdr:colOff>58795</xdr:colOff>
      <xdr:row>56</xdr:row>
      <xdr:rowOff>136878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2EBE362-06E1-EEBC-51EF-3B315CBFA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4.981953472219" createdVersion="8" refreshedVersion="8" minRefreshableVersion="3" recordCount="1173" xr:uid="{D08814C7-1FA9-7541-B9E2-1920D93D4D23}">
  <cacheSource type="worksheet">
    <worksheetSource name="Simulated_UTM_Campaign_Data___1500_Rows"/>
  </cacheSource>
  <cacheFields count="19">
    <cacheField name="date" numFmtId="14">
      <sharedItems containsSemiMixedTypes="0" containsNonDate="0" containsDate="1" containsString="0" minDate="2024-01-01T00:00:00" maxDate="2025-01-01T00:00:00" count="347">
        <d v="2024-09-07T00:00:00"/>
        <d v="2024-04-01T00:00:00"/>
        <d v="2024-09-08T00:00:00"/>
        <d v="2024-09-17T00:00:00"/>
        <d v="2024-04-21T00:00:00"/>
        <d v="2024-03-18T00:00:00"/>
        <d v="2024-02-01T00:00:00"/>
        <d v="2024-10-16T00:00:00"/>
        <d v="2024-10-13T00:00:00"/>
        <d v="2024-08-31T00:00:00"/>
        <d v="2024-07-14T00:00:00"/>
        <d v="2024-07-16T00:00:00"/>
        <d v="2024-02-13T00:00:00"/>
        <d v="2024-06-22T00:00:00"/>
        <d v="2024-12-16T00:00:00"/>
        <d v="2024-10-22T00:00:00"/>
        <d v="2024-08-29T00:00:00"/>
        <d v="2024-02-29T00:00:00"/>
        <d v="2024-08-22T00:00:00"/>
        <d v="2024-04-16T00:00:00"/>
        <d v="2024-01-01T00:00:00"/>
        <d v="2024-11-15T00:00:00"/>
        <d v="2024-03-08T00:00:00"/>
        <d v="2024-03-23T00:00:00"/>
        <d v="2024-11-23T00:00:00"/>
        <d v="2024-02-06T00:00:00"/>
        <d v="2024-03-13T00:00:00"/>
        <d v="2024-01-24T00:00:00"/>
        <d v="2024-10-10T00:00:00"/>
        <d v="2024-03-10T00:00:00"/>
        <d v="2024-05-02T00:00:00"/>
        <d v="2024-03-15T00:00:00"/>
        <d v="2024-09-06T00:00:00"/>
        <d v="2024-07-31T00:00:00"/>
        <d v="2024-11-20T00:00:00"/>
        <d v="2024-09-16T00:00:00"/>
        <d v="2024-10-25T00:00:00"/>
        <d v="2024-06-24T00:00:00"/>
        <d v="2024-08-27T00:00:00"/>
        <d v="2024-10-24T00:00:00"/>
        <d v="2024-06-04T00:00:00"/>
        <d v="2024-11-07T00:00:00"/>
        <d v="2024-06-03T00:00:00"/>
        <d v="2024-02-17T00:00:00"/>
        <d v="2024-06-07T00:00:00"/>
        <d v="2024-07-17T00:00:00"/>
        <d v="2024-07-13T00:00:00"/>
        <d v="2024-06-11T00:00:00"/>
        <d v="2024-02-03T00:00:00"/>
        <d v="2024-01-16T00:00:00"/>
        <d v="2024-03-30T00:00:00"/>
        <d v="2024-12-20T00:00:00"/>
        <d v="2024-11-10T00:00:00"/>
        <d v="2024-08-24T00:00:00"/>
        <d v="2024-08-06T00:00:00"/>
        <d v="2024-03-22T00:00:00"/>
        <d v="2024-08-20T00:00:00"/>
        <d v="2024-11-01T00:00:00"/>
        <d v="2024-10-04T00:00:00"/>
        <d v="2024-10-07T00:00:00"/>
        <d v="2024-07-02T00:00:00"/>
        <d v="2024-09-12T00:00:00"/>
        <d v="2024-09-14T00:00:00"/>
        <d v="2024-08-17T00:00:00"/>
        <d v="2024-08-30T00:00:00"/>
        <d v="2024-07-25T00:00:00"/>
        <d v="2024-09-22T00:00:00"/>
        <d v="2024-04-30T00:00:00"/>
        <d v="2024-01-23T00:00:00"/>
        <d v="2024-01-06T00:00:00"/>
        <d v="2024-05-04T00:00:00"/>
        <d v="2024-02-14T00:00:00"/>
        <d v="2024-05-16T00:00:00"/>
        <d v="2024-08-13T00:00:00"/>
        <d v="2024-09-09T00:00:00"/>
        <d v="2024-04-12T00:00:00"/>
        <d v="2024-05-08T00:00:00"/>
        <d v="2024-12-28T00:00:00"/>
        <d v="2024-05-22T00:00:00"/>
        <d v="2024-12-03T00:00:00"/>
        <d v="2024-07-29T00:00:00"/>
        <d v="2024-03-03T00:00:00"/>
        <d v="2024-03-02T00:00:00"/>
        <d v="2024-03-14T00:00:00"/>
        <d v="2024-01-25T00:00:00"/>
        <d v="2024-04-03T00:00:00"/>
        <d v="2024-01-04T00:00:00"/>
        <d v="2024-06-08T00:00:00"/>
        <d v="2024-12-11T00:00:00"/>
        <d v="2024-07-10T00:00:00"/>
        <d v="2024-08-25T00:00:00"/>
        <d v="2024-07-03T00:00:00"/>
        <d v="2024-04-11T00:00:00"/>
        <d v="2024-01-09T00:00:00"/>
        <d v="2024-09-28T00:00:00"/>
        <d v="2024-11-30T00:00:00"/>
        <d v="2024-05-12T00:00:00"/>
        <d v="2024-12-05T00:00:00"/>
        <d v="2024-08-05T00:00:00"/>
        <d v="2024-10-20T00:00:00"/>
        <d v="2024-05-26T00:00:00"/>
        <d v="2024-08-08T00:00:00"/>
        <d v="2024-04-29T00:00:00"/>
        <d v="2024-12-14T00:00:00"/>
        <d v="2024-06-27T00:00:00"/>
        <d v="2024-02-15T00:00:00"/>
        <d v="2024-11-29T00:00:00"/>
        <d v="2024-07-22T00:00:00"/>
        <d v="2024-05-01T00:00:00"/>
        <d v="2024-03-16T00:00:00"/>
        <d v="2024-05-09T00:00:00"/>
        <d v="2024-06-01T00:00:00"/>
        <d v="2024-01-11T00:00:00"/>
        <d v="2024-01-20T00:00:00"/>
        <d v="2024-09-03T00:00:00"/>
        <d v="2024-11-16T00:00:00"/>
        <d v="2024-12-29T00:00:00"/>
        <d v="2024-01-02T00:00:00"/>
        <d v="2024-05-19T00:00:00"/>
        <d v="2024-01-10T00:00:00"/>
        <d v="2024-02-20T00:00:00"/>
        <d v="2024-02-08T00:00:00"/>
        <d v="2024-04-28T00:00:00"/>
        <d v="2024-12-26T00:00:00"/>
        <d v="2024-08-28T00:00:00"/>
        <d v="2024-02-04T00:00:00"/>
        <d v="2024-05-11T00:00:00"/>
        <d v="2024-04-22T00:00:00"/>
        <d v="2024-05-25T00:00:00"/>
        <d v="2024-09-18T00:00:00"/>
        <d v="2024-03-06T00:00:00"/>
        <d v="2024-11-12T00:00:00"/>
        <d v="2024-08-18T00:00:00"/>
        <d v="2024-08-23T00:00:00"/>
        <d v="2024-10-21T00:00:00"/>
        <d v="2024-01-17T00:00:00"/>
        <d v="2024-08-15T00:00:00"/>
        <d v="2024-10-19T00:00:00"/>
        <d v="2024-07-24T00:00:00"/>
        <d v="2024-10-08T00:00:00"/>
        <d v="2024-05-10T00:00:00"/>
        <d v="2024-02-21T00:00:00"/>
        <d v="2024-02-05T00:00:00"/>
        <d v="2024-08-12T00:00:00"/>
        <d v="2024-02-26T00:00:00"/>
        <d v="2024-05-20T00:00:00"/>
        <d v="2024-04-02T00:00:00"/>
        <d v="2024-01-27T00:00:00"/>
        <d v="2024-11-28T00:00:00"/>
        <d v="2024-09-04T00:00:00"/>
        <d v="2024-02-23T00:00:00"/>
        <d v="2024-11-17T00:00:00"/>
        <d v="2024-12-21T00:00:00"/>
        <d v="2024-04-09T00:00:00"/>
        <d v="2024-01-26T00:00:00"/>
        <d v="2024-02-18T00:00:00"/>
        <d v="2024-09-21T00:00:00"/>
        <d v="2024-04-25T00:00:00"/>
        <d v="2024-01-08T00:00:00"/>
        <d v="2024-07-20T00:00:00"/>
        <d v="2024-08-16T00:00:00"/>
        <d v="2024-01-22T00:00:00"/>
        <d v="2024-12-02T00:00:00"/>
        <d v="2024-05-27T00:00:00"/>
        <d v="2024-04-24T00:00:00"/>
        <d v="2024-01-03T00:00:00"/>
        <d v="2024-03-04T00:00:00"/>
        <d v="2024-09-15T00:00:00"/>
        <d v="2024-04-18T00:00:00"/>
        <d v="2024-12-17T00:00:00"/>
        <d v="2024-07-21T00:00:00"/>
        <d v="2024-06-15T00:00:00"/>
        <d v="2024-06-20T00:00:00"/>
        <d v="2024-02-10T00:00:00"/>
        <d v="2024-01-15T00:00:00"/>
        <d v="2024-02-28T00:00:00"/>
        <d v="2024-12-07T00:00:00"/>
        <d v="2024-07-19T00:00:00"/>
        <d v="2024-09-10T00:00:00"/>
        <d v="2024-07-30T00:00:00"/>
        <d v="2024-12-31T00:00:00"/>
        <d v="2024-07-04T00:00:00"/>
        <d v="2024-11-22T00:00:00"/>
        <d v="2024-12-12T00:00:00"/>
        <d v="2024-08-07T00:00:00"/>
        <d v="2024-05-07T00:00:00"/>
        <d v="2024-07-07T00:00:00"/>
        <d v="2024-01-19T00:00:00"/>
        <d v="2024-10-01T00:00:00"/>
        <d v="2024-09-13T00:00:00"/>
        <d v="2024-04-26T00:00:00"/>
        <d v="2024-03-05T00:00:00"/>
        <d v="2024-12-27T00:00:00"/>
        <d v="2024-06-23T00:00:00"/>
        <d v="2024-10-26T00:00:00"/>
        <d v="2024-05-05T00:00:00"/>
        <d v="2024-06-10T00:00:00"/>
        <d v="2024-12-24T00:00:00"/>
        <d v="2024-02-27T00:00:00"/>
        <d v="2024-01-21T00:00:00"/>
        <d v="2024-12-18T00:00:00"/>
        <d v="2024-08-03T00:00:00"/>
        <d v="2024-11-06T00:00:00"/>
        <d v="2024-03-19T00:00:00"/>
        <d v="2024-03-11T00:00:00"/>
        <d v="2024-04-19T00:00:00"/>
        <d v="2024-05-18T00:00:00"/>
        <d v="2024-02-07T00:00:00"/>
        <d v="2024-09-23T00:00:00"/>
        <d v="2024-11-21T00:00:00"/>
        <d v="2024-11-03T00:00:00"/>
        <d v="2024-10-05T00:00:00"/>
        <d v="2024-03-28T00:00:00"/>
        <d v="2024-07-26T00:00:00"/>
        <d v="2024-02-11T00:00:00"/>
        <d v="2024-03-01T00:00:00"/>
        <d v="2024-08-02T00:00:00"/>
        <d v="2024-06-06T00:00:00"/>
        <d v="2024-09-27T00:00:00"/>
        <d v="2024-10-11T00:00:00"/>
        <d v="2024-01-30T00:00:00"/>
        <d v="2024-04-06T00:00:00"/>
        <d v="2024-04-14T00:00:00"/>
        <d v="2024-07-18T00:00:00"/>
        <d v="2024-08-14T00:00:00"/>
        <d v="2024-04-17T00:00:00"/>
        <d v="2024-01-13T00:00:00"/>
        <d v="2024-07-08T00:00:00"/>
        <d v="2024-11-24T00:00:00"/>
        <d v="2024-09-24T00:00:00"/>
        <d v="2024-11-18T00:00:00"/>
        <d v="2024-07-01T00:00:00"/>
        <d v="2024-05-13T00:00:00"/>
        <d v="2024-03-24T00:00:00"/>
        <d v="2024-08-26T00:00:00"/>
        <d v="2024-07-23T00:00:00"/>
        <d v="2024-11-04T00:00:00"/>
        <d v="2024-10-12T00:00:00"/>
        <d v="2024-10-28T00:00:00"/>
        <d v="2024-09-30T00:00:00"/>
        <d v="2024-09-01T00:00:00"/>
        <d v="2024-09-05T00:00:00"/>
        <d v="2024-12-30T00:00:00"/>
        <d v="2024-11-19T00:00:00"/>
        <d v="2024-08-21T00:00:00"/>
        <d v="2024-05-06T00:00:00"/>
        <d v="2024-11-27T00:00:00"/>
        <d v="2024-05-30T00:00:00"/>
        <d v="2024-01-31T00:00:00"/>
        <d v="2024-10-27T00:00:00"/>
        <d v="2024-07-12T00:00:00"/>
        <d v="2024-02-19T00:00:00"/>
        <d v="2024-03-31T00:00:00"/>
        <d v="2024-05-29T00:00:00"/>
        <d v="2024-11-25T00:00:00"/>
        <d v="2024-12-06T00:00:00"/>
        <d v="2024-02-16T00:00:00"/>
        <d v="2024-08-19T00:00:00"/>
        <d v="2024-05-24T00:00:00"/>
        <d v="2024-11-11T00:00:00"/>
        <d v="2024-08-11T00:00:00"/>
        <d v="2024-12-04T00:00:00"/>
        <d v="2024-09-29T00:00:00"/>
        <d v="2024-03-09T00:00:00"/>
        <d v="2024-01-05T00:00:00"/>
        <d v="2024-10-23T00:00:00"/>
        <d v="2024-01-07T00:00:00"/>
        <d v="2024-10-06T00:00:00"/>
        <d v="2024-04-20T00:00:00"/>
        <d v="2024-12-25T00:00:00"/>
        <d v="2024-04-05T00:00:00"/>
        <d v="2024-04-04T00:00:00"/>
        <d v="2024-01-28T00:00:00"/>
        <d v="2024-09-25T00:00:00"/>
        <d v="2024-10-15T00:00:00"/>
        <d v="2024-05-17T00:00:00"/>
        <d v="2024-08-09T00:00:00"/>
        <d v="2024-02-02T00:00:00"/>
        <d v="2024-04-08T00:00:00"/>
        <d v="2024-06-25T00:00:00"/>
        <d v="2024-03-25T00:00:00"/>
        <d v="2024-10-02T00:00:00"/>
        <d v="2024-01-29T00:00:00"/>
        <d v="2024-03-20T00:00:00"/>
        <d v="2024-02-22T00:00:00"/>
        <d v="2024-07-09T00:00:00"/>
        <d v="2024-06-29T00:00:00"/>
        <d v="2024-06-02T00:00:00"/>
        <d v="2024-05-28T00:00:00"/>
        <d v="2024-11-14T00:00:00"/>
        <d v="2024-07-15T00:00:00"/>
        <d v="2024-04-27T00:00:00"/>
        <d v="2024-09-26T00:00:00"/>
        <d v="2024-12-23T00:00:00"/>
        <d v="2024-05-14T00:00:00"/>
        <d v="2024-03-12T00:00:00"/>
        <d v="2024-04-10T00:00:00"/>
        <d v="2024-06-09T00:00:00"/>
        <d v="2024-10-30T00:00:00"/>
        <d v="2024-04-13T00:00:00"/>
        <d v="2024-06-17T00:00:00"/>
        <d v="2024-06-13T00:00:00"/>
        <d v="2024-05-23T00:00:00"/>
        <d v="2024-03-17T00:00:00"/>
        <d v="2024-08-01T00:00:00"/>
        <d v="2024-10-29T00:00:00"/>
        <d v="2024-06-28T00:00:00"/>
        <d v="2024-08-04T00:00:00"/>
        <d v="2024-12-19T00:00:00"/>
        <d v="2024-10-03T00:00:00"/>
        <d v="2024-06-19T00:00:00"/>
        <d v="2024-11-13T00:00:00"/>
        <d v="2024-02-25T00:00:00"/>
        <d v="2024-06-12T00:00:00"/>
        <d v="2024-07-28T00:00:00"/>
        <d v="2024-07-27T00:00:00"/>
        <d v="2024-09-19T00:00:00"/>
        <d v="2024-11-09T00:00:00"/>
        <d v="2024-03-07T00:00:00"/>
        <d v="2024-09-11T00:00:00"/>
        <d v="2024-06-21T00:00:00"/>
        <d v="2024-06-30T00:00:00"/>
        <d v="2024-10-09T00:00:00"/>
        <d v="2024-07-06T00:00:00"/>
        <d v="2024-12-22T00:00:00"/>
        <d v="2024-09-02T00:00:00"/>
        <d v="2024-12-13T00:00:00"/>
        <d v="2024-11-26T00:00:00"/>
        <d v="2024-04-23T00:00:00"/>
        <d v="2024-06-18T00:00:00"/>
        <d v="2024-03-27T00:00:00"/>
        <d v="2024-07-11T00:00:00"/>
        <d v="2024-05-15T00:00:00"/>
        <d v="2024-01-18T00:00:00"/>
        <d v="2024-02-09T00:00:00"/>
        <d v="2024-11-02T00:00:00"/>
        <d v="2024-11-08T00:00:00"/>
        <d v="2024-02-12T00:00:00"/>
        <d v="2024-05-21T00:00:00"/>
        <d v="2024-01-14T00:00:00"/>
        <d v="2024-06-05T00:00:00"/>
        <d v="2024-06-14T00:00:00"/>
        <d v="2024-09-20T00:00:00"/>
        <d v="2024-03-26T00:00:00"/>
        <d v="2024-03-21T00:00:00"/>
        <d v="2024-12-01T00:00:00"/>
        <d v="2024-12-15T00:00:00"/>
      </sharedItems>
      <fieldGroup par="18"/>
    </cacheField>
    <cacheField name="utm_source" numFmtId="0">
      <sharedItems count="6">
        <s v="facebook"/>
        <s v="newsletter"/>
        <s v="youtube"/>
        <s v="google"/>
        <s v="instagram"/>
        <s v="linkedin"/>
      </sharedItems>
    </cacheField>
    <cacheField name="utm_medium" numFmtId="0">
      <sharedItems count="4">
        <s v="referral"/>
        <s v="social"/>
        <s v="email"/>
        <s v="cpc"/>
      </sharedItems>
    </cacheField>
    <cacheField name="utm_campaign" numFmtId="0">
      <sharedItems count="4">
        <s v="spring_sale"/>
        <s v="black_friday"/>
        <s v="product_launch"/>
        <s v="new_user_acquisition"/>
      </sharedItems>
    </cacheField>
    <cacheField name="utm_content" numFmtId="0">
      <sharedItems count="5">
        <s v="banner1"/>
        <s v="carousel_ad"/>
        <s v="video_ad"/>
        <s v="text_link"/>
        <s v=""/>
      </sharedItems>
    </cacheField>
    <cacheField name="utm_term" numFmtId="0">
      <sharedItems/>
    </cacheField>
    <cacheField name="clicks" numFmtId="0">
      <sharedItems containsSemiMixedTypes="0" containsString="0" containsNumber="1" containsInteger="1" minValue="10" maxValue="500"/>
    </cacheField>
    <cacheField name="conversions" numFmtId="0">
      <sharedItems containsSemiMixedTypes="0" containsString="0" containsNumber="1" containsInteger="1" minValue="0" maxValue="50"/>
    </cacheField>
    <cacheField name="revenue" numFmtId="0">
      <sharedItems containsSemiMixedTypes="0" containsString="0" containsNumber="1" minValue="1.1299999999999999" maxValue="999.73"/>
    </cacheField>
    <cacheField name="missing_required" numFmtId="0">
      <sharedItems/>
    </cacheField>
    <cacheField name="has_uppercase" numFmtId="0">
      <sharedItems/>
    </cacheField>
    <cacheField name="invalid_medium" numFmtId="0">
      <sharedItems/>
    </cacheField>
    <cacheField name="clicks_valid" numFmtId="0">
      <sharedItems/>
    </cacheField>
    <cacheField name="conversions_valid" numFmtId="0">
      <sharedItems/>
    </cacheField>
    <cacheField name="revenue_valid" numFmtId="0">
      <sharedItems/>
    </cacheField>
    <cacheField name="missing_values_flag" numFmtId="0">
      <sharedItems/>
    </cacheField>
    <cacheField name="utm_term_missing_flag" numFmtId="0">
      <sharedItems/>
    </cacheField>
    <cacheField name="Days (date)" numFmtId="0" databaseField="0">
      <fieldGroup base="0">
        <rangePr groupBy="days" startDate="2024-01-01T00:00:00" endDate="2025-01-01T00:00:00"/>
        <groupItems count="368">
          <s v="&lt;1/1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5"/>
        </groupItems>
      </fieldGroup>
    </cacheField>
    <cacheField name="Months (date)" numFmtId="0" databaseField="0">
      <fieldGroup base="0">
        <rangePr groupBy="months" startDate="2024-01-01T00:00:00" endDate="2025-01-01T00:00:00"/>
        <groupItems count="14">
          <s v="&lt;1/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014568055558" createdVersion="8" refreshedVersion="8" minRefreshableVersion="3" recordCount="1501" xr:uid="{4D4A64F2-9A39-C04C-9625-01ABE049D1F3}">
  <cacheSource type="worksheet">
    <worksheetSource ref="A1:T1048576" sheet="UTM_Campaign_Data_Cleaned"/>
  </cacheSource>
  <cacheFields count="17">
    <cacheField name="date" numFmtId="0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/>
    </cacheField>
    <cacheField name="utm_content" numFmtId="0">
      <sharedItems containsBlank="1" count="6">
        <s v="banner1"/>
        <s v="carousel_ad"/>
        <s v="video_ad"/>
        <s v="text_link"/>
        <s v=""/>
        <m/>
      </sharedItems>
    </cacheField>
    <cacheField name="utm_term" numFmtId="0">
      <sharedItems containsBlank="1" count="5">
        <s v="bags"/>
        <s v="discount"/>
        <s v="shoes"/>
        <s v="signup"/>
        <m/>
      </sharedItems>
    </cacheField>
    <cacheField name="clicks" numFmtId="0">
      <sharedItems containsString="0" containsBlank="1" containsNumber="1" containsInteger="1" minValue="10" maxValue="500" count="448">
        <n v="391"/>
        <n v="223"/>
        <n v="250"/>
        <n v="168"/>
        <n v="29"/>
        <n v="50"/>
        <n v="370"/>
        <n v="213"/>
        <n v="190"/>
        <n v="354"/>
        <n v="365"/>
        <n v="172"/>
        <n v="323"/>
        <n v="406"/>
        <n v="235"/>
        <n v="450"/>
        <n v="221"/>
        <n v="37"/>
        <n v="193"/>
        <n v="474"/>
        <n v="307"/>
        <n v="359"/>
        <n v="254"/>
        <n v="105"/>
        <n v="188"/>
        <n v="363"/>
        <n v="321"/>
        <n v="328"/>
        <n v="309"/>
        <n v="114"/>
        <n v="317"/>
        <n v="156"/>
        <n v="75"/>
        <n v="389"/>
        <n v="379"/>
        <n v="210"/>
        <n v="147"/>
        <n v="427"/>
        <n v="14"/>
        <n v="247"/>
        <n v="275"/>
        <n v="472"/>
        <n v="407"/>
        <n v="43"/>
        <n v="109"/>
        <n v="245"/>
        <n v="339"/>
        <n v="215"/>
        <n v="54"/>
        <n v="344"/>
        <n v="335"/>
        <n v="61"/>
        <n v="72"/>
        <n v="448"/>
        <n v="48"/>
        <n v="299"/>
        <n v="281"/>
        <n v="424"/>
        <n v="205"/>
        <n v="369"/>
        <n v="204"/>
        <n v="333"/>
        <n v="284"/>
        <n v="71"/>
        <n v="434"/>
        <n v="318"/>
        <n v="436"/>
        <n v="283"/>
        <n v="224"/>
        <n v="271"/>
        <n v="401"/>
        <n v="26"/>
        <n v="285"/>
        <n v="331"/>
        <n v="129"/>
        <n v="202"/>
        <n v="142"/>
        <n v="121"/>
        <n v="380"/>
        <n v="259"/>
        <n v="196"/>
        <n v="113"/>
        <n v="51"/>
        <n v="183"/>
        <n v="341"/>
        <n v="76"/>
        <n v="348"/>
        <n v="119"/>
        <n v="92"/>
        <n v="148"/>
        <n v="440"/>
        <n v="241"/>
        <n v="412"/>
        <n v="88"/>
        <n v="243"/>
        <n v="481"/>
        <n v="23"/>
        <n v="209"/>
        <n v="258"/>
        <n v="295"/>
        <n v="24"/>
        <n v="396"/>
        <n v="300"/>
        <n v="44"/>
        <n v="15"/>
        <n v="458"/>
        <n v="493"/>
        <n v="257"/>
        <n v="437"/>
        <n v="358"/>
        <n v="274"/>
        <n v="418"/>
        <n v="338"/>
        <n v="499"/>
        <n v="40"/>
        <n v="278"/>
        <n v="104"/>
        <n v="125"/>
        <n v="267"/>
        <n v="139"/>
        <n v="361"/>
        <n v="452"/>
        <n v="100"/>
        <n v="421"/>
        <n v="136"/>
        <n v="289"/>
        <n v="173"/>
        <n v="249"/>
        <n v="337"/>
        <n v="110"/>
        <n v="256"/>
        <n v="130"/>
        <n v="185"/>
        <n v="286"/>
        <n v="314"/>
        <n v="46"/>
        <n v="144"/>
        <n v="443"/>
        <n v="398"/>
        <n v="399"/>
        <n v="182"/>
        <n v="494"/>
        <n v="52"/>
        <n v="226"/>
        <n v="435"/>
        <n v="462"/>
        <n v="74"/>
        <n v="480"/>
        <n v="150"/>
        <n v="334"/>
        <n v="60"/>
        <n v="80"/>
        <n v="191"/>
        <n v="319"/>
        <n v="476"/>
        <n v="169"/>
        <n v="143"/>
        <n v="42"/>
        <n v="154"/>
        <n v="236"/>
        <n v="67"/>
        <n v="212"/>
        <n v="230"/>
        <n v="377"/>
        <n v="405"/>
        <n v="468"/>
        <n v="189"/>
        <n v="253"/>
        <n v="13"/>
        <n v="347"/>
        <n v="246"/>
        <n v="372"/>
        <n v="349"/>
        <n v="265"/>
        <n v="475"/>
        <n v="187"/>
        <n v="414"/>
        <n v="315"/>
        <n v="81"/>
        <n v="400"/>
        <n v="392"/>
        <n v="393"/>
        <n v="292"/>
        <n v="461"/>
        <n v="28"/>
        <n v="237"/>
        <n v="325"/>
        <n v="175"/>
        <n v="356"/>
        <n v="39"/>
        <n v="192"/>
        <n v="145"/>
        <n v="311"/>
        <n v="491"/>
        <n v="123"/>
        <n v="313"/>
        <n v="133"/>
        <n v="303"/>
        <n v="282"/>
        <n v="373"/>
        <n v="158"/>
        <n v="324"/>
        <n v="146"/>
        <n v="394"/>
        <n v="470"/>
        <n v="86"/>
        <n v="375"/>
        <n v="115"/>
        <n v="262"/>
        <n v="157"/>
        <n v="261"/>
        <n v="404"/>
        <n v="486"/>
        <n v="413"/>
        <n v="397"/>
        <n v="120"/>
        <n v="310"/>
        <n v="97"/>
        <n v="137"/>
        <n v="360"/>
        <n v="95"/>
        <n v="322"/>
        <n v="351"/>
        <n v="68"/>
        <n v="203"/>
        <n v="96"/>
        <n v="242"/>
        <n v="180"/>
        <n v="287"/>
        <n v="233"/>
        <n v="194"/>
        <n v="91"/>
        <n v="386"/>
        <n v="32"/>
        <n v="228"/>
        <n v="409"/>
        <n v="101"/>
        <n v="382"/>
        <n v="266"/>
        <n v="376"/>
        <n v="352"/>
        <n v="16"/>
        <n v="116"/>
        <n v="231"/>
        <n v="255"/>
        <n v="490"/>
        <n v="31"/>
        <n v="304"/>
        <n v="497"/>
        <n v="381"/>
        <n v="332"/>
        <n v="252"/>
        <n v="390"/>
        <n v="211"/>
        <n v="423"/>
        <n v="308"/>
        <n v="438"/>
        <n v="415"/>
        <n v="152"/>
        <n v="420"/>
        <n v="411"/>
        <n v="229"/>
        <n v="487"/>
        <n v="483"/>
        <n v="496"/>
        <n v="500"/>
        <n v="492"/>
        <n v="451"/>
        <n v="65"/>
        <n v="426"/>
        <n v="433"/>
        <n v="155"/>
        <n v="141"/>
        <n v="166"/>
        <n v="163"/>
        <n v="403"/>
        <n v="449"/>
        <n v="90"/>
        <n v="371"/>
        <n v="22"/>
        <n v="326"/>
        <n v="177"/>
        <n v="312"/>
        <n v="10"/>
        <n v="135"/>
        <n v="56"/>
        <n v="244"/>
        <n v="111"/>
        <n v="291"/>
        <n v="442"/>
        <n v="385"/>
        <n v="277"/>
        <n v="234"/>
        <n v="63"/>
        <n v="214"/>
        <n v="395"/>
        <n v="118"/>
        <n v="181"/>
        <n v="329"/>
        <n v="127"/>
        <n v="270"/>
        <n v="216"/>
        <n v="463"/>
        <n v="488"/>
        <n v="479"/>
        <n v="199"/>
        <n v="364"/>
        <n v="425"/>
        <n v="260"/>
        <n v="208"/>
        <n v="343"/>
        <n v="320"/>
        <n v="122"/>
        <n v="454"/>
        <n v="294"/>
        <n v="441"/>
        <n v="456"/>
        <n v="367"/>
        <n v="301"/>
        <n v="94"/>
        <n v="240"/>
        <n v="108"/>
        <n v="55"/>
        <n v="296"/>
        <n v="485"/>
        <n v="98"/>
        <n v="82"/>
        <n v="131"/>
        <n v="430"/>
        <n v="428"/>
        <n v="225"/>
        <n v="159"/>
        <n v="327"/>
        <n v="305"/>
        <n v="455"/>
        <n v="69"/>
        <n v="102"/>
        <n v="445"/>
        <n v="132"/>
        <n v="466"/>
        <n v="195"/>
        <n v="446"/>
        <n v="422"/>
        <n v="112"/>
        <n v="138"/>
        <n v="417"/>
        <n v="384"/>
        <n v="200"/>
        <n v="35"/>
        <n v="227"/>
        <n v="93"/>
        <n v="457"/>
        <n v="251"/>
        <n v="374"/>
        <n v="432"/>
        <n v="107"/>
        <n v="197"/>
        <n v="447"/>
        <n v="402"/>
        <n v="58"/>
        <n v="471"/>
        <n v="272"/>
        <n v="25"/>
        <n v="459"/>
        <n v="53"/>
        <n v="87"/>
        <n v="162"/>
        <n v="368"/>
        <n v="167"/>
        <n v="248"/>
        <n v="99"/>
        <n v="484"/>
        <n v="218"/>
        <n v="264"/>
        <n v="64"/>
        <n v="460"/>
        <n v="453"/>
        <n v="160"/>
        <n v="276"/>
        <n v="306"/>
        <n v="465"/>
        <n v="206"/>
        <n v="355"/>
        <n v="298"/>
        <n v="59"/>
        <n v="336"/>
        <n v="179"/>
        <n v="164"/>
        <n v="178"/>
        <n v="290"/>
        <n v="342"/>
        <n v="489"/>
        <n v="444"/>
        <n v="408"/>
        <n v="21"/>
        <n v="12"/>
        <n v="302"/>
        <n v="467"/>
        <n v="103"/>
        <n v="429"/>
        <n v="89"/>
        <n v="106"/>
        <n v="269"/>
        <n v="45"/>
        <n v="170"/>
        <n v="350"/>
        <n v="219"/>
        <n v="38"/>
        <n v="124"/>
        <n v="263"/>
        <n v="273"/>
        <n v="30"/>
        <n v="410"/>
        <n v="238"/>
        <n v="222"/>
        <n v="128"/>
        <n v="66"/>
        <n v="33"/>
        <n v="498"/>
        <n v="419"/>
        <n v="165"/>
        <n v="84"/>
        <n v="439"/>
        <n v="134"/>
        <n v="232"/>
        <n v="201"/>
        <n v="184"/>
        <n v="70"/>
        <n v="217"/>
        <n v="153"/>
        <n v="268"/>
        <n v="79"/>
        <n v="357"/>
        <n v="17"/>
        <n v="149"/>
        <n v="387"/>
        <n v="36"/>
        <n v="73"/>
        <n v="11"/>
        <n v="62"/>
        <n v="345"/>
        <n v="495"/>
        <n v="378"/>
        <n v="297"/>
        <n v="85"/>
        <n v="279"/>
        <n v="161"/>
        <m/>
      </sharedItems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032347106484" createdVersion="8" refreshedVersion="8" minRefreshableVersion="3" recordCount="1501" xr:uid="{6084E8C7-7E60-7C4C-A55C-746E57B2E7FA}">
  <cacheSource type="worksheet">
    <worksheetSource ref="A1:V1048576" sheet="UTM_Campaign_Data_Cleaned"/>
  </cacheSource>
  <cacheFields count="19">
    <cacheField name="date" numFmtId="0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 count="5">
        <s v="spring_sale"/>
        <s v="black_friday"/>
        <s v="product_launch"/>
        <s v="new_user_acquisition"/>
        <m/>
      </sharedItems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  <cacheField name="Month name" numFmtId="0">
      <sharedItems containsBlank="1" count="13">
        <s v="Sep"/>
        <s v="Apr"/>
        <s v="Mar"/>
        <s v="Feb"/>
        <s v="Oct"/>
        <s v="Aug"/>
        <s v="Jul"/>
        <s v="Jun"/>
        <s v="Dec"/>
        <s v="Jan"/>
        <s v="Nov"/>
        <s v="May"/>
        <m/>
      </sharedItems>
    </cacheField>
    <cacheField name="Quarter" numFmtId="0">
      <sharedItems containsString="0" containsBlank="1" containsNumber="1" containsInteger="1" minValue="1" maxValue="4" count="5">
        <n v="3"/>
        <n v="2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043606597224" createdVersion="8" refreshedVersion="8" minRefreshableVersion="3" recordCount="1501" xr:uid="{B15A518A-75DE-934B-BFA0-6F9E5C67C656}">
  <cacheSource type="worksheet">
    <worksheetSource ref="A1:W1048576" sheet="UTM_Campaign_Data_Cleaned"/>
  </cacheSource>
  <cacheFields count="20">
    <cacheField name="date" numFmtId="0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/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  <cacheField name="Month name" numFmtId="0">
      <sharedItems containsBlank="1"/>
    </cacheField>
    <cacheField name="Quarter" numFmtId="0">
      <sharedItems containsString="0" containsBlank="1" containsNumber="1" containsInteger="1" minValue="1" maxValue="4" count="5">
        <n v="3"/>
        <n v="2"/>
        <n v="1"/>
        <n v="4"/>
        <m/>
      </sharedItems>
    </cacheField>
    <cacheField name="source &amp; medium" numFmtId="0">
      <sharedItems containsBlank="1" count="25">
        <s v="facebook/referral"/>
        <s v="newsletter/social"/>
        <s v="youtube/email"/>
        <s v="youtube/referral"/>
        <s v="newsletter/referral"/>
        <s v="google/email"/>
        <s v="instagram/email"/>
        <s v="youtube/social"/>
        <s v="google/social"/>
        <s v="instagram/cpc"/>
        <s v="instagram/referral"/>
        <s v="newsletter/email"/>
        <s v="newsletter/cpc"/>
        <s v="linkedin/referral"/>
        <s v="instagram/social"/>
        <s v="facebook/social"/>
        <s v="linkedin/cpc"/>
        <s v="linkedin/social"/>
        <s v="facebook/email"/>
        <s v="youtube/cpc"/>
        <s v="google/cpc"/>
        <s v="linkedin/email"/>
        <s v="google/referral"/>
        <s v="facebook/cp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435962384261" createdVersion="8" refreshedVersion="8" minRefreshableVersion="3" recordCount="1174" xr:uid="{8FF585E1-AFD1-E841-9CA9-F25B9FEB53EC}">
  <cacheSource type="worksheet">
    <worksheetSource ref="A1:X1048576" sheet="UTM_Campaign_Data_Cleaned"/>
  </cacheSource>
  <cacheFields count="21">
    <cacheField name="date" numFmtId="0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 count="5">
        <s v="spring_sale"/>
        <s v="black_friday"/>
        <s v="product_launch"/>
        <s v="new_user_acquisition"/>
        <m/>
      </sharedItems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  <cacheField name="Month name" numFmtId="0">
      <sharedItems containsBlank="1"/>
    </cacheField>
    <cacheField name="Quarter" numFmtId="0">
      <sharedItems containsString="0" containsBlank="1" containsNumber="1" containsInteger="1" minValue="1" maxValue="4"/>
    </cacheField>
    <cacheField name="source &amp; medium" numFmtId="0">
      <sharedItems containsBlank="1"/>
    </cacheField>
    <cacheField name="Campaign Start Mont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485127314816" createdVersion="8" refreshedVersion="8" minRefreshableVersion="3" recordCount="1174" xr:uid="{AA336FA6-A49A-B140-A9A5-BFB35D556179}">
  <cacheSource type="worksheet">
    <worksheetSource ref="A1:Y1048576" sheet="UTM_Campaign_Data_Cleaned"/>
  </cacheSource>
  <cacheFields count="25">
    <cacheField name="date" numFmtId="168">
      <sharedItems containsNonDate="0" containsDate="1" containsString="0" containsBlank="1" minDate="2024-01-01T00:00:00" maxDate="2025-01-01T00:00:00" count="348">
        <d v="2024-09-07T00:00:00"/>
        <d v="2024-04-01T00:00:00"/>
        <d v="2024-09-08T00:00:00"/>
        <d v="2024-09-17T00:00:00"/>
        <d v="2024-04-21T00:00:00"/>
        <d v="2024-03-18T00:00:00"/>
        <d v="2024-02-01T00:00:00"/>
        <d v="2024-10-16T00:00:00"/>
        <d v="2024-10-13T00:00:00"/>
        <d v="2024-08-31T00:00:00"/>
        <d v="2024-07-14T00:00:00"/>
        <d v="2024-07-16T00:00:00"/>
        <d v="2024-02-13T00:00:00"/>
        <d v="2024-06-22T00:00:00"/>
        <d v="2024-12-16T00:00:00"/>
        <d v="2024-10-22T00:00:00"/>
        <d v="2024-08-29T00:00:00"/>
        <d v="2024-02-29T00:00:00"/>
        <d v="2024-08-22T00:00:00"/>
        <d v="2024-04-16T00:00:00"/>
        <d v="2024-01-01T00:00:00"/>
        <d v="2024-11-15T00:00:00"/>
        <d v="2024-03-08T00:00:00"/>
        <d v="2024-03-23T00:00:00"/>
        <d v="2024-11-23T00:00:00"/>
        <d v="2024-02-06T00:00:00"/>
        <d v="2024-03-13T00:00:00"/>
        <d v="2024-01-24T00:00:00"/>
        <d v="2024-10-10T00:00:00"/>
        <d v="2024-03-10T00:00:00"/>
        <d v="2024-05-02T00:00:00"/>
        <d v="2024-03-15T00:00:00"/>
        <d v="2024-09-06T00:00:00"/>
        <d v="2024-07-31T00:00:00"/>
        <d v="2024-11-20T00:00:00"/>
        <d v="2024-09-16T00:00:00"/>
        <d v="2024-10-25T00:00:00"/>
        <d v="2024-06-24T00:00:00"/>
        <d v="2024-08-27T00:00:00"/>
        <d v="2024-10-24T00:00:00"/>
        <d v="2024-06-04T00:00:00"/>
        <d v="2024-11-07T00:00:00"/>
        <d v="2024-06-03T00:00:00"/>
        <d v="2024-02-17T00:00:00"/>
        <d v="2024-06-07T00:00:00"/>
        <d v="2024-07-17T00:00:00"/>
        <d v="2024-07-13T00:00:00"/>
        <d v="2024-06-11T00:00:00"/>
        <d v="2024-02-03T00:00:00"/>
        <d v="2024-01-16T00:00:00"/>
        <d v="2024-03-30T00:00:00"/>
        <d v="2024-12-20T00:00:00"/>
        <d v="2024-11-10T00:00:00"/>
        <d v="2024-08-24T00:00:00"/>
        <d v="2024-08-06T00:00:00"/>
        <d v="2024-03-22T00:00:00"/>
        <d v="2024-08-20T00:00:00"/>
        <d v="2024-11-01T00:00:00"/>
        <d v="2024-10-04T00:00:00"/>
        <d v="2024-10-07T00:00:00"/>
        <d v="2024-07-02T00:00:00"/>
        <d v="2024-09-12T00:00:00"/>
        <d v="2024-09-14T00:00:00"/>
        <d v="2024-08-17T00:00:00"/>
        <d v="2024-08-30T00:00:00"/>
        <d v="2024-07-25T00:00:00"/>
        <d v="2024-09-22T00:00:00"/>
        <d v="2024-04-30T00:00:00"/>
        <d v="2024-01-23T00:00:00"/>
        <d v="2024-01-06T00:00:00"/>
        <d v="2024-05-04T00:00:00"/>
        <d v="2024-02-14T00:00:00"/>
        <d v="2024-05-16T00:00:00"/>
        <d v="2024-08-13T00:00:00"/>
        <d v="2024-09-09T00:00:00"/>
        <d v="2024-04-12T00:00:00"/>
        <d v="2024-05-08T00:00:00"/>
        <d v="2024-12-28T00:00:00"/>
        <d v="2024-05-22T00:00:00"/>
        <d v="2024-12-03T00:00:00"/>
        <d v="2024-07-29T00:00:00"/>
        <d v="2024-03-03T00:00:00"/>
        <d v="2024-03-02T00:00:00"/>
        <d v="2024-03-14T00:00:00"/>
        <d v="2024-01-25T00:00:00"/>
        <d v="2024-04-03T00:00:00"/>
        <d v="2024-01-04T00:00:00"/>
        <d v="2024-06-08T00:00:00"/>
        <d v="2024-12-11T00:00:00"/>
        <d v="2024-07-10T00:00:00"/>
        <d v="2024-08-25T00:00:00"/>
        <d v="2024-07-03T00:00:00"/>
        <d v="2024-04-11T00:00:00"/>
        <d v="2024-01-09T00:00:00"/>
        <d v="2024-09-28T00:00:00"/>
        <d v="2024-11-30T00:00:00"/>
        <d v="2024-05-12T00:00:00"/>
        <d v="2024-12-05T00:00:00"/>
        <d v="2024-08-05T00:00:00"/>
        <d v="2024-10-20T00:00:00"/>
        <d v="2024-05-26T00:00:00"/>
        <d v="2024-08-08T00:00:00"/>
        <d v="2024-04-29T00:00:00"/>
        <d v="2024-12-14T00:00:00"/>
        <d v="2024-06-27T00:00:00"/>
        <d v="2024-02-15T00:00:00"/>
        <d v="2024-11-29T00:00:00"/>
        <d v="2024-07-22T00:00:00"/>
        <d v="2024-05-01T00:00:00"/>
        <d v="2024-03-16T00:00:00"/>
        <d v="2024-05-09T00:00:00"/>
        <d v="2024-06-01T00:00:00"/>
        <d v="2024-01-11T00:00:00"/>
        <d v="2024-01-20T00:00:00"/>
        <d v="2024-09-03T00:00:00"/>
        <d v="2024-11-16T00:00:00"/>
        <d v="2024-12-29T00:00:00"/>
        <d v="2024-01-02T00:00:00"/>
        <d v="2024-05-19T00:00:00"/>
        <d v="2024-01-10T00:00:00"/>
        <d v="2024-02-20T00:00:00"/>
        <d v="2024-02-08T00:00:00"/>
        <d v="2024-04-28T00:00:00"/>
        <d v="2024-12-26T00:00:00"/>
        <d v="2024-08-28T00:00:00"/>
        <d v="2024-02-04T00:00:00"/>
        <d v="2024-05-11T00:00:00"/>
        <d v="2024-04-22T00:00:00"/>
        <d v="2024-05-25T00:00:00"/>
        <d v="2024-09-18T00:00:00"/>
        <d v="2024-03-06T00:00:00"/>
        <d v="2024-11-12T00:00:00"/>
        <d v="2024-08-18T00:00:00"/>
        <d v="2024-08-23T00:00:00"/>
        <d v="2024-10-21T00:00:00"/>
        <d v="2024-01-17T00:00:00"/>
        <d v="2024-08-15T00:00:00"/>
        <d v="2024-10-19T00:00:00"/>
        <d v="2024-07-24T00:00:00"/>
        <d v="2024-10-08T00:00:00"/>
        <d v="2024-05-10T00:00:00"/>
        <d v="2024-02-21T00:00:00"/>
        <d v="2024-02-05T00:00:00"/>
        <d v="2024-08-12T00:00:00"/>
        <d v="2024-02-26T00:00:00"/>
        <d v="2024-05-20T00:00:00"/>
        <d v="2024-04-02T00:00:00"/>
        <d v="2024-01-27T00:00:00"/>
        <d v="2024-11-28T00:00:00"/>
        <d v="2024-09-04T00:00:00"/>
        <d v="2024-02-23T00:00:00"/>
        <d v="2024-11-17T00:00:00"/>
        <d v="2024-12-21T00:00:00"/>
        <d v="2024-04-09T00:00:00"/>
        <d v="2024-01-26T00:00:00"/>
        <d v="2024-02-18T00:00:00"/>
        <d v="2024-09-21T00:00:00"/>
        <d v="2024-04-25T00:00:00"/>
        <d v="2024-01-08T00:00:00"/>
        <d v="2024-07-20T00:00:00"/>
        <d v="2024-08-16T00:00:00"/>
        <d v="2024-01-22T00:00:00"/>
        <d v="2024-12-02T00:00:00"/>
        <d v="2024-05-27T00:00:00"/>
        <d v="2024-04-24T00:00:00"/>
        <d v="2024-01-03T00:00:00"/>
        <d v="2024-03-04T00:00:00"/>
        <d v="2024-09-15T00:00:00"/>
        <d v="2024-04-18T00:00:00"/>
        <d v="2024-12-17T00:00:00"/>
        <d v="2024-07-21T00:00:00"/>
        <d v="2024-06-15T00:00:00"/>
        <d v="2024-06-20T00:00:00"/>
        <d v="2024-02-10T00:00:00"/>
        <d v="2024-01-15T00:00:00"/>
        <d v="2024-02-28T00:00:00"/>
        <d v="2024-12-07T00:00:00"/>
        <d v="2024-07-19T00:00:00"/>
        <d v="2024-09-10T00:00:00"/>
        <d v="2024-07-30T00:00:00"/>
        <d v="2024-12-31T00:00:00"/>
        <d v="2024-07-04T00:00:00"/>
        <d v="2024-11-22T00:00:00"/>
        <d v="2024-12-12T00:00:00"/>
        <d v="2024-08-07T00:00:00"/>
        <d v="2024-05-07T00:00:00"/>
        <d v="2024-07-07T00:00:00"/>
        <d v="2024-01-19T00:00:00"/>
        <d v="2024-10-01T00:00:00"/>
        <d v="2024-09-13T00:00:00"/>
        <d v="2024-04-26T00:00:00"/>
        <d v="2024-03-05T00:00:00"/>
        <d v="2024-12-27T00:00:00"/>
        <d v="2024-06-23T00:00:00"/>
        <d v="2024-10-26T00:00:00"/>
        <d v="2024-05-05T00:00:00"/>
        <d v="2024-06-10T00:00:00"/>
        <d v="2024-12-24T00:00:00"/>
        <d v="2024-02-27T00:00:00"/>
        <d v="2024-01-21T00:00:00"/>
        <d v="2024-12-18T00:00:00"/>
        <d v="2024-08-03T00:00:00"/>
        <d v="2024-11-06T00:00:00"/>
        <d v="2024-03-19T00:00:00"/>
        <d v="2024-03-11T00:00:00"/>
        <d v="2024-04-19T00:00:00"/>
        <d v="2024-05-18T00:00:00"/>
        <d v="2024-02-07T00:00:00"/>
        <d v="2024-09-23T00:00:00"/>
        <d v="2024-11-21T00:00:00"/>
        <d v="2024-11-03T00:00:00"/>
        <d v="2024-10-05T00:00:00"/>
        <d v="2024-03-28T00:00:00"/>
        <d v="2024-07-26T00:00:00"/>
        <d v="2024-02-11T00:00:00"/>
        <d v="2024-03-01T00:00:00"/>
        <d v="2024-08-02T00:00:00"/>
        <d v="2024-06-06T00:00:00"/>
        <d v="2024-09-27T00:00:00"/>
        <d v="2024-10-11T00:00:00"/>
        <d v="2024-01-30T00:00:00"/>
        <d v="2024-04-06T00:00:00"/>
        <d v="2024-04-14T00:00:00"/>
        <d v="2024-07-18T00:00:00"/>
        <d v="2024-08-14T00:00:00"/>
        <d v="2024-04-17T00:00:00"/>
        <d v="2024-01-13T00:00:00"/>
        <d v="2024-07-08T00:00:00"/>
        <d v="2024-11-24T00:00:00"/>
        <d v="2024-09-24T00:00:00"/>
        <d v="2024-11-18T00:00:00"/>
        <d v="2024-07-01T00:00:00"/>
        <d v="2024-05-13T00:00:00"/>
        <d v="2024-03-24T00:00:00"/>
        <d v="2024-08-26T00:00:00"/>
        <d v="2024-07-23T00:00:00"/>
        <d v="2024-11-04T00:00:00"/>
        <d v="2024-10-12T00:00:00"/>
        <d v="2024-10-28T00:00:00"/>
        <d v="2024-09-30T00:00:00"/>
        <d v="2024-09-01T00:00:00"/>
        <d v="2024-09-05T00:00:00"/>
        <d v="2024-12-30T00:00:00"/>
        <d v="2024-11-19T00:00:00"/>
        <d v="2024-08-21T00:00:00"/>
        <d v="2024-05-06T00:00:00"/>
        <d v="2024-11-27T00:00:00"/>
        <d v="2024-05-30T00:00:00"/>
        <d v="2024-01-31T00:00:00"/>
        <d v="2024-10-27T00:00:00"/>
        <d v="2024-07-12T00:00:00"/>
        <d v="2024-02-19T00:00:00"/>
        <d v="2024-03-31T00:00:00"/>
        <d v="2024-05-29T00:00:00"/>
        <d v="2024-11-25T00:00:00"/>
        <d v="2024-12-06T00:00:00"/>
        <d v="2024-02-16T00:00:00"/>
        <d v="2024-08-19T00:00:00"/>
        <d v="2024-05-24T00:00:00"/>
        <d v="2024-11-11T00:00:00"/>
        <d v="2024-08-11T00:00:00"/>
        <d v="2024-12-04T00:00:00"/>
        <d v="2024-09-29T00:00:00"/>
        <d v="2024-03-09T00:00:00"/>
        <d v="2024-01-05T00:00:00"/>
        <d v="2024-10-23T00:00:00"/>
        <d v="2024-01-07T00:00:00"/>
        <d v="2024-10-06T00:00:00"/>
        <d v="2024-04-20T00:00:00"/>
        <d v="2024-12-25T00:00:00"/>
        <d v="2024-04-05T00:00:00"/>
        <d v="2024-04-04T00:00:00"/>
        <d v="2024-01-28T00:00:00"/>
        <d v="2024-09-25T00:00:00"/>
        <d v="2024-10-15T00:00:00"/>
        <d v="2024-05-17T00:00:00"/>
        <d v="2024-08-09T00:00:00"/>
        <d v="2024-02-02T00:00:00"/>
        <d v="2024-04-08T00:00:00"/>
        <d v="2024-06-25T00:00:00"/>
        <d v="2024-03-25T00:00:00"/>
        <d v="2024-10-02T00:00:00"/>
        <d v="2024-01-29T00:00:00"/>
        <d v="2024-03-20T00:00:00"/>
        <d v="2024-02-22T00:00:00"/>
        <d v="2024-07-09T00:00:00"/>
        <d v="2024-06-29T00:00:00"/>
        <d v="2024-06-02T00:00:00"/>
        <d v="2024-05-28T00:00:00"/>
        <d v="2024-11-14T00:00:00"/>
        <d v="2024-07-15T00:00:00"/>
        <d v="2024-04-27T00:00:00"/>
        <d v="2024-09-26T00:00:00"/>
        <d v="2024-12-23T00:00:00"/>
        <d v="2024-05-14T00:00:00"/>
        <d v="2024-03-12T00:00:00"/>
        <d v="2024-04-10T00:00:00"/>
        <d v="2024-06-09T00:00:00"/>
        <d v="2024-10-30T00:00:00"/>
        <d v="2024-04-13T00:00:00"/>
        <d v="2024-06-17T00:00:00"/>
        <d v="2024-06-13T00:00:00"/>
        <d v="2024-05-23T00:00:00"/>
        <d v="2024-03-17T00:00:00"/>
        <d v="2024-08-01T00:00:00"/>
        <d v="2024-10-29T00:00:00"/>
        <d v="2024-06-28T00:00:00"/>
        <d v="2024-08-04T00:00:00"/>
        <d v="2024-12-19T00:00:00"/>
        <d v="2024-10-03T00:00:00"/>
        <d v="2024-06-19T00:00:00"/>
        <d v="2024-11-13T00:00:00"/>
        <d v="2024-02-25T00:00:00"/>
        <d v="2024-06-12T00:00:00"/>
        <d v="2024-07-28T00:00:00"/>
        <d v="2024-07-27T00:00:00"/>
        <d v="2024-09-19T00:00:00"/>
        <d v="2024-11-09T00:00:00"/>
        <d v="2024-03-07T00:00:00"/>
        <d v="2024-09-11T00:00:00"/>
        <d v="2024-06-21T00:00:00"/>
        <d v="2024-06-30T00:00:00"/>
        <d v="2024-10-09T00:00:00"/>
        <d v="2024-07-06T00:00:00"/>
        <d v="2024-12-22T00:00:00"/>
        <d v="2024-09-02T00:00:00"/>
        <d v="2024-12-13T00:00:00"/>
        <d v="2024-11-26T00:00:00"/>
        <d v="2024-04-23T00:00:00"/>
        <d v="2024-06-18T00:00:00"/>
        <d v="2024-03-27T00:00:00"/>
        <d v="2024-07-11T00:00:00"/>
        <d v="2024-05-15T00:00:00"/>
        <d v="2024-01-18T00:00:00"/>
        <d v="2024-02-09T00:00:00"/>
        <d v="2024-11-02T00:00:00"/>
        <d v="2024-11-08T00:00:00"/>
        <d v="2024-02-12T00:00:00"/>
        <d v="2024-05-21T00:00:00"/>
        <d v="2024-01-14T00:00:00"/>
        <d v="2024-06-05T00:00:00"/>
        <d v="2024-06-14T00:00:00"/>
        <d v="2024-09-20T00:00:00"/>
        <d v="2024-03-26T00:00:00"/>
        <d v="2024-03-21T00:00:00"/>
        <d v="2024-12-01T00:00:00"/>
        <d v="2024-12-15T00:00:00"/>
        <m/>
      </sharedItems>
      <fieldGroup par="24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 count="5">
        <s v="spring_sale"/>
        <s v="black_friday"/>
        <s v="product_launch"/>
        <s v="new_user_acquisition"/>
        <m/>
      </sharedItems>
    </cacheField>
    <cacheField name="start_date" numFmtId="168">
      <sharedItems containsNonDate="0" containsDate="1" containsString="0" containsBlank="1" minDate="2024-01-01T00:00:00" maxDate="2024-01-04T00:00:00"/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  <cacheField name="Month name" numFmtId="0">
      <sharedItems containsBlank="1"/>
    </cacheField>
    <cacheField name="Quarter" numFmtId="0">
      <sharedItems containsString="0" containsBlank="1" containsNumber="1" containsInteger="1" minValue="1" maxValue="4"/>
    </cacheField>
    <cacheField name="source &amp; medium" numFmtId="0">
      <sharedItems containsBlank="1"/>
    </cacheField>
    <cacheField name="Campaign Start Month" numFmtId="168">
      <sharedItems containsNonDate="0" containsDate="1" containsString="0" containsBlank="1" minDate="2024-01-01T00:00:00" maxDate="2024-01-04T00:00:00"/>
    </cacheField>
    <cacheField name="LifeCycle_Month" numFmtId="1">
      <sharedItems containsString="0" containsBlank="1" containsNumber="1" containsInteger="1" minValue="1" maxValue="12" count="13">
        <n v="9"/>
        <n v="4"/>
        <n v="3"/>
        <n v="2"/>
        <n v="10"/>
        <n v="8"/>
        <n v="7"/>
        <n v="6"/>
        <n v="12"/>
        <n v="1"/>
        <n v="11"/>
        <n v="5"/>
        <m/>
      </sharedItems>
    </cacheField>
    <cacheField name="Days (date)" numFmtId="0" databaseField="0">
      <fieldGroup base="0">
        <rangePr groupBy="days" startDate="2024-01-01T00:00:00" endDate="2025-01-01T00:00:00"/>
        <groupItems count="368">
          <s v="&lt;1/1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5"/>
        </groupItems>
      </fieldGroup>
    </cacheField>
    <cacheField name="Months (date)" numFmtId="0" databaseField="0">
      <fieldGroup base="0">
        <rangePr groupBy="months" startDate="2024-01-01T00:00:00" endDate="2025-01-01T00:00:00"/>
        <groupItems count="14">
          <s v="&lt;1/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5.994513773148" createdVersion="8" refreshedVersion="8" minRefreshableVersion="3" recordCount="499" xr:uid="{6BDA2DB6-FDF2-DF46-99E2-926B92C45780}">
  <cacheSource type="worksheet">
    <worksheetSource ref="A1:L500" sheet="UTM_Campaign_Data_Cleaned"/>
  </cacheSource>
  <cacheFields count="14">
    <cacheField name="date" numFmtId="168">
      <sharedItems containsSemiMixedTypes="0" containsNonDate="0" containsDate="1" containsString="0" minDate="2024-01-01T00:00:00" maxDate="2025-01-01T00:00:00" count="268">
        <d v="2024-09-07T00:00:00"/>
        <d v="2024-04-01T00:00:00"/>
        <d v="2024-09-08T00:00:00"/>
        <d v="2024-09-17T00:00:00"/>
        <d v="2024-04-21T00:00:00"/>
        <d v="2024-03-18T00:00:00"/>
        <d v="2024-02-01T00:00:00"/>
        <d v="2024-10-16T00:00:00"/>
        <d v="2024-10-13T00:00:00"/>
        <d v="2024-08-31T00:00:00"/>
        <d v="2024-07-14T00:00:00"/>
        <d v="2024-07-16T00:00:00"/>
        <d v="2024-02-13T00:00:00"/>
        <d v="2024-06-22T00:00:00"/>
        <d v="2024-12-16T00:00:00"/>
        <d v="2024-10-22T00:00:00"/>
        <d v="2024-08-29T00:00:00"/>
        <d v="2024-02-29T00:00:00"/>
        <d v="2024-08-22T00:00:00"/>
        <d v="2024-04-16T00:00:00"/>
        <d v="2024-01-01T00:00:00"/>
        <d v="2024-11-15T00:00:00"/>
        <d v="2024-03-08T00:00:00"/>
        <d v="2024-03-23T00:00:00"/>
        <d v="2024-11-23T00:00:00"/>
        <d v="2024-02-06T00:00:00"/>
        <d v="2024-03-13T00:00:00"/>
        <d v="2024-01-24T00:00:00"/>
        <d v="2024-10-10T00:00:00"/>
        <d v="2024-03-10T00:00:00"/>
        <d v="2024-05-02T00:00:00"/>
        <d v="2024-03-15T00:00:00"/>
        <d v="2024-09-06T00:00:00"/>
        <d v="2024-07-31T00:00:00"/>
        <d v="2024-11-20T00:00:00"/>
        <d v="2024-09-16T00:00:00"/>
        <d v="2024-10-25T00:00:00"/>
        <d v="2024-06-24T00:00:00"/>
        <d v="2024-08-27T00:00:00"/>
        <d v="2024-10-24T00:00:00"/>
        <d v="2024-06-04T00:00:00"/>
        <d v="2024-11-07T00:00:00"/>
        <d v="2024-06-03T00:00:00"/>
        <d v="2024-02-17T00:00:00"/>
        <d v="2024-06-07T00:00:00"/>
        <d v="2024-07-17T00:00:00"/>
        <d v="2024-07-13T00:00:00"/>
        <d v="2024-06-11T00:00:00"/>
        <d v="2024-02-03T00:00:00"/>
        <d v="2024-01-16T00:00:00"/>
        <d v="2024-03-30T00:00:00"/>
        <d v="2024-12-20T00:00:00"/>
        <d v="2024-11-10T00:00:00"/>
        <d v="2024-08-24T00:00:00"/>
        <d v="2024-08-06T00:00:00"/>
        <d v="2024-03-22T00:00:00"/>
        <d v="2024-08-20T00:00:00"/>
        <d v="2024-11-01T00:00:00"/>
        <d v="2024-10-04T00:00:00"/>
        <d v="2024-10-07T00:00:00"/>
        <d v="2024-07-02T00:00:00"/>
        <d v="2024-09-12T00:00:00"/>
        <d v="2024-09-14T00:00:00"/>
        <d v="2024-08-17T00:00:00"/>
        <d v="2024-08-30T00:00:00"/>
        <d v="2024-07-25T00:00:00"/>
        <d v="2024-09-22T00:00:00"/>
        <d v="2024-04-30T00:00:00"/>
        <d v="2024-01-23T00:00:00"/>
        <d v="2024-01-06T00:00:00"/>
        <d v="2024-05-04T00:00:00"/>
        <d v="2024-02-14T00:00:00"/>
        <d v="2024-05-16T00:00:00"/>
        <d v="2024-08-13T00:00:00"/>
        <d v="2024-09-09T00:00:00"/>
        <d v="2024-04-12T00:00:00"/>
        <d v="2024-05-08T00:00:00"/>
        <d v="2024-12-28T00:00:00"/>
        <d v="2024-05-22T00:00:00"/>
        <d v="2024-12-03T00:00:00"/>
        <d v="2024-07-29T00:00:00"/>
        <d v="2024-03-03T00:00:00"/>
        <d v="2024-03-02T00:00:00"/>
        <d v="2024-03-14T00:00:00"/>
        <d v="2024-01-25T00:00:00"/>
        <d v="2024-04-03T00:00:00"/>
        <d v="2024-01-04T00:00:00"/>
        <d v="2024-06-08T00:00:00"/>
        <d v="2024-12-11T00:00:00"/>
        <d v="2024-07-10T00:00:00"/>
        <d v="2024-08-25T00:00:00"/>
        <d v="2024-07-03T00:00:00"/>
        <d v="2024-04-11T00:00:00"/>
        <d v="2024-01-09T00:00:00"/>
        <d v="2024-09-28T00:00:00"/>
        <d v="2024-11-30T00:00:00"/>
        <d v="2024-05-12T00:00:00"/>
        <d v="2024-12-05T00:00:00"/>
        <d v="2024-08-05T00:00:00"/>
        <d v="2024-10-20T00:00:00"/>
        <d v="2024-05-26T00:00:00"/>
        <d v="2024-08-08T00:00:00"/>
        <d v="2024-04-29T00:00:00"/>
        <d v="2024-12-14T00:00:00"/>
        <d v="2024-06-27T00:00:00"/>
        <d v="2024-02-15T00:00:00"/>
        <d v="2024-11-29T00:00:00"/>
        <d v="2024-07-22T00:00:00"/>
        <d v="2024-05-01T00:00:00"/>
        <d v="2024-03-16T00:00:00"/>
        <d v="2024-05-09T00:00:00"/>
        <d v="2024-06-01T00:00:00"/>
        <d v="2024-01-11T00:00:00"/>
        <d v="2024-01-20T00:00:00"/>
        <d v="2024-09-03T00:00:00"/>
        <d v="2024-11-16T00:00:00"/>
        <d v="2024-12-29T00:00:00"/>
        <d v="2024-01-02T00:00:00"/>
        <d v="2024-05-19T00:00:00"/>
        <d v="2024-01-10T00:00:00"/>
        <d v="2024-02-20T00:00:00"/>
        <d v="2024-02-08T00:00:00"/>
        <d v="2024-04-28T00:00:00"/>
        <d v="2024-12-26T00:00:00"/>
        <d v="2024-08-28T00:00:00"/>
        <d v="2024-02-04T00:00:00"/>
        <d v="2024-05-11T00:00:00"/>
        <d v="2024-04-22T00:00:00"/>
        <d v="2024-05-25T00:00:00"/>
        <d v="2024-09-18T00:00:00"/>
        <d v="2024-03-06T00:00:00"/>
        <d v="2024-11-12T00:00:00"/>
        <d v="2024-08-18T00:00:00"/>
        <d v="2024-08-23T00:00:00"/>
        <d v="2024-10-21T00:00:00"/>
        <d v="2024-01-17T00:00:00"/>
        <d v="2024-08-15T00:00:00"/>
        <d v="2024-10-19T00:00:00"/>
        <d v="2024-07-24T00:00:00"/>
        <d v="2024-10-08T00:00:00"/>
        <d v="2024-05-10T00:00:00"/>
        <d v="2024-02-21T00:00:00"/>
        <d v="2024-02-05T00:00:00"/>
        <d v="2024-08-12T00:00:00"/>
        <d v="2024-02-26T00:00:00"/>
        <d v="2024-05-20T00:00:00"/>
        <d v="2024-04-02T00:00:00"/>
        <d v="2024-01-27T00:00:00"/>
        <d v="2024-11-28T00:00:00"/>
        <d v="2024-09-04T00:00:00"/>
        <d v="2024-02-23T00:00:00"/>
        <d v="2024-11-17T00:00:00"/>
        <d v="2024-12-21T00:00:00"/>
        <d v="2024-04-09T00:00:00"/>
        <d v="2024-01-26T00:00:00"/>
        <d v="2024-02-18T00:00:00"/>
        <d v="2024-09-21T00:00:00"/>
        <d v="2024-04-25T00:00:00"/>
        <d v="2024-01-08T00:00:00"/>
        <d v="2024-07-20T00:00:00"/>
        <d v="2024-08-16T00:00:00"/>
        <d v="2024-01-22T00:00:00"/>
        <d v="2024-12-02T00:00:00"/>
        <d v="2024-05-27T00:00:00"/>
        <d v="2024-04-24T00:00:00"/>
        <d v="2024-01-03T00:00:00"/>
        <d v="2024-03-04T00:00:00"/>
        <d v="2024-09-15T00:00:00"/>
        <d v="2024-04-18T00:00:00"/>
        <d v="2024-12-17T00:00:00"/>
        <d v="2024-07-21T00:00:00"/>
        <d v="2024-06-15T00:00:00"/>
        <d v="2024-06-20T00:00:00"/>
        <d v="2024-02-10T00:00:00"/>
        <d v="2024-01-15T00:00:00"/>
        <d v="2024-02-28T00:00:00"/>
        <d v="2024-12-07T00:00:00"/>
        <d v="2024-07-19T00:00:00"/>
        <d v="2024-09-10T00:00:00"/>
        <d v="2024-07-30T00:00:00"/>
        <d v="2024-12-31T00:00:00"/>
        <d v="2024-07-04T00:00:00"/>
        <d v="2024-11-22T00:00:00"/>
        <d v="2024-12-12T00:00:00"/>
        <d v="2024-08-07T00:00:00"/>
        <d v="2024-05-07T00:00:00"/>
        <d v="2024-07-07T00:00:00"/>
        <d v="2024-01-19T00:00:00"/>
        <d v="2024-10-01T00:00:00"/>
        <d v="2024-09-13T00:00:00"/>
        <d v="2024-04-26T00:00:00"/>
        <d v="2024-03-05T00:00:00"/>
        <d v="2024-12-27T00:00:00"/>
        <d v="2024-06-23T00:00:00"/>
        <d v="2024-10-26T00:00:00"/>
        <d v="2024-05-05T00:00:00"/>
        <d v="2024-06-10T00:00:00"/>
        <d v="2024-12-24T00:00:00"/>
        <d v="2024-02-27T00:00:00"/>
        <d v="2024-01-21T00:00:00"/>
        <d v="2024-12-18T00:00:00"/>
        <d v="2024-08-03T00:00:00"/>
        <d v="2024-11-06T00:00:00"/>
        <d v="2024-03-19T00:00:00"/>
        <d v="2024-03-11T00:00:00"/>
        <d v="2024-04-19T00:00:00"/>
        <d v="2024-05-18T00:00:00"/>
        <d v="2024-02-07T00:00:00"/>
        <d v="2024-09-23T00:00:00"/>
        <d v="2024-11-21T00:00:00"/>
        <d v="2024-11-03T00:00:00"/>
        <d v="2024-10-05T00:00:00"/>
        <d v="2024-03-28T00:00:00"/>
        <d v="2024-07-26T00:00:00"/>
        <d v="2024-02-11T00:00:00"/>
        <d v="2024-03-01T00:00:00"/>
        <d v="2024-08-02T00:00:00"/>
        <d v="2024-06-06T00:00:00"/>
        <d v="2024-09-27T00:00:00"/>
        <d v="2024-10-11T00:00:00"/>
        <d v="2024-01-30T00:00:00"/>
        <d v="2024-04-06T00:00:00"/>
        <d v="2024-04-14T00:00:00"/>
        <d v="2024-07-18T00:00:00"/>
        <d v="2024-08-14T00:00:00"/>
        <d v="2024-04-17T00:00:00"/>
        <d v="2024-01-13T00:00:00"/>
        <d v="2024-07-08T00:00:00"/>
        <d v="2024-11-24T00:00:00"/>
        <d v="2024-09-24T00:00:00"/>
        <d v="2024-11-18T00:00:00"/>
        <d v="2024-07-01T00:00:00"/>
        <d v="2024-05-13T00:00:00"/>
        <d v="2024-03-24T00:00:00"/>
        <d v="2024-08-26T00:00:00"/>
        <d v="2024-07-23T00:00:00"/>
        <d v="2024-11-04T00:00:00"/>
        <d v="2024-10-12T00:00:00"/>
        <d v="2024-10-28T00:00:00"/>
        <d v="2024-09-30T00:00:00"/>
        <d v="2024-09-01T00:00:00"/>
        <d v="2024-09-05T00:00:00"/>
        <d v="2024-12-30T00:00:00"/>
        <d v="2024-11-19T00:00:00"/>
        <d v="2024-08-21T00:00:00"/>
        <d v="2024-05-06T00:00:00"/>
        <d v="2024-11-27T00:00:00"/>
        <d v="2024-05-30T00:00:00"/>
        <d v="2024-01-31T00:00:00"/>
        <d v="2024-10-27T00:00:00"/>
        <d v="2024-07-12T00:00:00"/>
        <d v="2024-02-19T00:00:00"/>
        <d v="2024-03-31T00:00:00"/>
        <d v="2024-05-29T00:00:00"/>
        <d v="2024-11-25T00:00:00"/>
        <d v="2024-12-06T00:00:00"/>
        <d v="2024-02-16T00:00:00"/>
        <d v="2024-08-19T00:00:00"/>
        <d v="2024-05-24T00:00:00"/>
        <d v="2024-11-11T00:00:00"/>
        <d v="2024-08-11T00:00:00"/>
        <d v="2024-12-04T00:00:00"/>
        <d v="2024-09-29T00:00:00"/>
        <d v="2024-03-09T00:00:00"/>
        <d v="2024-01-05T00:00:00"/>
        <d v="2024-10-23T00:00:00"/>
        <d v="2024-01-07T00:00:00"/>
        <d v="2024-10-06T00:00:00"/>
      </sharedItems>
      <fieldGroup par="13"/>
    </cacheField>
    <cacheField name="utm_source" numFmtId="0">
      <sharedItems count="6">
        <s v="facebook"/>
        <s v="newsletter"/>
        <s v="youtube"/>
        <s v="google"/>
        <s v="instagram"/>
        <s v="linkedin"/>
      </sharedItems>
    </cacheField>
    <cacheField name="utm_medium" numFmtId="0">
      <sharedItems/>
    </cacheField>
    <cacheField name="utm_campaign" numFmtId="0">
      <sharedItems count="4">
        <s v="spring_sale"/>
        <s v="black_friday"/>
        <s v="product_launch"/>
        <s v="new_user_acquisition"/>
      </sharedItems>
    </cacheField>
    <cacheField name="start_date" numFmtId="168">
      <sharedItems containsSemiMixedTypes="0" containsNonDate="0" containsDate="1" containsString="0" minDate="2024-01-01T00:00:00" maxDate="2024-01-04T00:00:00"/>
    </cacheField>
    <cacheField name="utm_content" numFmtId="0">
      <sharedItems count="5">
        <s v="banner1"/>
        <s v="carousel_ad"/>
        <s v="video_ad"/>
        <s v="text_link"/>
        <s v=""/>
      </sharedItems>
    </cacheField>
    <cacheField name="utm_term" numFmtId="0">
      <sharedItems count="4">
        <s v="bags"/>
        <s v="discount"/>
        <s v="shoes"/>
        <s v="signup"/>
      </sharedItems>
    </cacheField>
    <cacheField name="clicks" numFmtId="0">
      <sharedItems containsSemiMixedTypes="0" containsString="0" containsNumber="1" containsInteger="1" minValue="10" maxValue="500"/>
    </cacheField>
    <cacheField name="conversions" numFmtId="0">
      <sharedItems containsSemiMixedTypes="0" containsString="0" containsNumber="1" containsInteger="1" minValue="0" maxValue="50"/>
    </cacheField>
    <cacheField name="revenue" numFmtId="0">
      <sharedItems containsSemiMixedTypes="0" containsString="0" containsNumber="1" minValue="5.85" maxValue="997.58"/>
    </cacheField>
    <cacheField name="cvr" numFmtId="10">
      <sharedItems containsSemiMixedTypes="0" containsString="0" containsNumber="1" minValue="0" maxValue="3.5"/>
    </cacheField>
    <cacheField name="rpc" numFmtId="164">
      <sharedItems containsSemiMixedTypes="0" containsString="0" containsNumber="1" minValue="3.0305164319248828E-2" maxValue="49.135624999999997"/>
    </cacheField>
    <cacheField name="Days (date)" numFmtId="0" databaseField="0">
      <fieldGroup base="0">
        <rangePr groupBy="days" startDate="2024-01-01T00:00:00" endDate="2025-01-01T00:00:00"/>
        <groupItems count="368">
          <s v="&lt;1/1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5"/>
        </groupItems>
      </fieldGroup>
    </cacheField>
    <cacheField name="Months (date)" numFmtId="0" databaseField="0">
      <fieldGroup base="0">
        <rangePr groupBy="months" startDate="2024-01-01T00:00:00" endDate="2025-01-01T00:00:00"/>
        <groupItems count="14">
          <s v="&lt;1/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6.042098379628" createdVersion="8" refreshedVersion="8" minRefreshableVersion="3" recordCount="1174" xr:uid="{B5A94BCB-819B-6844-A9A7-4E2C0A1C23DD}">
  <cacheSource type="worksheet">
    <worksheetSource ref="A1:M1500" sheet="UTM_Campaign_Data_Cleaned"/>
  </cacheSource>
  <cacheFields count="13">
    <cacheField name="date" numFmtId="168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/>
    </cacheField>
    <cacheField name="start_date" numFmtId="168">
      <sharedItems containsNonDate="0" containsDate="1" containsString="0" containsBlank="1" minDate="2024-01-01T00:00:00" maxDate="2024-01-04T00:00:00"/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cvr" numFmtId="10">
      <sharedItems containsString="0" containsBlank="1" containsNumber="1" minValue="0" maxValue="4.0909090909090908"/>
    </cacheField>
    <cacheField name="rpc" numFmtId="164">
      <sharedItems containsString="0" containsBlank="1" containsNumber="1" minValue="3.2943925233644856E-3" maxValue="72.563333333333333"/>
    </cacheField>
    <cacheField name="missing_required" numFmtId="0">
      <sharedItems containsBlank="1" count="2">
        <s v="O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yal Nagaonkar" refreshedDate="45786.042728125001" createdVersion="8" refreshedVersion="8" minRefreshableVersion="3" recordCount="1174" xr:uid="{208047E9-2E63-9B47-92D8-7EB08DBC4A64}">
  <cacheSource type="worksheet">
    <worksheetSource ref="A1:Z1500" sheet="UTM_Campaign_Data_Cleaned"/>
  </cacheSource>
  <cacheFields count="26">
    <cacheField name="date" numFmtId="168">
      <sharedItems containsNonDate="0" containsDate="1" containsString="0" containsBlank="1" minDate="2024-01-01T00:00:00" maxDate="2025-01-01T00:00:00"/>
    </cacheField>
    <cacheField name="utm_source" numFmtId="0">
      <sharedItems containsBlank="1"/>
    </cacheField>
    <cacheField name="utm_medium" numFmtId="0">
      <sharedItems containsBlank="1"/>
    </cacheField>
    <cacheField name="utm_campaign" numFmtId="0">
      <sharedItems containsBlank="1"/>
    </cacheField>
    <cacheField name="start_date" numFmtId="168">
      <sharedItems containsNonDate="0" containsDate="1" containsString="0" containsBlank="1" minDate="2024-01-01T00:00:00" maxDate="2024-01-04T00:00:00"/>
    </cacheField>
    <cacheField name="utm_content" numFmtId="0">
      <sharedItems containsBlank="1"/>
    </cacheField>
    <cacheField name="utm_term" numFmtId="0">
      <sharedItems containsBlank="1"/>
    </cacheField>
    <cacheField name="clicks" numFmtId="0">
      <sharedItems containsString="0" containsBlank="1" containsNumber="1" containsInteger="1" minValue="10" maxValue="500"/>
    </cacheField>
    <cacheField name="conversions" numFmtId="0">
      <sharedItems containsString="0" containsBlank="1" containsNumber="1" containsInteger="1" minValue="0" maxValue="50"/>
    </cacheField>
    <cacheField name="revenue" numFmtId="0">
      <sharedItems containsString="0" containsBlank="1" containsNumber="1" minValue="1.1299999999999999" maxValue="999.73"/>
    </cacheField>
    <cacheField name="cvr" numFmtId="10">
      <sharedItems containsString="0" containsBlank="1" containsNumber="1" minValue="0" maxValue="4.0909090909090908"/>
    </cacheField>
    <cacheField name="rpc" numFmtId="164">
      <sharedItems containsString="0" containsBlank="1" containsNumber="1" minValue="3.2943925233644856E-3" maxValue="72.563333333333333"/>
    </cacheField>
    <cacheField name="missing_required" numFmtId="0">
      <sharedItems containsBlank="1"/>
    </cacheField>
    <cacheField name="has_uppercase" numFmtId="0">
      <sharedItems containsBlank="1"/>
    </cacheField>
    <cacheField name="invalid_medium" numFmtId="0">
      <sharedItems containsBlank="1"/>
    </cacheField>
    <cacheField name="clicks_valid" numFmtId="0">
      <sharedItems containsBlank="1"/>
    </cacheField>
    <cacheField name="conversions_valid" numFmtId="0">
      <sharedItems containsBlank="1"/>
    </cacheField>
    <cacheField name="revenue_valid" numFmtId="0">
      <sharedItems containsBlank="1"/>
    </cacheField>
    <cacheField name="missing_values_flag" numFmtId="0">
      <sharedItems containsBlank="1"/>
    </cacheField>
    <cacheField name="utm_term_missing_flag" numFmtId="0">
      <sharedItems containsBlank="1"/>
    </cacheField>
    <cacheField name="Month name" numFmtId="0">
      <sharedItems containsBlank="1"/>
    </cacheField>
    <cacheField name="Quarter" numFmtId="0">
      <sharedItems containsString="0" containsBlank="1" containsNumber="1" containsInteger="1" minValue="1" maxValue="4"/>
    </cacheField>
    <cacheField name="source &amp; medium" numFmtId="0">
      <sharedItems containsBlank="1"/>
    </cacheField>
    <cacheField name="Campaign Start Month" numFmtId="168">
      <sharedItems containsNonDate="0" containsDate="1" containsString="0" containsBlank="1" minDate="2024-01-01T00:00:00" maxDate="2024-01-04T00:00:00"/>
    </cacheField>
    <cacheField name="LifeCycle_Month" numFmtId="1">
      <sharedItems containsString="0" containsBlank="1" containsNumber="1" containsInteger="1" minValue="1" maxValue="12"/>
    </cacheField>
    <cacheField name="intent_cluster" numFmtId="0">
      <sharedItems containsBlank="1" count="3">
        <s v="exploratory"/>
        <s v="purchase_int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3">
  <r>
    <x v="0"/>
    <x v="0"/>
    <x v="0"/>
    <x v="0"/>
    <x v="0"/>
    <s v="bags"/>
    <n v="391"/>
    <n v="29"/>
    <n v="864.17"/>
    <s v="OK"/>
    <s v="No"/>
    <s v="OK"/>
    <s v="OK"/>
    <s v="OK"/>
    <s v="OK"/>
    <s v="OK"/>
    <s v="OK"/>
  </r>
  <r>
    <x v="1"/>
    <x v="1"/>
    <x v="1"/>
    <x v="0"/>
    <x v="1"/>
    <s v="discount"/>
    <n v="223"/>
    <n v="28"/>
    <n v="454.22"/>
    <s v="OK"/>
    <s v="No"/>
    <s v="OK"/>
    <s v="OK"/>
    <s v="OK"/>
    <s v="OK"/>
    <s v="OK"/>
    <s v="OK"/>
  </r>
  <r>
    <x v="2"/>
    <x v="2"/>
    <x v="2"/>
    <x v="1"/>
    <x v="0"/>
    <s v="shoes"/>
    <n v="250"/>
    <n v="29"/>
    <n v="414.82"/>
    <s v="OK"/>
    <s v="No"/>
    <s v="OK"/>
    <s v="OK"/>
    <s v="OK"/>
    <s v="OK"/>
    <s v="OK"/>
    <s v="OK"/>
  </r>
  <r>
    <x v="3"/>
    <x v="2"/>
    <x v="0"/>
    <x v="2"/>
    <x v="2"/>
    <s v="signup"/>
    <n v="168"/>
    <n v="26"/>
    <n v="564.59"/>
    <s v="OK"/>
    <s v="No"/>
    <s v="OK"/>
    <s v="OK"/>
    <s v="OK"/>
    <s v="OK"/>
    <s v="OK"/>
    <s v="OK"/>
  </r>
  <r>
    <x v="4"/>
    <x v="2"/>
    <x v="2"/>
    <x v="2"/>
    <x v="0"/>
    <s v="discount"/>
    <n v="29"/>
    <n v="2"/>
    <n v="865.97"/>
    <s v="OK"/>
    <s v="No"/>
    <s v="OK"/>
    <s v="OK"/>
    <s v="OK"/>
    <s v="OK"/>
    <s v="OK"/>
    <s v="OK"/>
  </r>
  <r>
    <x v="5"/>
    <x v="1"/>
    <x v="0"/>
    <x v="2"/>
    <x v="2"/>
    <s v="discount"/>
    <n v="50"/>
    <n v="33"/>
    <n v="376.18"/>
    <s v="OK"/>
    <s v="No"/>
    <s v="OK"/>
    <s v="OK"/>
    <s v="OK"/>
    <s v="OK"/>
    <s v="OK"/>
    <s v="OK"/>
  </r>
  <r>
    <x v="6"/>
    <x v="3"/>
    <x v="2"/>
    <x v="0"/>
    <x v="2"/>
    <s v="signup"/>
    <n v="370"/>
    <n v="43"/>
    <n v="418.16"/>
    <s v="OK"/>
    <s v="No"/>
    <s v="OK"/>
    <s v="OK"/>
    <s v="OK"/>
    <s v="OK"/>
    <s v="OK"/>
    <s v="OK"/>
  </r>
  <r>
    <x v="7"/>
    <x v="4"/>
    <x v="2"/>
    <x v="1"/>
    <x v="0"/>
    <s v="discount"/>
    <n v="213"/>
    <n v="16"/>
    <n v="334.66"/>
    <s v="OK"/>
    <s v="No"/>
    <s v="OK"/>
    <s v="OK"/>
    <s v="OK"/>
    <s v="OK"/>
    <s v="OK"/>
    <s v="OK"/>
  </r>
  <r>
    <x v="8"/>
    <x v="2"/>
    <x v="1"/>
    <x v="3"/>
    <x v="1"/>
    <s v="bags"/>
    <n v="190"/>
    <n v="48"/>
    <n v="789.26"/>
    <s v="OK"/>
    <s v="No"/>
    <s v="OK"/>
    <s v="OK"/>
    <s v="OK"/>
    <s v="OK"/>
    <s v="OK"/>
    <s v="OK"/>
  </r>
  <r>
    <x v="9"/>
    <x v="3"/>
    <x v="1"/>
    <x v="0"/>
    <x v="1"/>
    <s v="signup"/>
    <n v="354"/>
    <n v="34"/>
    <n v="709.64"/>
    <s v="OK"/>
    <s v="No"/>
    <s v="OK"/>
    <s v="OK"/>
    <s v="OK"/>
    <s v="OK"/>
    <s v="OK"/>
    <s v="OK"/>
  </r>
  <r>
    <x v="10"/>
    <x v="4"/>
    <x v="3"/>
    <x v="3"/>
    <x v="0"/>
    <s v="bags"/>
    <n v="365"/>
    <n v="12"/>
    <n v="661.1"/>
    <s v="OK"/>
    <s v="No"/>
    <s v="OK"/>
    <s v="OK"/>
    <s v="OK"/>
    <s v="OK"/>
    <s v="OK"/>
    <s v="OK"/>
  </r>
  <r>
    <x v="11"/>
    <x v="3"/>
    <x v="2"/>
    <x v="0"/>
    <x v="1"/>
    <s v="discount"/>
    <n v="172"/>
    <n v="25"/>
    <n v="758.96"/>
    <s v="OK"/>
    <s v="No"/>
    <s v="OK"/>
    <s v="OK"/>
    <s v="OK"/>
    <s v="OK"/>
    <s v="OK"/>
    <s v="OK"/>
  </r>
  <r>
    <x v="7"/>
    <x v="4"/>
    <x v="0"/>
    <x v="2"/>
    <x v="2"/>
    <s v="bags"/>
    <n v="323"/>
    <n v="22"/>
    <n v="583.39"/>
    <s v="OK"/>
    <s v="No"/>
    <s v="OK"/>
    <s v="OK"/>
    <s v="OK"/>
    <s v="OK"/>
    <s v="OK"/>
    <s v="OK"/>
  </r>
  <r>
    <x v="12"/>
    <x v="3"/>
    <x v="1"/>
    <x v="2"/>
    <x v="2"/>
    <s v="signup"/>
    <n v="406"/>
    <n v="46"/>
    <n v="461.37"/>
    <s v="OK"/>
    <s v="No"/>
    <s v="OK"/>
    <s v="OK"/>
    <s v="OK"/>
    <s v="OK"/>
    <s v="OK"/>
    <s v="OK"/>
  </r>
  <r>
    <x v="13"/>
    <x v="2"/>
    <x v="0"/>
    <x v="1"/>
    <x v="0"/>
    <s v="bags"/>
    <n v="235"/>
    <n v="6"/>
    <n v="912.69"/>
    <s v="OK"/>
    <s v="No"/>
    <s v="OK"/>
    <s v="OK"/>
    <s v="OK"/>
    <s v="OK"/>
    <s v="OK"/>
    <s v="OK"/>
  </r>
  <r>
    <x v="14"/>
    <x v="3"/>
    <x v="2"/>
    <x v="1"/>
    <x v="3"/>
    <s v="signup"/>
    <n v="450"/>
    <n v="49"/>
    <n v="679.87"/>
    <s v="OK"/>
    <s v="No"/>
    <s v="OK"/>
    <s v="OK"/>
    <s v="OK"/>
    <s v="OK"/>
    <s v="OK"/>
    <s v="OK"/>
  </r>
  <r>
    <x v="15"/>
    <x v="1"/>
    <x v="2"/>
    <x v="2"/>
    <x v="3"/>
    <s v="discount"/>
    <n v="221"/>
    <n v="10"/>
    <n v="518.75"/>
    <s v="OK"/>
    <s v="No"/>
    <s v="OK"/>
    <s v="OK"/>
    <s v="OK"/>
    <s v="OK"/>
    <s v="OK"/>
    <s v="OK"/>
  </r>
  <r>
    <x v="11"/>
    <x v="4"/>
    <x v="2"/>
    <x v="0"/>
    <x v="2"/>
    <s v="discount"/>
    <n v="37"/>
    <n v="12"/>
    <n v="370.41"/>
    <s v="OK"/>
    <s v="No"/>
    <s v="OK"/>
    <s v="OK"/>
    <s v="OK"/>
    <s v="OK"/>
    <s v="OK"/>
    <s v="OK"/>
  </r>
  <r>
    <x v="16"/>
    <x v="1"/>
    <x v="3"/>
    <x v="0"/>
    <x v="3"/>
    <s v="shoes"/>
    <n v="193"/>
    <n v="16"/>
    <n v="604.9"/>
    <s v="OK"/>
    <s v="No"/>
    <s v="OK"/>
    <s v="OK"/>
    <s v="OK"/>
    <s v="OK"/>
    <s v="OK"/>
    <s v="OK"/>
  </r>
  <r>
    <x v="17"/>
    <x v="2"/>
    <x v="1"/>
    <x v="0"/>
    <x v="2"/>
    <s v="shoes"/>
    <n v="474"/>
    <n v="50"/>
    <n v="253.93"/>
    <s v="OK"/>
    <s v="No"/>
    <s v="OK"/>
    <s v="OK"/>
    <s v="OK"/>
    <s v="OK"/>
    <s v="OK"/>
    <s v="OK"/>
  </r>
  <r>
    <x v="18"/>
    <x v="5"/>
    <x v="0"/>
    <x v="3"/>
    <x v="2"/>
    <s v="discount"/>
    <n v="307"/>
    <n v="15"/>
    <n v="779.16"/>
    <s v="OK"/>
    <s v="No"/>
    <s v="OK"/>
    <s v="OK"/>
    <s v="OK"/>
    <s v="OK"/>
    <s v="OK"/>
    <s v="OK"/>
  </r>
  <r>
    <x v="19"/>
    <x v="4"/>
    <x v="2"/>
    <x v="0"/>
    <x v="0"/>
    <s v="signup"/>
    <n v="359"/>
    <n v="34"/>
    <n v="987.21"/>
    <s v="OK"/>
    <s v="No"/>
    <s v="OK"/>
    <s v="OK"/>
    <s v="OK"/>
    <s v="OK"/>
    <s v="OK"/>
    <s v="OK"/>
  </r>
  <r>
    <x v="20"/>
    <x v="4"/>
    <x v="1"/>
    <x v="1"/>
    <x v="0"/>
    <s v="shoes"/>
    <n v="254"/>
    <n v="2"/>
    <n v="847.3"/>
    <s v="OK"/>
    <s v="No"/>
    <s v="OK"/>
    <s v="OK"/>
    <s v="OK"/>
    <s v="OK"/>
    <s v="OK"/>
    <s v="OK"/>
  </r>
  <r>
    <x v="21"/>
    <x v="2"/>
    <x v="0"/>
    <x v="2"/>
    <x v="2"/>
    <s v="shoes"/>
    <n v="105"/>
    <n v="33"/>
    <n v="580.25"/>
    <s v="OK"/>
    <s v="No"/>
    <s v="OK"/>
    <s v="OK"/>
    <s v="OK"/>
    <s v="OK"/>
    <s v="OK"/>
    <s v="OK"/>
  </r>
  <r>
    <x v="22"/>
    <x v="0"/>
    <x v="1"/>
    <x v="3"/>
    <x v="0"/>
    <s v="discount"/>
    <n v="188"/>
    <n v="1"/>
    <n v="253.42"/>
    <s v="OK"/>
    <s v="No"/>
    <s v="OK"/>
    <s v="OK"/>
    <s v="OK"/>
    <s v="OK"/>
    <s v="OK"/>
    <s v="OK"/>
  </r>
  <r>
    <x v="23"/>
    <x v="2"/>
    <x v="0"/>
    <x v="2"/>
    <x v="1"/>
    <s v="shoes"/>
    <n v="363"/>
    <n v="9"/>
    <n v="705.93"/>
    <s v="OK"/>
    <s v="No"/>
    <s v="OK"/>
    <s v="OK"/>
    <s v="OK"/>
    <s v="OK"/>
    <s v="OK"/>
    <s v="OK"/>
  </r>
  <r>
    <x v="24"/>
    <x v="1"/>
    <x v="2"/>
    <x v="2"/>
    <x v="0"/>
    <s v="bags"/>
    <n v="321"/>
    <n v="18"/>
    <n v="548.37"/>
    <s v="OK"/>
    <s v="No"/>
    <s v="OK"/>
    <s v="OK"/>
    <s v="OK"/>
    <s v="OK"/>
    <s v="OK"/>
    <s v="OK"/>
  </r>
  <r>
    <x v="25"/>
    <x v="4"/>
    <x v="2"/>
    <x v="0"/>
    <x v="3"/>
    <s v="shoes"/>
    <n v="363"/>
    <n v="18"/>
    <n v="931.76"/>
    <s v="OK"/>
    <s v="No"/>
    <s v="OK"/>
    <s v="OK"/>
    <s v="OK"/>
    <s v="OK"/>
    <s v="OK"/>
    <s v="OK"/>
  </r>
  <r>
    <x v="26"/>
    <x v="5"/>
    <x v="0"/>
    <x v="3"/>
    <x v="3"/>
    <s v="signup"/>
    <n v="328"/>
    <n v="34"/>
    <n v="511.07"/>
    <s v="OK"/>
    <s v="No"/>
    <s v="OK"/>
    <s v="OK"/>
    <s v="OK"/>
    <s v="OK"/>
    <s v="OK"/>
    <s v="OK"/>
  </r>
  <r>
    <x v="27"/>
    <x v="5"/>
    <x v="3"/>
    <x v="2"/>
    <x v="2"/>
    <s v="signup"/>
    <n v="309"/>
    <n v="6"/>
    <n v="814.46"/>
    <s v="OK"/>
    <s v="No"/>
    <s v="OK"/>
    <s v="OK"/>
    <s v="OK"/>
    <s v="OK"/>
    <s v="OK"/>
    <s v="OK"/>
  </r>
  <r>
    <x v="28"/>
    <x v="4"/>
    <x v="0"/>
    <x v="0"/>
    <x v="3"/>
    <s v="discount"/>
    <n v="114"/>
    <n v="41"/>
    <n v="190.8"/>
    <s v="OK"/>
    <s v="No"/>
    <s v="OK"/>
    <s v="OK"/>
    <s v="OK"/>
    <s v="OK"/>
    <s v="OK"/>
    <s v="OK"/>
  </r>
  <r>
    <x v="29"/>
    <x v="4"/>
    <x v="1"/>
    <x v="2"/>
    <x v="2"/>
    <s v="bags"/>
    <n v="317"/>
    <n v="11"/>
    <n v="534.39"/>
    <s v="OK"/>
    <s v="No"/>
    <s v="OK"/>
    <s v="OK"/>
    <s v="OK"/>
    <s v="OK"/>
    <s v="OK"/>
    <s v="OK"/>
  </r>
  <r>
    <x v="30"/>
    <x v="5"/>
    <x v="1"/>
    <x v="0"/>
    <x v="0"/>
    <s v="shoes"/>
    <n v="156"/>
    <n v="5"/>
    <n v="10.19"/>
    <s v="OK"/>
    <s v="No"/>
    <s v="OK"/>
    <s v="OK"/>
    <s v="OK"/>
    <s v="OK"/>
    <s v="OK"/>
    <s v="OK"/>
  </r>
  <r>
    <x v="31"/>
    <x v="5"/>
    <x v="0"/>
    <x v="0"/>
    <x v="3"/>
    <s v="bags"/>
    <n v="75"/>
    <n v="34"/>
    <n v="491.43"/>
    <s v="OK"/>
    <s v="No"/>
    <s v="OK"/>
    <s v="OK"/>
    <s v="OK"/>
    <s v="OK"/>
    <s v="OK"/>
    <s v="OK"/>
  </r>
  <r>
    <x v="32"/>
    <x v="4"/>
    <x v="3"/>
    <x v="1"/>
    <x v="4"/>
    <s v="bags"/>
    <n v="389"/>
    <n v="17"/>
    <n v="394.61"/>
    <s v="OK"/>
    <s v="No"/>
    <s v="OK"/>
    <s v="OK"/>
    <s v="OK"/>
    <s v="OK"/>
    <s v="OK"/>
    <s v="OK"/>
  </r>
  <r>
    <x v="33"/>
    <x v="4"/>
    <x v="3"/>
    <x v="3"/>
    <x v="2"/>
    <s v="bags"/>
    <n v="223"/>
    <n v="37"/>
    <n v="363.56"/>
    <s v="OK"/>
    <s v="No"/>
    <s v="OK"/>
    <s v="OK"/>
    <s v="OK"/>
    <s v="OK"/>
    <s v="OK"/>
    <s v="OK"/>
  </r>
  <r>
    <x v="34"/>
    <x v="2"/>
    <x v="1"/>
    <x v="2"/>
    <x v="0"/>
    <s v="bags"/>
    <n v="379"/>
    <n v="43"/>
    <n v="156.5"/>
    <s v="OK"/>
    <s v="No"/>
    <s v="OK"/>
    <s v="OK"/>
    <s v="OK"/>
    <s v="OK"/>
    <s v="OK"/>
    <s v="OK"/>
  </r>
  <r>
    <x v="35"/>
    <x v="2"/>
    <x v="0"/>
    <x v="1"/>
    <x v="1"/>
    <s v="signup"/>
    <n v="210"/>
    <n v="36"/>
    <n v="56.02"/>
    <s v="OK"/>
    <s v="No"/>
    <s v="OK"/>
    <s v="OK"/>
    <s v="OK"/>
    <s v="OK"/>
    <s v="OK"/>
    <s v="OK"/>
  </r>
  <r>
    <x v="36"/>
    <x v="0"/>
    <x v="2"/>
    <x v="0"/>
    <x v="3"/>
    <s v="bags"/>
    <n v="147"/>
    <n v="46"/>
    <n v="557.51"/>
    <s v="OK"/>
    <s v="No"/>
    <s v="OK"/>
    <s v="OK"/>
    <s v="OK"/>
    <s v="OK"/>
    <s v="OK"/>
    <s v="OK"/>
  </r>
  <r>
    <x v="37"/>
    <x v="2"/>
    <x v="3"/>
    <x v="0"/>
    <x v="0"/>
    <s v="shoes"/>
    <n v="427"/>
    <n v="50"/>
    <n v="495.29"/>
    <s v="OK"/>
    <s v="No"/>
    <s v="OK"/>
    <s v="OK"/>
    <s v="OK"/>
    <s v="OK"/>
    <s v="OK"/>
    <s v="OK"/>
  </r>
  <r>
    <x v="5"/>
    <x v="3"/>
    <x v="3"/>
    <x v="2"/>
    <x v="1"/>
    <s v="bags"/>
    <n v="14"/>
    <n v="49"/>
    <n v="411.24"/>
    <s v="OK"/>
    <s v="No"/>
    <s v="OK"/>
    <s v="OK"/>
    <s v="OK"/>
    <s v="OK"/>
    <s v="OK"/>
    <s v="OK"/>
  </r>
  <r>
    <x v="38"/>
    <x v="3"/>
    <x v="3"/>
    <x v="0"/>
    <x v="0"/>
    <s v="bags"/>
    <n v="247"/>
    <n v="4"/>
    <n v="562.32000000000005"/>
    <s v="OK"/>
    <s v="No"/>
    <s v="OK"/>
    <s v="OK"/>
    <s v="OK"/>
    <s v="OK"/>
    <s v="OK"/>
    <s v="OK"/>
  </r>
  <r>
    <x v="39"/>
    <x v="1"/>
    <x v="2"/>
    <x v="3"/>
    <x v="0"/>
    <s v="bags"/>
    <n v="275"/>
    <n v="7"/>
    <n v="677.7"/>
    <s v="OK"/>
    <s v="No"/>
    <s v="OK"/>
    <s v="OK"/>
    <s v="OK"/>
    <s v="OK"/>
    <s v="OK"/>
    <s v="OK"/>
  </r>
  <r>
    <x v="40"/>
    <x v="5"/>
    <x v="2"/>
    <x v="2"/>
    <x v="2"/>
    <s v="signup"/>
    <n v="472"/>
    <n v="29"/>
    <n v="890.23"/>
    <s v="OK"/>
    <s v="No"/>
    <s v="OK"/>
    <s v="OK"/>
    <s v="OK"/>
    <s v="OK"/>
    <s v="OK"/>
    <s v="OK"/>
  </r>
  <r>
    <x v="41"/>
    <x v="5"/>
    <x v="1"/>
    <x v="1"/>
    <x v="1"/>
    <s v="signup"/>
    <n v="407"/>
    <n v="3"/>
    <n v="815.57"/>
    <s v="OK"/>
    <s v="No"/>
    <s v="OK"/>
    <s v="OK"/>
    <s v="OK"/>
    <s v="OK"/>
    <s v="OK"/>
    <s v="OK"/>
  </r>
  <r>
    <x v="42"/>
    <x v="0"/>
    <x v="1"/>
    <x v="1"/>
    <x v="4"/>
    <s v="discount"/>
    <n v="43"/>
    <n v="26"/>
    <n v="113.48"/>
    <s v="OK"/>
    <s v="No"/>
    <s v="OK"/>
    <s v="OK"/>
    <s v="OK"/>
    <s v="OK"/>
    <s v="OK"/>
    <s v="OK"/>
  </r>
  <r>
    <x v="19"/>
    <x v="2"/>
    <x v="0"/>
    <x v="0"/>
    <x v="1"/>
    <s v="bags"/>
    <n v="109"/>
    <n v="18"/>
    <n v="48.17"/>
    <s v="OK"/>
    <s v="No"/>
    <s v="OK"/>
    <s v="OK"/>
    <s v="OK"/>
    <s v="OK"/>
    <s v="OK"/>
    <s v="OK"/>
  </r>
  <r>
    <x v="43"/>
    <x v="3"/>
    <x v="0"/>
    <x v="1"/>
    <x v="4"/>
    <s v="discount"/>
    <n v="245"/>
    <n v="3"/>
    <n v="713.39"/>
    <s v="OK"/>
    <s v="No"/>
    <s v="OK"/>
    <s v="OK"/>
    <s v="OK"/>
    <s v="OK"/>
    <s v="OK"/>
    <s v="OK"/>
  </r>
  <r>
    <x v="44"/>
    <x v="3"/>
    <x v="2"/>
    <x v="3"/>
    <x v="1"/>
    <s v="discount"/>
    <n v="339"/>
    <n v="48"/>
    <n v="109.86"/>
    <s v="OK"/>
    <s v="No"/>
    <s v="OK"/>
    <s v="OK"/>
    <s v="OK"/>
    <s v="OK"/>
    <s v="OK"/>
    <s v="OK"/>
  </r>
  <r>
    <x v="45"/>
    <x v="3"/>
    <x v="2"/>
    <x v="2"/>
    <x v="3"/>
    <s v="shoes"/>
    <n v="450"/>
    <n v="29"/>
    <n v="758.63"/>
    <s v="OK"/>
    <s v="No"/>
    <s v="OK"/>
    <s v="OK"/>
    <s v="OK"/>
    <s v="OK"/>
    <s v="OK"/>
    <s v="OK"/>
  </r>
  <r>
    <x v="46"/>
    <x v="0"/>
    <x v="1"/>
    <x v="0"/>
    <x v="2"/>
    <s v="signup"/>
    <n v="215"/>
    <n v="25"/>
    <n v="137.94"/>
    <s v="OK"/>
    <s v="No"/>
    <s v="OK"/>
    <s v="OK"/>
    <s v="OK"/>
    <s v="OK"/>
    <s v="OK"/>
    <s v="OK"/>
  </r>
  <r>
    <x v="47"/>
    <x v="0"/>
    <x v="3"/>
    <x v="0"/>
    <x v="2"/>
    <s v="shoes"/>
    <n v="54"/>
    <n v="1"/>
    <n v="988.45"/>
    <s v="OK"/>
    <s v="No"/>
    <s v="OK"/>
    <s v="OK"/>
    <s v="OK"/>
    <s v="OK"/>
    <s v="OK"/>
    <s v="OK"/>
  </r>
  <r>
    <x v="48"/>
    <x v="5"/>
    <x v="2"/>
    <x v="2"/>
    <x v="2"/>
    <s v="signup"/>
    <n v="344"/>
    <n v="30"/>
    <n v="707.34"/>
    <s v="OK"/>
    <s v="No"/>
    <s v="OK"/>
    <s v="OK"/>
    <s v="OK"/>
    <s v="OK"/>
    <s v="OK"/>
    <s v="OK"/>
  </r>
  <r>
    <x v="49"/>
    <x v="3"/>
    <x v="3"/>
    <x v="1"/>
    <x v="0"/>
    <s v="bags"/>
    <n v="335"/>
    <n v="37"/>
    <n v="676.27"/>
    <s v="OK"/>
    <s v="No"/>
    <s v="OK"/>
    <s v="OK"/>
    <s v="OK"/>
    <s v="OK"/>
    <s v="OK"/>
    <s v="OK"/>
  </r>
  <r>
    <x v="50"/>
    <x v="1"/>
    <x v="3"/>
    <x v="2"/>
    <x v="2"/>
    <s v="bags"/>
    <n v="61"/>
    <n v="17"/>
    <n v="158.08000000000001"/>
    <s v="OK"/>
    <s v="No"/>
    <s v="OK"/>
    <s v="OK"/>
    <s v="OK"/>
    <s v="OK"/>
    <s v="OK"/>
    <s v="OK"/>
  </r>
  <r>
    <x v="51"/>
    <x v="4"/>
    <x v="1"/>
    <x v="0"/>
    <x v="1"/>
    <s v="signup"/>
    <n v="72"/>
    <n v="37"/>
    <n v="339.62"/>
    <s v="OK"/>
    <s v="No"/>
    <s v="OK"/>
    <s v="OK"/>
    <s v="OK"/>
    <s v="OK"/>
    <s v="OK"/>
    <s v="OK"/>
  </r>
  <r>
    <x v="52"/>
    <x v="1"/>
    <x v="0"/>
    <x v="1"/>
    <x v="3"/>
    <s v="signup"/>
    <n v="448"/>
    <n v="23"/>
    <n v="781.3"/>
    <s v="OK"/>
    <s v="No"/>
    <s v="OK"/>
    <s v="OK"/>
    <s v="OK"/>
    <s v="OK"/>
    <s v="OK"/>
    <s v="OK"/>
  </r>
  <r>
    <x v="53"/>
    <x v="2"/>
    <x v="0"/>
    <x v="3"/>
    <x v="0"/>
    <s v="signup"/>
    <n v="48"/>
    <n v="40"/>
    <n v="905.64"/>
    <s v="OK"/>
    <s v="No"/>
    <s v="OK"/>
    <s v="OK"/>
    <s v="OK"/>
    <s v="OK"/>
    <s v="OK"/>
    <s v="OK"/>
  </r>
  <r>
    <x v="54"/>
    <x v="4"/>
    <x v="3"/>
    <x v="0"/>
    <x v="3"/>
    <s v="signup"/>
    <n v="391"/>
    <n v="17"/>
    <n v="638.76"/>
    <s v="OK"/>
    <s v="No"/>
    <s v="OK"/>
    <s v="OK"/>
    <s v="OK"/>
    <s v="OK"/>
    <s v="OK"/>
    <s v="OK"/>
  </r>
  <r>
    <x v="55"/>
    <x v="2"/>
    <x v="3"/>
    <x v="0"/>
    <x v="4"/>
    <s v="discount"/>
    <n v="299"/>
    <n v="21"/>
    <n v="220.16"/>
    <s v="OK"/>
    <s v="No"/>
    <s v="OK"/>
    <s v="OK"/>
    <s v="OK"/>
    <s v="OK"/>
    <s v="OK"/>
    <s v="OK"/>
  </r>
  <r>
    <x v="56"/>
    <x v="2"/>
    <x v="3"/>
    <x v="1"/>
    <x v="3"/>
    <s v="discount"/>
    <n v="281"/>
    <n v="9"/>
    <n v="690.23"/>
    <s v="OK"/>
    <s v="No"/>
    <s v="OK"/>
    <s v="OK"/>
    <s v="OK"/>
    <s v="OK"/>
    <s v="OK"/>
    <s v="OK"/>
  </r>
  <r>
    <x v="57"/>
    <x v="5"/>
    <x v="3"/>
    <x v="2"/>
    <x v="0"/>
    <s v="bags"/>
    <n v="424"/>
    <n v="5"/>
    <n v="964.62"/>
    <s v="OK"/>
    <s v="No"/>
    <s v="OK"/>
    <s v="OK"/>
    <s v="OK"/>
    <s v="OK"/>
    <s v="OK"/>
    <s v="OK"/>
  </r>
  <r>
    <x v="58"/>
    <x v="0"/>
    <x v="1"/>
    <x v="2"/>
    <x v="3"/>
    <s v="discount"/>
    <n v="205"/>
    <n v="9"/>
    <n v="428.12"/>
    <s v="OK"/>
    <s v="No"/>
    <s v="OK"/>
    <s v="OK"/>
    <s v="OK"/>
    <s v="OK"/>
    <s v="OK"/>
    <s v="OK"/>
  </r>
  <r>
    <x v="59"/>
    <x v="4"/>
    <x v="2"/>
    <x v="1"/>
    <x v="2"/>
    <s v="discount"/>
    <n v="369"/>
    <n v="31"/>
    <n v="116.83"/>
    <s v="OK"/>
    <s v="No"/>
    <s v="OK"/>
    <s v="OK"/>
    <s v="OK"/>
    <s v="OK"/>
    <s v="OK"/>
    <s v="OK"/>
  </r>
  <r>
    <x v="60"/>
    <x v="2"/>
    <x v="3"/>
    <x v="2"/>
    <x v="3"/>
    <s v="shoes"/>
    <n v="204"/>
    <n v="27"/>
    <n v="221.49"/>
    <s v="OK"/>
    <s v="No"/>
    <s v="OK"/>
    <s v="OK"/>
    <s v="OK"/>
    <s v="OK"/>
    <s v="OK"/>
    <s v="OK"/>
  </r>
  <r>
    <x v="61"/>
    <x v="2"/>
    <x v="2"/>
    <x v="0"/>
    <x v="1"/>
    <s v="shoes"/>
    <n v="333"/>
    <n v="15"/>
    <n v="986.65"/>
    <s v="OK"/>
    <s v="No"/>
    <s v="OK"/>
    <s v="OK"/>
    <s v="OK"/>
    <s v="OK"/>
    <s v="OK"/>
    <s v="OK"/>
  </r>
  <r>
    <x v="62"/>
    <x v="2"/>
    <x v="2"/>
    <x v="1"/>
    <x v="0"/>
    <s v="shoes"/>
    <n v="284"/>
    <n v="38"/>
    <n v="655.93"/>
    <s v="OK"/>
    <s v="No"/>
    <s v="OK"/>
    <s v="OK"/>
    <s v="OK"/>
    <s v="OK"/>
    <s v="OK"/>
    <s v="OK"/>
  </r>
  <r>
    <x v="63"/>
    <x v="4"/>
    <x v="3"/>
    <x v="1"/>
    <x v="1"/>
    <s v="bags"/>
    <n v="71"/>
    <n v="38"/>
    <n v="324.58999999999997"/>
    <s v="OK"/>
    <s v="No"/>
    <s v="OK"/>
    <s v="OK"/>
    <s v="OK"/>
    <s v="OK"/>
    <s v="OK"/>
    <s v="OK"/>
  </r>
  <r>
    <x v="27"/>
    <x v="3"/>
    <x v="2"/>
    <x v="1"/>
    <x v="3"/>
    <s v="discount"/>
    <n v="434"/>
    <n v="49"/>
    <n v="759.74"/>
    <s v="OK"/>
    <s v="No"/>
    <s v="OK"/>
    <s v="OK"/>
    <s v="OK"/>
    <s v="OK"/>
    <s v="OK"/>
    <s v="OK"/>
  </r>
  <r>
    <x v="64"/>
    <x v="4"/>
    <x v="1"/>
    <x v="1"/>
    <x v="4"/>
    <s v="bags"/>
    <n v="318"/>
    <n v="16"/>
    <n v="591.99"/>
    <s v="OK"/>
    <s v="No"/>
    <s v="OK"/>
    <s v="OK"/>
    <s v="OK"/>
    <s v="OK"/>
    <s v="OK"/>
    <s v="OK"/>
  </r>
  <r>
    <x v="29"/>
    <x v="3"/>
    <x v="2"/>
    <x v="2"/>
    <x v="0"/>
    <s v="discount"/>
    <n v="436"/>
    <n v="10"/>
    <n v="245.64"/>
    <s v="OK"/>
    <s v="No"/>
    <s v="OK"/>
    <s v="OK"/>
    <s v="OK"/>
    <s v="OK"/>
    <s v="OK"/>
    <s v="OK"/>
  </r>
  <r>
    <x v="61"/>
    <x v="4"/>
    <x v="2"/>
    <x v="0"/>
    <x v="1"/>
    <s v="discount"/>
    <n v="283"/>
    <n v="47"/>
    <n v="265.47000000000003"/>
    <s v="OK"/>
    <s v="No"/>
    <s v="OK"/>
    <s v="OK"/>
    <s v="OK"/>
    <s v="OK"/>
    <s v="OK"/>
    <s v="OK"/>
  </r>
  <r>
    <x v="65"/>
    <x v="2"/>
    <x v="3"/>
    <x v="0"/>
    <x v="1"/>
    <s v="shoes"/>
    <n v="224"/>
    <n v="29"/>
    <n v="104.06"/>
    <s v="OK"/>
    <s v="No"/>
    <s v="OK"/>
    <s v="OK"/>
    <s v="OK"/>
    <s v="OK"/>
    <s v="OK"/>
    <s v="OK"/>
  </r>
  <r>
    <x v="66"/>
    <x v="0"/>
    <x v="2"/>
    <x v="1"/>
    <x v="3"/>
    <s v="bags"/>
    <n v="271"/>
    <n v="1"/>
    <n v="942.98"/>
    <s v="OK"/>
    <s v="No"/>
    <s v="OK"/>
    <s v="OK"/>
    <s v="OK"/>
    <s v="OK"/>
    <s v="OK"/>
    <s v="OK"/>
  </r>
  <r>
    <x v="67"/>
    <x v="4"/>
    <x v="1"/>
    <x v="3"/>
    <x v="0"/>
    <s v="discount"/>
    <n v="401"/>
    <n v="36"/>
    <n v="365.13"/>
    <s v="OK"/>
    <s v="No"/>
    <s v="OK"/>
    <s v="OK"/>
    <s v="OK"/>
    <s v="OK"/>
    <s v="OK"/>
    <s v="OK"/>
  </r>
  <r>
    <x v="68"/>
    <x v="0"/>
    <x v="2"/>
    <x v="0"/>
    <x v="2"/>
    <s v="shoes"/>
    <n v="26"/>
    <n v="44"/>
    <n v="688.14"/>
    <s v="OK"/>
    <s v="No"/>
    <s v="OK"/>
    <s v="OK"/>
    <s v="OK"/>
    <s v="OK"/>
    <s v="OK"/>
    <s v="OK"/>
  </r>
  <r>
    <x v="69"/>
    <x v="5"/>
    <x v="0"/>
    <x v="2"/>
    <x v="3"/>
    <s v="shoes"/>
    <n v="285"/>
    <n v="10"/>
    <n v="345.01"/>
    <s v="OK"/>
    <s v="No"/>
    <s v="OK"/>
    <s v="OK"/>
    <s v="OK"/>
    <s v="OK"/>
    <s v="OK"/>
    <s v="OK"/>
  </r>
  <r>
    <x v="29"/>
    <x v="2"/>
    <x v="0"/>
    <x v="1"/>
    <x v="0"/>
    <s v="shoes"/>
    <n v="215"/>
    <n v="20"/>
    <n v="424.46"/>
    <s v="OK"/>
    <s v="No"/>
    <s v="OK"/>
    <s v="OK"/>
    <s v="OK"/>
    <s v="OK"/>
    <s v="OK"/>
    <s v="OK"/>
  </r>
  <r>
    <x v="70"/>
    <x v="2"/>
    <x v="1"/>
    <x v="3"/>
    <x v="3"/>
    <s v="discount"/>
    <n v="331"/>
    <n v="40"/>
    <n v="666.5"/>
    <s v="OK"/>
    <s v="No"/>
    <s v="OK"/>
    <s v="OK"/>
    <s v="OK"/>
    <s v="OK"/>
    <s v="OK"/>
    <s v="OK"/>
  </r>
  <r>
    <x v="71"/>
    <x v="2"/>
    <x v="1"/>
    <x v="0"/>
    <x v="2"/>
    <s v="signup"/>
    <n v="129"/>
    <n v="34"/>
    <n v="909.12"/>
    <s v="OK"/>
    <s v="No"/>
    <s v="OK"/>
    <s v="OK"/>
    <s v="OK"/>
    <s v="OK"/>
    <s v="OK"/>
    <s v="OK"/>
  </r>
  <r>
    <x v="72"/>
    <x v="0"/>
    <x v="2"/>
    <x v="1"/>
    <x v="4"/>
    <s v="bags"/>
    <n v="168"/>
    <n v="14"/>
    <n v="537.58000000000004"/>
    <s v="OK"/>
    <s v="No"/>
    <s v="OK"/>
    <s v="OK"/>
    <s v="OK"/>
    <s v="OK"/>
    <s v="OK"/>
    <s v="OK"/>
  </r>
  <r>
    <x v="73"/>
    <x v="1"/>
    <x v="1"/>
    <x v="0"/>
    <x v="0"/>
    <s v="signup"/>
    <n v="202"/>
    <n v="31"/>
    <n v="427.66"/>
    <s v="OK"/>
    <s v="No"/>
    <s v="OK"/>
    <s v="OK"/>
    <s v="OK"/>
    <s v="OK"/>
    <s v="OK"/>
    <s v="OK"/>
  </r>
  <r>
    <x v="74"/>
    <x v="0"/>
    <x v="3"/>
    <x v="2"/>
    <x v="2"/>
    <s v="bags"/>
    <n v="142"/>
    <n v="33"/>
    <n v="107.99"/>
    <s v="OK"/>
    <s v="No"/>
    <s v="OK"/>
    <s v="OK"/>
    <s v="OK"/>
    <s v="OK"/>
    <s v="OK"/>
    <s v="OK"/>
  </r>
  <r>
    <x v="75"/>
    <x v="0"/>
    <x v="2"/>
    <x v="3"/>
    <x v="3"/>
    <s v="bags"/>
    <n v="121"/>
    <n v="13"/>
    <n v="506.24"/>
    <s v="OK"/>
    <s v="No"/>
    <s v="OK"/>
    <s v="OK"/>
    <s v="OK"/>
    <s v="OK"/>
    <s v="OK"/>
    <s v="OK"/>
  </r>
  <r>
    <x v="66"/>
    <x v="1"/>
    <x v="3"/>
    <x v="1"/>
    <x v="3"/>
    <s v="shoes"/>
    <n v="380"/>
    <n v="36"/>
    <n v="465.95"/>
    <s v="OK"/>
    <s v="No"/>
    <s v="OK"/>
    <s v="OK"/>
    <s v="OK"/>
    <s v="OK"/>
    <s v="OK"/>
    <s v="OK"/>
  </r>
  <r>
    <x v="76"/>
    <x v="4"/>
    <x v="1"/>
    <x v="2"/>
    <x v="4"/>
    <s v="discount"/>
    <n v="259"/>
    <n v="16"/>
    <n v="453.68"/>
    <s v="OK"/>
    <s v="No"/>
    <s v="OK"/>
    <s v="OK"/>
    <s v="OK"/>
    <s v="OK"/>
    <s v="OK"/>
    <s v="OK"/>
  </r>
  <r>
    <x v="77"/>
    <x v="1"/>
    <x v="0"/>
    <x v="0"/>
    <x v="2"/>
    <s v="discount"/>
    <n v="196"/>
    <n v="42"/>
    <n v="905.29"/>
    <s v="OK"/>
    <s v="No"/>
    <s v="OK"/>
    <s v="OK"/>
    <s v="OK"/>
    <s v="OK"/>
    <s v="OK"/>
    <s v="OK"/>
  </r>
  <r>
    <x v="78"/>
    <x v="3"/>
    <x v="3"/>
    <x v="3"/>
    <x v="3"/>
    <s v="bags"/>
    <n v="113"/>
    <n v="17"/>
    <n v="600.1"/>
    <s v="OK"/>
    <s v="No"/>
    <s v="OK"/>
    <s v="OK"/>
    <s v="OK"/>
    <s v="OK"/>
    <s v="OK"/>
    <s v="OK"/>
  </r>
  <r>
    <x v="32"/>
    <x v="3"/>
    <x v="3"/>
    <x v="3"/>
    <x v="1"/>
    <s v="bags"/>
    <n v="51"/>
    <n v="41"/>
    <n v="826.2"/>
    <s v="OK"/>
    <s v="No"/>
    <s v="OK"/>
    <s v="OK"/>
    <s v="OK"/>
    <s v="OK"/>
    <s v="OK"/>
    <s v="OK"/>
  </r>
  <r>
    <x v="79"/>
    <x v="0"/>
    <x v="2"/>
    <x v="3"/>
    <x v="2"/>
    <s v="shoes"/>
    <n v="183"/>
    <n v="16"/>
    <n v="449.96"/>
    <s v="OK"/>
    <s v="No"/>
    <s v="OK"/>
    <s v="OK"/>
    <s v="OK"/>
    <s v="OK"/>
    <s v="OK"/>
    <s v="OK"/>
  </r>
  <r>
    <x v="44"/>
    <x v="5"/>
    <x v="2"/>
    <x v="1"/>
    <x v="3"/>
    <s v="discount"/>
    <n v="341"/>
    <n v="34"/>
    <n v="302.12"/>
    <s v="OK"/>
    <s v="No"/>
    <s v="OK"/>
    <s v="OK"/>
    <s v="OK"/>
    <s v="OK"/>
    <s v="OK"/>
    <s v="OK"/>
  </r>
  <r>
    <x v="80"/>
    <x v="5"/>
    <x v="3"/>
    <x v="1"/>
    <x v="2"/>
    <s v="signup"/>
    <n v="76"/>
    <n v="35"/>
    <n v="808.41"/>
    <s v="OK"/>
    <s v="No"/>
    <s v="OK"/>
    <s v="OK"/>
    <s v="OK"/>
    <s v="OK"/>
    <s v="OK"/>
    <s v="OK"/>
  </r>
  <r>
    <x v="81"/>
    <x v="2"/>
    <x v="1"/>
    <x v="2"/>
    <x v="3"/>
    <s v="bags"/>
    <n v="348"/>
    <n v="8"/>
    <n v="400.39"/>
    <s v="OK"/>
    <s v="No"/>
    <s v="OK"/>
    <s v="OK"/>
    <s v="OK"/>
    <s v="OK"/>
    <s v="OK"/>
    <s v="OK"/>
  </r>
  <r>
    <x v="82"/>
    <x v="2"/>
    <x v="1"/>
    <x v="2"/>
    <x v="0"/>
    <s v="bags"/>
    <n v="119"/>
    <n v="4"/>
    <n v="982.52"/>
    <s v="OK"/>
    <s v="No"/>
    <s v="OK"/>
    <s v="OK"/>
    <s v="OK"/>
    <s v="OK"/>
    <s v="OK"/>
    <s v="OK"/>
  </r>
  <r>
    <x v="83"/>
    <x v="4"/>
    <x v="2"/>
    <x v="1"/>
    <x v="1"/>
    <s v="discount"/>
    <n v="92"/>
    <n v="45"/>
    <n v="595.41999999999996"/>
    <s v="OK"/>
    <s v="No"/>
    <s v="OK"/>
    <s v="OK"/>
    <s v="OK"/>
    <s v="OK"/>
    <s v="OK"/>
    <s v="OK"/>
  </r>
  <r>
    <x v="84"/>
    <x v="1"/>
    <x v="1"/>
    <x v="3"/>
    <x v="1"/>
    <s v="bags"/>
    <n v="148"/>
    <n v="26"/>
    <n v="646.85"/>
    <s v="OK"/>
    <s v="No"/>
    <s v="OK"/>
    <s v="OK"/>
    <s v="OK"/>
    <s v="OK"/>
    <s v="OK"/>
    <s v="OK"/>
  </r>
  <r>
    <x v="85"/>
    <x v="1"/>
    <x v="1"/>
    <x v="2"/>
    <x v="0"/>
    <s v="discount"/>
    <n v="440"/>
    <n v="41"/>
    <n v="597.86"/>
    <s v="OK"/>
    <s v="No"/>
    <s v="OK"/>
    <s v="OK"/>
    <s v="OK"/>
    <s v="OK"/>
    <s v="OK"/>
    <s v="OK"/>
  </r>
  <r>
    <x v="86"/>
    <x v="2"/>
    <x v="1"/>
    <x v="1"/>
    <x v="3"/>
    <s v="signup"/>
    <n v="241"/>
    <n v="14"/>
    <n v="764.28"/>
    <s v="OK"/>
    <s v="No"/>
    <s v="OK"/>
    <s v="OK"/>
    <s v="OK"/>
    <s v="OK"/>
    <s v="OK"/>
    <s v="OK"/>
  </r>
  <r>
    <x v="46"/>
    <x v="1"/>
    <x v="3"/>
    <x v="0"/>
    <x v="1"/>
    <s v="discount"/>
    <n v="412"/>
    <n v="13"/>
    <n v="792.76"/>
    <s v="OK"/>
    <s v="No"/>
    <s v="OK"/>
    <s v="OK"/>
    <s v="OK"/>
    <s v="OK"/>
    <s v="OK"/>
    <s v="OK"/>
  </r>
  <r>
    <x v="87"/>
    <x v="0"/>
    <x v="1"/>
    <x v="1"/>
    <x v="2"/>
    <s v="discount"/>
    <n v="88"/>
    <n v="14"/>
    <n v="302.33"/>
    <s v="OK"/>
    <s v="No"/>
    <s v="OK"/>
    <s v="OK"/>
    <s v="OK"/>
    <s v="OK"/>
    <s v="OK"/>
    <s v="OK"/>
  </r>
  <r>
    <x v="88"/>
    <x v="5"/>
    <x v="2"/>
    <x v="3"/>
    <x v="0"/>
    <s v="discount"/>
    <n v="243"/>
    <n v="48"/>
    <n v="716.74"/>
    <s v="OK"/>
    <s v="No"/>
    <s v="OK"/>
    <s v="OK"/>
    <s v="OK"/>
    <s v="OK"/>
    <s v="OK"/>
    <s v="OK"/>
  </r>
  <r>
    <x v="44"/>
    <x v="1"/>
    <x v="0"/>
    <x v="2"/>
    <x v="4"/>
    <s v="shoes"/>
    <n v="481"/>
    <n v="6"/>
    <n v="668.67"/>
    <s v="OK"/>
    <s v="No"/>
    <s v="OK"/>
    <s v="OK"/>
    <s v="OK"/>
    <s v="OK"/>
    <s v="OK"/>
    <s v="OK"/>
  </r>
  <r>
    <x v="89"/>
    <x v="2"/>
    <x v="3"/>
    <x v="0"/>
    <x v="1"/>
    <s v="shoes"/>
    <n v="23"/>
    <n v="15"/>
    <n v="486.3"/>
    <s v="OK"/>
    <s v="No"/>
    <s v="OK"/>
    <s v="OK"/>
    <s v="OK"/>
    <s v="OK"/>
    <s v="OK"/>
    <s v="OK"/>
  </r>
  <r>
    <x v="77"/>
    <x v="0"/>
    <x v="1"/>
    <x v="1"/>
    <x v="2"/>
    <s v="discount"/>
    <n v="309"/>
    <n v="5"/>
    <n v="664.23"/>
    <s v="OK"/>
    <s v="No"/>
    <s v="OK"/>
    <s v="OK"/>
    <s v="OK"/>
    <s v="OK"/>
    <s v="OK"/>
    <s v="OK"/>
  </r>
  <r>
    <x v="90"/>
    <x v="5"/>
    <x v="2"/>
    <x v="3"/>
    <x v="2"/>
    <s v="discount"/>
    <n v="209"/>
    <n v="28"/>
    <n v="428.86"/>
    <s v="OK"/>
    <s v="No"/>
    <s v="OK"/>
    <s v="OK"/>
    <s v="OK"/>
    <s v="OK"/>
    <s v="OK"/>
    <s v="OK"/>
  </r>
  <r>
    <x v="91"/>
    <x v="5"/>
    <x v="1"/>
    <x v="2"/>
    <x v="4"/>
    <s v="bags"/>
    <n v="258"/>
    <n v="25"/>
    <n v="307.42"/>
    <s v="OK"/>
    <s v="No"/>
    <s v="OK"/>
    <s v="OK"/>
    <s v="OK"/>
    <s v="OK"/>
    <s v="OK"/>
    <s v="OK"/>
  </r>
  <r>
    <x v="92"/>
    <x v="1"/>
    <x v="3"/>
    <x v="0"/>
    <x v="4"/>
    <s v="shoes"/>
    <n v="295"/>
    <n v="32"/>
    <n v="496.25"/>
    <s v="OK"/>
    <s v="No"/>
    <s v="OK"/>
    <s v="OK"/>
    <s v="OK"/>
    <s v="OK"/>
    <s v="OK"/>
    <s v="OK"/>
  </r>
  <r>
    <x v="93"/>
    <x v="2"/>
    <x v="2"/>
    <x v="1"/>
    <x v="2"/>
    <s v="shoes"/>
    <n v="24"/>
    <n v="6"/>
    <n v="59.76"/>
    <s v="OK"/>
    <s v="No"/>
    <s v="OK"/>
    <s v="OK"/>
    <s v="OK"/>
    <s v="OK"/>
    <s v="OK"/>
    <s v="OK"/>
  </r>
  <r>
    <x v="94"/>
    <x v="1"/>
    <x v="2"/>
    <x v="2"/>
    <x v="1"/>
    <s v="shoes"/>
    <n v="396"/>
    <n v="25"/>
    <n v="480.64"/>
    <s v="OK"/>
    <s v="No"/>
    <s v="OK"/>
    <s v="OK"/>
    <s v="OK"/>
    <s v="OK"/>
    <s v="OK"/>
    <s v="OK"/>
  </r>
  <r>
    <x v="95"/>
    <x v="3"/>
    <x v="0"/>
    <x v="1"/>
    <x v="0"/>
    <s v="bags"/>
    <n v="300"/>
    <n v="15"/>
    <n v="83.5"/>
    <s v="OK"/>
    <s v="No"/>
    <s v="OK"/>
    <s v="OK"/>
    <s v="OK"/>
    <s v="OK"/>
    <s v="OK"/>
    <s v="OK"/>
  </r>
  <r>
    <x v="22"/>
    <x v="3"/>
    <x v="1"/>
    <x v="3"/>
    <x v="1"/>
    <s v="bags"/>
    <n v="44"/>
    <n v="8"/>
    <n v="181.65"/>
    <s v="OK"/>
    <s v="No"/>
    <s v="OK"/>
    <s v="OK"/>
    <s v="OK"/>
    <s v="OK"/>
    <s v="OK"/>
    <s v="OK"/>
  </r>
  <r>
    <x v="96"/>
    <x v="2"/>
    <x v="1"/>
    <x v="1"/>
    <x v="0"/>
    <s v="bags"/>
    <n v="15"/>
    <n v="35"/>
    <n v="80.78"/>
    <s v="OK"/>
    <s v="No"/>
    <s v="OK"/>
    <s v="OK"/>
    <s v="OK"/>
    <s v="OK"/>
    <s v="OK"/>
    <s v="OK"/>
  </r>
  <r>
    <x v="97"/>
    <x v="4"/>
    <x v="3"/>
    <x v="2"/>
    <x v="4"/>
    <s v="discount"/>
    <n v="458"/>
    <n v="26"/>
    <n v="687.69"/>
    <s v="OK"/>
    <s v="No"/>
    <s v="OK"/>
    <s v="OK"/>
    <s v="OK"/>
    <s v="OK"/>
    <s v="OK"/>
    <s v="OK"/>
  </r>
  <r>
    <x v="98"/>
    <x v="4"/>
    <x v="0"/>
    <x v="3"/>
    <x v="0"/>
    <s v="signup"/>
    <n v="440"/>
    <n v="47"/>
    <n v="648.79999999999995"/>
    <s v="OK"/>
    <s v="No"/>
    <s v="OK"/>
    <s v="OK"/>
    <s v="OK"/>
    <s v="OK"/>
    <s v="OK"/>
    <s v="OK"/>
  </r>
  <r>
    <x v="53"/>
    <x v="1"/>
    <x v="3"/>
    <x v="3"/>
    <x v="2"/>
    <s v="discount"/>
    <n v="29"/>
    <n v="43"/>
    <n v="268.17"/>
    <s v="OK"/>
    <s v="No"/>
    <s v="OK"/>
    <s v="OK"/>
    <s v="OK"/>
    <s v="OK"/>
    <s v="OK"/>
    <s v="OK"/>
  </r>
  <r>
    <x v="16"/>
    <x v="2"/>
    <x v="0"/>
    <x v="3"/>
    <x v="0"/>
    <s v="signup"/>
    <n v="72"/>
    <n v="35"/>
    <n v="511.23"/>
    <s v="OK"/>
    <s v="No"/>
    <s v="OK"/>
    <s v="OK"/>
    <s v="OK"/>
    <s v="OK"/>
    <s v="OK"/>
    <s v="OK"/>
  </r>
  <r>
    <x v="83"/>
    <x v="0"/>
    <x v="2"/>
    <x v="1"/>
    <x v="2"/>
    <s v="discount"/>
    <n v="365"/>
    <n v="45"/>
    <n v="52.08"/>
    <s v="OK"/>
    <s v="No"/>
    <s v="OK"/>
    <s v="OK"/>
    <s v="OK"/>
    <s v="OK"/>
    <s v="OK"/>
    <s v="OK"/>
  </r>
  <r>
    <x v="99"/>
    <x v="1"/>
    <x v="1"/>
    <x v="3"/>
    <x v="0"/>
    <s v="signup"/>
    <n v="493"/>
    <n v="2"/>
    <n v="152.72999999999999"/>
    <s v="OK"/>
    <s v="No"/>
    <s v="OK"/>
    <s v="OK"/>
    <s v="OK"/>
    <s v="OK"/>
    <s v="OK"/>
    <s v="OK"/>
  </r>
  <r>
    <x v="100"/>
    <x v="2"/>
    <x v="1"/>
    <x v="3"/>
    <x v="0"/>
    <s v="bags"/>
    <n v="257"/>
    <n v="40"/>
    <n v="507.53"/>
    <s v="OK"/>
    <s v="No"/>
    <s v="OK"/>
    <s v="OK"/>
    <s v="OK"/>
    <s v="OK"/>
    <s v="OK"/>
    <s v="OK"/>
  </r>
  <r>
    <x v="101"/>
    <x v="4"/>
    <x v="2"/>
    <x v="2"/>
    <x v="2"/>
    <s v="discount"/>
    <n v="23"/>
    <n v="2"/>
    <n v="24.97"/>
    <s v="OK"/>
    <s v="No"/>
    <s v="OK"/>
    <s v="OK"/>
    <s v="OK"/>
    <s v="OK"/>
    <s v="OK"/>
    <s v="OK"/>
  </r>
  <r>
    <x v="102"/>
    <x v="5"/>
    <x v="0"/>
    <x v="0"/>
    <x v="2"/>
    <s v="discount"/>
    <n v="437"/>
    <n v="18"/>
    <n v="82.46"/>
    <s v="OK"/>
    <s v="No"/>
    <s v="OK"/>
    <s v="OK"/>
    <s v="OK"/>
    <s v="OK"/>
    <s v="OK"/>
    <s v="OK"/>
  </r>
  <r>
    <x v="103"/>
    <x v="5"/>
    <x v="0"/>
    <x v="3"/>
    <x v="3"/>
    <s v="bags"/>
    <n v="358"/>
    <n v="23"/>
    <n v="453.58"/>
    <s v="OK"/>
    <s v="No"/>
    <s v="OK"/>
    <s v="OK"/>
    <s v="OK"/>
    <s v="OK"/>
    <s v="OK"/>
    <s v="OK"/>
  </r>
  <r>
    <x v="104"/>
    <x v="2"/>
    <x v="3"/>
    <x v="3"/>
    <x v="0"/>
    <s v="bags"/>
    <n v="274"/>
    <n v="41"/>
    <n v="504.17"/>
    <s v="OK"/>
    <s v="No"/>
    <s v="OK"/>
    <s v="OK"/>
    <s v="OK"/>
    <s v="OK"/>
    <s v="OK"/>
    <s v="OK"/>
  </r>
  <r>
    <x v="49"/>
    <x v="0"/>
    <x v="3"/>
    <x v="2"/>
    <x v="2"/>
    <s v="discount"/>
    <n v="193"/>
    <n v="16"/>
    <n v="565.62"/>
    <s v="OK"/>
    <s v="No"/>
    <s v="OK"/>
    <s v="OK"/>
    <s v="OK"/>
    <s v="OK"/>
    <s v="OK"/>
    <s v="OK"/>
  </r>
  <r>
    <x v="105"/>
    <x v="3"/>
    <x v="0"/>
    <x v="0"/>
    <x v="0"/>
    <s v="shoes"/>
    <n v="418"/>
    <n v="5"/>
    <n v="949.18"/>
    <s v="OK"/>
    <s v="No"/>
    <s v="OK"/>
    <s v="OK"/>
    <s v="OK"/>
    <s v="OK"/>
    <s v="OK"/>
    <s v="OK"/>
  </r>
  <r>
    <x v="106"/>
    <x v="1"/>
    <x v="1"/>
    <x v="2"/>
    <x v="0"/>
    <s v="discount"/>
    <n v="338"/>
    <n v="49"/>
    <n v="135.77000000000001"/>
    <s v="OK"/>
    <s v="No"/>
    <s v="OK"/>
    <s v="OK"/>
    <s v="OK"/>
    <s v="OK"/>
    <s v="OK"/>
    <s v="OK"/>
  </r>
  <r>
    <x v="19"/>
    <x v="4"/>
    <x v="2"/>
    <x v="1"/>
    <x v="2"/>
    <s v="shoes"/>
    <n v="318"/>
    <n v="50"/>
    <n v="331.78"/>
    <s v="OK"/>
    <s v="No"/>
    <s v="OK"/>
    <s v="OK"/>
    <s v="OK"/>
    <s v="OK"/>
    <s v="OK"/>
    <s v="OK"/>
  </r>
  <r>
    <x v="107"/>
    <x v="5"/>
    <x v="0"/>
    <x v="0"/>
    <x v="4"/>
    <s v="bags"/>
    <n v="499"/>
    <n v="18"/>
    <n v="427.16"/>
    <s v="OK"/>
    <s v="No"/>
    <s v="OK"/>
    <s v="OK"/>
    <s v="OK"/>
    <s v="OK"/>
    <s v="OK"/>
    <s v="OK"/>
  </r>
  <r>
    <x v="108"/>
    <x v="1"/>
    <x v="0"/>
    <x v="2"/>
    <x v="1"/>
    <s v="signup"/>
    <n v="40"/>
    <n v="10"/>
    <n v="546.65"/>
    <s v="OK"/>
    <s v="No"/>
    <s v="OK"/>
    <s v="OK"/>
    <s v="OK"/>
    <s v="OK"/>
    <s v="OK"/>
    <s v="OK"/>
  </r>
  <r>
    <x v="109"/>
    <x v="0"/>
    <x v="1"/>
    <x v="1"/>
    <x v="0"/>
    <s v="signup"/>
    <n v="278"/>
    <n v="13"/>
    <n v="297.38"/>
    <s v="OK"/>
    <s v="No"/>
    <s v="OK"/>
    <s v="OK"/>
    <s v="OK"/>
    <s v="OK"/>
    <s v="OK"/>
    <s v="OK"/>
  </r>
  <r>
    <x v="110"/>
    <x v="3"/>
    <x v="0"/>
    <x v="1"/>
    <x v="0"/>
    <s v="discount"/>
    <n v="104"/>
    <n v="25"/>
    <n v="42.08"/>
    <s v="OK"/>
    <s v="No"/>
    <s v="OK"/>
    <s v="OK"/>
    <s v="OK"/>
    <s v="OK"/>
    <s v="OK"/>
    <s v="OK"/>
  </r>
  <r>
    <x v="16"/>
    <x v="5"/>
    <x v="0"/>
    <x v="1"/>
    <x v="3"/>
    <s v="signup"/>
    <n v="125"/>
    <n v="15"/>
    <n v="916.28"/>
    <s v="OK"/>
    <s v="No"/>
    <s v="OK"/>
    <s v="OK"/>
    <s v="OK"/>
    <s v="OK"/>
    <s v="OK"/>
    <s v="OK"/>
  </r>
  <r>
    <x v="111"/>
    <x v="0"/>
    <x v="0"/>
    <x v="1"/>
    <x v="4"/>
    <s v="discount"/>
    <n v="267"/>
    <n v="38"/>
    <n v="723.05"/>
    <s v="OK"/>
    <s v="No"/>
    <s v="OK"/>
    <s v="OK"/>
    <s v="OK"/>
    <s v="OK"/>
    <s v="OK"/>
    <s v="OK"/>
  </r>
  <r>
    <x v="112"/>
    <x v="5"/>
    <x v="2"/>
    <x v="2"/>
    <x v="1"/>
    <s v="shoes"/>
    <n v="139"/>
    <n v="50"/>
    <n v="980.96"/>
    <s v="OK"/>
    <s v="No"/>
    <s v="OK"/>
    <s v="OK"/>
    <s v="OK"/>
    <s v="OK"/>
    <s v="OK"/>
    <s v="OK"/>
  </r>
  <r>
    <x v="113"/>
    <x v="0"/>
    <x v="0"/>
    <x v="1"/>
    <x v="4"/>
    <s v="signup"/>
    <n v="361"/>
    <n v="3"/>
    <n v="269.22000000000003"/>
    <s v="OK"/>
    <s v="No"/>
    <s v="OK"/>
    <s v="OK"/>
    <s v="OK"/>
    <s v="OK"/>
    <s v="OK"/>
    <s v="OK"/>
  </r>
  <r>
    <x v="43"/>
    <x v="0"/>
    <x v="2"/>
    <x v="1"/>
    <x v="3"/>
    <s v="discount"/>
    <n v="250"/>
    <n v="18"/>
    <n v="361.34"/>
    <s v="OK"/>
    <s v="No"/>
    <s v="OK"/>
    <s v="OK"/>
    <s v="OK"/>
    <s v="OK"/>
    <s v="OK"/>
    <s v="OK"/>
  </r>
  <r>
    <x v="26"/>
    <x v="1"/>
    <x v="3"/>
    <x v="0"/>
    <x v="4"/>
    <s v="shoes"/>
    <n v="452"/>
    <n v="31"/>
    <n v="468"/>
    <s v="OK"/>
    <s v="No"/>
    <s v="OK"/>
    <s v="OK"/>
    <s v="OK"/>
    <s v="OK"/>
    <s v="OK"/>
    <s v="OK"/>
  </r>
  <r>
    <x v="112"/>
    <x v="1"/>
    <x v="1"/>
    <x v="3"/>
    <x v="1"/>
    <s v="shoes"/>
    <n v="100"/>
    <n v="25"/>
    <n v="139.43"/>
    <s v="OK"/>
    <s v="No"/>
    <s v="OK"/>
    <s v="OK"/>
    <s v="OK"/>
    <s v="OK"/>
    <s v="OK"/>
    <s v="OK"/>
  </r>
  <r>
    <x v="114"/>
    <x v="2"/>
    <x v="0"/>
    <x v="1"/>
    <x v="2"/>
    <s v="shoes"/>
    <n v="421"/>
    <n v="9"/>
    <n v="141.47999999999999"/>
    <s v="OK"/>
    <s v="No"/>
    <s v="OK"/>
    <s v="OK"/>
    <s v="OK"/>
    <s v="OK"/>
    <s v="OK"/>
    <s v="OK"/>
  </r>
  <r>
    <x v="115"/>
    <x v="1"/>
    <x v="1"/>
    <x v="0"/>
    <x v="1"/>
    <s v="signup"/>
    <n v="24"/>
    <n v="32"/>
    <n v="739.19"/>
    <s v="OK"/>
    <s v="No"/>
    <s v="OK"/>
    <s v="OK"/>
    <s v="OK"/>
    <s v="OK"/>
    <s v="OK"/>
    <s v="OK"/>
  </r>
  <r>
    <x v="48"/>
    <x v="4"/>
    <x v="0"/>
    <x v="0"/>
    <x v="4"/>
    <s v="shoes"/>
    <n v="183"/>
    <n v="19"/>
    <n v="989.61"/>
    <s v="OK"/>
    <s v="No"/>
    <s v="OK"/>
    <s v="OK"/>
    <s v="OK"/>
    <s v="OK"/>
    <s v="OK"/>
    <s v="OK"/>
  </r>
  <r>
    <x v="116"/>
    <x v="2"/>
    <x v="0"/>
    <x v="1"/>
    <x v="0"/>
    <s v="signup"/>
    <n v="136"/>
    <n v="31"/>
    <n v="112.21"/>
    <s v="OK"/>
    <s v="No"/>
    <s v="OK"/>
    <s v="OK"/>
    <s v="OK"/>
    <s v="OK"/>
    <s v="OK"/>
    <s v="OK"/>
  </r>
  <r>
    <x v="117"/>
    <x v="0"/>
    <x v="0"/>
    <x v="0"/>
    <x v="3"/>
    <s v="bags"/>
    <n v="204"/>
    <n v="13"/>
    <n v="727.31"/>
    <s v="OK"/>
    <s v="No"/>
    <s v="OK"/>
    <s v="OK"/>
    <s v="OK"/>
    <s v="OK"/>
    <s v="OK"/>
    <s v="OK"/>
  </r>
  <r>
    <x v="19"/>
    <x v="0"/>
    <x v="2"/>
    <x v="2"/>
    <x v="0"/>
    <s v="shoes"/>
    <n v="289"/>
    <n v="33"/>
    <n v="936.95"/>
    <s v="OK"/>
    <s v="No"/>
    <s v="OK"/>
    <s v="OK"/>
    <s v="OK"/>
    <s v="OK"/>
    <s v="OK"/>
    <s v="OK"/>
  </r>
  <r>
    <x v="118"/>
    <x v="5"/>
    <x v="3"/>
    <x v="3"/>
    <x v="3"/>
    <s v="discount"/>
    <n v="173"/>
    <n v="39"/>
    <n v="52.86"/>
    <s v="OK"/>
    <s v="No"/>
    <s v="OK"/>
    <s v="OK"/>
    <s v="OK"/>
    <s v="OK"/>
    <s v="OK"/>
    <s v="OK"/>
  </r>
  <r>
    <x v="119"/>
    <x v="4"/>
    <x v="1"/>
    <x v="3"/>
    <x v="2"/>
    <s v="discount"/>
    <n v="249"/>
    <n v="16"/>
    <n v="22.36"/>
    <s v="OK"/>
    <s v="No"/>
    <s v="OK"/>
    <s v="OK"/>
    <s v="OK"/>
    <s v="OK"/>
    <s v="OK"/>
    <s v="OK"/>
  </r>
  <r>
    <x v="120"/>
    <x v="4"/>
    <x v="2"/>
    <x v="1"/>
    <x v="4"/>
    <s v="shoes"/>
    <n v="450"/>
    <n v="25"/>
    <n v="142.37"/>
    <s v="OK"/>
    <s v="No"/>
    <s v="OK"/>
    <s v="OK"/>
    <s v="OK"/>
    <s v="OK"/>
    <s v="OK"/>
    <s v="OK"/>
  </r>
  <r>
    <x v="121"/>
    <x v="3"/>
    <x v="2"/>
    <x v="0"/>
    <x v="1"/>
    <s v="shoes"/>
    <n v="337"/>
    <n v="35"/>
    <n v="241.28"/>
    <s v="OK"/>
    <s v="No"/>
    <s v="OK"/>
    <s v="OK"/>
    <s v="OK"/>
    <s v="OK"/>
    <s v="OK"/>
    <s v="OK"/>
  </r>
  <r>
    <x v="16"/>
    <x v="3"/>
    <x v="2"/>
    <x v="3"/>
    <x v="4"/>
    <s v="signup"/>
    <n v="110"/>
    <n v="49"/>
    <n v="282.91000000000003"/>
    <s v="OK"/>
    <s v="No"/>
    <s v="OK"/>
    <s v="OK"/>
    <s v="OK"/>
    <s v="OK"/>
    <s v="OK"/>
    <s v="OK"/>
  </r>
  <r>
    <x v="13"/>
    <x v="5"/>
    <x v="1"/>
    <x v="3"/>
    <x v="2"/>
    <s v="bags"/>
    <n v="256"/>
    <n v="32"/>
    <n v="718.12"/>
    <s v="OK"/>
    <s v="No"/>
    <s v="OK"/>
    <s v="OK"/>
    <s v="OK"/>
    <s v="OK"/>
    <s v="OK"/>
    <s v="OK"/>
  </r>
  <r>
    <x v="122"/>
    <x v="5"/>
    <x v="1"/>
    <x v="0"/>
    <x v="3"/>
    <s v="shoes"/>
    <n v="130"/>
    <n v="16"/>
    <n v="677.52"/>
    <s v="OK"/>
    <s v="No"/>
    <s v="OK"/>
    <s v="OK"/>
    <s v="OK"/>
    <s v="OK"/>
    <s v="OK"/>
    <s v="OK"/>
  </r>
  <r>
    <x v="105"/>
    <x v="2"/>
    <x v="3"/>
    <x v="3"/>
    <x v="1"/>
    <s v="shoes"/>
    <n v="185"/>
    <n v="40"/>
    <n v="708.23"/>
    <s v="OK"/>
    <s v="No"/>
    <s v="OK"/>
    <s v="OK"/>
    <s v="OK"/>
    <s v="OK"/>
    <s v="OK"/>
    <s v="OK"/>
  </r>
  <r>
    <x v="123"/>
    <x v="1"/>
    <x v="0"/>
    <x v="0"/>
    <x v="4"/>
    <s v="discount"/>
    <n v="278"/>
    <n v="20"/>
    <n v="507.07"/>
    <s v="OK"/>
    <s v="No"/>
    <s v="OK"/>
    <s v="OK"/>
    <s v="OK"/>
    <s v="OK"/>
    <s v="OK"/>
    <s v="OK"/>
  </r>
  <r>
    <x v="15"/>
    <x v="0"/>
    <x v="2"/>
    <x v="0"/>
    <x v="0"/>
    <s v="signup"/>
    <n v="224"/>
    <n v="47"/>
    <n v="214.92"/>
    <s v="OK"/>
    <s v="No"/>
    <s v="OK"/>
    <s v="OK"/>
    <s v="OK"/>
    <s v="OK"/>
    <s v="OK"/>
    <s v="OK"/>
  </r>
  <r>
    <x v="124"/>
    <x v="3"/>
    <x v="3"/>
    <x v="1"/>
    <x v="1"/>
    <s v="discount"/>
    <n v="286"/>
    <n v="44"/>
    <n v="729.03"/>
    <s v="OK"/>
    <s v="No"/>
    <s v="OK"/>
    <s v="OK"/>
    <s v="OK"/>
    <s v="OK"/>
    <s v="OK"/>
    <s v="OK"/>
  </r>
  <r>
    <x v="125"/>
    <x v="2"/>
    <x v="2"/>
    <x v="1"/>
    <x v="0"/>
    <s v="discount"/>
    <n v="314"/>
    <n v="47"/>
    <n v="639.39"/>
    <s v="OK"/>
    <s v="No"/>
    <s v="OK"/>
    <s v="OK"/>
    <s v="OK"/>
    <s v="OK"/>
    <s v="OK"/>
    <s v="OK"/>
  </r>
  <r>
    <x v="126"/>
    <x v="2"/>
    <x v="1"/>
    <x v="1"/>
    <x v="3"/>
    <s v="signup"/>
    <n v="46"/>
    <n v="32"/>
    <n v="536.84"/>
    <s v="OK"/>
    <s v="No"/>
    <s v="OK"/>
    <s v="OK"/>
    <s v="OK"/>
    <s v="OK"/>
    <s v="OK"/>
    <s v="OK"/>
  </r>
  <r>
    <x v="127"/>
    <x v="5"/>
    <x v="3"/>
    <x v="0"/>
    <x v="1"/>
    <s v="shoes"/>
    <n v="213"/>
    <n v="46"/>
    <n v="931.95"/>
    <s v="OK"/>
    <s v="No"/>
    <s v="OK"/>
    <s v="OK"/>
    <s v="OK"/>
    <s v="OK"/>
    <s v="OK"/>
    <s v="OK"/>
  </r>
  <r>
    <x v="128"/>
    <x v="5"/>
    <x v="1"/>
    <x v="3"/>
    <x v="0"/>
    <s v="bags"/>
    <n v="427"/>
    <n v="25"/>
    <n v="773.18"/>
    <s v="OK"/>
    <s v="No"/>
    <s v="OK"/>
    <s v="OK"/>
    <s v="OK"/>
    <s v="OK"/>
    <s v="OK"/>
    <s v="OK"/>
  </r>
  <r>
    <x v="81"/>
    <x v="3"/>
    <x v="1"/>
    <x v="3"/>
    <x v="2"/>
    <s v="bags"/>
    <n v="144"/>
    <n v="29"/>
    <n v="608.09"/>
    <s v="OK"/>
    <s v="No"/>
    <s v="OK"/>
    <s v="OK"/>
    <s v="OK"/>
    <s v="OK"/>
    <s v="OK"/>
    <s v="OK"/>
  </r>
  <r>
    <x v="129"/>
    <x v="1"/>
    <x v="1"/>
    <x v="0"/>
    <x v="0"/>
    <s v="signup"/>
    <n v="443"/>
    <n v="28"/>
    <n v="902.28"/>
    <s v="OK"/>
    <s v="No"/>
    <s v="OK"/>
    <s v="OK"/>
    <s v="OK"/>
    <s v="OK"/>
    <s v="OK"/>
    <s v="OK"/>
  </r>
  <r>
    <x v="81"/>
    <x v="0"/>
    <x v="3"/>
    <x v="3"/>
    <x v="3"/>
    <s v="bags"/>
    <n v="398"/>
    <n v="37"/>
    <n v="170.66"/>
    <s v="OK"/>
    <s v="No"/>
    <s v="OK"/>
    <s v="OK"/>
    <s v="OK"/>
    <s v="OK"/>
    <s v="OK"/>
    <s v="OK"/>
  </r>
  <r>
    <x v="130"/>
    <x v="1"/>
    <x v="1"/>
    <x v="3"/>
    <x v="3"/>
    <s v="bags"/>
    <n v="318"/>
    <n v="17"/>
    <n v="646.80999999999995"/>
    <s v="OK"/>
    <s v="No"/>
    <s v="OK"/>
    <s v="OK"/>
    <s v="OK"/>
    <s v="OK"/>
    <s v="OK"/>
    <s v="OK"/>
  </r>
  <r>
    <x v="131"/>
    <x v="3"/>
    <x v="3"/>
    <x v="1"/>
    <x v="2"/>
    <s v="bags"/>
    <n v="399"/>
    <n v="11"/>
    <n v="164.29"/>
    <s v="OK"/>
    <s v="No"/>
    <s v="OK"/>
    <s v="OK"/>
    <s v="OK"/>
    <s v="OK"/>
    <s v="OK"/>
    <s v="OK"/>
  </r>
  <r>
    <x v="132"/>
    <x v="2"/>
    <x v="1"/>
    <x v="3"/>
    <x v="4"/>
    <s v="signup"/>
    <n v="182"/>
    <n v="34"/>
    <n v="447.98"/>
    <s v="OK"/>
    <s v="No"/>
    <s v="OK"/>
    <s v="OK"/>
    <s v="OK"/>
    <s v="OK"/>
    <s v="OK"/>
    <s v="OK"/>
  </r>
  <r>
    <x v="133"/>
    <x v="3"/>
    <x v="1"/>
    <x v="2"/>
    <x v="3"/>
    <s v="signup"/>
    <n v="494"/>
    <n v="37"/>
    <n v="943.25"/>
    <s v="OK"/>
    <s v="No"/>
    <s v="OK"/>
    <s v="OK"/>
    <s v="OK"/>
    <s v="OK"/>
    <s v="OK"/>
    <s v="OK"/>
  </r>
  <r>
    <x v="127"/>
    <x v="2"/>
    <x v="3"/>
    <x v="2"/>
    <x v="4"/>
    <s v="shoes"/>
    <n v="52"/>
    <n v="34"/>
    <n v="199.92"/>
    <s v="OK"/>
    <s v="No"/>
    <s v="OK"/>
    <s v="OK"/>
    <s v="OK"/>
    <s v="OK"/>
    <s v="OK"/>
    <s v="OK"/>
  </r>
  <r>
    <x v="134"/>
    <x v="3"/>
    <x v="2"/>
    <x v="3"/>
    <x v="2"/>
    <s v="signup"/>
    <n v="226"/>
    <n v="12"/>
    <n v="911.37"/>
    <s v="OK"/>
    <s v="No"/>
    <s v="OK"/>
    <s v="OK"/>
    <s v="OK"/>
    <s v="OK"/>
    <s v="OK"/>
    <s v="OK"/>
  </r>
  <r>
    <x v="135"/>
    <x v="5"/>
    <x v="3"/>
    <x v="2"/>
    <x v="3"/>
    <s v="discount"/>
    <n v="15"/>
    <n v="47"/>
    <n v="362.4"/>
    <s v="OK"/>
    <s v="No"/>
    <s v="OK"/>
    <s v="OK"/>
    <s v="OK"/>
    <s v="OK"/>
    <s v="OK"/>
    <s v="OK"/>
  </r>
  <r>
    <x v="30"/>
    <x v="2"/>
    <x v="2"/>
    <x v="0"/>
    <x v="2"/>
    <s v="bags"/>
    <n v="243"/>
    <n v="17"/>
    <n v="846.34"/>
    <s v="OK"/>
    <s v="No"/>
    <s v="OK"/>
    <s v="OK"/>
    <s v="OK"/>
    <s v="OK"/>
    <s v="OK"/>
    <s v="OK"/>
  </r>
  <r>
    <x v="136"/>
    <x v="4"/>
    <x v="0"/>
    <x v="1"/>
    <x v="1"/>
    <s v="bags"/>
    <n v="435"/>
    <n v="36"/>
    <n v="503.32"/>
    <s v="OK"/>
    <s v="No"/>
    <s v="OK"/>
    <s v="OK"/>
    <s v="OK"/>
    <s v="OK"/>
    <s v="OK"/>
    <s v="OK"/>
  </r>
  <r>
    <x v="137"/>
    <x v="5"/>
    <x v="2"/>
    <x v="0"/>
    <x v="0"/>
    <s v="shoes"/>
    <n v="462"/>
    <n v="32"/>
    <n v="395.11"/>
    <s v="OK"/>
    <s v="No"/>
    <s v="OK"/>
    <s v="OK"/>
    <s v="OK"/>
    <s v="OK"/>
    <s v="OK"/>
    <s v="OK"/>
  </r>
  <r>
    <x v="138"/>
    <x v="1"/>
    <x v="1"/>
    <x v="0"/>
    <x v="3"/>
    <s v="bags"/>
    <n v="221"/>
    <n v="37"/>
    <n v="175.1"/>
    <s v="OK"/>
    <s v="No"/>
    <s v="OK"/>
    <s v="OK"/>
    <s v="OK"/>
    <s v="OK"/>
    <s v="OK"/>
    <s v="OK"/>
  </r>
  <r>
    <x v="136"/>
    <x v="3"/>
    <x v="0"/>
    <x v="1"/>
    <x v="1"/>
    <s v="signup"/>
    <n v="74"/>
    <n v="44"/>
    <n v="159.04"/>
    <s v="OK"/>
    <s v="No"/>
    <s v="OK"/>
    <s v="OK"/>
    <s v="OK"/>
    <s v="OK"/>
    <s v="OK"/>
    <s v="OK"/>
  </r>
  <r>
    <x v="139"/>
    <x v="2"/>
    <x v="3"/>
    <x v="3"/>
    <x v="4"/>
    <s v="shoes"/>
    <n v="480"/>
    <n v="19"/>
    <n v="581.79"/>
    <s v="OK"/>
    <s v="No"/>
    <s v="OK"/>
    <s v="OK"/>
    <s v="OK"/>
    <s v="OK"/>
    <s v="OK"/>
    <s v="OK"/>
  </r>
  <r>
    <x v="140"/>
    <x v="3"/>
    <x v="2"/>
    <x v="1"/>
    <x v="1"/>
    <s v="discount"/>
    <n v="173"/>
    <n v="17"/>
    <n v="53.67"/>
    <s v="OK"/>
    <s v="No"/>
    <s v="OK"/>
    <s v="OK"/>
    <s v="OK"/>
    <s v="OK"/>
    <s v="OK"/>
    <s v="OK"/>
  </r>
  <r>
    <x v="141"/>
    <x v="5"/>
    <x v="0"/>
    <x v="1"/>
    <x v="1"/>
    <s v="bags"/>
    <n v="243"/>
    <n v="29"/>
    <n v="16.309999999999999"/>
    <s v="OK"/>
    <s v="No"/>
    <s v="OK"/>
    <s v="OK"/>
    <s v="OK"/>
    <s v="OK"/>
    <s v="OK"/>
    <s v="OK"/>
  </r>
  <r>
    <x v="68"/>
    <x v="5"/>
    <x v="0"/>
    <x v="2"/>
    <x v="4"/>
    <s v="discount"/>
    <n v="358"/>
    <n v="29"/>
    <n v="540.51"/>
    <s v="OK"/>
    <s v="No"/>
    <s v="OK"/>
    <s v="OK"/>
    <s v="OK"/>
    <s v="OK"/>
    <s v="OK"/>
    <s v="OK"/>
  </r>
  <r>
    <x v="128"/>
    <x v="0"/>
    <x v="2"/>
    <x v="1"/>
    <x v="2"/>
    <s v="discount"/>
    <n v="150"/>
    <n v="49"/>
    <n v="688.53"/>
    <s v="OK"/>
    <s v="No"/>
    <s v="OK"/>
    <s v="OK"/>
    <s v="OK"/>
    <s v="OK"/>
    <s v="OK"/>
    <s v="OK"/>
  </r>
  <r>
    <x v="41"/>
    <x v="2"/>
    <x v="0"/>
    <x v="0"/>
    <x v="0"/>
    <s v="shoes"/>
    <n v="334"/>
    <n v="8"/>
    <n v="686.59"/>
    <s v="OK"/>
    <s v="No"/>
    <s v="OK"/>
    <s v="OK"/>
    <s v="OK"/>
    <s v="OK"/>
    <s v="OK"/>
    <s v="OK"/>
  </r>
  <r>
    <x v="118"/>
    <x v="5"/>
    <x v="2"/>
    <x v="1"/>
    <x v="0"/>
    <s v="shoes"/>
    <n v="60"/>
    <n v="20"/>
    <n v="15.15"/>
    <s v="OK"/>
    <s v="No"/>
    <s v="OK"/>
    <s v="OK"/>
    <s v="OK"/>
    <s v="OK"/>
    <s v="OK"/>
    <s v="OK"/>
  </r>
  <r>
    <x v="103"/>
    <x v="2"/>
    <x v="0"/>
    <x v="3"/>
    <x v="0"/>
    <s v="signup"/>
    <n v="80"/>
    <n v="42"/>
    <n v="566.30999999999995"/>
    <s v="OK"/>
    <s v="No"/>
    <s v="OK"/>
    <s v="OK"/>
    <s v="OK"/>
    <s v="OK"/>
    <s v="OK"/>
    <s v="OK"/>
  </r>
  <r>
    <x v="51"/>
    <x v="2"/>
    <x v="3"/>
    <x v="2"/>
    <x v="0"/>
    <s v="discount"/>
    <n v="191"/>
    <n v="26"/>
    <n v="933.56"/>
    <s v="OK"/>
    <s v="No"/>
    <s v="OK"/>
    <s v="OK"/>
    <s v="OK"/>
    <s v="OK"/>
    <s v="OK"/>
    <s v="OK"/>
  </r>
  <r>
    <x v="142"/>
    <x v="1"/>
    <x v="3"/>
    <x v="1"/>
    <x v="3"/>
    <s v="signup"/>
    <n v="319"/>
    <n v="19"/>
    <n v="454.49"/>
    <s v="OK"/>
    <s v="No"/>
    <s v="OK"/>
    <s v="OK"/>
    <s v="OK"/>
    <s v="OK"/>
    <s v="OK"/>
    <s v="OK"/>
  </r>
  <r>
    <x v="29"/>
    <x v="0"/>
    <x v="3"/>
    <x v="0"/>
    <x v="2"/>
    <s v="bags"/>
    <n v="44"/>
    <n v="20"/>
    <n v="458.67"/>
    <s v="OK"/>
    <s v="No"/>
    <s v="OK"/>
    <s v="OK"/>
    <s v="OK"/>
    <s v="OK"/>
    <s v="OK"/>
    <s v="OK"/>
  </r>
  <r>
    <x v="68"/>
    <x v="5"/>
    <x v="1"/>
    <x v="3"/>
    <x v="2"/>
    <s v="signup"/>
    <n v="121"/>
    <n v="16"/>
    <n v="195.9"/>
    <s v="OK"/>
    <s v="No"/>
    <s v="OK"/>
    <s v="OK"/>
    <s v="OK"/>
    <s v="OK"/>
    <s v="OK"/>
    <s v="OK"/>
  </r>
  <r>
    <x v="143"/>
    <x v="2"/>
    <x v="3"/>
    <x v="1"/>
    <x v="1"/>
    <s v="bags"/>
    <n v="476"/>
    <n v="20"/>
    <n v="813.95"/>
    <s v="OK"/>
    <s v="No"/>
    <s v="OK"/>
    <s v="OK"/>
    <s v="OK"/>
    <s v="OK"/>
    <s v="OK"/>
    <s v="OK"/>
  </r>
  <r>
    <x v="144"/>
    <x v="4"/>
    <x v="1"/>
    <x v="1"/>
    <x v="0"/>
    <s v="bags"/>
    <n v="169"/>
    <n v="48"/>
    <n v="139.47"/>
    <s v="OK"/>
    <s v="No"/>
    <s v="OK"/>
    <s v="OK"/>
    <s v="OK"/>
    <s v="OK"/>
    <s v="OK"/>
    <s v="OK"/>
  </r>
  <r>
    <x v="145"/>
    <x v="5"/>
    <x v="3"/>
    <x v="0"/>
    <x v="3"/>
    <s v="discount"/>
    <n v="143"/>
    <n v="7"/>
    <n v="622.07000000000005"/>
    <s v="OK"/>
    <s v="No"/>
    <s v="OK"/>
    <s v="OK"/>
    <s v="OK"/>
    <s v="OK"/>
    <s v="OK"/>
    <s v="OK"/>
  </r>
  <r>
    <x v="78"/>
    <x v="3"/>
    <x v="0"/>
    <x v="2"/>
    <x v="3"/>
    <s v="signup"/>
    <n v="42"/>
    <n v="50"/>
    <n v="676.84"/>
    <s v="OK"/>
    <s v="No"/>
    <s v="OK"/>
    <s v="OK"/>
    <s v="OK"/>
    <s v="OK"/>
    <s v="OK"/>
    <s v="OK"/>
  </r>
  <r>
    <x v="146"/>
    <x v="1"/>
    <x v="0"/>
    <x v="2"/>
    <x v="2"/>
    <s v="discount"/>
    <n v="172"/>
    <n v="25"/>
    <n v="894.36"/>
    <s v="OK"/>
    <s v="No"/>
    <s v="OK"/>
    <s v="OK"/>
    <s v="OK"/>
    <s v="OK"/>
    <s v="OK"/>
    <s v="OK"/>
  </r>
  <r>
    <x v="63"/>
    <x v="3"/>
    <x v="3"/>
    <x v="0"/>
    <x v="1"/>
    <s v="discount"/>
    <n v="154"/>
    <n v="44"/>
    <n v="709.17"/>
    <s v="OK"/>
    <s v="No"/>
    <s v="OK"/>
    <s v="OK"/>
    <s v="OK"/>
    <s v="OK"/>
    <s v="OK"/>
    <s v="OK"/>
  </r>
  <r>
    <x v="147"/>
    <x v="0"/>
    <x v="0"/>
    <x v="3"/>
    <x v="0"/>
    <s v="signup"/>
    <n v="236"/>
    <n v="32"/>
    <n v="475.61"/>
    <s v="OK"/>
    <s v="No"/>
    <s v="OK"/>
    <s v="OK"/>
    <s v="OK"/>
    <s v="OK"/>
    <s v="OK"/>
    <s v="OK"/>
  </r>
  <r>
    <x v="148"/>
    <x v="1"/>
    <x v="2"/>
    <x v="1"/>
    <x v="0"/>
    <s v="shoes"/>
    <n v="67"/>
    <n v="7"/>
    <n v="564.79999999999995"/>
    <s v="OK"/>
    <s v="No"/>
    <s v="OK"/>
    <s v="OK"/>
    <s v="OK"/>
    <s v="OK"/>
    <s v="OK"/>
    <s v="OK"/>
  </r>
  <r>
    <x v="86"/>
    <x v="1"/>
    <x v="2"/>
    <x v="3"/>
    <x v="0"/>
    <s v="signup"/>
    <n v="212"/>
    <n v="48"/>
    <n v="178.7"/>
    <s v="OK"/>
    <s v="No"/>
    <s v="OK"/>
    <s v="OK"/>
    <s v="OK"/>
    <s v="OK"/>
    <s v="OK"/>
    <s v="OK"/>
  </r>
  <r>
    <x v="72"/>
    <x v="5"/>
    <x v="0"/>
    <x v="0"/>
    <x v="2"/>
    <s v="discount"/>
    <n v="230"/>
    <n v="46"/>
    <n v="327.7"/>
    <s v="OK"/>
    <s v="No"/>
    <s v="OK"/>
    <s v="OK"/>
    <s v="OK"/>
    <s v="OK"/>
    <s v="OK"/>
    <s v="OK"/>
  </r>
  <r>
    <x v="149"/>
    <x v="2"/>
    <x v="1"/>
    <x v="2"/>
    <x v="2"/>
    <s v="signup"/>
    <n v="377"/>
    <n v="41"/>
    <n v="971.33"/>
    <s v="OK"/>
    <s v="No"/>
    <s v="OK"/>
    <s v="OK"/>
    <s v="OK"/>
    <s v="OK"/>
    <s v="OK"/>
    <s v="OK"/>
  </r>
  <r>
    <x v="150"/>
    <x v="3"/>
    <x v="2"/>
    <x v="3"/>
    <x v="1"/>
    <s v="discount"/>
    <n v="405"/>
    <n v="37"/>
    <n v="280.87"/>
    <s v="OK"/>
    <s v="No"/>
    <s v="OK"/>
    <s v="OK"/>
    <s v="OK"/>
    <s v="OK"/>
    <s v="OK"/>
    <s v="OK"/>
  </r>
  <r>
    <x v="151"/>
    <x v="4"/>
    <x v="1"/>
    <x v="0"/>
    <x v="0"/>
    <s v="shoes"/>
    <n v="468"/>
    <n v="5"/>
    <n v="422.68"/>
    <s v="OK"/>
    <s v="No"/>
    <s v="OK"/>
    <s v="OK"/>
    <s v="OK"/>
    <s v="OK"/>
    <s v="OK"/>
    <s v="OK"/>
  </r>
  <r>
    <x v="123"/>
    <x v="5"/>
    <x v="0"/>
    <x v="0"/>
    <x v="3"/>
    <s v="discount"/>
    <n v="189"/>
    <n v="37"/>
    <n v="576.05999999999995"/>
    <s v="OK"/>
    <s v="No"/>
    <s v="OK"/>
    <s v="OK"/>
    <s v="OK"/>
    <s v="OK"/>
    <s v="OK"/>
    <s v="OK"/>
  </r>
  <r>
    <x v="152"/>
    <x v="2"/>
    <x v="3"/>
    <x v="0"/>
    <x v="0"/>
    <s v="shoes"/>
    <n v="253"/>
    <n v="14"/>
    <n v="602.80999999999995"/>
    <s v="OK"/>
    <s v="No"/>
    <s v="OK"/>
    <s v="OK"/>
    <s v="OK"/>
    <s v="OK"/>
    <s v="OK"/>
    <s v="OK"/>
  </r>
  <r>
    <x v="76"/>
    <x v="4"/>
    <x v="1"/>
    <x v="1"/>
    <x v="3"/>
    <s v="signup"/>
    <n v="249"/>
    <n v="19"/>
    <n v="210.96"/>
    <s v="OK"/>
    <s v="No"/>
    <s v="OK"/>
    <s v="OK"/>
    <s v="OK"/>
    <s v="OK"/>
    <s v="OK"/>
    <s v="OK"/>
  </r>
  <r>
    <x v="69"/>
    <x v="1"/>
    <x v="3"/>
    <x v="2"/>
    <x v="1"/>
    <s v="discount"/>
    <n v="212"/>
    <n v="3"/>
    <n v="483.62"/>
    <s v="OK"/>
    <s v="No"/>
    <s v="OK"/>
    <s v="OK"/>
    <s v="OK"/>
    <s v="OK"/>
    <s v="OK"/>
    <s v="OK"/>
  </r>
  <r>
    <x v="153"/>
    <x v="5"/>
    <x v="1"/>
    <x v="2"/>
    <x v="2"/>
    <s v="bags"/>
    <n v="13"/>
    <n v="6"/>
    <n v="111.03"/>
    <s v="OK"/>
    <s v="No"/>
    <s v="OK"/>
    <s v="OK"/>
    <s v="OK"/>
    <s v="OK"/>
    <s v="OK"/>
    <s v="OK"/>
  </r>
  <r>
    <x v="154"/>
    <x v="4"/>
    <x v="3"/>
    <x v="0"/>
    <x v="1"/>
    <s v="bags"/>
    <n v="347"/>
    <n v="30"/>
    <n v="122.64"/>
    <s v="OK"/>
    <s v="No"/>
    <s v="OK"/>
    <s v="OK"/>
    <s v="OK"/>
    <s v="OK"/>
    <s v="OK"/>
    <s v="OK"/>
  </r>
  <r>
    <x v="155"/>
    <x v="4"/>
    <x v="3"/>
    <x v="2"/>
    <x v="2"/>
    <s v="shoes"/>
    <n v="246"/>
    <n v="19"/>
    <n v="507.25"/>
    <s v="OK"/>
    <s v="No"/>
    <s v="OK"/>
    <s v="OK"/>
    <s v="OK"/>
    <s v="OK"/>
    <s v="OK"/>
    <s v="OK"/>
  </r>
  <r>
    <x v="130"/>
    <x v="4"/>
    <x v="0"/>
    <x v="2"/>
    <x v="1"/>
    <s v="signup"/>
    <n v="372"/>
    <n v="38"/>
    <n v="546.82000000000005"/>
    <s v="OK"/>
    <s v="No"/>
    <s v="OK"/>
    <s v="OK"/>
    <s v="OK"/>
    <s v="OK"/>
    <s v="OK"/>
    <s v="OK"/>
  </r>
  <r>
    <x v="156"/>
    <x v="0"/>
    <x v="3"/>
    <x v="3"/>
    <x v="2"/>
    <s v="shoes"/>
    <n v="121"/>
    <n v="10"/>
    <n v="95.5"/>
    <s v="OK"/>
    <s v="No"/>
    <s v="OK"/>
    <s v="OK"/>
    <s v="OK"/>
    <s v="OK"/>
    <s v="OK"/>
    <s v="OK"/>
  </r>
  <r>
    <x v="157"/>
    <x v="3"/>
    <x v="3"/>
    <x v="0"/>
    <x v="2"/>
    <s v="bags"/>
    <n v="349"/>
    <n v="43"/>
    <n v="59.69"/>
    <s v="OK"/>
    <s v="No"/>
    <s v="OK"/>
    <s v="OK"/>
    <s v="OK"/>
    <s v="OK"/>
    <s v="OK"/>
    <s v="OK"/>
  </r>
  <r>
    <x v="53"/>
    <x v="2"/>
    <x v="3"/>
    <x v="1"/>
    <x v="1"/>
    <s v="discount"/>
    <n v="265"/>
    <n v="37"/>
    <n v="10.94"/>
    <s v="OK"/>
    <s v="No"/>
    <s v="OK"/>
    <s v="OK"/>
    <s v="OK"/>
    <s v="OK"/>
    <s v="OK"/>
    <s v="OK"/>
  </r>
  <r>
    <x v="3"/>
    <x v="4"/>
    <x v="0"/>
    <x v="1"/>
    <x v="1"/>
    <s v="bags"/>
    <n v="475"/>
    <n v="44"/>
    <n v="87.33"/>
    <s v="OK"/>
    <s v="No"/>
    <s v="OK"/>
    <s v="OK"/>
    <s v="OK"/>
    <s v="OK"/>
    <s v="OK"/>
    <s v="OK"/>
  </r>
  <r>
    <x v="75"/>
    <x v="0"/>
    <x v="1"/>
    <x v="2"/>
    <x v="0"/>
    <s v="bags"/>
    <n v="187"/>
    <n v="31"/>
    <n v="937.32"/>
    <s v="OK"/>
    <s v="No"/>
    <s v="OK"/>
    <s v="OK"/>
    <s v="OK"/>
    <s v="OK"/>
    <s v="OK"/>
    <s v="OK"/>
  </r>
  <r>
    <x v="158"/>
    <x v="5"/>
    <x v="2"/>
    <x v="2"/>
    <x v="0"/>
    <s v="signup"/>
    <n v="414"/>
    <n v="35"/>
    <n v="669.21"/>
    <s v="OK"/>
    <s v="No"/>
    <s v="OK"/>
    <s v="OK"/>
    <s v="OK"/>
    <s v="OK"/>
    <s v="OK"/>
    <s v="OK"/>
  </r>
  <r>
    <x v="11"/>
    <x v="0"/>
    <x v="0"/>
    <x v="0"/>
    <x v="0"/>
    <s v="bags"/>
    <n v="315"/>
    <n v="19"/>
    <n v="285"/>
    <s v="OK"/>
    <s v="No"/>
    <s v="OK"/>
    <s v="OK"/>
    <s v="OK"/>
    <s v="OK"/>
    <s v="OK"/>
    <s v="OK"/>
  </r>
  <r>
    <x v="27"/>
    <x v="4"/>
    <x v="1"/>
    <x v="1"/>
    <x v="2"/>
    <s v="signup"/>
    <n v="81"/>
    <n v="43"/>
    <n v="29.1"/>
    <s v="OK"/>
    <s v="No"/>
    <s v="OK"/>
    <s v="OK"/>
    <s v="OK"/>
    <s v="OK"/>
    <s v="OK"/>
    <s v="OK"/>
  </r>
  <r>
    <x v="12"/>
    <x v="2"/>
    <x v="1"/>
    <x v="3"/>
    <x v="1"/>
    <s v="bags"/>
    <n v="400"/>
    <n v="15"/>
    <n v="881.81"/>
    <s v="OK"/>
    <s v="No"/>
    <s v="OK"/>
    <s v="OK"/>
    <s v="OK"/>
    <s v="OK"/>
    <s v="OK"/>
    <s v="OK"/>
  </r>
  <r>
    <x v="137"/>
    <x v="3"/>
    <x v="3"/>
    <x v="2"/>
    <x v="1"/>
    <s v="discount"/>
    <n v="392"/>
    <n v="29"/>
    <n v="913.4"/>
    <s v="OK"/>
    <s v="No"/>
    <s v="OK"/>
    <s v="OK"/>
    <s v="OK"/>
    <s v="OK"/>
    <s v="OK"/>
    <s v="OK"/>
  </r>
  <r>
    <x v="159"/>
    <x v="1"/>
    <x v="1"/>
    <x v="3"/>
    <x v="4"/>
    <s v="discount"/>
    <n v="283"/>
    <n v="0"/>
    <n v="431.69"/>
    <s v="OK"/>
    <s v="No"/>
    <s v="OK"/>
    <s v="OK"/>
    <s v="OK"/>
    <s v="OK"/>
    <s v="OK"/>
    <s v="OK"/>
  </r>
  <r>
    <x v="160"/>
    <x v="5"/>
    <x v="2"/>
    <x v="3"/>
    <x v="3"/>
    <s v="shoes"/>
    <n v="393"/>
    <n v="30"/>
    <n v="782.6"/>
    <s v="OK"/>
    <s v="No"/>
    <s v="OK"/>
    <s v="OK"/>
    <s v="OK"/>
    <s v="OK"/>
    <s v="OK"/>
    <s v="OK"/>
  </r>
  <r>
    <x v="161"/>
    <x v="4"/>
    <x v="1"/>
    <x v="1"/>
    <x v="3"/>
    <s v="bags"/>
    <n v="292"/>
    <n v="47"/>
    <n v="816.82"/>
    <s v="OK"/>
    <s v="No"/>
    <s v="OK"/>
    <s v="OK"/>
    <s v="OK"/>
    <s v="OK"/>
    <s v="OK"/>
    <s v="OK"/>
  </r>
  <r>
    <x v="80"/>
    <x v="3"/>
    <x v="1"/>
    <x v="3"/>
    <x v="0"/>
    <s v="discount"/>
    <n v="333"/>
    <n v="15"/>
    <n v="641.01"/>
    <s v="OK"/>
    <s v="No"/>
    <s v="OK"/>
    <s v="OK"/>
    <s v="OK"/>
    <s v="OK"/>
    <s v="OK"/>
    <s v="OK"/>
  </r>
  <r>
    <x v="4"/>
    <x v="3"/>
    <x v="0"/>
    <x v="3"/>
    <x v="1"/>
    <s v="bags"/>
    <n v="461"/>
    <n v="36"/>
    <n v="901"/>
    <s v="OK"/>
    <s v="No"/>
    <s v="OK"/>
    <s v="OK"/>
    <s v="OK"/>
    <s v="OK"/>
    <s v="OK"/>
    <s v="OK"/>
  </r>
  <r>
    <x v="144"/>
    <x v="0"/>
    <x v="0"/>
    <x v="2"/>
    <x v="1"/>
    <s v="discount"/>
    <n v="258"/>
    <n v="24"/>
    <n v="194.99"/>
    <s v="OK"/>
    <s v="No"/>
    <s v="OK"/>
    <s v="OK"/>
    <s v="OK"/>
    <s v="OK"/>
    <s v="OK"/>
    <s v="OK"/>
  </r>
  <r>
    <x v="97"/>
    <x v="3"/>
    <x v="1"/>
    <x v="0"/>
    <x v="3"/>
    <s v="bags"/>
    <n v="472"/>
    <n v="8"/>
    <n v="782.65"/>
    <s v="OK"/>
    <s v="No"/>
    <s v="OK"/>
    <s v="OK"/>
    <s v="OK"/>
    <s v="OK"/>
    <s v="OK"/>
    <s v="OK"/>
  </r>
  <r>
    <x v="83"/>
    <x v="3"/>
    <x v="3"/>
    <x v="0"/>
    <x v="2"/>
    <s v="signup"/>
    <n v="28"/>
    <n v="8"/>
    <n v="218.55"/>
    <s v="OK"/>
    <s v="No"/>
    <s v="OK"/>
    <s v="OK"/>
    <s v="OK"/>
    <s v="OK"/>
    <s v="OK"/>
    <s v="OK"/>
  </r>
  <r>
    <x v="162"/>
    <x v="3"/>
    <x v="2"/>
    <x v="1"/>
    <x v="1"/>
    <s v="signup"/>
    <n v="237"/>
    <n v="7"/>
    <n v="433.91"/>
    <s v="OK"/>
    <s v="No"/>
    <s v="OK"/>
    <s v="OK"/>
    <s v="OK"/>
    <s v="OK"/>
    <s v="OK"/>
    <s v="OK"/>
  </r>
  <r>
    <x v="163"/>
    <x v="4"/>
    <x v="3"/>
    <x v="1"/>
    <x v="3"/>
    <s v="signup"/>
    <n v="230"/>
    <n v="4"/>
    <n v="463.12"/>
    <s v="OK"/>
    <s v="No"/>
    <s v="OK"/>
    <s v="OK"/>
    <s v="OK"/>
    <s v="OK"/>
    <s v="OK"/>
    <s v="OK"/>
  </r>
  <r>
    <x v="43"/>
    <x v="2"/>
    <x v="3"/>
    <x v="2"/>
    <x v="3"/>
    <s v="shoes"/>
    <n v="325"/>
    <n v="40"/>
    <n v="159.09"/>
    <s v="OK"/>
    <s v="No"/>
    <s v="OK"/>
    <s v="OK"/>
    <s v="OK"/>
    <s v="OK"/>
    <s v="OK"/>
    <s v="OK"/>
  </r>
  <r>
    <x v="164"/>
    <x v="0"/>
    <x v="1"/>
    <x v="1"/>
    <x v="2"/>
    <s v="discount"/>
    <n v="175"/>
    <n v="13"/>
    <n v="475.02"/>
    <s v="OK"/>
    <s v="No"/>
    <s v="OK"/>
    <s v="OK"/>
    <s v="OK"/>
    <s v="OK"/>
    <s v="OK"/>
    <s v="OK"/>
  </r>
  <r>
    <x v="165"/>
    <x v="2"/>
    <x v="3"/>
    <x v="2"/>
    <x v="1"/>
    <s v="discount"/>
    <n v="100"/>
    <n v="38"/>
    <n v="252.71"/>
    <s v="OK"/>
    <s v="No"/>
    <s v="OK"/>
    <s v="OK"/>
    <s v="OK"/>
    <s v="OK"/>
    <s v="OK"/>
    <s v="OK"/>
  </r>
  <r>
    <x v="71"/>
    <x v="2"/>
    <x v="2"/>
    <x v="2"/>
    <x v="1"/>
    <s v="discount"/>
    <n v="356"/>
    <n v="20"/>
    <n v="864.09"/>
    <s v="OK"/>
    <s v="No"/>
    <s v="OK"/>
    <s v="OK"/>
    <s v="OK"/>
    <s v="OK"/>
    <s v="OK"/>
    <s v="OK"/>
  </r>
  <r>
    <x v="166"/>
    <x v="0"/>
    <x v="3"/>
    <x v="2"/>
    <x v="3"/>
    <s v="bags"/>
    <n v="39"/>
    <n v="2"/>
    <n v="38.89"/>
    <s v="OK"/>
    <s v="No"/>
    <s v="OK"/>
    <s v="OK"/>
    <s v="OK"/>
    <s v="OK"/>
    <s v="OK"/>
    <s v="OK"/>
  </r>
  <r>
    <x v="167"/>
    <x v="4"/>
    <x v="1"/>
    <x v="0"/>
    <x v="3"/>
    <s v="bags"/>
    <n v="54"/>
    <n v="10"/>
    <n v="625.22"/>
    <s v="OK"/>
    <s v="No"/>
    <s v="OK"/>
    <s v="OK"/>
    <s v="OK"/>
    <s v="OK"/>
    <s v="OK"/>
    <s v="OK"/>
  </r>
  <r>
    <x v="168"/>
    <x v="2"/>
    <x v="0"/>
    <x v="2"/>
    <x v="4"/>
    <s v="signup"/>
    <n v="192"/>
    <n v="46"/>
    <n v="562.79999999999995"/>
    <s v="OK"/>
    <s v="No"/>
    <s v="OK"/>
    <s v="OK"/>
    <s v="OK"/>
    <s v="OK"/>
    <s v="OK"/>
    <s v="OK"/>
  </r>
  <r>
    <x v="169"/>
    <x v="1"/>
    <x v="3"/>
    <x v="1"/>
    <x v="3"/>
    <s v="bags"/>
    <n v="145"/>
    <n v="9"/>
    <n v="329.77"/>
    <s v="OK"/>
    <s v="No"/>
    <s v="OK"/>
    <s v="OK"/>
    <s v="OK"/>
    <s v="OK"/>
    <s v="OK"/>
    <s v="OK"/>
  </r>
  <r>
    <x v="170"/>
    <x v="3"/>
    <x v="3"/>
    <x v="0"/>
    <x v="2"/>
    <s v="discount"/>
    <n v="223"/>
    <n v="37"/>
    <n v="85.27"/>
    <s v="OK"/>
    <s v="No"/>
    <s v="OK"/>
    <s v="OK"/>
    <s v="OK"/>
    <s v="OK"/>
    <s v="OK"/>
    <s v="OK"/>
  </r>
  <r>
    <x v="14"/>
    <x v="3"/>
    <x v="2"/>
    <x v="2"/>
    <x v="3"/>
    <s v="shoes"/>
    <n v="311"/>
    <n v="5"/>
    <n v="309.82"/>
    <s v="OK"/>
    <s v="No"/>
    <s v="OK"/>
    <s v="OK"/>
    <s v="OK"/>
    <s v="OK"/>
    <s v="OK"/>
    <s v="OK"/>
  </r>
  <r>
    <x v="171"/>
    <x v="0"/>
    <x v="1"/>
    <x v="3"/>
    <x v="3"/>
    <s v="signup"/>
    <n v="491"/>
    <n v="35"/>
    <n v="230.51"/>
    <s v="OK"/>
    <s v="No"/>
    <s v="OK"/>
    <s v="OK"/>
    <s v="OK"/>
    <s v="OK"/>
    <s v="OK"/>
    <s v="OK"/>
  </r>
  <r>
    <x v="172"/>
    <x v="5"/>
    <x v="1"/>
    <x v="1"/>
    <x v="3"/>
    <s v="bags"/>
    <n v="123"/>
    <n v="42"/>
    <n v="5.85"/>
    <s v="OK"/>
    <s v="No"/>
    <s v="OK"/>
    <s v="OK"/>
    <s v="OK"/>
    <s v="OK"/>
    <s v="OK"/>
    <s v="OK"/>
  </r>
  <r>
    <x v="173"/>
    <x v="3"/>
    <x v="3"/>
    <x v="3"/>
    <x v="2"/>
    <s v="discount"/>
    <n v="313"/>
    <n v="32"/>
    <n v="392.16"/>
    <s v="OK"/>
    <s v="No"/>
    <s v="OK"/>
    <s v="OK"/>
    <s v="OK"/>
    <s v="OK"/>
    <s v="OK"/>
    <s v="OK"/>
  </r>
  <r>
    <x v="174"/>
    <x v="4"/>
    <x v="1"/>
    <x v="0"/>
    <x v="4"/>
    <s v="shoes"/>
    <n v="133"/>
    <n v="10"/>
    <n v="138.72"/>
    <s v="OK"/>
    <s v="No"/>
    <s v="OK"/>
    <s v="OK"/>
    <s v="OK"/>
    <s v="OK"/>
    <s v="OK"/>
    <s v="OK"/>
  </r>
  <r>
    <x v="46"/>
    <x v="3"/>
    <x v="3"/>
    <x v="0"/>
    <x v="2"/>
    <s v="signup"/>
    <n v="303"/>
    <n v="31"/>
    <n v="520.77"/>
    <s v="OK"/>
    <s v="No"/>
    <s v="OK"/>
    <s v="OK"/>
    <s v="OK"/>
    <s v="OK"/>
    <s v="OK"/>
    <s v="OK"/>
  </r>
  <r>
    <x v="175"/>
    <x v="3"/>
    <x v="1"/>
    <x v="1"/>
    <x v="2"/>
    <s v="bags"/>
    <n v="282"/>
    <n v="13"/>
    <n v="852.85"/>
    <s v="OK"/>
    <s v="No"/>
    <s v="OK"/>
    <s v="OK"/>
    <s v="OK"/>
    <s v="OK"/>
    <s v="OK"/>
    <s v="OK"/>
  </r>
  <r>
    <x v="176"/>
    <x v="0"/>
    <x v="3"/>
    <x v="3"/>
    <x v="2"/>
    <s v="shoes"/>
    <n v="373"/>
    <n v="2"/>
    <n v="193.17"/>
    <s v="OK"/>
    <s v="No"/>
    <s v="OK"/>
    <s v="OK"/>
    <s v="OK"/>
    <s v="OK"/>
    <s v="OK"/>
    <s v="OK"/>
  </r>
  <r>
    <x v="177"/>
    <x v="5"/>
    <x v="2"/>
    <x v="0"/>
    <x v="3"/>
    <s v="bags"/>
    <n v="158"/>
    <n v="16"/>
    <n v="787.78"/>
    <s v="OK"/>
    <s v="No"/>
    <s v="OK"/>
    <s v="OK"/>
    <s v="OK"/>
    <s v="OK"/>
    <s v="OK"/>
    <s v="OK"/>
  </r>
  <r>
    <x v="20"/>
    <x v="1"/>
    <x v="1"/>
    <x v="1"/>
    <x v="0"/>
    <s v="signup"/>
    <n v="105"/>
    <n v="11"/>
    <n v="872"/>
    <s v="OK"/>
    <s v="No"/>
    <s v="OK"/>
    <s v="OK"/>
    <s v="OK"/>
    <s v="OK"/>
    <s v="OK"/>
    <s v="OK"/>
  </r>
  <r>
    <x v="103"/>
    <x v="0"/>
    <x v="2"/>
    <x v="1"/>
    <x v="0"/>
    <s v="discount"/>
    <n v="324"/>
    <n v="29"/>
    <n v="112.87"/>
    <s v="OK"/>
    <s v="No"/>
    <s v="OK"/>
    <s v="OK"/>
    <s v="OK"/>
    <s v="OK"/>
    <s v="OK"/>
    <s v="OK"/>
  </r>
  <r>
    <x v="111"/>
    <x v="5"/>
    <x v="2"/>
    <x v="1"/>
    <x v="2"/>
    <s v="signup"/>
    <n v="67"/>
    <n v="19"/>
    <n v="212.06"/>
    <s v="OK"/>
    <s v="No"/>
    <s v="OK"/>
    <s v="OK"/>
    <s v="OK"/>
    <s v="OK"/>
    <s v="OK"/>
    <s v="OK"/>
  </r>
  <r>
    <x v="178"/>
    <x v="4"/>
    <x v="3"/>
    <x v="2"/>
    <x v="0"/>
    <s v="signup"/>
    <n v="145"/>
    <n v="15"/>
    <n v="173.39"/>
    <s v="OK"/>
    <s v="No"/>
    <s v="OK"/>
    <s v="OK"/>
    <s v="OK"/>
    <s v="OK"/>
    <s v="OK"/>
    <s v="OK"/>
  </r>
  <r>
    <x v="133"/>
    <x v="5"/>
    <x v="1"/>
    <x v="3"/>
    <x v="2"/>
    <s v="signup"/>
    <n v="146"/>
    <n v="33"/>
    <n v="326.29000000000002"/>
    <s v="OK"/>
    <s v="No"/>
    <s v="OK"/>
    <s v="OK"/>
    <s v="OK"/>
    <s v="OK"/>
    <s v="OK"/>
    <s v="OK"/>
  </r>
  <r>
    <x v="85"/>
    <x v="0"/>
    <x v="1"/>
    <x v="0"/>
    <x v="2"/>
    <s v="shoes"/>
    <n v="303"/>
    <n v="38"/>
    <n v="928.8"/>
    <s v="OK"/>
    <s v="No"/>
    <s v="OK"/>
    <s v="OK"/>
    <s v="OK"/>
    <s v="OK"/>
    <s v="OK"/>
    <s v="OK"/>
  </r>
  <r>
    <x v="179"/>
    <x v="5"/>
    <x v="3"/>
    <x v="1"/>
    <x v="3"/>
    <s v="shoes"/>
    <n v="394"/>
    <n v="23"/>
    <n v="290.89"/>
    <s v="OK"/>
    <s v="No"/>
    <s v="OK"/>
    <s v="OK"/>
    <s v="OK"/>
    <s v="OK"/>
    <s v="OK"/>
    <s v="OK"/>
  </r>
  <r>
    <x v="158"/>
    <x v="4"/>
    <x v="2"/>
    <x v="2"/>
    <x v="0"/>
    <s v="signup"/>
    <n v="470"/>
    <n v="16"/>
    <n v="388.35"/>
    <s v="OK"/>
    <s v="No"/>
    <s v="OK"/>
    <s v="OK"/>
    <s v="OK"/>
    <s v="OK"/>
    <s v="OK"/>
    <s v="OK"/>
  </r>
  <r>
    <x v="180"/>
    <x v="2"/>
    <x v="1"/>
    <x v="0"/>
    <x v="1"/>
    <s v="bags"/>
    <n v="86"/>
    <n v="2"/>
    <n v="925.01"/>
    <s v="OK"/>
    <s v="No"/>
    <s v="OK"/>
    <s v="OK"/>
    <s v="OK"/>
    <s v="OK"/>
    <s v="OK"/>
    <s v="OK"/>
  </r>
  <r>
    <x v="98"/>
    <x v="1"/>
    <x v="3"/>
    <x v="1"/>
    <x v="1"/>
    <s v="shoes"/>
    <n v="440"/>
    <n v="29"/>
    <n v="90.49"/>
    <s v="OK"/>
    <s v="No"/>
    <s v="OK"/>
    <s v="OK"/>
    <s v="OK"/>
    <s v="OK"/>
    <s v="OK"/>
    <s v="OK"/>
  </r>
  <r>
    <x v="181"/>
    <x v="0"/>
    <x v="1"/>
    <x v="2"/>
    <x v="1"/>
    <s v="shoes"/>
    <n v="375"/>
    <n v="9"/>
    <n v="697.34"/>
    <s v="OK"/>
    <s v="No"/>
    <s v="OK"/>
    <s v="OK"/>
    <s v="OK"/>
    <s v="OK"/>
    <s v="OK"/>
    <s v="OK"/>
  </r>
  <r>
    <x v="182"/>
    <x v="2"/>
    <x v="2"/>
    <x v="0"/>
    <x v="0"/>
    <s v="shoes"/>
    <n v="115"/>
    <n v="24"/>
    <n v="921.58"/>
    <s v="OK"/>
    <s v="No"/>
    <s v="OK"/>
    <s v="OK"/>
    <s v="OK"/>
    <s v="OK"/>
    <s v="OK"/>
    <s v="OK"/>
  </r>
  <r>
    <x v="183"/>
    <x v="0"/>
    <x v="3"/>
    <x v="3"/>
    <x v="3"/>
    <s v="signup"/>
    <n v="262"/>
    <n v="9"/>
    <n v="611.44000000000005"/>
    <s v="OK"/>
    <s v="No"/>
    <s v="OK"/>
    <s v="OK"/>
    <s v="OK"/>
    <s v="OK"/>
    <s v="OK"/>
    <s v="OK"/>
  </r>
  <r>
    <x v="115"/>
    <x v="5"/>
    <x v="1"/>
    <x v="1"/>
    <x v="4"/>
    <s v="shoes"/>
    <n v="113"/>
    <n v="16"/>
    <n v="644.94000000000005"/>
    <s v="OK"/>
    <s v="No"/>
    <s v="OK"/>
    <s v="OK"/>
    <s v="OK"/>
    <s v="OK"/>
    <s v="OK"/>
    <s v="OK"/>
  </r>
  <r>
    <x v="184"/>
    <x v="1"/>
    <x v="0"/>
    <x v="0"/>
    <x v="1"/>
    <s v="shoes"/>
    <n v="157"/>
    <n v="45"/>
    <n v="229.84"/>
    <s v="OK"/>
    <s v="No"/>
    <s v="OK"/>
    <s v="OK"/>
    <s v="OK"/>
    <s v="OK"/>
    <s v="OK"/>
    <s v="OK"/>
  </r>
  <r>
    <x v="30"/>
    <x v="3"/>
    <x v="1"/>
    <x v="0"/>
    <x v="3"/>
    <s v="signup"/>
    <n v="196"/>
    <n v="28"/>
    <n v="696.96"/>
    <s v="OK"/>
    <s v="No"/>
    <s v="OK"/>
    <s v="OK"/>
    <s v="OK"/>
    <s v="OK"/>
    <s v="OK"/>
    <s v="OK"/>
  </r>
  <r>
    <x v="185"/>
    <x v="3"/>
    <x v="3"/>
    <x v="1"/>
    <x v="2"/>
    <s v="shoes"/>
    <n v="169"/>
    <n v="17"/>
    <n v="567.99"/>
    <s v="OK"/>
    <s v="No"/>
    <s v="OK"/>
    <s v="OK"/>
    <s v="OK"/>
    <s v="OK"/>
    <s v="OK"/>
    <s v="OK"/>
  </r>
  <r>
    <x v="186"/>
    <x v="5"/>
    <x v="1"/>
    <x v="1"/>
    <x v="0"/>
    <s v="shoes"/>
    <n v="123"/>
    <n v="48"/>
    <n v="763.37"/>
    <s v="OK"/>
    <s v="No"/>
    <s v="OK"/>
    <s v="OK"/>
    <s v="OK"/>
    <s v="OK"/>
    <s v="OK"/>
    <s v="OK"/>
  </r>
  <r>
    <x v="187"/>
    <x v="4"/>
    <x v="0"/>
    <x v="1"/>
    <x v="1"/>
    <s v="discount"/>
    <n v="398"/>
    <n v="42"/>
    <n v="188.79"/>
    <s v="OK"/>
    <s v="No"/>
    <s v="OK"/>
    <s v="OK"/>
    <s v="OK"/>
    <s v="OK"/>
    <s v="OK"/>
    <s v="OK"/>
  </r>
  <r>
    <x v="188"/>
    <x v="2"/>
    <x v="3"/>
    <x v="3"/>
    <x v="0"/>
    <s v="bags"/>
    <n v="261"/>
    <n v="17"/>
    <n v="207.98"/>
    <s v="OK"/>
    <s v="No"/>
    <s v="OK"/>
    <s v="OK"/>
    <s v="OK"/>
    <s v="OK"/>
    <s v="OK"/>
    <s v="OK"/>
  </r>
  <r>
    <x v="162"/>
    <x v="1"/>
    <x v="2"/>
    <x v="3"/>
    <x v="3"/>
    <s v="signup"/>
    <n v="256"/>
    <n v="13"/>
    <n v="106.25"/>
    <s v="OK"/>
    <s v="No"/>
    <s v="OK"/>
    <s v="OK"/>
    <s v="OK"/>
    <s v="OK"/>
    <s v="OK"/>
    <s v="OK"/>
  </r>
  <r>
    <x v="17"/>
    <x v="4"/>
    <x v="2"/>
    <x v="3"/>
    <x v="3"/>
    <s v="shoes"/>
    <n v="230"/>
    <n v="11"/>
    <n v="386.51"/>
    <s v="OK"/>
    <s v="No"/>
    <s v="OK"/>
    <s v="OK"/>
    <s v="OK"/>
    <s v="OK"/>
    <s v="OK"/>
    <s v="OK"/>
  </r>
  <r>
    <x v="189"/>
    <x v="5"/>
    <x v="0"/>
    <x v="3"/>
    <x v="1"/>
    <s v="discount"/>
    <n v="404"/>
    <n v="34"/>
    <n v="134.38999999999999"/>
    <s v="OK"/>
    <s v="No"/>
    <s v="OK"/>
    <s v="OK"/>
    <s v="OK"/>
    <s v="OK"/>
    <s v="OK"/>
    <s v="OK"/>
  </r>
  <r>
    <x v="163"/>
    <x v="4"/>
    <x v="0"/>
    <x v="2"/>
    <x v="2"/>
    <s v="shoes"/>
    <n v="486"/>
    <n v="11"/>
    <n v="219.61"/>
    <s v="OK"/>
    <s v="No"/>
    <s v="OK"/>
    <s v="OK"/>
    <s v="OK"/>
    <s v="OK"/>
    <s v="OK"/>
    <s v="OK"/>
  </r>
  <r>
    <x v="190"/>
    <x v="1"/>
    <x v="0"/>
    <x v="0"/>
    <x v="4"/>
    <s v="bags"/>
    <n v="39"/>
    <n v="21"/>
    <n v="207.46"/>
    <s v="OK"/>
    <s v="No"/>
    <s v="OK"/>
    <s v="OK"/>
    <s v="OK"/>
    <s v="OK"/>
    <s v="OK"/>
    <s v="OK"/>
  </r>
  <r>
    <x v="191"/>
    <x v="3"/>
    <x v="3"/>
    <x v="3"/>
    <x v="3"/>
    <s v="bags"/>
    <n v="413"/>
    <n v="48"/>
    <n v="961.53"/>
    <s v="OK"/>
    <s v="No"/>
    <s v="OK"/>
    <s v="OK"/>
    <s v="OK"/>
    <s v="OK"/>
    <s v="OK"/>
    <s v="OK"/>
  </r>
  <r>
    <x v="192"/>
    <x v="2"/>
    <x v="3"/>
    <x v="2"/>
    <x v="0"/>
    <s v="discount"/>
    <n v="401"/>
    <n v="7"/>
    <n v="520.15"/>
    <s v="OK"/>
    <s v="No"/>
    <s v="OK"/>
    <s v="OK"/>
    <s v="OK"/>
    <s v="OK"/>
    <s v="OK"/>
    <s v="OK"/>
  </r>
  <r>
    <x v="186"/>
    <x v="5"/>
    <x v="2"/>
    <x v="2"/>
    <x v="3"/>
    <s v="discount"/>
    <n v="397"/>
    <n v="40"/>
    <n v="827.13"/>
    <s v="OK"/>
    <s v="No"/>
    <s v="OK"/>
    <s v="OK"/>
    <s v="OK"/>
    <s v="OK"/>
    <s v="OK"/>
    <s v="OK"/>
  </r>
  <r>
    <x v="193"/>
    <x v="0"/>
    <x v="1"/>
    <x v="2"/>
    <x v="3"/>
    <s v="discount"/>
    <n v="120"/>
    <n v="5"/>
    <n v="377.9"/>
    <s v="OK"/>
    <s v="No"/>
    <s v="OK"/>
    <s v="OK"/>
    <s v="OK"/>
    <s v="OK"/>
    <s v="OK"/>
    <s v="OK"/>
  </r>
  <r>
    <x v="194"/>
    <x v="3"/>
    <x v="1"/>
    <x v="3"/>
    <x v="2"/>
    <s v="discount"/>
    <n v="286"/>
    <n v="31"/>
    <n v="334.66"/>
    <s v="OK"/>
    <s v="No"/>
    <s v="OK"/>
    <s v="OK"/>
    <s v="OK"/>
    <s v="OK"/>
    <s v="OK"/>
    <s v="OK"/>
  </r>
  <r>
    <x v="195"/>
    <x v="3"/>
    <x v="1"/>
    <x v="2"/>
    <x v="3"/>
    <s v="shoes"/>
    <n v="310"/>
    <n v="7"/>
    <n v="347.08"/>
    <s v="OK"/>
    <s v="No"/>
    <s v="OK"/>
    <s v="OK"/>
    <s v="OK"/>
    <s v="OK"/>
    <s v="OK"/>
    <s v="OK"/>
  </r>
  <r>
    <x v="196"/>
    <x v="1"/>
    <x v="2"/>
    <x v="0"/>
    <x v="0"/>
    <s v="signup"/>
    <n v="97"/>
    <n v="33"/>
    <n v="654.98"/>
    <s v="OK"/>
    <s v="No"/>
    <s v="OK"/>
    <s v="OK"/>
    <s v="OK"/>
    <s v="OK"/>
    <s v="OK"/>
    <s v="OK"/>
  </r>
  <r>
    <x v="197"/>
    <x v="4"/>
    <x v="2"/>
    <x v="2"/>
    <x v="1"/>
    <s v="signup"/>
    <n v="137"/>
    <n v="16"/>
    <n v="296.58999999999997"/>
    <s v="OK"/>
    <s v="No"/>
    <s v="OK"/>
    <s v="OK"/>
    <s v="OK"/>
    <s v="OK"/>
    <s v="OK"/>
    <s v="OK"/>
  </r>
  <r>
    <x v="192"/>
    <x v="1"/>
    <x v="1"/>
    <x v="2"/>
    <x v="2"/>
    <s v="discount"/>
    <n v="182"/>
    <n v="16"/>
    <n v="141.80000000000001"/>
    <s v="OK"/>
    <s v="No"/>
    <s v="OK"/>
    <s v="OK"/>
    <s v="OK"/>
    <s v="OK"/>
    <s v="OK"/>
    <s v="OK"/>
  </r>
  <r>
    <x v="78"/>
    <x v="3"/>
    <x v="2"/>
    <x v="0"/>
    <x v="0"/>
    <s v="signup"/>
    <n v="394"/>
    <n v="18"/>
    <n v="356.64"/>
    <s v="OK"/>
    <s v="No"/>
    <s v="OK"/>
    <s v="OK"/>
    <s v="OK"/>
    <s v="OK"/>
    <s v="OK"/>
    <s v="OK"/>
  </r>
  <r>
    <x v="61"/>
    <x v="3"/>
    <x v="2"/>
    <x v="0"/>
    <x v="4"/>
    <s v="bags"/>
    <n v="360"/>
    <n v="23"/>
    <n v="770.71"/>
    <s v="OK"/>
    <s v="No"/>
    <s v="OK"/>
    <s v="OK"/>
    <s v="OK"/>
    <s v="OK"/>
    <s v="OK"/>
    <s v="OK"/>
  </r>
  <r>
    <x v="86"/>
    <x v="2"/>
    <x v="1"/>
    <x v="2"/>
    <x v="0"/>
    <s v="shoes"/>
    <n v="189"/>
    <n v="21"/>
    <n v="851.12"/>
    <s v="OK"/>
    <s v="No"/>
    <s v="OK"/>
    <s v="OK"/>
    <s v="OK"/>
    <s v="OK"/>
    <s v="OK"/>
    <s v="OK"/>
  </r>
  <r>
    <x v="198"/>
    <x v="3"/>
    <x v="2"/>
    <x v="2"/>
    <x v="3"/>
    <s v="bags"/>
    <n v="95"/>
    <n v="14"/>
    <n v="909.4"/>
    <s v="OK"/>
    <s v="No"/>
    <s v="OK"/>
    <s v="OK"/>
    <s v="OK"/>
    <s v="OK"/>
    <s v="OK"/>
    <s v="OK"/>
  </r>
  <r>
    <x v="199"/>
    <x v="2"/>
    <x v="2"/>
    <x v="0"/>
    <x v="1"/>
    <s v="shoes"/>
    <n v="322"/>
    <n v="11"/>
    <n v="405.28"/>
    <s v="OK"/>
    <s v="No"/>
    <s v="OK"/>
    <s v="OK"/>
    <s v="OK"/>
    <s v="OK"/>
    <s v="OK"/>
    <s v="OK"/>
  </r>
  <r>
    <x v="200"/>
    <x v="0"/>
    <x v="3"/>
    <x v="2"/>
    <x v="1"/>
    <s v="shoes"/>
    <n v="351"/>
    <n v="22"/>
    <n v="404.8"/>
    <s v="OK"/>
    <s v="No"/>
    <s v="OK"/>
    <s v="OK"/>
    <s v="OK"/>
    <s v="OK"/>
    <s v="OK"/>
    <s v="OK"/>
  </r>
  <r>
    <x v="201"/>
    <x v="5"/>
    <x v="0"/>
    <x v="0"/>
    <x v="0"/>
    <s v="discount"/>
    <n v="68"/>
    <n v="1"/>
    <n v="274.20999999999998"/>
    <s v="OK"/>
    <s v="No"/>
    <s v="OK"/>
    <s v="OK"/>
    <s v="OK"/>
    <s v="OK"/>
    <s v="OK"/>
    <s v="OK"/>
  </r>
  <r>
    <x v="149"/>
    <x v="1"/>
    <x v="0"/>
    <x v="0"/>
    <x v="2"/>
    <s v="shoes"/>
    <n v="203"/>
    <n v="31"/>
    <n v="148.96"/>
    <s v="OK"/>
    <s v="No"/>
    <s v="OK"/>
    <s v="OK"/>
    <s v="OK"/>
    <s v="OK"/>
    <s v="OK"/>
    <s v="OK"/>
  </r>
  <r>
    <x v="93"/>
    <x v="3"/>
    <x v="1"/>
    <x v="1"/>
    <x v="1"/>
    <s v="shoes"/>
    <n v="470"/>
    <n v="31"/>
    <n v="126.45"/>
    <s v="OK"/>
    <s v="No"/>
    <s v="OK"/>
    <s v="OK"/>
    <s v="OK"/>
    <s v="OK"/>
    <s v="OK"/>
    <s v="OK"/>
  </r>
  <r>
    <x v="202"/>
    <x v="3"/>
    <x v="3"/>
    <x v="3"/>
    <x v="2"/>
    <s v="discount"/>
    <n v="96"/>
    <n v="20"/>
    <n v="656.98"/>
    <s v="OK"/>
    <s v="No"/>
    <s v="OK"/>
    <s v="OK"/>
    <s v="OK"/>
    <s v="OK"/>
    <s v="OK"/>
    <s v="OK"/>
  </r>
  <r>
    <x v="203"/>
    <x v="2"/>
    <x v="2"/>
    <x v="2"/>
    <x v="3"/>
    <s v="bags"/>
    <n v="404"/>
    <n v="40"/>
    <n v="830.67"/>
    <s v="OK"/>
    <s v="No"/>
    <s v="OK"/>
    <s v="OK"/>
    <s v="OK"/>
    <s v="OK"/>
    <s v="OK"/>
    <s v="OK"/>
  </r>
  <r>
    <x v="160"/>
    <x v="4"/>
    <x v="3"/>
    <x v="0"/>
    <x v="3"/>
    <s v="discount"/>
    <n v="242"/>
    <n v="47"/>
    <n v="912.29"/>
    <s v="OK"/>
    <s v="No"/>
    <s v="OK"/>
    <s v="OK"/>
    <s v="OK"/>
    <s v="OK"/>
    <s v="OK"/>
    <s v="OK"/>
  </r>
  <r>
    <x v="127"/>
    <x v="5"/>
    <x v="0"/>
    <x v="1"/>
    <x v="4"/>
    <s v="signup"/>
    <n v="61"/>
    <n v="7"/>
    <n v="307.19"/>
    <s v="OK"/>
    <s v="No"/>
    <s v="OK"/>
    <s v="OK"/>
    <s v="OK"/>
    <s v="OK"/>
    <s v="OK"/>
    <s v="OK"/>
  </r>
  <r>
    <x v="201"/>
    <x v="2"/>
    <x v="0"/>
    <x v="0"/>
    <x v="3"/>
    <s v="discount"/>
    <n v="472"/>
    <n v="25"/>
    <n v="937.1"/>
    <s v="OK"/>
    <s v="No"/>
    <s v="OK"/>
    <s v="OK"/>
    <s v="OK"/>
    <s v="OK"/>
    <s v="OK"/>
    <s v="OK"/>
  </r>
  <r>
    <x v="204"/>
    <x v="3"/>
    <x v="2"/>
    <x v="0"/>
    <x v="1"/>
    <s v="signup"/>
    <n v="187"/>
    <n v="1"/>
    <n v="661.72"/>
    <s v="OK"/>
    <s v="No"/>
    <s v="OK"/>
    <s v="OK"/>
    <s v="OK"/>
    <s v="OK"/>
    <s v="OK"/>
    <s v="OK"/>
  </r>
  <r>
    <x v="47"/>
    <x v="3"/>
    <x v="1"/>
    <x v="0"/>
    <x v="1"/>
    <s v="bags"/>
    <n v="191"/>
    <n v="35"/>
    <n v="478.76"/>
    <s v="OK"/>
    <s v="No"/>
    <s v="OK"/>
    <s v="OK"/>
    <s v="OK"/>
    <s v="OK"/>
    <s v="OK"/>
    <s v="OK"/>
  </r>
  <r>
    <x v="4"/>
    <x v="4"/>
    <x v="2"/>
    <x v="1"/>
    <x v="3"/>
    <s v="shoes"/>
    <n v="180"/>
    <n v="46"/>
    <n v="814.78"/>
    <s v="OK"/>
    <s v="No"/>
    <s v="OK"/>
    <s v="OK"/>
    <s v="OK"/>
    <s v="OK"/>
    <s v="OK"/>
    <s v="OK"/>
  </r>
  <r>
    <x v="205"/>
    <x v="4"/>
    <x v="0"/>
    <x v="3"/>
    <x v="0"/>
    <s v="signup"/>
    <n v="300"/>
    <n v="11"/>
    <n v="929.92"/>
    <s v="OK"/>
    <s v="No"/>
    <s v="OK"/>
    <s v="OK"/>
    <s v="OK"/>
    <s v="OK"/>
    <s v="OK"/>
    <s v="OK"/>
  </r>
  <r>
    <x v="159"/>
    <x v="4"/>
    <x v="3"/>
    <x v="3"/>
    <x v="3"/>
    <s v="discount"/>
    <n v="287"/>
    <n v="29"/>
    <n v="224.37"/>
    <s v="OK"/>
    <s v="No"/>
    <s v="OK"/>
    <s v="OK"/>
    <s v="OK"/>
    <s v="OK"/>
    <s v="OK"/>
    <s v="OK"/>
  </r>
  <r>
    <x v="19"/>
    <x v="1"/>
    <x v="1"/>
    <x v="3"/>
    <x v="0"/>
    <s v="signup"/>
    <n v="233"/>
    <n v="32"/>
    <n v="875.07"/>
    <s v="OK"/>
    <s v="No"/>
    <s v="OK"/>
    <s v="OK"/>
    <s v="OK"/>
    <s v="OK"/>
    <s v="OK"/>
    <s v="OK"/>
  </r>
  <r>
    <x v="206"/>
    <x v="2"/>
    <x v="1"/>
    <x v="0"/>
    <x v="3"/>
    <s v="bags"/>
    <n v="480"/>
    <n v="49"/>
    <n v="921.08"/>
    <s v="OK"/>
    <s v="No"/>
    <s v="OK"/>
    <s v="OK"/>
    <s v="OK"/>
    <s v="OK"/>
    <s v="OK"/>
    <s v="OK"/>
  </r>
  <r>
    <x v="34"/>
    <x v="1"/>
    <x v="1"/>
    <x v="1"/>
    <x v="4"/>
    <s v="shoes"/>
    <n v="194"/>
    <n v="18"/>
    <n v="897.76"/>
    <s v="OK"/>
    <s v="No"/>
    <s v="OK"/>
    <s v="OK"/>
    <s v="OK"/>
    <s v="OK"/>
    <s v="OK"/>
    <s v="OK"/>
  </r>
  <r>
    <x v="168"/>
    <x v="5"/>
    <x v="3"/>
    <x v="2"/>
    <x v="0"/>
    <s v="shoes"/>
    <n v="91"/>
    <n v="50"/>
    <n v="693.79"/>
    <s v="OK"/>
    <s v="No"/>
    <s v="OK"/>
    <s v="OK"/>
    <s v="OK"/>
    <s v="OK"/>
    <s v="OK"/>
    <s v="OK"/>
  </r>
  <r>
    <x v="207"/>
    <x v="2"/>
    <x v="2"/>
    <x v="2"/>
    <x v="2"/>
    <s v="signup"/>
    <n v="386"/>
    <n v="15"/>
    <n v="479.29"/>
    <s v="OK"/>
    <s v="No"/>
    <s v="OK"/>
    <s v="OK"/>
    <s v="OK"/>
    <s v="OK"/>
    <s v="OK"/>
    <s v="OK"/>
  </r>
  <r>
    <x v="133"/>
    <x v="1"/>
    <x v="3"/>
    <x v="0"/>
    <x v="1"/>
    <s v="shoes"/>
    <n v="32"/>
    <n v="22"/>
    <n v="261.16000000000003"/>
    <s v="OK"/>
    <s v="No"/>
    <s v="OK"/>
    <s v="OK"/>
    <s v="OK"/>
    <s v="OK"/>
    <s v="OK"/>
    <s v="OK"/>
  </r>
  <r>
    <x v="168"/>
    <x v="3"/>
    <x v="1"/>
    <x v="0"/>
    <x v="3"/>
    <s v="shoes"/>
    <n v="228"/>
    <n v="3"/>
    <n v="397.45"/>
    <s v="OK"/>
    <s v="No"/>
    <s v="OK"/>
    <s v="OK"/>
    <s v="OK"/>
    <s v="OK"/>
    <s v="OK"/>
    <s v="OK"/>
  </r>
  <r>
    <x v="139"/>
    <x v="2"/>
    <x v="0"/>
    <x v="1"/>
    <x v="0"/>
    <s v="shoes"/>
    <n v="409"/>
    <n v="49"/>
    <n v="122.62"/>
    <s v="OK"/>
    <s v="No"/>
    <s v="OK"/>
    <s v="OK"/>
    <s v="OK"/>
    <s v="OK"/>
    <s v="OK"/>
    <s v="OK"/>
  </r>
  <r>
    <x v="172"/>
    <x v="4"/>
    <x v="0"/>
    <x v="2"/>
    <x v="2"/>
    <s v="signup"/>
    <n v="101"/>
    <n v="7"/>
    <n v="367.8"/>
    <s v="OK"/>
    <s v="No"/>
    <s v="OK"/>
    <s v="OK"/>
    <s v="OK"/>
    <s v="OK"/>
    <s v="OK"/>
    <s v="OK"/>
  </r>
  <r>
    <x v="140"/>
    <x v="0"/>
    <x v="3"/>
    <x v="2"/>
    <x v="1"/>
    <s v="discount"/>
    <n v="349"/>
    <n v="21"/>
    <n v="382.27"/>
    <s v="OK"/>
    <s v="No"/>
    <s v="OK"/>
    <s v="OK"/>
    <s v="OK"/>
    <s v="OK"/>
    <s v="OK"/>
    <s v="OK"/>
  </r>
  <r>
    <x v="71"/>
    <x v="3"/>
    <x v="2"/>
    <x v="0"/>
    <x v="3"/>
    <s v="discount"/>
    <n v="156"/>
    <n v="8"/>
    <n v="686.39"/>
    <s v="OK"/>
    <s v="No"/>
    <s v="OK"/>
    <s v="OK"/>
    <s v="OK"/>
    <s v="OK"/>
    <s v="OK"/>
    <s v="OK"/>
  </r>
  <r>
    <x v="208"/>
    <x v="5"/>
    <x v="0"/>
    <x v="0"/>
    <x v="1"/>
    <s v="signup"/>
    <n v="382"/>
    <n v="21"/>
    <n v="252.17"/>
    <s v="OK"/>
    <s v="No"/>
    <s v="OK"/>
    <s v="OK"/>
    <s v="OK"/>
    <s v="OK"/>
    <s v="OK"/>
    <s v="OK"/>
  </r>
  <r>
    <x v="90"/>
    <x v="2"/>
    <x v="1"/>
    <x v="3"/>
    <x v="0"/>
    <s v="signup"/>
    <n v="266"/>
    <n v="35"/>
    <n v="313.17"/>
    <s v="OK"/>
    <s v="No"/>
    <s v="OK"/>
    <s v="OK"/>
    <s v="OK"/>
    <s v="OK"/>
    <s v="OK"/>
    <s v="OK"/>
  </r>
  <r>
    <x v="49"/>
    <x v="2"/>
    <x v="2"/>
    <x v="1"/>
    <x v="1"/>
    <s v="bags"/>
    <n v="376"/>
    <n v="26"/>
    <n v="910"/>
    <s v="OK"/>
    <s v="No"/>
    <s v="OK"/>
    <s v="OK"/>
    <s v="OK"/>
    <s v="OK"/>
    <s v="OK"/>
    <s v="OK"/>
  </r>
  <r>
    <x v="103"/>
    <x v="5"/>
    <x v="2"/>
    <x v="0"/>
    <x v="2"/>
    <s v="signup"/>
    <n v="191"/>
    <n v="31"/>
    <n v="260.67"/>
    <s v="OK"/>
    <s v="No"/>
    <s v="OK"/>
    <s v="OK"/>
    <s v="OK"/>
    <s v="OK"/>
    <s v="OK"/>
    <s v="OK"/>
  </r>
  <r>
    <x v="82"/>
    <x v="5"/>
    <x v="0"/>
    <x v="3"/>
    <x v="2"/>
    <s v="bags"/>
    <n v="210"/>
    <n v="44"/>
    <n v="989.08"/>
    <s v="OK"/>
    <s v="No"/>
    <s v="OK"/>
    <s v="OK"/>
    <s v="OK"/>
    <s v="OK"/>
    <s v="OK"/>
    <s v="OK"/>
  </r>
  <r>
    <x v="51"/>
    <x v="5"/>
    <x v="2"/>
    <x v="1"/>
    <x v="2"/>
    <s v="shoes"/>
    <n v="352"/>
    <n v="41"/>
    <n v="700.01"/>
    <s v="OK"/>
    <s v="No"/>
    <s v="OK"/>
    <s v="OK"/>
    <s v="OK"/>
    <s v="OK"/>
    <s v="OK"/>
    <s v="OK"/>
  </r>
  <r>
    <x v="9"/>
    <x v="1"/>
    <x v="3"/>
    <x v="0"/>
    <x v="3"/>
    <s v="shoes"/>
    <n v="437"/>
    <n v="3"/>
    <n v="100.78"/>
    <s v="OK"/>
    <s v="No"/>
    <s v="OK"/>
    <s v="OK"/>
    <s v="OK"/>
    <s v="OK"/>
    <s v="OK"/>
    <s v="OK"/>
  </r>
  <r>
    <x v="209"/>
    <x v="0"/>
    <x v="3"/>
    <x v="0"/>
    <x v="3"/>
    <s v="shoes"/>
    <n v="16"/>
    <n v="36"/>
    <n v="786.17"/>
    <s v="OK"/>
    <s v="No"/>
    <s v="OK"/>
    <s v="OK"/>
    <s v="OK"/>
    <s v="OK"/>
    <s v="OK"/>
    <s v="OK"/>
  </r>
  <r>
    <x v="32"/>
    <x v="2"/>
    <x v="3"/>
    <x v="3"/>
    <x v="0"/>
    <s v="shoes"/>
    <n v="116"/>
    <n v="23"/>
    <n v="461.12"/>
    <s v="OK"/>
    <s v="No"/>
    <s v="OK"/>
    <s v="OK"/>
    <s v="OK"/>
    <s v="OK"/>
    <s v="OK"/>
    <s v="OK"/>
  </r>
  <r>
    <x v="189"/>
    <x v="0"/>
    <x v="0"/>
    <x v="0"/>
    <x v="1"/>
    <s v="discount"/>
    <n v="231"/>
    <n v="23"/>
    <n v="128.94999999999999"/>
    <s v="OK"/>
    <s v="No"/>
    <s v="OK"/>
    <s v="OK"/>
    <s v="OK"/>
    <s v="OK"/>
    <s v="OK"/>
    <s v="OK"/>
  </r>
  <r>
    <x v="210"/>
    <x v="4"/>
    <x v="1"/>
    <x v="1"/>
    <x v="1"/>
    <s v="discount"/>
    <n v="196"/>
    <n v="44"/>
    <n v="673.67"/>
    <s v="OK"/>
    <s v="No"/>
    <s v="OK"/>
    <s v="OK"/>
    <s v="OK"/>
    <s v="OK"/>
    <s v="OK"/>
    <s v="OK"/>
  </r>
  <r>
    <x v="119"/>
    <x v="3"/>
    <x v="1"/>
    <x v="3"/>
    <x v="1"/>
    <s v="bags"/>
    <n v="255"/>
    <n v="8"/>
    <n v="919.44"/>
    <s v="OK"/>
    <s v="No"/>
    <s v="OK"/>
    <s v="OK"/>
    <s v="OK"/>
    <s v="OK"/>
    <s v="OK"/>
    <s v="OK"/>
  </r>
  <r>
    <x v="125"/>
    <x v="4"/>
    <x v="0"/>
    <x v="2"/>
    <x v="3"/>
    <s v="signup"/>
    <n v="490"/>
    <n v="5"/>
    <n v="447.45"/>
    <s v="OK"/>
    <s v="No"/>
    <s v="OK"/>
    <s v="OK"/>
    <s v="OK"/>
    <s v="OK"/>
    <s v="OK"/>
    <s v="OK"/>
  </r>
  <r>
    <x v="211"/>
    <x v="5"/>
    <x v="2"/>
    <x v="3"/>
    <x v="4"/>
    <s v="shoes"/>
    <n v="190"/>
    <n v="42"/>
    <n v="656.45"/>
    <s v="OK"/>
    <s v="No"/>
    <s v="OK"/>
    <s v="OK"/>
    <s v="OK"/>
    <s v="OK"/>
    <s v="OK"/>
    <s v="OK"/>
  </r>
  <r>
    <x v="212"/>
    <x v="1"/>
    <x v="0"/>
    <x v="3"/>
    <x v="3"/>
    <s v="bags"/>
    <n v="210"/>
    <n v="2"/>
    <n v="267.3"/>
    <s v="OK"/>
    <s v="No"/>
    <s v="OK"/>
    <s v="OK"/>
    <s v="OK"/>
    <s v="OK"/>
    <s v="OK"/>
    <s v="OK"/>
  </r>
  <r>
    <x v="166"/>
    <x v="4"/>
    <x v="1"/>
    <x v="3"/>
    <x v="0"/>
    <s v="signup"/>
    <n v="398"/>
    <n v="13"/>
    <n v="85.19"/>
    <s v="OK"/>
    <s v="No"/>
    <s v="OK"/>
    <s v="OK"/>
    <s v="OK"/>
    <s v="OK"/>
    <s v="OK"/>
    <s v="OK"/>
  </r>
  <r>
    <x v="165"/>
    <x v="5"/>
    <x v="2"/>
    <x v="3"/>
    <x v="1"/>
    <s v="discount"/>
    <n v="39"/>
    <n v="44"/>
    <n v="527.98"/>
    <s v="OK"/>
    <s v="No"/>
    <s v="OK"/>
    <s v="OK"/>
    <s v="OK"/>
    <s v="OK"/>
    <s v="OK"/>
    <s v="OK"/>
  </r>
  <r>
    <x v="213"/>
    <x v="1"/>
    <x v="0"/>
    <x v="2"/>
    <x v="3"/>
    <s v="bags"/>
    <n v="50"/>
    <n v="28"/>
    <n v="539.69000000000005"/>
    <s v="OK"/>
    <s v="No"/>
    <s v="OK"/>
    <s v="OK"/>
    <s v="OK"/>
    <s v="OK"/>
    <s v="OK"/>
    <s v="OK"/>
  </r>
  <r>
    <x v="214"/>
    <x v="5"/>
    <x v="2"/>
    <x v="0"/>
    <x v="2"/>
    <s v="bags"/>
    <n v="31"/>
    <n v="17"/>
    <n v="234.51"/>
    <s v="OK"/>
    <s v="No"/>
    <s v="OK"/>
    <s v="OK"/>
    <s v="OK"/>
    <s v="OK"/>
    <s v="OK"/>
    <s v="OK"/>
  </r>
  <r>
    <x v="105"/>
    <x v="0"/>
    <x v="3"/>
    <x v="1"/>
    <x v="0"/>
    <s v="shoes"/>
    <n v="398"/>
    <n v="43"/>
    <n v="735.77"/>
    <s v="OK"/>
    <s v="No"/>
    <s v="OK"/>
    <s v="OK"/>
    <s v="OK"/>
    <s v="OK"/>
    <s v="OK"/>
    <s v="OK"/>
  </r>
  <r>
    <x v="206"/>
    <x v="5"/>
    <x v="2"/>
    <x v="3"/>
    <x v="0"/>
    <s v="shoes"/>
    <n v="81"/>
    <n v="28"/>
    <n v="24.53"/>
    <s v="OK"/>
    <s v="No"/>
    <s v="OK"/>
    <s v="OK"/>
    <s v="OK"/>
    <s v="OK"/>
    <s v="OK"/>
    <s v="OK"/>
  </r>
  <r>
    <x v="215"/>
    <x v="3"/>
    <x v="1"/>
    <x v="1"/>
    <x v="3"/>
    <s v="shoes"/>
    <n v="304"/>
    <n v="27"/>
    <n v="862.62"/>
    <s v="OK"/>
    <s v="No"/>
    <s v="OK"/>
    <s v="OK"/>
    <s v="OK"/>
    <s v="OK"/>
    <s v="OK"/>
    <s v="OK"/>
  </r>
  <r>
    <x v="180"/>
    <x v="0"/>
    <x v="3"/>
    <x v="1"/>
    <x v="0"/>
    <s v="signup"/>
    <n v="338"/>
    <n v="31"/>
    <n v="299.38"/>
    <s v="OK"/>
    <s v="No"/>
    <s v="OK"/>
    <s v="OK"/>
    <s v="OK"/>
    <s v="OK"/>
    <s v="OK"/>
    <s v="OK"/>
  </r>
  <r>
    <x v="216"/>
    <x v="3"/>
    <x v="2"/>
    <x v="3"/>
    <x v="2"/>
    <s v="signup"/>
    <n v="287"/>
    <n v="18"/>
    <n v="401.57"/>
    <s v="OK"/>
    <s v="No"/>
    <s v="OK"/>
    <s v="OK"/>
    <s v="OK"/>
    <s v="OK"/>
    <s v="OK"/>
    <s v="OK"/>
  </r>
  <r>
    <x v="217"/>
    <x v="3"/>
    <x v="3"/>
    <x v="3"/>
    <x v="0"/>
    <s v="shoes"/>
    <n v="369"/>
    <n v="26"/>
    <n v="69.930000000000007"/>
    <s v="OK"/>
    <s v="No"/>
    <s v="OK"/>
    <s v="OK"/>
    <s v="OK"/>
    <s v="OK"/>
    <s v="OK"/>
    <s v="OK"/>
  </r>
  <r>
    <x v="158"/>
    <x v="3"/>
    <x v="0"/>
    <x v="0"/>
    <x v="2"/>
    <s v="signup"/>
    <n v="230"/>
    <n v="7"/>
    <n v="856.8"/>
    <s v="OK"/>
    <s v="No"/>
    <s v="OK"/>
    <s v="OK"/>
    <s v="OK"/>
    <s v="OK"/>
    <s v="OK"/>
    <s v="OK"/>
  </r>
  <r>
    <x v="218"/>
    <x v="0"/>
    <x v="3"/>
    <x v="1"/>
    <x v="2"/>
    <s v="signup"/>
    <n v="497"/>
    <n v="42"/>
    <n v="800.7"/>
    <s v="OK"/>
    <s v="No"/>
    <s v="OK"/>
    <s v="OK"/>
    <s v="OK"/>
    <s v="OK"/>
    <s v="OK"/>
    <s v="OK"/>
  </r>
  <r>
    <x v="219"/>
    <x v="1"/>
    <x v="1"/>
    <x v="1"/>
    <x v="1"/>
    <s v="bags"/>
    <n v="265"/>
    <n v="27"/>
    <n v="894.99"/>
    <s v="OK"/>
    <s v="No"/>
    <s v="OK"/>
    <s v="OK"/>
    <s v="OK"/>
    <s v="OK"/>
    <s v="OK"/>
    <s v="OK"/>
  </r>
  <r>
    <x v="220"/>
    <x v="4"/>
    <x v="1"/>
    <x v="2"/>
    <x v="1"/>
    <s v="shoes"/>
    <n v="381"/>
    <n v="14"/>
    <n v="162.61000000000001"/>
    <s v="OK"/>
    <s v="No"/>
    <s v="OK"/>
    <s v="OK"/>
    <s v="OK"/>
    <s v="OK"/>
    <s v="OK"/>
    <s v="OK"/>
  </r>
  <r>
    <x v="201"/>
    <x v="2"/>
    <x v="2"/>
    <x v="1"/>
    <x v="4"/>
    <s v="discount"/>
    <n v="332"/>
    <n v="44"/>
    <n v="543.79"/>
    <s v="OK"/>
    <s v="No"/>
    <s v="OK"/>
    <s v="OK"/>
    <s v="OK"/>
    <s v="OK"/>
    <s v="OK"/>
    <s v="OK"/>
  </r>
  <r>
    <x v="15"/>
    <x v="3"/>
    <x v="0"/>
    <x v="1"/>
    <x v="1"/>
    <s v="bags"/>
    <n v="398"/>
    <n v="1"/>
    <n v="189.76"/>
    <s v="OK"/>
    <s v="No"/>
    <s v="OK"/>
    <s v="OK"/>
    <s v="OK"/>
    <s v="OK"/>
    <s v="OK"/>
    <s v="OK"/>
  </r>
  <r>
    <x v="221"/>
    <x v="2"/>
    <x v="3"/>
    <x v="2"/>
    <x v="0"/>
    <s v="shoes"/>
    <n v="252"/>
    <n v="19"/>
    <n v="508.69"/>
    <s v="OK"/>
    <s v="No"/>
    <s v="OK"/>
    <s v="OK"/>
    <s v="OK"/>
    <s v="OK"/>
    <s v="OK"/>
    <s v="OK"/>
  </r>
  <r>
    <x v="222"/>
    <x v="2"/>
    <x v="3"/>
    <x v="1"/>
    <x v="4"/>
    <s v="discount"/>
    <n v="390"/>
    <n v="21"/>
    <n v="635.29999999999995"/>
    <s v="OK"/>
    <s v="No"/>
    <s v="OK"/>
    <s v="OK"/>
    <s v="OK"/>
    <s v="OK"/>
    <s v="OK"/>
    <s v="OK"/>
  </r>
  <r>
    <x v="223"/>
    <x v="0"/>
    <x v="0"/>
    <x v="2"/>
    <x v="3"/>
    <s v="discount"/>
    <n v="211"/>
    <n v="12"/>
    <n v="906.01"/>
    <s v="OK"/>
    <s v="No"/>
    <s v="OK"/>
    <s v="OK"/>
    <s v="OK"/>
    <s v="OK"/>
    <s v="OK"/>
    <s v="OK"/>
  </r>
  <r>
    <x v="224"/>
    <x v="0"/>
    <x v="0"/>
    <x v="3"/>
    <x v="3"/>
    <s v="bags"/>
    <n v="448"/>
    <n v="39"/>
    <n v="111.75"/>
    <s v="OK"/>
    <s v="No"/>
    <s v="OK"/>
    <s v="OK"/>
    <s v="OK"/>
    <s v="OK"/>
    <s v="OK"/>
    <s v="OK"/>
  </r>
  <r>
    <x v="225"/>
    <x v="0"/>
    <x v="2"/>
    <x v="0"/>
    <x v="0"/>
    <s v="signup"/>
    <n v="423"/>
    <n v="50"/>
    <n v="57.55"/>
    <s v="OK"/>
    <s v="No"/>
    <s v="OK"/>
    <s v="OK"/>
    <s v="OK"/>
    <s v="OK"/>
    <s v="OK"/>
    <s v="OK"/>
  </r>
  <r>
    <x v="225"/>
    <x v="0"/>
    <x v="3"/>
    <x v="2"/>
    <x v="3"/>
    <s v="bags"/>
    <n v="308"/>
    <n v="14"/>
    <n v="750.37"/>
    <s v="OK"/>
    <s v="No"/>
    <s v="OK"/>
    <s v="OK"/>
    <s v="OK"/>
    <s v="OK"/>
    <s v="OK"/>
    <s v="OK"/>
  </r>
  <r>
    <x v="47"/>
    <x v="5"/>
    <x v="2"/>
    <x v="3"/>
    <x v="1"/>
    <s v="signup"/>
    <n v="438"/>
    <n v="26"/>
    <n v="476"/>
    <s v="OK"/>
    <s v="No"/>
    <s v="OK"/>
    <s v="OK"/>
    <s v="OK"/>
    <s v="OK"/>
    <s v="OK"/>
    <s v="OK"/>
  </r>
  <r>
    <x v="82"/>
    <x v="1"/>
    <x v="0"/>
    <x v="0"/>
    <x v="3"/>
    <s v="bags"/>
    <n v="292"/>
    <n v="45"/>
    <n v="511.88"/>
    <s v="OK"/>
    <s v="No"/>
    <s v="OK"/>
    <s v="OK"/>
    <s v="OK"/>
    <s v="OK"/>
    <s v="OK"/>
    <s v="OK"/>
  </r>
  <r>
    <x v="16"/>
    <x v="3"/>
    <x v="3"/>
    <x v="2"/>
    <x v="3"/>
    <s v="discount"/>
    <n v="241"/>
    <n v="3"/>
    <n v="906.37"/>
    <s v="OK"/>
    <s v="No"/>
    <s v="OK"/>
    <s v="OK"/>
    <s v="OK"/>
    <s v="OK"/>
    <s v="OK"/>
    <s v="OK"/>
  </r>
  <r>
    <x v="226"/>
    <x v="2"/>
    <x v="3"/>
    <x v="2"/>
    <x v="3"/>
    <s v="signup"/>
    <n v="29"/>
    <n v="33"/>
    <n v="93.76"/>
    <s v="OK"/>
    <s v="No"/>
    <s v="OK"/>
    <s v="OK"/>
    <s v="OK"/>
    <s v="OK"/>
    <s v="OK"/>
    <s v="OK"/>
  </r>
  <r>
    <x v="227"/>
    <x v="1"/>
    <x v="0"/>
    <x v="0"/>
    <x v="1"/>
    <s v="discount"/>
    <n v="212"/>
    <n v="8"/>
    <n v="526.86"/>
    <s v="OK"/>
    <s v="No"/>
    <s v="OK"/>
    <s v="OK"/>
    <s v="OK"/>
    <s v="OK"/>
    <s v="OK"/>
    <s v="OK"/>
  </r>
  <r>
    <x v="7"/>
    <x v="5"/>
    <x v="3"/>
    <x v="1"/>
    <x v="1"/>
    <s v="shoes"/>
    <n v="415"/>
    <n v="13"/>
    <n v="23.2"/>
    <s v="OK"/>
    <s v="No"/>
    <s v="OK"/>
    <s v="OK"/>
    <s v="OK"/>
    <s v="OK"/>
    <s v="OK"/>
    <s v="OK"/>
  </r>
  <r>
    <x v="85"/>
    <x v="0"/>
    <x v="0"/>
    <x v="0"/>
    <x v="1"/>
    <s v="signup"/>
    <n v="152"/>
    <n v="23"/>
    <n v="971.34"/>
    <s v="OK"/>
    <s v="No"/>
    <s v="OK"/>
    <s v="OK"/>
    <s v="OK"/>
    <s v="OK"/>
    <s v="OK"/>
    <s v="OK"/>
  </r>
  <r>
    <x v="178"/>
    <x v="5"/>
    <x v="0"/>
    <x v="0"/>
    <x v="1"/>
    <s v="bags"/>
    <n v="50"/>
    <n v="3"/>
    <n v="780.46"/>
    <s v="OK"/>
    <s v="No"/>
    <s v="OK"/>
    <s v="OK"/>
    <s v="OK"/>
    <s v="OK"/>
    <s v="OK"/>
    <s v="OK"/>
  </r>
  <r>
    <x v="228"/>
    <x v="0"/>
    <x v="2"/>
    <x v="2"/>
    <x v="1"/>
    <s v="discount"/>
    <n v="173"/>
    <n v="12"/>
    <n v="313.27999999999997"/>
    <s v="OK"/>
    <s v="No"/>
    <s v="OK"/>
    <s v="OK"/>
    <s v="OK"/>
    <s v="OK"/>
    <s v="OK"/>
    <s v="OK"/>
  </r>
  <r>
    <x v="229"/>
    <x v="2"/>
    <x v="0"/>
    <x v="2"/>
    <x v="1"/>
    <s v="signup"/>
    <n v="420"/>
    <n v="43"/>
    <n v="65.98"/>
    <s v="OK"/>
    <s v="No"/>
    <s v="OK"/>
    <s v="OK"/>
    <s v="OK"/>
    <s v="OK"/>
    <s v="OK"/>
    <s v="OK"/>
  </r>
  <r>
    <x v="0"/>
    <x v="2"/>
    <x v="0"/>
    <x v="0"/>
    <x v="1"/>
    <s v="bags"/>
    <n v="411"/>
    <n v="8"/>
    <n v="459.48"/>
    <s v="OK"/>
    <s v="No"/>
    <s v="OK"/>
    <s v="OK"/>
    <s v="OK"/>
    <s v="OK"/>
    <s v="OK"/>
    <s v="OK"/>
  </r>
  <r>
    <x v="187"/>
    <x v="1"/>
    <x v="0"/>
    <x v="3"/>
    <x v="2"/>
    <s v="shoes"/>
    <n v="229"/>
    <n v="5"/>
    <n v="490.68"/>
    <s v="OK"/>
    <s v="No"/>
    <s v="OK"/>
    <s v="OK"/>
    <s v="OK"/>
    <s v="OK"/>
    <s v="OK"/>
    <s v="OK"/>
  </r>
  <r>
    <x v="46"/>
    <x v="5"/>
    <x v="2"/>
    <x v="1"/>
    <x v="3"/>
    <s v="bags"/>
    <n v="487"/>
    <n v="1"/>
    <n v="935.24"/>
    <s v="OK"/>
    <s v="No"/>
    <s v="OK"/>
    <s v="OK"/>
    <s v="OK"/>
    <s v="OK"/>
    <s v="OK"/>
    <s v="OK"/>
  </r>
  <r>
    <x v="204"/>
    <x v="0"/>
    <x v="0"/>
    <x v="0"/>
    <x v="1"/>
    <s v="shoes"/>
    <n v="483"/>
    <n v="3"/>
    <n v="740.73"/>
    <s v="OK"/>
    <s v="No"/>
    <s v="OK"/>
    <s v="OK"/>
    <s v="OK"/>
    <s v="OK"/>
    <s v="OK"/>
    <s v="OK"/>
  </r>
  <r>
    <x v="0"/>
    <x v="5"/>
    <x v="1"/>
    <x v="2"/>
    <x v="2"/>
    <s v="bags"/>
    <n v="496"/>
    <n v="27"/>
    <n v="931.31"/>
    <s v="OK"/>
    <s v="No"/>
    <s v="OK"/>
    <s v="OK"/>
    <s v="OK"/>
    <s v="OK"/>
    <s v="OK"/>
    <s v="OK"/>
  </r>
  <r>
    <x v="176"/>
    <x v="5"/>
    <x v="2"/>
    <x v="0"/>
    <x v="3"/>
    <s v="shoes"/>
    <n v="284"/>
    <n v="24"/>
    <n v="385.24"/>
    <s v="OK"/>
    <s v="No"/>
    <s v="OK"/>
    <s v="OK"/>
    <s v="OK"/>
    <s v="OK"/>
    <s v="OK"/>
    <s v="OK"/>
  </r>
  <r>
    <x v="96"/>
    <x v="5"/>
    <x v="3"/>
    <x v="0"/>
    <x v="1"/>
    <s v="bags"/>
    <n v="500"/>
    <n v="7"/>
    <n v="911.78"/>
    <s v="OK"/>
    <s v="No"/>
    <s v="OK"/>
    <s v="OK"/>
    <s v="OK"/>
    <s v="OK"/>
    <s v="OK"/>
    <s v="OK"/>
  </r>
  <r>
    <x v="230"/>
    <x v="0"/>
    <x v="0"/>
    <x v="1"/>
    <x v="2"/>
    <s v="signup"/>
    <n v="492"/>
    <n v="13"/>
    <n v="513.92999999999995"/>
    <s v="OK"/>
    <s v="No"/>
    <s v="OK"/>
    <s v="OK"/>
    <s v="OK"/>
    <s v="OK"/>
    <s v="OK"/>
    <s v="OK"/>
  </r>
  <r>
    <x v="68"/>
    <x v="3"/>
    <x v="0"/>
    <x v="1"/>
    <x v="2"/>
    <s v="bags"/>
    <n v="321"/>
    <n v="19"/>
    <n v="930.85"/>
    <s v="OK"/>
    <s v="No"/>
    <s v="OK"/>
    <s v="OK"/>
    <s v="OK"/>
    <s v="OK"/>
    <s v="OK"/>
    <s v="OK"/>
  </r>
  <r>
    <x v="231"/>
    <x v="3"/>
    <x v="0"/>
    <x v="1"/>
    <x v="1"/>
    <s v="bags"/>
    <n v="451"/>
    <n v="3"/>
    <n v="354.62"/>
    <s v="OK"/>
    <s v="No"/>
    <s v="OK"/>
    <s v="OK"/>
    <s v="OK"/>
    <s v="OK"/>
    <s v="OK"/>
    <s v="OK"/>
  </r>
  <r>
    <x v="192"/>
    <x v="1"/>
    <x v="1"/>
    <x v="1"/>
    <x v="1"/>
    <s v="bags"/>
    <n v="275"/>
    <n v="35"/>
    <n v="179.81"/>
    <s v="OK"/>
    <s v="No"/>
    <s v="OK"/>
    <s v="OK"/>
    <s v="OK"/>
    <s v="OK"/>
    <s v="OK"/>
    <s v="OK"/>
  </r>
  <r>
    <x v="232"/>
    <x v="1"/>
    <x v="2"/>
    <x v="1"/>
    <x v="2"/>
    <s v="shoes"/>
    <n v="65"/>
    <n v="32"/>
    <n v="795.08"/>
    <s v="OK"/>
    <s v="No"/>
    <s v="OK"/>
    <s v="OK"/>
    <s v="OK"/>
    <s v="OK"/>
    <s v="OK"/>
    <s v="OK"/>
  </r>
  <r>
    <x v="15"/>
    <x v="0"/>
    <x v="1"/>
    <x v="0"/>
    <x v="0"/>
    <s v="signup"/>
    <n v="81"/>
    <n v="34"/>
    <n v="950.93"/>
    <s v="OK"/>
    <s v="No"/>
    <s v="OK"/>
    <s v="OK"/>
    <s v="OK"/>
    <s v="OK"/>
    <s v="OK"/>
    <s v="OK"/>
  </r>
  <r>
    <x v="186"/>
    <x v="4"/>
    <x v="1"/>
    <x v="2"/>
    <x v="2"/>
    <s v="discount"/>
    <n v="426"/>
    <n v="18"/>
    <n v="12.91"/>
    <s v="OK"/>
    <s v="No"/>
    <s v="OK"/>
    <s v="OK"/>
    <s v="OK"/>
    <s v="OK"/>
    <s v="OK"/>
    <s v="OK"/>
  </r>
  <r>
    <x v="68"/>
    <x v="5"/>
    <x v="1"/>
    <x v="2"/>
    <x v="0"/>
    <s v="bags"/>
    <n v="123"/>
    <n v="32"/>
    <n v="218.03"/>
    <s v="OK"/>
    <s v="No"/>
    <s v="OK"/>
    <s v="OK"/>
    <s v="OK"/>
    <s v="OK"/>
    <s v="OK"/>
    <s v="OK"/>
  </r>
  <r>
    <x v="149"/>
    <x v="2"/>
    <x v="1"/>
    <x v="3"/>
    <x v="0"/>
    <s v="shoes"/>
    <n v="283"/>
    <n v="33"/>
    <n v="772.25"/>
    <s v="OK"/>
    <s v="No"/>
    <s v="OK"/>
    <s v="OK"/>
    <s v="OK"/>
    <s v="OK"/>
    <s v="OK"/>
    <s v="OK"/>
  </r>
  <r>
    <x v="175"/>
    <x v="1"/>
    <x v="3"/>
    <x v="2"/>
    <x v="2"/>
    <s v="shoes"/>
    <n v="474"/>
    <n v="0"/>
    <n v="69.47"/>
    <s v="OK"/>
    <s v="No"/>
    <s v="OK"/>
    <s v="OK"/>
    <s v="OK"/>
    <s v="OK"/>
    <s v="OK"/>
    <s v="OK"/>
  </r>
  <r>
    <x v="233"/>
    <x v="1"/>
    <x v="3"/>
    <x v="2"/>
    <x v="3"/>
    <s v="bags"/>
    <n v="215"/>
    <n v="40"/>
    <n v="13.11"/>
    <s v="OK"/>
    <s v="No"/>
    <s v="OK"/>
    <s v="OK"/>
    <s v="OK"/>
    <s v="OK"/>
    <s v="OK"/>
    <s v="OK"/>
  </r>
  <r>
    <x v="234"/>
    <x v="3"/>
    <x v="3"/>
    <x v="1"/>
    <x v="0"/>
    <s v="signup"/>
    <n v="433"/>
    <n v="33"/>
    <n v="918.78"/>
    <s v="OK"/>
    <s v="No"/>
    <s v="OK"/>
    <s v="OK"/>
    <s v="OK"/>
    <s v="OK"/>
    <s v="OK"/>
    <s v="OK"/>
  </r>
  <r>
    <x v="235"/>
    <x v="1"/>
    <x v="0"/>
    <x v="2"/>
    <x v="0"/>
    <s v="shoes"/>
    <n v="155"/>
    <n v="42"/>
    <n v="293.31"/>
    <s v="OK"/>
    <s v="No"/>
    <s v="OK"/>
    <s v="OK"/>
    <s v="OK"/>
    <s v="OK"/>
    <s v="OK"/>
    <s v="OK"/>
  </r>
  <r>
    <x v="236"/>
    <x v="4"/>
    <x v="1"/>
    <x v="1"/>
    <x v="3"/>
    <s v="shoes"/>
    <n v="141"/>
    <n v="19"/>
    <n v="133.78"/>
    <s v="OK"/>
    <s v="No"/>
    <s v="OK"/>
    <s v="OK"/>
    <s v="OK"/>
    <s v="OK"/>
    <s v="OK"/>
    <s v="OK"/>
  </r>
  <r>
    <x v="205"/>
    <x v="5"/>
    <x v="2"/>
    <x v="3"/>
    <x v="3"/>
    <s v="bags"/>
    <n v="223"/>
    <n v="21"/>
    <n v="773.8"/>
    <s v="OK"/>
    <s v="No"/>
    <s v="OK"/>
    <s v="OK"/>
    <s v="OK"/>
    <s v="OK"/>
    <s v="OK"/>
    <s v="OK"/>
  </r>
  <r>
    <x v="114"/>
    <x v="1"/>
    <x v="1"/>
    <x v="2"/>
    <x v="2"/>
    <s v="bags"/>
    <n v="166"/>
    <n v="37"/>
    <n v="990.18"/>
    <s v="OK"/>
    <s v="No"/>
    <s v="OK"/>
    <s v="OK"/>
    <s v="OK"/>
    <s v="OK"/>
    <s v="OK"/>
    <s v="OK"/>
  </r>
  <r>
    <x v="237"/>
    <x v="0"/>
    <x v="3"/>
    <x v="0"/>
    <x v="3"/>
    <s v="shoes"/>
    <n v="114"/>
    <n v="14"/>
    <n v="297.77"/>
    <s v="OK"/>
    <s v="No"/>
    <s v="OK"/>
    <s v="OK"/>
    <s v="OK"/>
    <s v="OK"/>
    <s v="OK"/>
    <s v="OK"/>
  </r>
  <r>
    <x v="238"/>
    <x v="1"/>
    <x v="3"/>
    <x v="2"/>
    <x v="0"/>
    <s v="shoes"/>
    <n v="332"/>
    <n v="43"/>
    <n v="777.58"/>
    <s v="OK"/>
    <s v="No"/>
    <s v="OK"/>
    <s v="OK"/>
    <s v="OK"/>
    <s v="OK"/>
    <s v="OK"/>
    <s v="OK"/>
  </r>
  <r>
    <x v="3"/>
    <x v="0"/>
    <x v="2"/>
    <x v="0"/>
    <x v="1"/>
    <s v="signup"/>
    <n v="450"/>
    <n v="30"/>
    <n v="162.85"/>
    <s v="OK"/>
    <s v="No"/>
    <s v="OK"/>
    <s v="OK"/>
    <s v="OK"/>
    <s v="OK"/>
    <s v="OK"/>
    <s v="OK"/>
  </r>
  <r>
    <x v="192"/>
    <x v="1"/>
    <x v="1"/>
    <x v="1"/>
    <x v="1"/>
    <s v="discount"/>
    <n v="496"/>
    <n v="6"/>
    <n v="576.62"/>
    <s v="OK"/>
    <s v="No"/>
    <s v="OK"/>
    <s v="OK"/>
    <s v="OK"/>
    <s v="OK"/>
    <s v="OK"/>
    <s v="OK"/>
  </r>
  <r>
    <x v="239"/>
    <x v="5"/>
    <x v="0"/>
    <x v="3"/>
    <x v="2"/>
    <s v="shoes"/>
    <n v="163"/>
    <n v="42"/>
    <n v="565.51"/>
    <s v="OK"/>
    <s v="No"/>
    <s v="OK"/>
    <s v="OK"/>
    <s v="OK"/>
    <s v="OK"/>
    <s v="OK"/>
    <s v="OK"/>
  </r>
  <r>
    <x v="240"/>
    <x v="3"/>
    <x v="2"/>
    <x v="2"/>
    <x v="0"/>
    <s v="shoes"/>
    <n v="403"/>
    <n v="49"/>
    <n v="21.84"/>
    <s v="OK"/>
    <s v="No"/>
    <s v="OK"/>
    <s v="OK"/>
    <s v="OK"/>
    <s v="OK"/>
    <s v="OK"/>
    <s v="OK"/>
  </r>
  <r>
    <x v="31"/>
    <x v="4"/>
    <x v="3"/>
    <x v="3"/>
    <x v="0"/>
    <s v="discount"/>
    <n v="261"/>
    <n v="43"/>
    <n v="480.7"/>
    <s v="OK"/>
    <s v="No"/>
    <s v="OK"/>
    <s v="OK"/>
    <s v="OK"/>
    <s v="OK"/>
    <s v="OK"/>
    <s v="OK"/>
  </r>
  <r>
    <x v="241"/>
    <x v="3"/>
    <x v="2"/>
    <x v="0"/>
    <x v="0"/>
    <s v="bags"/>
    <n v="449"/>
    <n v="15"/>
    <n v="174.91"/>
    <s v="OK"/>
    <s v="No"/>
    <s v="OK"/>
    <s v="OK"/>
    <s v="OK"/>
    <s v="OK"/>
    <s v="OK"/>
    <s v="OK"/>
  </r>
  <r>
    <x v="242"/>
    <x v="1"/>
    <x v="1"/>
    <x v="2"/>
    <x v="1"/>
    <s v="signup"/>
    <n v="90"/>
    <n v="33"/>
    <n v="631.48"/>
    <s v="OK"/>
    <s v="No"/>
    <s v="OK"/>
    <s v="OK"/>
    <s v="OK"/>
    <s v="OK"/>
    <s v="OK"/>
    <s v="OK"/>
  </r>
  <r>
    <x v="243"/>
    <x v="1"/>
    <x v="1"/>
    <x v="2"/>
    <x v="4"/>
    <s v="signup"/>
    <n v="371"/>
    <n v="44"/>
    <n v="774.36"/>
    <s v="OK"/>
    <s v="No"/>
    <s v="OK"/>
    <s v="OK"/>
    <s v="OK"/>
    <s v="OK"/>
    <s v="OK"/>
    <s v="OK"/>
  </r>
  <r>
    <x v="153"/>
    <x v="1"/>
    <x v="2"/>
    <x v="3"/>
    <x v="3"/>
    <s v="signup"/>
    <n v="22"/>
    <n v="40"/>
    <n v="450.99"/>
    <s v="OK"/>
    <s v="No"/>
    <s v="OK"/>
    <s v="OK"/>
    <s v="OK"/>
    <s v="OK"/>
    <s v="OK"/>
    <s v="OK"/>
  </r>
  <r>
    <x v="81"/>
    <x v="1"/>
    <x v="1"/>
    <x v="2"/>
    <x v="3"/>
    <s v="bags"/>
    <n v="326"/>
    <n v="40"/>
    <n v="403.82"/>
    <s v="OK"/>
    <s v="No"/>
    <s v="OK"/>
    <s v="OK"/>
    <s v="OK"/>
    <s v="OK"/>
    <s v="OK"/>
    <s v="OK"/>
  </r>
  <r>
    <x v="244"/>
    <x v="1"/>
    <x v="0"/>
    <x v="3"/>
    <x v="4"/>
    <s v="discount"/>
    <n v="440"/>
    <n v="30"/>
    <n v="456.87"/>
    <s v="OK"/>
    <s v="No"/>
    <s v="OK"/>
    <s v="OK"/>
    <s v="OK"/>
    <s v="OK"/>
    <s v="OK"/>
    <s v="OK"/>
  </r>
  <r>
    <x v="61"/>
    <x v="2"/>
    <x v="3"/>
    <x v="1"/>
    <x v="1"/>
    <s v="discount"/>
    <n v="177"/>
    <n v="45"/>
    <n v="849.04"/>
    <s v="OK"/>
    <s v="No"/>
    <s v="OK"/>
    <s v="OK"/>
    <s v="OK"/>
    <s v="OK"/>
    <s v="OK"/>
    <s v="OK"/>
  </r>
  <r>
    <x v="59"/>
    <x v="2"/>
    <x v="1"/>
    <x v="2"/>
    <x v="3"/>
    <s v="signup"/>
    <n v="312"/>
    <n v="14"/>
    <n v="958.33"/>
    <s v="OK"/>
    <s v="No"/>
    <s v="OK"/>
    <s v="OK"/>
    <s v="OK"/>
    <s v="OK"/>
    <s v="OK"/>
    <s v="OK"/>
  </r>
  <r>
    <x v="237"/>
    <x v="3"/>
    <x v="1"/>
    <x v="2"/>
    <x v="1"/>
    <s v="signup"/>
    <n v="10"/>
    <n v="16"/>
    <n v="367.88"/>
    <s v="OK"/>
    <s v="No"/>
    <s v="OK"/>
    <s v="OK"/>
    <s v="OK"/>
    <s v="OK"/>
    <s v="OK"/>
    <s v="OK"/>
  </r>
  <r>
    <x v="245"/>
    <x v="5"/>
    <x v="2"/>
    <x v="0"/>
    <x v="4"/>
    <s v="shoes"/>
    <n v="212"/>
    <n v="0"/>
    <n v="932.92"/>
    <s v="OK"/>
    <s v="No"/>
    <s v="OK"/>
    <s v="OK"/>
    <s v="OK"/>
    <s v="OK"/>
    <s v="OK"/>
    <s v="OK"/>
  </r>
  <r>
    <x v="32"/>
    <x v="3"/>
    <x v="3"/>
    <x v="1"/>
    <x v="1"/>
    <s v="bags"/>
    <n v="135"/>
    <n v="5"/>
    <n v="799.25"/>
    <s v="OK"/>
    <s v="No"/>
    <s v="OK"/>
    <s v="OK"/>
    <s v="OK"/>
    <s v="OK"/>
    <s v="OK"/>
    <s v="OK"/>
  </r>
  <r>
    <x v="207"/>
    <x v="2"/>
    <x v="3"/>
    <x v="1"/>
    <x v="0"/>
    <s v="bags"/>
    <n v="56"/>
    <n v="21"/>
    <n v="794.26"/>
    <s v="OK"/>
    <s v="No"/>
    <s v="OK"/>
    <s v="OK"/>
    <s v="OK"/>
    <s v="OK"/>
    <s v="OK"/>
    <s v="OK"/>
  </r>
  <r>
    <x v="173"/>
    <x v="5"/>
    <x v="2"/>
    <x v="3"/>
    <x v="4"/>
    <s v="shoes"/>
    <n v="244"/>
    <n v="14"/>
    <n v="79.760000000000005"/>
    <s v="OK"/>
    <s v="No"/>
    <s v="OK"/>
    <s v="OK"/>
    <s v="OK"/>
    <s v="OK"/>
    <s v="OK"/>
    <s v="OK"/>
  </r>
  <r>
    <x v="200"/>
    <x v="5"/>
    <x v="2"/>
    <x v="0"/>
    <x v="0"/>
    <s v="signup"/>
    <n v="472"/>
    <n v="43"/>
    <n v="692.92"/>
    <s v="OK"/>
    <s v="No"/>
    <s v="OK"/>
    <s v="OK"/>
    <s v="OK"/>
    <s v="OK"/>
    <s v="OK"/>
    <s v="OK"/>
  </r>
  <r>
    <x v="210"/>
    <x v="3"/>
    <x v="3"/>
    <x v="2"/>
    <x v="0"/>
    <s v="shoes"/>
    <n v="111"/>
    <n v="3"/>
    <n v="650.71"/>
    <s v="OK"/>
    <s v="No"/>
    <s v="OK"/>
    <s v="OK"/>
    <s v="OK"/>
    <s v="OK"/>
    <s v="OK"/>
    <s v="OK"/>
  </r>
  <r>
    <x v="134"/>
    <x v="3"/>
    <x v="1"/>
    <x v="2"/>
    <x v="1"/>
    <s v="bags"/>
    <n v="291"/>
    <n v="5"/>
    <n v="117.76"/>
    <s v="OK"/>
    <s v="No"/>
    <s v="OK"/>
    <s v="OK"/>
    <s v="OK"/>
    <s v="OK"/>
    <s v="OK"/>
    <s v="OK"/>
  </r>
  <r>
    <x v="40"/>
    <x v="2"/>
    <x v="1"/>
    <x v="3"/>
    <x v="2"/>
    <s v="bags"/>
    <n v="442"/>
    <n v="39"/>
    <n v="40.090000000000003"/>
    <s v="OK"/>
    <s v="No"/>
    <s v="OK"/>
    <s v="OK"/>
    <s v="OK"/>
    <s v="OK"/>
    <s v="OK"/>
    <s v="OK"/>
  </r>
  <r>
    <x v="83"/>
    <x v="0"/>
    <x v="2"/>
    <x v="3"/>
    <x v="3"/>
    <s v="signup"/>
    <n v="385"/>
    <n v="40"/>
    <n v="668.04"/>
    <s v="OK"/>
    <s v="No"/>
    <s v="OK"/>
    <s v="OK"/>
    <s v="OK"/>
    <s v="OK"/>
    <s v="OK"/>
    <s v="OK"/>
  </r>
  <r>
    <x v="44"/>
    <x v="4"/>
    <x v="0"/>
    <x v="0"/>
    <x v="2"/>
    <s v="shoes"/>
    <n v="145"/>
    <n v="26"/>
    <n v="851.96"/>
    <s v="OK"/>
    <s v="No"/>
    <s v="OK"/>
    <s v="OK"/>
    <s v="OK"/>
    <s v="OK"/>
    <s v="OK"/>
    <s v="OK"/>
  </r>
  <r>
    <x v="209"/>
    <x v="2"/>
    <x v="1"/>
    <x v="1"/>
    <x v="2"/>
    <s v="bags"/>
    <n v="277"/>
    <n v="20"/>
    <n v="109.54"/>
    <s v="OK"/>
    <s v="No"/>
    <s v="OK"/>
    <s v="OK"/>
    <s v="OK"/>
    <s v="OK"/>
    <s v="OK"/>
    <s v="OK"/>
  </r>
  <r>
    <x v="5"/>
    <x v="0"/>
    <x v="2"/>
    <x v="3"/>
    <x v="1"/>
    <s v="signup"/>
    <n v="71"/>
    <n v="36"/>
    <n v="746.08"/>
    <s v="OK"/>
    <s v="No"/>
    <s v="OK"/>
    <s v="OK"/>
    <s v="OK"/>
    <s v="OK"/>
    <s v="OK"/>
    <s v="OK"/>
  </r>
  <r>
    <x v="206"/>
    <x v="0"/>
    <x v="2"/>
    <x v="0"/>
    <x v="4"/>
    <s v="bags"/>
    <n v="234"/>
    <n v="19"/>
    <n v="246.99"/>
    <s v="OK"/>
    <s v="No"/>
    <s v="OK"/>
    <s v="OK"/>
    <s v="OK"/>
    <s v="OK"/>
    <s v="OK"/>
    <s v="OK"/>
  </r>
  <r>
    <x v="78"/>
    <x v="3"/>
    <x v="2"/>
    <x v="3"/>
    <x v="2"/>
    <s v="signup"/>
    <n v="63"/>
    <n v="7"/>
    <n v="292.06"/>
    <s v="OK"/>
    <s v="No"/>
    <s v="OK"/>
    <s v="OK"/>
    <s v="OK"/>
    <s v="OK"/>
    <s v="OK"/>
    <s v="OK"/>
  </r>
  <r>
    <x v="87"/>
    <x v="4"/>
    <x v="2"/>
    <x v="3"/>
    <x v="1"/>
    <s v="bags"/>
    <n v="214"/>
    <n v="31"/>
    <n v="494.63"/>
    <s v="OK"/>
    <s v="No"/>
    <s v="OK"/>
    <s v="OK"/>
    <s v="OK"/>
    <s v="OK"/>
    <s v="OK"/>
    <s v="OK"/>
  </r>
  <r>
    <x v="90"/>
    <x v="5"/>
    <x v="3"/>
    <x v="3"/>
    <x v="2"/>
    <s v="signup"/>
    <n v="395"/>
    <n v="28"/>
    <n v="233.32"/>
    <s v="OK"/>
    <s v="No"/>
    <s v="OK"/>
    <s v="OK"/>
    <s v="OK"/>
    <s v="OK"/>
    <s v="OK"/>
    <s v="OK"/>
  </r>
  <r>
    <x v="159"/>
    <x v="5"/>
    <x v="3"/>
    <x v="2"/>
    <x v="1"/>
    <s v="bags"/>
    <n v="118"/>
    <n v="24"/>
    <n v="225.47"/>
    <s v="OK"/>
    <s v="No"/>
    <s v="OK"/>
    <s v="OK"/>
    <s v="OK"/>
    <s v="OK"/>
    <s v="OK"/>
    <s v="OK"/>
  </r>
  <r>
    <x v="224"/>
    <x v="4"/>
    <x v="3"/>
    <x v="3"/>
    <x v="2"/>
    <s v="signup"/>
    <n v="56"/>
    <n v="36"/>
    <n v="120.8"/>
    <s v="OK"/>
    <s v="No"/>
    <s v="OK"/>
    <s v="OK"/>
    <s v="OK"/>
    <s v="OK"/>
    <s v="OK"/>
    <s v="OK"/>
  </r>
  <r>
    <x v="214"/>
    <x v="3"/>
    <x v="1"/>
    <x v="1"/>
    <x v="1"/>
    <s v="discount"/>
    <n v="257"/>
    <n v="10"/>
    <n v="704.92"/>
    <s v="OK"/>
    <s v="No"/>
    <s v="OK"/>
    <s v="OK"/>
    <s v="OK"/>
    <s v="OK"/>
    <s v="OK"/>
    <s v="OK"/>
  </r>
  <r>
    <x v="246"/>
    <x v="1"/>
    <x v="0"/>
    <x v="1"/>
    <x v="3"/>
    <s v="shoes"/>
    <n v="187"/>
    <n v="25"/>
    <n v="71.099999999999994"/>
    <s v="OK"/>
    <s v="No"/>
    <s v="OK"/>
    <s v="OK"/>
    <s v="OK"/>
    <s v="OK"/>
    <s v="OK"/>
    <s v="OK"/>
  </r>
  <r>
    <x v="247"/>
    <x v="3"/>
    <x v="1"/>
    <x v="3"/>
    <x v="0"/>
    <s v="signup"/>
    <n v="181"/>
    <n v="31"/>
    <n v="857.41"/>
    <s v="OK"/>
    <s v="No"/>
    <s v="OK"/>
    <s v="OK"/>
    <s v="OK"/>
    <s v="OK"/>
    <s v="OK"/>
    <s v="OK"/>
  </r>
  <r>
    <x v="107"/>
    <x v="2"/>
    <x v="2"/>
    <x v="3"/>
    <x v="4"/>
    <s v="discount"/>
    <n v="404"/>
    <n v="2"/>
    <n v="14.16"/>
    <s v="OK"/>
    <s v="No"/>
    <s v="OK"/>
    <s v="OK"/>
    <s v="OK"/>
    <s v="OK"/>
    <s v="OK"/>
    <s v="OK"/>
  </r>
  <r>
    <x v="235"/>
    <x v="0"/>
    <x v="2"/>
    <x v="3"/>
    <x v="1"/>
    <s v="bags"/>
    <n v="329"/>
    <n v="6"/>
    <n v="733.49"/>
    <s v="OK"/>
    <s v="No"/>
    <s v="OK"/>
    <s v="OK"/>
    <s v="OK"/>
    <s v="OK"/>
    <s v="OK"/>
    <s v="OK"/>
  </r>
  <r>
    <x v="130"/>
    <x v="2"/>
    <x v="2"/>
    <x v="3"/>
    <x v="3"/>
    <s v="discount"/>
    <n v="127"/>
    <n v="1"/>
    <n v="55.54"/>
    <s v="OK"/>
    <s v="No"/>
    <s v="OK"/>
    <s v="OK"/>
    <s v="OK"/>
    <s v="OK"/>
    <s v="OK"/>
    <s v="OK"/>
  </r>
  <r>
    <x v="109"/>
    <x v="0"/>
    <x v="1"/>
    <x v="1"/>
    <x v="1"/>
    <s v="bags"/>
    <n v="398"/>
    <n v="9"/>
    <n v="28.83"/>
    <s v="OK"/>
    <s v="No"/>
    <s v="OK"/>
    <s v="OK"/>
    <s v="OK"/>
    <s v="OK"/>
    <s v="OK"/>
    <s v="OK"/>
  </r>
  <r>
    <x v="147"/>
    <x v="3"/>
    <x v="1"/>
    <x v="0"/>
    <x v="2"/>
    <s v="signup"/>
    <n v="283"/>
    <n v="42"/>
    <n v="975.08"/>
    <s v="OK"/>
    <s v="No"/>
    <s v="OK"/>
    <s v="OK"/>
    <s v="OK"/>
    <s v="OK"/>
    <s v="OK"/>
    <s v="OK"/>
  </r>
  <r>
    <x v="248"/>
    <x v="2"/>
    <x v="3"/>
    <x v="0"/>
    <x v="1"/>
    <s v="shoes"/>
    <n v="270"/>
    <n v="2"/>
    <n v="944.07"/>
    <s v="OK"/>
    <s v="No"/>
    <s v="OK"/>
    <s v="OK"/>
    <s v="OK"/>
    <s v="OK"/>
    <s v="OK"/>
    <s v="OK"/>
  </r>
  <r>
    <x v="150"/>
    <x v="0"/>
    <x v="3"/>
    <x v="1"/>
    <x v="1"/>
    <s v="shoes"/>
    <n v="216"/>
    <n v="8"/>
    <n v="447.56"/>
    <s v="OK"/>
    <s v="No"/>
    <s v="OK"/>
    <s v="OK"/>
    <s v="OK"/>
    <s v="OK"/>
    <s v="OK"/>
    <s v="OK"/>
  </r>
  <r>
    <x v="34"/>
    <x v="2"/>
    <x v="1"/>
    <x v="3"/>
    <x v="1"/>
    <s v="bags"/>
    <n v="187"/>
    <n v="34"/>
    <n v="827.46"/>
    <s v="OK"/>
    <s v="No"/>
    <s v="OK"/>
    <s v="OK"/>
    <s v="OK"/>
    <s v="OK"/>
    <s v="OK"/>
    <s v="OK"/>
  </r>
  <r>
    <x v="249"/>
    <x v="0"/>
    <x v="2"/>
    <x v="1"/>
    <x v="4"/>
    <s v="bags"/>
    <n v="376"/>
    <n v="37"/>
    <n v="351.22"/>
    <s v="OK"/>
    <s v="No"/>
    <s v="OK"/>
    <s v="OK"/>
    <s v="OK"/>
    <s v="OK"/>
    <s v="OK"/>
    <s v="OK"/>
  </r>
  <r>
    <x v="177"/>
    <x v="5"/>
    <x v="2"/>
    <x v="2"/>
    <x v="0"/>
    <s v="signup"/>
    <n v="396"/>
    <n v="8"/>
    <n v="593.05999999999995"/>
    <s v="OK"/>
    <s v="No"/>
    <s v="OK"/>
    <s v="OK"/>
    <s v="OK"/>
    <s v="OK"/>
    <s v="OK"/>
    <s v="OK"/>
  </r>
  <r>
    <x v="250"/>
    <x v="0"/>
    <x v="2"/>
    <x v="0"/>
    <x v="1"/>
    <s v="signup"/>
    <n v="463"/>
    <n v="17"/>
    <n v="606.25"/>
    <s v="OK"/>
    <s v="No"/>
    <s v="OK"/>
    <s v="OK"/>
    <s v="OK"/>
    <s v="OK"/>
    <s v="OK"/>
    <s v="OK"/>
  </r>
  <r>
    <x v="200"/>
    <x v="2"/>
    <x v="3"/>
    <x v="0"/>
    <x v="2"/>
    <s v="signup"/>
    <n v="488"/>
    <n v="22"/>
    <n v="427.27"/>
    <s v="OK"/>
    <s v="No"/>
    <s v="OK"/>
    <s v="OK"/>
    <s v="OK"/>
    <s v="OK"/>
    <s v="OK"/>
    <s v="OK"/>
  </r>
  <r>
    <x v="249"/>
    <x v="0"/>
    <x v="1"/>
    <x v="1"/>
    <x v="1"/>
    <s v="bags"/>
    <n v="479"/>
    <n v="46"/>
    <n v="507.89"/>
    <s v="OK"/>
    <s v="No"/>
    <s v="OK"/>
    <s v="OK"/>
    <s v="OK"/>
    <s v="OK"/>
    <s v="OK"/>
    <s v="OK"/>
  </r>
  <r>
    <x v="251"/>
    <x v="1"/>
    <x v="3"/>
    <x v="0"/>
    <x v="0"/>
    <s v="signup"/>
    <n v="199"/>
    <n v="17"/>
    <n v="373.54"/>
    <s v="OK"/>
    <s v="No"/>
    <s v="OK"/>
    <s v="OK"/>
    <s v="OK"/>
    <s v="OK"/>
    <s v="OK"/>
    <s v="OK"/>
  </r>
  <r>
    <x v="18"/>
    <x v="5"/>
    <x v="0"/>
    <x v="1"/>
    <x v="0"/>
    <s v="discount"/>
    <n v="364"/>
    <n v="50"/>
    <n v="662.16"/>
    <s v="OK"/>
    <s v="No"/>
    <s v="OK"/>
    <s v="OK"/>
    <s v="OK"/>
    <s v="OK"/>
    <s v="OK"/>
    <s v="OK"/>
  </r>
  <r>
    <x v="212"/>
    <x v="5"/>
    <x v="0"/>
    <x v="3"/>
    <x v="3"/>
    <s v="shoes"/>
    <n v="412"/>
    <n v="7"/>
    <n v="355.07"/>
    <s v="OK"/>
    <s v="No"/>
    <s v="OK"/>
    <s v="OK"/>
    <s v="OK"/>
    <s v="OK"/>
    <s v="OK"/>
    <s v="OK"/>
  </r>
  <r>
    <x v="209"/>
    <x v="3"/>
    <x v="3"/>
    <x v="0"/>
    <x v="1"/>
    <s v="signup"/>
    <n v="157"/>
    <n v="27"/>
    <n v="875.29"/>
    <s v="OK"/>
    <s v="No"/>
    <s v="OK"/>
    <s v="OK"/>
    <s v="OK"/>
    <s v="OK"/>
    <s v="OK"/>
    <s v="OK"/>
  </r>
  <r>
    <x v="165"/>
    <x v="5"/>
    <x v="2"/>
    <x v="3"/>
    <x v="2"/>
    <s v="shoes"/>
    <n v="396"/>
    <n v="4"/>
    <n v="821.6"/>
    <s v="OK"/>
    <s v="No"/>
    <s v="OK"/>
    <s v="OK"/>
    <s v="OK"/>
    <s v="OK"/>
    <s v="OK"/>
    <s v="OK"/>
  </r>
  <r>
    <x v="154"/>
    <x v="1"/>
    <x v="1"/>
    <x v="1"/>
    <x v="2"/>
    <s v="signup"/>
    <n v="425"/>
    <n v="12"/>
    <n v="884.91"/>
    <s v="OK"/>
    <s v="No"/>
    <s v="OK"/>
    <s v="OK"/>
    <s v="OK"/>
    <s v="OK"/>
    <s v="OK"/>
    <s v="OK"/>
  </r>
  <r>
    <x v="175"/>
    <x v="2"/>
    <x v="0"/>
    <x v="3"/>
    <x v="2"/>
    <s v="shoes"/>
    <n v="95"/>
    <n v="15"/>
    <n v="20.22"/>
    <s v="OK"/>
    <s v="No"/>
    <s v="OK"/>
    <s v="OK"/>
    <s v="OK"/>
    <s v="OK"/>
    <s v="OK"/>
    <s v="OK"/>
  </r>
  <r>
    <x v="179"/>
    <x v="1"/>
    <x v="0"/>
    <x v="2"/>
    <x v="4"/>
    <s v="signup"/>
    <n v="260"/>
    <n v="49"/>
    <n v="19.86"/>
    <s v="OK"/>
    <s v="No"/>
    <s v="OK"/>
    <s v="OK"/>
    <s v="OK"/>
    <s v="OK"/>
    <s v="OK"/>
    <s v="OK"/>
  </r>
  <r>
    <x v="79"/>
    <x v="4"/>
    <x v="0"/>
    <x v="3"/>
    <x v="4"/>
    <s v="bags"/>
    <n v="208"/>
    <n v="8"/>
    <n v="232.8"/>
    <s v="OK"/>
    <s v="No"/>
    <s v="OK"/>
    <s v="OK"/>
    <s v="OK"/>
    <s v="OK"/>
    <s v="OK"/>
    <s v="OK"/>
  </r>
  <r>
    <x v="153"/>
    <x v="5"/>
    <x v="0"/>
    <x v="3"/>
    <x v="3"/>
    <s v="bags"/>
    <n v="343"/>
    <n v="47"/>
    <n v="592.58000000000004"/>
    <s v="OK"/>
    <s v="No"/>
    <s v="OK"/>
    <s v="OK"/>
    <s v="OK"/>
    <s v="OK"/>
    <s v="OK"/>
    <s v="OK"/>
  </r>
  <r>
    <x v="1"/>
    <x v="4"/>
    <x v="0"/>
    <x v="1"/>
    <x v="2"/>
    <s v="shoes"/>
    <n v="320"/>
    <n v="22"/>
    <n v="275.39999999999998"/>
    <s v="OK"/>
    <s v="No"/>
    <s v="OK"/>
    <s v="OK"/>
    <s v="OK"/>
    <s v="OK"/>
    <s v="OK"/>
    <s v="OK"/>
  </r>
  <r>
    <x v="125"/>
    <x v="1"/>
    <x v="2"/>
    <x v="3"/>
    <x v="3"/>
    <s v="discount"/>
    <n v="486"/>
    <n v="46"/>
    <n v="34.79"/>
    <s v="OK"/>
    <s v="No"/>
    <s v="OK"/>
    <s v="OK"/>
    <s v="OK"/>
    <s v="OK"/>
    <s v="OK"/>
    <s v="OK"/>
  </r>
  <r>
    <x v="62"/>
    <x v="5"/>
    <x v="0"/>
    <x v="2"/>
    <x v="1"/>
    <s v="signup"/>
    <n v="122"/>
    <n v="34"/>
    <n v="128.19999999999999"/>
    <s v="OK"/>
    <s v="No"/>
    <s v="OK"/>
    <s v="OK"/>
    <s v="OK"/>
    <s v="OK"/>
    <s v="OK"/>
    <s v="OK"/>
  </r>
  <r>
    <x v="252"/>
    <x v="2"/>
    <x v="1"/>
    <x v="0"/>
    <x v="2"/>
    <s v="bags"/>
    <n v="454"/>
    <n v="36"/>
    <n v="421.13"/>
    <s v="OK"/>
    <s v="No"/>
    <s v="OK"/>
    <s v="OK"/>
    <s v="OK"/>
    <s v="OK"/>
    <s v="OK"/>
    <s v="OK"/>
  </r>
  <r>
    <x v="212"/>
    <x v="2"/>
    <x v="0"/>
    <x v="0"/>
    <x v="3"/>
    <s v="shoes"/>
    <n v="294"/>
    <n v="7"/>
    <n v="163.29"/>
    <s v="OK"/>
    <s v="No"/>
    <s v="OK"/>
    <s v="OK"/>
    <s v="OK"/>
    <s v="OK"/>
    <s v="OK"/>
    <s v="OK"/>
  </r>
  <r>
    <x v="144"/>
    <x v="3"/>
    <x v="0"/>
    <x v="3"/>
    <x v="4"/>
    <s v="bags"/>
    <n v="91"/>
    <n v="10"/>
    <n v="995.34"/>
    <s v="OK"/>
    <s v="No"/>
    <s v="OK"/>
    <s v="OK"/>
    <s v="OK"/>
    <s v="OK"/>
    <s v="OK"/>
    <s v="OK"/>
  </r>
  <r>
    <x v="151"/>
    <x v="3"/>
    <x v="3"/>
    <x v="1"/>
    <x v="3"/>
    <s v="shoes"/>
    <n v="441"/>
    <n v="48"/>
    <n v="372.57"/>
    <s v="OK"/>
    <s v="No"/>
    <s v="OK"/>
    <s v="OK"/>
    <s v="OK"/>
    <s v="OK"/>
    <s v="OK"/>
    <s v="OK"/>
  </r>
  <r>
    <x v="196"/>
    <x v="5"/>
    <x v="3"/>
    <x v="2"/>
    <x v="3"/>
    <s v="bags"/>
    <n v="303"/>
    <n v="13"/>
    <n v="794.78"/>
    <s v="OK"/>
    <s v="No"/>
    <s v="OK"/>
    <s v="OK"/>
    <s v="OK"/>
    <s v="OK"/>
    <s v="OK"/>
    <s v="OK"/>
  </r>
  <r>
    <x v="203"/>
    <x v="3"/>
    <x v="3"/>
    <x v="3"/>
    <x v="4"/>
    <s v="discount"/>
    <n v="456"/>
    <n v="27"/>
    <n v="64.430000000000007"/>
    <s v="OK"/>
    <s v="No"/>
    <s v="OK"/>
    <s v="OK"/>
    <s v="OK"/>
    <s v="OK"/>
    <s v="OK"/>
    <s v="OK"/>
  </r>
  <r>
    <x v="253"/>
    <x v="2"/>
    <x v="0"/>
    <x v="2"/>
    <x v="2"/>
    <s v="discount"/>
    <n v="253"/>
    <n v="34"/>
    <n v="387.83"/>
    <s v="OK"/>
    <s v="No"/>
    <s v="OK"/>
    <s v="OK"/>
    <s v="OK"/>
    <s v="OK"/>
    <s v="OK"/>
    <s v="OK"/>
  </r>
  <r>
    <x v="254"/>
    <x v="2"/>
    <x v="3"/>
    <x v="1"/>
    <x v="1"/>
    <s v="bags"/>
    <n v="145"/>
    <n v="10"/>
    <n v="615.13"/>
    <s v="OK"/>
    <s v="No"/>
    <s v="OK"/>
    <s v="OK"/>
    <s v="OK"/>
    <s v="OK"/>
    <s v="OK"/>
    <s v="OK"/>
  </r>
  <r>
    <x v="138"/>
    <x v="4"/>
    <x v="1"/>
    <x v="3"/>
    <x v="0"/>
    <s v="discount"/>
    <n v="367"/>
    <n v="50"/>
    <n v="495.39"/>
    <s v="OK"/>
    <s v="No"/>
    <s v="OK"/>
    <s v="OK"/>
    <s v="OK"/>
    <s v="OK"/>
    <s v="OK"/>
    <s v="OK"/>
  </r>
  <r>
    <x v="255"/>
    <x v="2"/>
    <x v="3"/>
    <x v="0"/>
    <x v="1"/>
    <s v="bags"/>
    <n v="418"/>
    <n v="49"/>
    <n v="360.63"/>
    <s v="OK"/>
    <s v="No"/>
    <s v="OK"/>
    <s v="OK"/>
    <s v="OK"/>
    <s v="OK"/>
    <s v="OK"/>
    <s v="OK"/>
  </r>
  <r>
    <x v="256"/>
    <x v="0"/>
    <x v="1"/>
    <x v="0"/>
    <x v="0"/>
    <s v="discount"/>
    <n v="425"/>
    <n v="49"/>
    <n v="276.06"/>
    <s v="OK"/>
    <s v="No"/>
    <s v="OK"/>
    <s v="OK"/>
    <s v="OK"/>
    <s v="OK"/>
    <s v="OK"/>
    <s v="OK"/>
  </r>
  <r>
    <x v="68"/>
    <x v="2"/>
    <x v="1"/>
    <x v="3"/>
    <x v="4"/>
    <s v="shoes"/>
    <n v="301"/>
    <n v="12"/>
    <n v="565.11"/>
    <s v="OK"/>
    <s v="No"/>
    <s v="OK"/>
    <s v="OK"/>
    <s v="OK"/>
    <s v="OK"/>
    <s v="OK"/>
    <s v="OK"/>
  </r>
  <r>
    <x v="42"/>
    <x v="1"/>
    <x v="1"/>
    <x v="2"/>
    <x v="0"/>
    <s v="bags"/>
    <n v="94"/>
    <n v="20"/>
    <n v="465.42"/>
    <s v="OK"/>
    <s v="No"/>
    <s v="OK"/>
    <s v="OK"/>
    <s v="OK"/>
    <s v="OK"/>
    <s v="OK"/>
    <s v="OK"/>
  </r>
  <r>
    <x v="173"/>
    <x v="4"/>
    <x v="0"/>
    <x v="3"/>
    <x v="2"/>
    <s v="shoes"/>
    <n v="361"/>
    <n v="43"/>
    <n v="97.12"/>
    <s v="OK"/>
    <s v="No"/>
    <s v="OK"/>
    <s v="OK"/>
    <s v="OK"/>
    <s v="OK"/>
    <s v="OK"/>
    <s v="OK"/>
  </r>
  <r>
    <x v="99"/>
    <x v="4"/>
    <x v="2"/>
    <x v="0"/>
    <x v="2"/>
    <s v="bags"/>
    <n v="392"/>
    <n v="21"/>
    <n v="550.23"/>
    <s v="OK"/>
    <s v="No"/>
    <s v="OK"/>
    <s v="OK"/>
    <s v="OK"/>
    <s v="OK"/>
    <s v="OK"/>
    <s v="OK"/>
  </r>
  <r>
    <x v="80"/>
    <x v="5"/>
    <x v="0"/>
    <x v="1"/>
    <x v="1"/>
    <s v="bags"/>
    <n v="240"/>
    <n v="18"/>
    <n v="210.86"/>
    <s v="OK"/>
    <s v="No"/>
    <s v="OK"/>
    <s v="OK"/>
    <s v="OK"/>
    <s v="OK"/>
    <s v="OK"/>
    <s v="OK"/>
  </r>
  <r>
    <x v="75"/>
    <x v="1"/>
    <x v="1"/>
    <x v="0"/>
    <x v="0"/>
    <s v="discount"/>
    <n v="180"/>
    <n v="7"/>
    <n v="184.23"/>
    <s v="OK"/>
    <s v="No"/>
    <s v="OK"/>
    <s v="OK"/>
    <s v="OK"/>
    <s v="OK"/>
    <s v="OK"/>
    <s v="OK"/>
  </r>
  <r>
    <x v="257"/>
    <x v="2"/>
    <x v="1"/>
    <x v="3"/>
    <x v="0"/>
    <s v="signup"/>
    <n v="113"/>
    <n v="39"/>
    <n v="819.28"/>
    <s v="OK"/>
    <s v="No"/>
    <s v="OK"/>
    <s v="OK"/>
    <s v="OK"/>
    <s v="OK"/>
    <s v="OK"/>
    <s v="OK"/>
  </r>
  <r>
    <x v="236"/>
    <x v="3"/>
    <x v="0"/>
    <x v="2"/>
    <x v="0"/>
    <s v="signup"/>
    <n v="442"/>
    <n v="34"/>
    <n v="579.79"/>
    <s v="OK"/>
    <s v="No"/>
    <s v="OK"/>
    <s v="OK"/>
    <s v="OK"/>
    <s v="OK"/>
    <s v="OK"/>
    <s v="OK"/>
  </r>
  <r>
    <x v="258"/>
    <x v="2"/>
    <x v="3"/>
    <x v="2"/>
    <x v="1"/>
    <s v="shoes"/>
    <n v="139"/>
    <n v="42"/>
    <n v="436.95"/>
    <s v="OK"/>
    <s v="No"/>
    <s v="OK"/>
    <s v="OK"/>
    <s v="OK"/>
    <s v="OK"/>
    <s v="OK"/>
    <s v="OK"/>
  </r>
  <r>
    <x v="242"/>
    <x v="4"/>
    <x v="3"/>
    <x v="0"/>
    <x v="0"/>
    <s v="discount"/>
    <n v="309"/>
    <n v="17"/>
    <n v="236.74"/>
    <s v="OK"/>
    <s v="No"/>
    <s v="OK"/>
    <s v="OK"/>
    <s v="OK"/>
    <s v="OK"/>
    <s v="OK"/>
    <s v="OK"/>
  </r>
  <r>
    <x v="160"/>
    <x v="0"/>
    <x v="2"/>
    <x v="2"/>
    <x v="3"/>
    <s v="shoes"/>
    <n v="300"/>
    <n v="34"/>
    <n v="684.91"/>
    <s v="OK"/>
    <s v="No"/>
    <s v="OK"/>
    <s v="OK"/>
    <s v="OK"/>
    <s v="OK"/>
    <s v="OK"/>
    <s v="OK"/>
  </r>
  <r>
    <x v="259"/>
    <x v="0"/>
    <x v="0"/>
    <x v="0"/>
    <x v="2"/>
    <s v="signup"/>
    <n v="81"/>
    <n v="38"/>
    <n v="493.35"/>
    <s v="OK"/>
    <s v="No"/>
    <s v="OK"/>
    <s v="OK"/>
    <s v="OK"/>
    <s v="OK"/>
    <s v="OK"/>
    <s v="OK"/>
  </r>
  <r>
    <x v="51"/>
    <x v="1"/>
    <x v="0"/>
    <x v="1"/>
    <x v="0"/>
    <s v="bags"/>
    <n v="328"/>
    <n v="32"/>
    <n v="469.32"/>
    <s v="OK"/>
    <s v="No"/>
    <s v="OK"/>
    <s v="OK"/>
    <s v="OK"/>
    <s v="OK"/>
    <s v="OK"/>
    <s v="OK"/>
  </r>
  <r>
    <x v="145"/>
    <x v="5"/>
    <x v="3"/>
    <x v="3"/>
    <x v="3"/>
    <s v="bags"/>
    <n v="488"/>
    <n v="24"/>
    <n v="366.51"/>
    <s v="OK"/>
    <s v="No"/>
    <s v="OK"/>
    <s v="OK"/>
    <s v="OK"/>
    <s v="OK"/>
    <s v="OK"/>
    <s v="OK"/>
  </r>
  <r>
    <x v="230"/>
    <x v="5"/>
    <x v="3"/>
    <x v="1"/>
    <x v="4"/>
    <s v="discount"/>
    <n v="136"/>
    <n v="3"/>
    <n v="413.45"/>
    <s v="OK"/>
    <s v="No"/>
    <s v="OK"/>
    <s v="OK"/>
    <s v="OK"/>
    <s v="OK"/>
    <s v="OK"/>
    <s v="OK"/>
  </r>
  <r>
    <x v="4"/>
    <x v="4"/>
    <x v="0"/>
    <x v="3"/>
    <x v="1"/>
    <s v="bags"/>
    <n v="108"/>
    <n v="14"/>
    <n v="492.84"/>
    <s v="OK"/>
    <s v="No"/>
    <s v="OK"/>
    <s v="OK"/>
    <s v="OK"/>
    <s v="OK"/>
    <s v="OK"/>
    <s v="OK"/>
  </r>
  <r>
    <x v="119"/>
    <x v="2"/>
    <x v="2"/>
    <x v="3"/>
    <x v="3"/>
    <s v="shoes"/>
    <n v="369"/>
    <n v="2"/>
    <n v="158.07"/>
    <s v="OK"/>
    <s v="No"/>
    <s v="OK"/>
    <s v="OK"/>
    <s v="OK"/>
    <s v="OK"/>
    <s v="OK"/>
    <s v="OK"/>
  </r>
  <r>
    <x v="260"/>
    <x v="4"/>
    <x v="2"/>
    <x v="3"/>
    <x v="0"/>
    <s v="bags"/>
    <n v="475"/>
    <n v="17"/>
    <n v="766.69"/>
    <s v="OK"/>
    <s v="No"/>
    <s v="OK"/>
    <s v="OK"/>
    <s v="OK"/>
    <s v="OK"/>
    <s v="OK"/>
    <s v="OK"/>
  </r>
  <r>
    <x v="31"/>
    <x v="3"/>
    <x v="1"/>
    <x v="1"/>
    <x v="2"/>
    <s v="signup"/>
    <n v="56"/>
    <n v="32"/>
    <n v="623.04999999999995"/>
    <s v="OK"/>
    <s v="No"/>
    <s v="OK"/>
    <s v="OK"/>
    <s v="OK"/>
    <s v="OK"/>
    <s v="OK"/>
    <s v="OK"/>
  </r>
  <r>
    <x v="211"/>
    <x v="0"/>
    <x v="2"/>
    <x v="2"/>
    <x v="3"/>
    <s v="bags"/>
    <n v="363"/>
    <n v="45"/>
    <n v="158.18"/>
    <s v="OK"/>
    <s v="No"/>
    <s v="OK"/>
    <s v="OK"/>
    <s v="OK"/>
    <s v="OK"/>
    <s v="OK"/>
    <s v="OK"/>
  </r>
  <r>
    <x v="229"/>
    <x v="4"/>
    <x v="2"/>
    <x v="0"/>
    <x v="3"/>
    <s v="signup"/>
    <n v="43"/>
    <n v="18"/>
    <n v="596.80999999999995"/>
    <s v="OK"/>
    <s v="No"/>
    <s v="OK"/>
    <s v="OK"/>
    <s v="OK"/>
    <s v="OK"/>
    <s v="OK"/>
    <s v="OK"/>
  </r>
  <r>
    <x v="261"/>
    <x v="5"/>
    <x v="2"/>
    <x v="3"/>
    <x v="4"/>
    <s v="discount"/>
    <n v="450"/>
    <n v="50"/>
    <n v="307.22000000000003"/>
    <s v="OK"/>
    <s v="No"/>
    <s v="OK"/>
    <s v="OK"/>
    <s v="OK"/>
    <s v="OK"/>
    <s v="OK"/>
    <s v="OK"/>
  </r>
  <r>
    <x v="87"/>
    <x v="0"/>
    <x v="0"/>
    <x v="3"/>
    <x v="1"/>
    <s v="signup"/>
    <n v="55"/>
    <n v="28"/>
    <n v="914.82"/>
    <s v="OK"/>
    <s v="No"/>
    <s v="OK"/>
    <s v="OK"/>
    <s v="OK"/>
    <s v="OK"/>
    <s v="OK"/>
    <s v="OK"/>
  </r>
  <r>
    <x v="98"/>
    <x v="0"/>
    <x v="3"/>
    <x v="1"/>
    <x v="0"/>
    <s v="bags"/>
    <n v="436"/>
    <n v="50"/>
    <n v="547.83000000000004"/>
    <s v="OK"/>
    <s v="No"/>
    <s v="OK"/>
    <s v="OK"/>
    <s v="OK"/>
    <s v="OK"/>
    <s v="OK"/>
    <s v="OK"/>
  </r>
  <r>
    <x v="48"/>
    <x v="4"/>
    <x v="2"/>
    <x v="3"/>
    <x v="2"/>
    <s v="bags"/>
    <n v="320"/>
    <n v="12"/>
    <n v="991.15"/>
    <s v="OK"/>
    <s v="No"/>
    <s v="OK"/>
    <s v="OK"/>
    <s v="OK"/>
    <s v="OK"/>
    <s v="OK"/>
    <s v="OK"/>
  </r>
  <r>
    <x v="262"/>
    <x v="0"/>
    <x v="0"/>
    <x v="3"/>
    <x v="2"/>
    <s v="signup"/>
    <n v="296"/>
    <n v="17"/>
    <n v="326.06"/>
    <s v="OK"/>
    <s v="No"/>
    <s v="OK"/>
    <s v="OK"/>
    <s v="OK"/>
    <s v="OK"/>
    <s v="OK"/>
    <s v="OK"/>
  </r>
  <r>
    <x v="74"/>
    <x v="5"/>
    <x v="2"/>
    <x v="2"/>
    <x v="0"/>
    <s v="signup"/>
    <n v="230"/>
    <n v="19"/>
    <n v="156.41"/>
    <s v="OK"/>
    <s v="No"/>
    <s v="OK"/>
    <s v="OK"/>
    <s v="OK"/>
    <s v="OK"/>
    <s v="OK"/>
    <s v="OK"/>
  </r>
  <r>
    <x v="48"/>
    <x v="5"/>
    <x v="3"/>
    <x v="2"/>
    <x v="2"/>
    <s v="discount"/>
    <n v="339"/>
    <n v="21"/>
    <n v="492.12"/>
    <s v="OK"/>
    <s v="No"/>
    <s v="OK"/>
    <s v="OK"/>
    <s v="OK"/>
    <s v="OK"/>
    <s v="OK"/>
    <s v="OK"/>
  </r>
  <r>
    <x v="226"/>
    <x v="2"/>
    <x v="3"/>
    <x v="0"/>
    <x v="4"/>
    <s v="signup"/>
    <n v="485"/>
    <n v="1"/>
    <n v="39.94"/>
    <s v="OK"/>
    <s v="No"/>
    <s v="OK"/>
    <s v="OK"/>
    <s v="OK"/>
    <s v="OK"/>
    <s v="OK"/>
    <s v="OK"/>
  </r>
  <r>
    <x v="263"/>
    <x v="2"/>
    <x v="1"/>
    <x v="3"/>
    <x v="3"/>
    <s v="bags"/>
    <n v="372"/>
    <n v="21"/>
    <n v="299.41000000000003"/>
    <s v="OK"/>
    <s v="No"/>
    <s v="OK"/>
    <s v="OK"/>
    <s v="OK"/>
    <s v="OK"/>
    <s v="OK"/>
    <s v="OK"/>
  </r>
  <r>
    <x v="84"/>
    <x v="0"/>
    <x v="2"/>
    <x v="0"/>
    <x v="0"/>
    <s v="shoes"/>
    <n v="172"/>
    <n v="8"/>
    <n v="849.69"/>
    <s v="OK"/>
    <s v="No"/>
    <s v="OK"/>
    <s v="OK"/>
    <s v="OK"/>
    <s v="OK"/>
    <s v="OK"/>
    <s v="OK"/>
  </r>
  <r>
    <x v="52"/>
    <x v="4"/>
    <x v="0"/>
    <x v="2"/>
    <x v="3"/>
    <s v="bags"/>
    <n v="22"/>
    <n v="28"/>
    <n v="871.65"/>
    <s v="OK"/>
    <s v="No"/>
    <s v="OK"/>
    <s v="OK"/>
    <s v="OK"/>
    <s v="OK"/>
    <s v="OK"/>
    <s v="OK"/>
  </r>
  <r>
    <x v="154"/>
    <x v="2"/>
    <x v="0"/>
    <x v="0"/>
    <x v="0"/>
    <s v="shoes"/>
    <n v="80"/>
    <n v="27"/>
    <n v="800.29"/>
    <s v="OK"/>
    <s v="No"/>
    <s v="OK"/>
    <s v="OK"/>
    <s v="OK"/>
    <s v="OK"/>
    <s v="OK"/>
    <s v="OK"/>
  </r>
  <r>
    <x v="264"/>
    <x v="2"/>
    <x v="0"/>
    <x v="2"/>
    <x v="2"/>
    <s v="bags"/>
    <n v="98"/>
    <n v="12"/>
    <n v="997.58"/>
    <s v="OK"/>
    <s v="No"/>
    <s v="OK"/>
    <s v="OK"/>
    <s v="OK"/>
    <s v="OK"/>
    <s v="OK"/>
    <s v="OK"/>
  </r>
  <r>
    <x v="97"/>
    <x v="4"/>
    <x v="1"/>
    <x v="1"/>
    <x v="1"/>
    <s v="signup"/>
    <n v="82"/>
    <n v="38"/>
    <n v="397.73"/>
    <s v="OK"/>
    <s v="No"/>
    <s v="OK"/>
    <s v="OK"/>
    <s v="OK"/>
    <s v="OK"/>
    <s v="OK"/>
    <s v="OK"/>
  </r>
  <r>
    <x v="265"/>
    <x v="0"/>
    <x v="1"/>
    <x v="1"/>
    <x v="1"/>
    <s v="discount"/>
    <n v="420"/>
    <n v="41"/>
    <n v="844.28"/>
    <s v="OK"/>
    <s v="No"/>
    <s v="OK"/>
    <s v="OK"/>
    <s v="OK"/>
    <s v="OK"/>
    <s v="OK"/>
    <s v="OK"/>
  </r>
  <r>
    <x v="122"/>
    <x v="4"/>
    <x v="3"/>
    <x v="3"/>
    <x v="2"/>
    <s v="discount"/>
    <n v="131"/>
    <n v="26"/>
    <n v="909.35"/>
    <s v="OK"/>
    <s v="No"/>
    <s v="OK"/>
    <s v="OK"/>
    <s v="OK"/>
    <s v="OK"/>
    <s v="OK"/>
    <s v="OK"/>
  </r>
  <r>
    <x v="25"/>
    <x v="5"/>
    <x v="3"/>
    <x v="2"/>
    <x v="0"/>
    <s v="shoes"/>
    <n v="105"/>
    <n v="13"/>
    <n v="865.41"/>
    <s v="OK"/>
    <s v="No"/>
    <s v="OK"/>
    <s v="OK"/>
    <s v="OK"/>
    <s v="OK"/>
    <s v="OK"/>
    <s v="OK"/>
  </r>
  <r>
    <x v="79"/>
    <x v="4"/>
    <x v="2"/>
    <x v="2"/>
    <x v="2"/>
    <s v="shoes"/>
    <n v="449"/>
    <n v="31"/>
    <n v="256.08"/>
    <s v="OK"/>
    <s v="No"/>
    <s v="OK"/>
    <s v="OK"/>
    <s v="OK"/>
    <s v="OK"/>
    <s v="OK"/>
    <s v="OK"/>
  </r>
  <r>
    <x v="129"/>
    <x v="5"/>
    <x v="1"/>
    <x v="2"/>
    <x v="2"/>
    <s v="shoes"/>
    <n v="425"/>
    <n v="10"/>
    <n v="920.86"/>
    <s v="OK"/>
    <s v="No"/>
    <s v="OK"/>
    <s v="OK"/>
    <s v="OK"/>
    <s v="OK"/>
    <s v="OK"/>
    <s v="OK"/>
  </r>
  <r>
    <x v="14"/>
    <x v="3"/>
    <x v="2"/>
    <x v="0"/>
    <x v="2"/>
    <s v="shoes"/>
    <n v="113"/>
    <n v="22"/>
    <n v="770.55"/>
    <s v="OK"/>
    <s v="No"/>
    <s v="OK"/>
    <s v="OK"/>
    <s v="OK"/>
    <s v="OK"/>
    <s v="OK"/>
    <s v="OK"/>
  </r>
  <r>
    <x v="13"/>
    <x v="4"/>
    <x v="0"/>
    <x v="1"/>
    <x v="3"/>
    <s v="signup"/>
    <n v="430"/>
    <n v="45"/>
    <n v="679.26"/>
    <s v="OK"/>
    <s v="No"/>
    <s v="OK"/>
    <s v="OK"/>
    <s v="OK"/>
    <s v="OK"/>
    <s v="OK"/>
    <s v="OK"/>
  </r>
  <r>
    <x v="266"/>
    <x v="0"/>
    <x v="2"/>
    <x v="1"/>
    <x v="1"/>
    <s v="shoes"/>
    <n v="391"/>
    <n v="30"/>
    <n v="22.69"/>
    <s v="OK"/>
    <s v="No"/>
    <s v="OK"/>
    <s v="OK"/>
    <s v="OK"/>
    <s v="OK"/>
    <s v="OK"/>
    <s v="OK"/>
  </r>
  <r>
    <x v="176"/>
    <x v="2"/>
    <x v="0"/>
    <x v="0"/>
    <x v="2"/>
    <s v="discount"/>
    <n v="428"/>
    <n v="13"/>
    <n v="139.01"/>
    <s v="OK"/>
    <s v="No"/>
    <s v="OK"/>
    <s v="OK"/>
    <s v="OK"/>
    <s v="OK"/>
    <s v="OK"/>
    <s v="OK"/>
  </r>
  <r>
    <x v="205"/>
    <x v="3"/>
    <x v="2"/>
    <x v="0"/>
    <x v="2"/>
    <s v="shoes"/>
    <n v="256"/>
    <n v="31"/>
    <n v="652.66999999999996"/>
    <s v="OK"/>
    <s v="No"/>
    <s v="OK"/>
    <s v="OK"/>
    <s v="OK"/>
    <s v="OK"/>
    <s v="OK"/>
    <s v="OK"/>
  </r>
  <r>
    <x v="267"/>
    <x v="3"/>
    <x v="3"/>
    <x v="1"/>
    <x v="1"/>
    <s v="signup"/>
    <n v="225"/>
    <n v="12"/>
    <n v="767.69"/>
    <s v="OK"/>
    <s v="No"/>
    <s v="OK"/>
    <s v="OK"/>
    <s v="OK"/>
    <s v="OK"/>
    <s v="OK"/>
    <s v="OK"/>
  </r>
  <r>
    <x v="13"/>
    <x v="5"/>
    <x v="2"/>
    <x v="2"/>
    <x v="3"/>
    <s v="discount"/>
    <n v="141"/>
    <n v="36"/>
    <n v="272.75"/>
    <s v="OK"/>
    <s v="No"/>
    <s v="OK"/>
    <s v="OK"/>
    <s v="OK"/>
    <s v="OK"/>
    <s v="OK"/>
    <s v="OK"/>
  </r>
  <r>
    <x v="149"/>
    <x v="1"/>
    <x v="1"/>
    <x v="1"/>
    <x v="3"/>
    <s v="bags"/>
    <n v="376"/>
    <n v="30"/>
    <n v="874.5"/>
    <s v="OK"/>
    <s v="No"/>
    <s v="OK"/>
    <s v="OK"/>
    <s v="OK"/>
    <s v="OK"/>
    <s v="OK"/>
    <s v="OK"/>
  </r>
  <r>
    <x v="268"/>
    <x v="2"/>
    <x v="3"/>
    <x v="1"/>
    <x v="4"/>
    <s v="bags"/>
    <n v="470"/>
    <n v="45"/>
    <n v="876.98"/>
    <s v="OK"/>
    <s v="No"/>
    <s v="OK"/>
    <s v="OK"/>
    <s v="OK"/>
    <s v="OK"/>
    <s v="OK"/>
    <s v="OK"/>
  </r>
  <r>
    <x v="192"/>
    <x v="2"/>
    <x v="0"/>
    <x v="2"/>
    <x v="0"/>
    <s v="discount"/>
    <n v="448"/>
    <n v="26"/>
    <n v="13.42"/>
    <s v="OK"/>
    <s v="No"/>
    <s v="OK"/>
    <s v="OK"/>
    <s v="OK"/>
    <s v="OK"/>
    <s v="OK"/>
    <s v="OK"/>
  </r>
  <r>
    <x v="269"/>
    <x v="5"/>
    <x v="3"/>
    <x v="1"/>
    <x v="3"/>
    <s v="bags"/>
    <n v="252"/>
    <n v="7"/>
    <n v="958.3"/>
    <s v="OK"/>
    <s v="No"/>
    <s v="OK"/>
    <s v="OK"/>
    <s v="OK"/>
    <s v="OK"/>
    <s v="OK"/>
    <s v="OK"/>
  </r>
  <r>
    <x v="41"/>
    <x v="1"/>
    <x v="1"/>
    <x v="0"/>
    <x v="1"/>
    <s v="shoes"/>
    <n v="265"/>
    <n v="35"/>
    <n v="890.94"/>
    <s v="OK"/>
    <s v="No"/>
    <s v="OK"/>
    <s v="OK"/>
    <s v="OK"/>
    <s v="OK"/>
    <s v="OK"/>
    <s v="OK"/>
  </r>
  <r>
    <x v="137"/>
    <x v="5"/>
    <x v="0"/>
    <x v="2"/>
    <x v="3"/>
    <s v="discount"/>
    <n v="344"/>
    <n v="21"/>
    <n v="26.2"/>
    <s v="OK"/>
    <s v="No"/>
    <s v="OK"/>
    <s v="OK"/>
    <s v="OK"/>
    <s v="OK"/>
    <s v="OK"/>
    <s v="OK"/>
  </r>
  <r>
    <x v="78"/>
    <x v="1"/>
    <x v="0"/>
    <x v="0"/>
    <x v="4"/>
    <s v="shoes"/>
    <n v="43"/>
    <n v="3"/>
    <n v="554.04999999999995"/>
    <s v="OK"/>
    <s v="No"/>
    <s v="OK"/>
    <s v="OK"/>
    <s v="OK"/>
    <s v="OK"/>
    <s v="OK"/>
    <s v="OK"/>
  </r>
  <r>
    <x v="270"/>
    <x v="5"/>
    <x v="3"/>
    <x v="0"/>
    <x v="1"/>
    <s v="signup"/>
    <n v="98"/>
    <n v="17"/>
    <n v="924.38"/>
    <s v="OK"/>
    <s v="No"/>
    <s v="OK"/>
    <s v="OK"/>
    <s v="OK"/>
    <s v="OK"/>
    <s v="OK"/>
    <s v="OK"/>
  </r>
  <r>
    <x v="204"/>
    <x v="5"/>
    <x v="1"/>
    <x v="0"/>
    <x v="0"/>
    <s v="discount"/>
    <n v="303"/>
    <n v="42"/>
    <n v="523.19000000000005"/>
    <s v="OK"/>
    <s v="No"/>
    <s v="OK"/>
    <s v="OK"/>
    <s v="OK"/>
    <s v="OK"/>
    <s v="OK"/>
    <s v="OK"/>
  </r>
  <r>
    <x v="271"/>
    <x v="5"/>
    <x v="1"/>
    <x v="1"/>
    <x v="0"/>
    <s v="bags"/>
    <n v="108"/>
    <n v="25"/>
    <n v="285.58"/>
    <s v="OK"/>
    <s v="No"/>
    <s v="OK"/>
    <s v="OK"/>
    <s v="OK"/>
    <s v="OK"/>
    <s v="OK"/>
    <s v="OK"/>
  </r>
  <r>
    <x v="34"/>
    <x v="3"/>
    <x v="3"/>
    <x v="3"/>
    <x v="4"/>
    <s v="signup"/>
    <n v="344"/>
    <n v="29"/>
    <n v="640.66"/>
    <s v="OK"/>
    <s v="No"/>
    <s v="OK"/>
    <s v="OK"/>
    <s v="OK"/>
    <s v="OK"/>
    <s v="OK"/>
    <s v="OK"/>
  </r>
  <r>
    <x v="17"/>
    <x v="0"/>
    <x v="1"/>
    <x v="1"/>
    <x v="4"/>
    <s v="signup"/>
    <n v="159"/>
    <n v="23"/>
    <n v="688.42"/>
    <s v="OK"/>
    <s v="No"/>
    <s v="OK"/>
    <s v="OK"/>
    <s v="OK"/>
    <s v="OK"/>
    <s v="OK"/>
    <s v="OK"/>
  </r>
  <r>
    <x v="3"/>
    <x v="1"/>
    <x v="3"/>
    <x v="2"/>
    <x v="3"/>
    <s v="shoes"/>
    <n v="286"/>
    <n v="14"/>
    <n v="794.48"/>
    <s v="OK"/>
    <s v="No"/>
    <s v="OK"/>
    <s v="OK"/>
    <s v="OK"/>
    <s v="OK"/>
    <s v="OK"/>
    <s v="OK"/>
  </r>
  <r>
    <x v="98"/>
    <x v="3"/>
    <x v="1"/>
    <x v="2"/>
    <x v="0"/>
    <s v="bags"/>
    <n v="338"/>
    <n v="0"/>
    <n v="130.76"/>
    <s v="OK"/>
    <s v="No"/>
    <s v="OK"/>
    <s v="OK"/>
    <s v="OK"/>
    <s v="OK"/>
    <s v="OK"/>
    <s v="OK"/>
  </r>
  <r>
    <x v="168"/>
    <x v="0"/>
    <x v="3"/>
    <x v="1"/>
    <x v="1"/>
    <s v="bags"/>
    <n v="343"/>
    <n v="15"/>
    <n v="203.31"/>
    <s v="OK"/>
    <s v="No"/>
    <s v="OK"/>
    <s v="OK"/>
    <s v="OK"/>
    <s v="OK"/>
    <s v="OK"/>
    <s v="OK"/>
  </r>
  <r>
    <x v="241"/>
    <x v="1"/>
    <x v="0"/>
    <x v="3"/>
    <x v="3"/>
    <s v="discount"/>
    <n v="221"/>
    <n v="26"/>
    <n v="201.85"/>
    <s v="OK"/>
    <s v="No"/>
    <s v="OK"/>
    <s v="OK"/>
    <s v="OK"/>
    <s v="OK"/>
    <s v="OK"/>
    <s v="OK"/>
  </r>
  <r>
    <x v="181"/>
    <x v="5"/>
    <x v="3"/>
    <x v="1"/>
    <x v="0"/>
    <s v="bags"/>
    <n v="131"/>
    <n v="50"/>
    <n v="560.38"/>
    <s v="OK"/>
    <s v="No"/>
    <s v="OK"/>
    <s v="OK"/>
    <s v="OK"/>
    <s v="OK"/>
    <s v="OK"/>
    <s v="OK"/>
  </r>
  <r>
    <x v="137"/>
    <x v="3"/>
    <x v="2"/>
    <x v="1"/>
    <x v="2"/>
    <s v="bags"/>
    <n v="31"/>
    <n v="31"/>
    <n v="175.45"/>
    <s v="OK"/>
    <s v="No"/>
    <s v="OK"/>
    <s v="OK"/>
    <s v="OK"/>
    <s v="OK"/>
    <s v="OK"/>
    <s v="OK"/>
  </r>
  <r>
    <x v="16"/>
    <x v="0"/>
    <x v="1"/>
    <x v="0"/>
    <x v="2"/>
    <s v="bags"/>
    <n v="437"/>
    <n v="12"/>
    <n v="122.01"/>
    <s v="OK"/>
    <s v="No"/>
    <s v="OK"/>
    <s v="OK"/>
    <s v="OK"/>
    <s v="OK"/>
    <s v="OK"/>
    <s v="OK"/>
  </r>
  <r>
    <x v="128"/>
    <x v="5"/>
    <x v="2"/>
    <x v="1"/>
    <x v="2"/>
    <s v="bags"/>
    <n v="68"/>
    <n v="4"/>
    <n v="605.1"/>
    <s v="OK"/>
    <s v="No"/>
    <s v="OK"/>
    <s v="OK"/>
    <s v="OK"/>
    <s v="OK"/>
    <s v="OK"/>
    <s v="OK"/>
  </r>
  <r>
    <x v="129"/>
    <x v="2"/>
    <x v="3"/>
    <x v="1"/>
    <x v="3"/>
    <s v="shoes"/>
    <n v="327"/>
    <n v="14"/>
    <n v="123.03"/>
    <s v="OK"/>
    <s v="No"/>
    <s v="OK"/>
    <s v="OK"/>
    <s v="OK"/>
    <s v="OK"/>
    <s v="OK"/>
    <s v="OK"/>
  </r>
  <r>
    <x v="272"/>
    <x v="2"/>
    <x v="0"/>
    <x v="3"/>
    <x v="1"/>
    <s v="discount"/>
    <n v="474"/>
    <n v="46"/>
    <n v="569.04999999999995"/>
    <s v="OK"/>
    <s v="No"/>
    <s v="OK"/>
    <s v="OK"/>
    <s v="OK"/>
    <s v="OK"/>
    <s v="OK"/>
    <s v="OK"/>
  </r>
  <r>
    <x v="90"/>
    <x v="2"/>
    <x v="2"/>
    <x v="1"/>
    <x v="3"/>
    <s v="signup"/>
    <n v="305"/>
    <n v="41"/>
    <n v="910.49"/>
    <s v="OK"/>
    <s v="No"/>
    <s v="OK"/>
    <s v="OK"/>
    <s v="OK"/>
    <s v="OK"/>
    <s v="OK"/>
    <s v="OK"/>
  </r>
  <r>
    <x v="273"/>
    <x v="5"/>
    <x v="2"/>
    <x v="0"/>
    <x v="1"/>
    <s v="shoes"/>
    <n v="37"/>
    <n v="29"/>
    <n v="681.79"/>
    <s v="OK"/>
    <s v="No"/>
    <s v="OK"/>
    <s v="OK"/>
    <s v="OK"/>
    <s v="OK"/>
    <s v="OK"/>
    <s v="OK"/>
  </r>
  <r>
    <x v="107"/>
    <x v="0"/>
    <x v="3"/>
    <x v="1"/>
    <x v="1"/>
    <s v="discount"/>
    <n v="455"/>
    <n v="1"/>
    <n v="948.16"/>
    <s v="OK"/>
    <s v="No"/>
    <s v="OK"/>
    <s v="OK"/>
    <s v="OK"/>
    <s v="OK"/>
    <s v="OK"/>
    <s v="OK"/>
  </r>
  <r>
    <x v="274"/>
    <x v="2"/>
    <x v="3"/>
    <x v="3"/>
    <x v="0"/>
    <s v="shoes"/>
    <n v="51"/>
    <n v="32"/>
    <n v="542.80999999999995"/>
    <s v="OK"/>
    <s v="No"/>
    <s v="OK"/>
    <s v="OK"/>
    <s v="OK"/>
    <s v="OK"/>
    <s v="OK"/>
    <s v="OK"/>
  </r>
  <r>
    <x v="253"/>
    <x v="5"/>
    <x v="0"/>
    <x v="2"/>
    <x v="2"/>
    <s v="bags"/>
    <n v="365"/>
    <n v="47"/>
    <n v="710.95"/>
    <s v="OK"/>
    <s v="No"/>
    <s v="OK"/>
    <s v="OK"/>
    <s v="OK"/>
    <s v="OK"/>
    <s v="OK"/>
    <s v="OK"/>
  </r>
  <r>
    <x v="46"/>
    <x v="4"/>
    <x v="1"/>
    <x v="2"/>
    <x v="3"/>
    <s v="discount"/>
    <n v="462"/>
    <n v="19"/>
    <n v="734.59"/>
    <s v="OK"/>
    <s v="No"/>
    <s v="OK"/>
    <s v="OK"/>
    <s v="OK"/>
    <s v="OK"/>
    <s v="OK"/>
    <s v="OK"/>
  </r>
  <r>
    <x v="107"/>
    <x v="5"/>
    <x v="0"/>
    <x v="0"/>
    <x v="2"/>
    <s v="signup"/>
    <n v="259"/>
    <n v="42"/>
    <n v="689.01"/>
    <s v="OK"/>
    <s v="No"/>
    <s v="OK"/>
    <s v="OK"/>
    <s v="OK"/>
    <s v="OK"/>
    <s v="OK"/>
    <s v="OK"/>
  </r>
  <r>
    <x v="11"/>
    <x v="0"/>
    <x v="0"/>
    <x v="0"/>
    <x v="3"/>
    <s v="shoes"/>
    <n v="69"/>
    <n v="45"/>
    <n v="431.24"/>
    <s v="OK"/>
    <s v="No"/>
    <s v="OK"/>
    <s v="OK"/>
    <s v="OK"/>
    <s v="OK"/>
    <s v="OK"/>
    <s v="OK"/>
  </r>
  <r>
    <x v="275"/>
    <x v="3"/>
    <x v="0"/>
    <x v="3"/>
    <x v="2"/>
    <s v="bags"/>
    <n v="347"/>
    <n v="44"/>
    <n v="846.06"/>
    <s v="OK"/>
    <s v="No"/>
    <s v="OK"/>
    <s v="OK"/>
    <s v="OK"/>
    <s v="OK"/>
    <s v="OK"/>
    <s v="OK"/>
  </r>
  <r>
    <x v="81"/>
    <x v="3"/>
    <x v="3"/>
    <x v="2"/>
    <x v="3"/>
    <s v="discount"/>
    <n v="323"/>
    <n v="37"/>
    <n v="272.04000000000002"/>
    <s v="OK"/>
    <s v="No"/>
    <s v="OK"/>
    <s v="OK"/>
    <s v="OK"/>
    <s v="OK"/>
    <s v="OK"/>
    <s v="OK"/>
  </r>
  <r>
    <x v="141"/>
    <x v="2"/>
    <x v="3"/>
    <x v="3"/>
    <x v="1"/>
    <s v="discount"/>
    <n v="500"/>
    <n v="30"/>
    <n v="128.18"/>
    <s v="OK"/>
    <s v="No"/>
    <s v="OK"/>
    <s v="OK"/>
    <s v="OK"/>
    <s v="OK"/>
    <s v="OK"/>
    <s v="OK"/>
  </r>
  <r>
    <x v="37"/>
    <x v="1"/>
    <x v="2"/>
    <x v="0"/>
    <x v="2"/>
    <s v="bags"/>
    <n v="426"/>
    <n v="29"/>
    <n v="253.94"/>
    <s v="OK"/>
    <s v="No"/>
    <s v="OK"/>
    <s v="OK"/>
    <s v="OK"/>
    <s v="OK"/>
    <s v="OK"/>
    <s v="OK"/>
  </r>
  <r>
    <x v="177"/>
    <x v="5"/>
    <x v="0"/>
    <x v="2"/>
    <x v="0"/>
    <s v="bags"/>
    <n v="102"/>
    <n v="34"/>
    <n v="157.97"/>
    <s v="OK"/>
    <s v="No"/>
    <s v="OK"/>
    <s v="OK"/>
    <s v="OK"/>
    <s v="OK"/>
    <s v="OK"/>
    <s v="OK"/>
  </r>
  <r>
    <x v="208"/>
    <x v="5"/>
    <x v="1"/>
    <x v="1"/>
    <x v="1"/>
    <s v="shoes"/>
    <n v="291"/>
    <n v="25"/>
    <n v="769.52"/>
    <s v="OK"/>
    <s v="No"/>
    <s v="OK"/>
    <s v="OK"/>
    <s v="OK"/>
    <s v="OK"/>
    <s v="OK"/>
    <s v="OK"/>
  </r>
  <r>
    <x v="214"/>
    <x v="3"/>
    <x v="3"/>
    <x v="1"/>
    <x v="0"/>
    <s v="shoes"/>
    <n v="309"/>
    <n v="26"/>
    <n v="914.98"/>
    <s v="OK"/>
    <s v="No"/>
    <s v="OK"/>
    <s v="OK"/>
    <s v="OK"/>
    <s v="OK"/>
    <s v="OK"/>
    <s v="OK"/>
  </r>
  <r>
    <x v="126"/>
    <x v="2"/>
    <x v="0"/>
    <x v="1"/>
    <x v="1"/>
    <s v="shoes"/>
    <n v="424"/>
    <n v="14"/>
    <n v="740.55"/>
    <s v="OK"/>
    <s v="No"/>
    <s v="OK"/>
    <s v="OK"/>
    <s v="OK"/>
    <s v="OK"/>
    <s v="OK"/>
    <s v="OK"/>
  </r>
  <r>
    <x v="276"/>
    <x v="4"/>
    <x v="3"/>
    <x v="3"/>
    <x v="0"/>
    <s v="signup"/>
    <n v="445"/>
    <n v="47"/>
    <n v="711.91"/>
    <s v="OK"/>
    <s v="No"/>
    <s v="OK"/>
    <s v="OK"/>
    <s v="OK"/>
    <s v="OK"/>
    <s v="OK"/>
    <s v="OK"/>
  </r>
  <r>
    <x v="186"/>
    <x v="0"/>
    <x v="1"/>
    <x v="1"/>
    <x v="3"/>
    <s v="signup"/>
    <n v="132"/>
    <n v="10"/>
    <n v="308.44"/>
    <s v="OK"/>
    <s v="No"/>
    <s v="OK"/>
    <s v="OK"/>
    <s v="OK"/>
    <s v="OK"/>
    <s v="OK"/>
    <s v="OK"/>
  </r>
  <r>
    <x v="93"/>
    <x v="5"/>
    <x v="3"/>
    <x v="2"/>
    <x v="0"/>
    <s v="bags"/>
    <n v="102"/>
    <n v="34"/>
    <n v="893.47"/>
    <s v="OK"/>
    <s v="No"/>
    <s v="OK"/>
    <s v="OK"/>
    <s v="OK"/>
    <s v="OK"/>
    <s v="OK"/>
    <s v="OK"/>
  </r>
  <r>
    <x v="277"/>
    <x v="2"/>
    <x v="1"/>
    <x v="2"/>
    <x v="4"/>
    <s v="shoes"/>
    <n v="371"/>
    <n v="15"/>
    <n v="103.67"/>
    <s v="OK"/>
    <s v="No"/>
    <s v="OK"/>
    <s v="OK"/>
    <s v="OK"/>
    <s v="OK"/>
    <s v="OK"/>
    <s v="OK"/>
  </r>
  <r>
    <x v="278"/>
    <x v="4"/>
    <x v="0"/>
    <x v="0"/>
    <x v="3"/>
    <s v="signup"/>
    <n v="341"/>
    <n v="47"/>
    <n v="797.99"/>
    <s v="OK"/>
    <s v="No"/>
    <s v="OK"/>
    <s v="OK"/>
    <s v="OK"/>
    <s v="OK"/>
    <s v="OK"/>
    <s v="OK"/>
  </r>
  <r>
    <x v="183"/>
    <x v="1"/>
    <x v="1"/>
    <x v="3"/>
    <x v="1"/>
    <s v="bags"/>
    <n v="86"/>
    <n v="31"/>
    <n v="586.71"/>
    <s v="OK"/>
    <s v="No"/>
    <s v="OK"/>
    <s v="OK"/>
    <s v="OK"/>
    <s v="OK"/>
    <s v="OK"/>
    <s v="OK"/>
  </r>
  <r>
    <x v="218"/>
    <x v="5"/>
    <x v="1"/>
    <x v="1"/>
    <x v="3"/>
    <s v="signup"/>
    <n v="359"/>
    <n v="13"/>
    <n v="319.58999999999997"/>
    <s v="OK"/>
    <s v="No"/>
    <s v="OK"/>
    <s v="OK"/>
    <s v="OK"/>
    <s v="OK"/>
    <s v="OK"/>
    <s v="OK"/>
  </r>
  <r>
    <x v="179"/>
    <x v="1"/>
    <x v="0"/>
    <x v="3"/>
    <x v="2"/>
    <s v="shoes"/>
    <n v="143"/>
    <n v="28"/>
    <n v="48.56"/>
    <s v="OK"/>
    <s v="No"/>
    <s v="OK"/>
    <s v="OK"/>
    <s v="OK"/>
    <s v="OK"/>
    <s v="OK"/>
    <s v="OK"/>
  </r>
  <r>
    <x v="32"/>
    <x v="3"/>
    <x v="1"/>
    <x v="3"/>
    <x v="2"/>
    <s v="signup"/>
    <n v="14"/>
    <n v="42"/>
    <n v="232.79"/>
    <s v="OK"/>
    <s v="No"/>
    <s v="OK"/>
    <s v="OK"/>
    <s v="OK"/>
    <s v="OK"/>
    <s v="OK"/>
    <s v="OK"/>
  </r>
  <r>
    <x v="183"/>
    <x v="5"/>
    <x v="0"/>
    <x v="3"/>
    <x v="3"/>
    <s v="discount"/>
    <n v="139"/>
    <n v="45"/>
    <n v="349.13"/>
    <s v="OK"/>
    <s v="No"/>
    <s v="OK"/>
    <s v="OK"/>
    <s v="OK"/>
    <s v="OK"/>
    <s v="OK"/>
    <s v="OK"/>
  </r>
  <r>
    <x v="243"/>
    <x v="4"/>
    <x v="1"/>
    <x v="1"/>
    <x v="0"/>
    <s v="signup"/>
    <n v="399"/>
    <n v="11"/>
    <n v="824.93"/>
    <s v="OK"/>
    <s v="No"/>
    <s v="OK"/>
    <s v="OK"/>
    <s v="OK"/>
    <s v="OK"/>
    <s v="OK"/>
    <s v="OK"/>
  </r>
  <r>
    <x v="90"/>
    <x v="5"/>
    <x v="2"/>
    <x v="0"/>
    <x v="4"/>
    <s v="bags"/>
    <n v="466"/>
    <n v="41"/>
    <n v="178.94"/>
    <s v="OK"/>
    <s v="No"/>
    <s v="OK"/>
    <s v="OK"/>
    <s v="OK"/>
    <s v="OK"/>
    <s v="OK"/>
    <s v="OK"/>
  </r>
  <r>
    <x v="221"/>
    <x v="3"/>
    <x v="3"/>
    <x v="0"/>
    <x v="0"/>
    <s v="bags"/>
    <n v="195"/>
    <n v="29"/>
    <n v="870.09"/>
    <s v="OK"/>
    <s v="No"/>
    <s v="OK"/>
    <s v="OK"/>
    <s v="OK"/>
    <s v="OK"/>
    <s v="OK"/>
    <s v="OK"/>
  </r>
  <r>
    <x v="156"/>
    <x v="0"/>
    <x v="3"/>
    <x v="3"/>
    <x v="1"/>
    <s v="shoes"/>
    <n v="173"/>
    <n v="29"/>
    <n v="177.32"/>
    <s v="OK"/>
    <s v="No"/>
    <s v="OK"/>
    <s v="OK"/>
    <s v="OK"/>
    <s v="OK"/>
    <s v="OK"/>
    <s v="OK"/>
  </r>
  <r>
    <x v="111"/>
    <x v="3"/>
    <x v="3"/>
    <x v="3"/>
    <x v="3"/>
    <s v="signup"/>
    <n v="236"/>
    <n v="32"/>
    <n v="408.19"/>
    <s v="OK"/>
    <s v="No"/>
    <s v="OK"/>
    <s v="OK"/>
    <s v="OK"/>
    <s v="OK"/>
    <s v="OK"/>
    <s v="OK"/>
  </r>
  <r>
    <x v="141"/>
    <x v="2"/>
    <x v="2"/>
    <x v="2"/>
    <x v="0"/>
    <s v="shoes"/>
    <n v="50"/>
    <n v="18"/>
    <n v="452.93"/>
    <s v="OK"/>
    <s v="No"/>
    <s v="OK"/>
    <s v="OK"/>
    <s v="OK"/>
    <s v="OK"/>
    <s v="OK"/>
    <s v="OK"/>
  </r>
  <r>
    <x v="279"/>
    <x v="0"/>
    <x v="0"/>
    <x v="0"/>
    <x v="2"/>
    <s v="signup"/>
    <n v="485"/>
    <n v="1"/>
    <n v="742.35"/>
    <s v="OK"/>
    <s v="No"/>
    <s v="OK"/>
    <s v="OK"/>
    <s v="OK"/>
    <s v="OK"/>
    <s v="OK"/>
    <s v="OK"/>
  </r>
  <r>
    <x v="173"/>
    <x v="0"/>
    <x v="2"/>
    <x v="2"/>
    <x v="1"/>
    <s v="bags"/>
    <n v="270"/>
    <n v="1"/>
    <n v="453.04"/>
    <s v="OK"/>
    <s v="No"/>
    <s v="OK"/>
    <s v="OK"/>
    <s v="OK"/>
    <s v="OK"/>
    <s v="OK"/>
    <s v="OK"/>
  </r>
  <r>
    <x v="280"/>
    <x v="3"/>
    <x v="1"/>
    <x v="1"/>
    <x v="2"/>
    <s v="bags"/>
    <n v="446"/>
    <n v="44"/>
    <n v="560.02"/>
    <s v="OK"/>
    <s v="No"/>
    <s v="OK"/>
    <s v="OK"/>
    <s v="OK"/>
    <s v="OK"/>
    <s v="OK"/>
    <s v="OK"/>
  </r>
  <r>
    <x v="281"/>
    <x v="3"/>
    <x v="1"/>
    <x v="2"/>
    <x v="1"/>
    <s v="signup"/>
    <n v="488"/>
    <n v="4"/>
    <n v="320.51"/>
    <s v="OK"/>
    <s v="No"/>
    <s v="OK"/>
    <s v="OK"/>
    <s v="OK"/>
    <s v="OK"/>
    <s v="OK"/>
    <s v="OK"/>
  </r>
  <r>
    <x v="64"/>
    <x v="4"/>
    <x v="3"/>
    <x v="2"/>
    <x v="3"/>
    <s v="shoes"/>
    <n v="341"/>
    <n v="38"/>
    <n v="230.13"/>
    <s v="OK"/>
    <s v="No"/>
    <s v="OK"/>
    <s v="OK"/>
    <s v="OK"/>
    <s v="OK"/>
    <s v="OK"/>
    <s v="OK"/>
  </r>
  <r>
    <x v="206"/>
    <x v="1"/>
    <x v="3"/>
    <x v="2"/>
    <x v="2"/>
    <s v="bags"/>
    <n v="185"/>
    <n v="11"/>
    <n v="367.19"/>
    <s v="OK"/>
    <s v="No"/>
    <s v="OK"/>
    <s v="OK"/>
    <s v="OK"/>
    <s v="OK"/>
    <s v="OK"/>
    <s v="OK"/>
  </r>
  <r>
    <x v="282"/>
    <x v="1"/>
    <x v="0"/>
    <x v="1"/>
    <x v="3"/>
    <s v="shoes"/>
    <n v="406"/>
    <n v="36"/>
    <n v="506.78"/>
    <s v="OK"/>
    <s v="No"/>
    <s v="OK"/>
    <s v="OK"/>
    <s v="OK"/>
    <s v="OK"/>
    <s v="OK"/>
    <s v="OK"/>
  </r>
  <r>
    <x v="235"/>
    <x v="2"/>
    <x v="2"/>
    <x v="0"/>
    <x v="3"/>
    <s v="signup"/>
    <n v="326"/>
    <n v="33"/>
    <n v="797.48"/>
    <s v="OK"/>
    <s v="No"/>
    <s v="OK"/>
    <s v="OK"/>
    <s v="OK"/>
    <s v="OK"/>
    <s v="OK"/>
    <s v="OK"/>
  </r>
  <r>
    <x v="75"/>
    <x v="2"/>
    <x v="0"/>
    <x v="0"/>
    <x v="0"/>
    <s v="shoes"/>
    <n v="438"/>
    <n v="31"/>
    <n v="648.17999999999995"/>
    <s v="OK"/>
    <s v="No"/>
    <s v="OK"/>
    <s v="OK"/>
    <s v="OK"/>
    <s v="OK"/>
    <s v="OK"/>
    <s v="OK"/>
  </r>
  <r>
    <x v="283"/>
    <x v="5"/>
    <x v="0"/>
    <x v="1"/>
    <x v="1"/>
    <s v="discount"/>
    <n v="168"/>
    <n v="43"/>
    <n v="930.63"/>
    <s v="OK"/>
    <s v="No"/>
    <s v="OK"/>
    <s v="OK"/>
    <s v="OK"/>
    <s v="OK"/>
    <s v="OK"/>
    <s v="OK"/>
  </r>
  <r>
    <x v="230"/>
    <x v="5"/>
    <x v="3"/>
    <x v="2"/>
    <x v="4"/>
    <s v="bags"/>
    <n v="67"/>
    <n v="19"/>
    <n v="596.70000000000005"/>
    <s v="OK"/>
    <s v="No"/>
    <s v="OK"/>
    <s v="OK"/>
    <s v="OK"/>
    <s v="OK"/>
    <s v="OK"/>
    <s v="OK"/>
  </r>
  <r>
    <x v="162"/>
    <x v="0"/>
    <x v="2"/>
    <x v="3"/>
    <x v="2"/>
    <s v="signup"/>
    <n v="261"/>
    <n v="12"/>
    <n v="663.32"/>
    <s v="OK"/>
    <s v="No"/>
    <s v="OK"/>
    <s v="OK"/>
    <s v="OK"/>
    <s v="OK"/>
    <s v="OK"/>
    <s v="OK"/>
  </r>
  <r>
    <x v="284"/>
    <x v="0"/>
    <x v="1"/>
    <x v="0"/>
    <x v="1"/>
    <s v="bags"/>
    <n v="203"/>
    <n v="30"/>
    <n v="337.31"/>
    <s v="OK"/>
    <s v="No"/>
    <s v="OK"/>
    <s v="OK"/>
    <s v="OK"/>
    <s v="OK"/>
    <s v="OK"/>
    <s v="OK"/>
  </r>
  <r>
    <x v="154"/>
    <x v="3"/>
    <x v="3"/>
    <x v="1"/>
    <x v="1"/>
    <s v="shoes"/>
    <n v="337"/>
    <n v="49"/>
    <n v="431.88"/>
    <s v="OK"/>
    <s v="No"/>
    <s v="OK"/>
    <s v="OK"/>
    <s v="OK"/>
    <s v="OK"/>
    <s v="OK"/>
    <s v="OK"/>
  </r>
  <r>
    <x v="63"/>
    <x v="5"/>
    <x v="2"/>
    <x v="2"/>
    <x v="3"/>
    <s v="signup"/>
    <n v="69"/>
    <n v="15"/>
    <n v="516.67999999999995"/>
    <s v="OK"/>
    <s v="No"/>
    <s v="OK"/>
    <s v="OK"/>
    <s v="OK"/>
    <s v="OK"/>
    <s v="OK"/>
    <s v="OK"/>
  </r>
  <r>
    <x v="137"/>
    <x v="3"/>
    <x v="0"/>
    <x v="2"/>
    <x v="2"/>
    <s v="bags"/>
    <n v="91"/>
    <n v="18"/>
    <n v="363.78"/>
    <s v="OK"/>
    <s v="No"/>
    <s v="OK"/>
    <s v="OK"/>
    <s v="OK"/>
    <s v="OK"/>
    <s v="OK"/>
    <s v="OK"/>
  </r>
  <r>
    <x v="213"/>
    <x v="2"/>
    <x v="3"/>
    <x v="1"/>
    <x v="3"/>
    <s v="shoes"/>
    <n v="245"/>
    <n v="27"/>
    <n v="523.91999999999996"/>
    <s v="OK"/>
    <s v="No"/>
    <s v="OK"/>
    <s v="OK"/>
    <s v="OK"/>
    <s v="OK"/>
    <s v="OK"/>
    <s v="OK"/>
  </r>
  <r>
    <x v="255"/>
    <x v="1"/>
    <x v="1"/>
    <x v="0"/>
    <x v="1"/>
    <s v="shoes"/>
    <n v="499"/>
    <n v="10"/>
    <n v="134.51"/>
    <s v="OK"/>
    <s v="No"/>
    <s v="OK"/>
    <s v="OK"/>
    <s v="OK"/>
    <s v="OK"/>
    <s v="OK"/>
    <s v="OK"/>
  </r>
  <r>
    <x v="24"/>
    <x v="2"/>
    <x v="2"/>
    <x v="3"/>
    <x v="1"/>
    <s v="signup"/>
    <n v="422"/>
    <n v="21"/>
    <n v="711.94"/>
    <s v="OK"/>
    <s v="No"/>
    <s v="OK"/>
    <s v="OK"/>
    <s v="OK"/>
    <s v="OK"/>
    <s v="OK"/>
    <s v="OK"/>
  </r>
  <r>
    <x v="214"/>
    <x v="4"/>
    <x v="3"/>
    <x v="3"/>
    <x v="0"/>
    <s v="discount"/>
    <n v="320"/>
    <n v="41"/>
    <n v="490.11"/>
    <s v="OK"/>
    <s v="No"/>
    <s v="OK"/>
    <s v="OK"/>
    <s v="OK"/>
    <s v="OK"/>
    <s v="OK"/>
    <s v="OK"/>
  </r>
  <r>
    <x v="69"/>
    <x v="2"/>
    <x v="2"/>
    <x v="3"/>
    <x v="3"/>
    <s v="shoes"/>
    <n v="112"/>
    <n v="42"/>
    <n v="315.92"/>
    <s v="OK"/>
    <s v="No"/>
    <s v="OK"/>
    <s v="OK"/>
    <s v="OK"/>
    <s v="OK"/>
    <s v="OK"/>
    <s v="OK"/>
  </r>
  <r>
    <x v="87"/>
    <x v="3"/>
    <x v="0"/>
    <x v="1"/>
    <x v="0"/>
    <s v="bags"/>
    <n v="338"/>
    <n v="23"/>
    <n v="784.98"/>
    <s v="OK"/>
    <s v="No"/>
    <s v="OK"/>
    <s v="OK"/>
    <s v="OK"/>
    <s v="OK"/>
    <s v="OK"/>
    <s v="OK"/>
  </r>
  <r>
    <x v="149"/>
    <x v="5"/>
    <x v="2"/>
    <x v="2"/>
    <x v="4"/>
    <s v="signup"/>
    <n v="133"/>
    <n v="11"/>
    <n v="597.05999999999995"/>
    <s v="OK"/>
    <s v="No"/>
    <s v="OK"/>
    <s v="OK"/>
    <s v="OK"/>
    <s v="OK"/>
    <s v="OK"/>
    <s v="OK"/>
  </r>
  <r>
    <x v="134"/>
    <x v="1"/>
    <x v="0"/>
    <x v="2"/>
    <x v="0"/>
    <s v="shoes"/>
    <n v="138"/>
    <n v="12"/>
    <n v="194.98"/>
    <s v="OK"/>
    <s v="No"/>
    <s v="OK"/>
    <s v="OK"/>
    <s v="OK"/>
    <s v="OK"/>
    <s v="OK"/>
    <s v="OK"/>
  </r>
  <r>
    <x v="128"/>
    <x v="5"/>
    <x v="3"/>
    <x v="3"/>
    <x v="0"/>
    <s v="discount"/>
    <n v="284"/>
    <n v="24"/>
    <n v="738.06"/>
    <s v="OK"/>
    <s v="No"/>
    <s v="OK"/>
    <s v="OK"/>
    <s v="OK"/>
    <s v="OK"/>
    <s v="OK"/>
    <s v="OK"/>
  </r>
  <r>
    <x v="76"/>
    <x v="2"/>
    <x v="2"/>
    <x v="0"/>
    <x v="3"/>
    <s v="discount"/>
    <n v="287"/>
    <n v="13"/>
    <n v="874.37"/>
    <s v="OK"/>
    <s v="No"/>
    <s v="OK"/>
    <s v="OK"/>
    <s v="OK"/>
    <s v="OK"/>
    <s v="OK"/>
    <s v="OK"/>
  </r>
  <r>
    <x v="285"/>
    <x v="1"/>
    <x v="3"/>
    <x v="2"/>
    <x v="3"/>
    <s v="signup"/>
    <n v="417"/>
    <n v="38"/>
    <n v="557.92999999999995"/>
    <s v="OK"/>
    <s v="No"/>
    <s v="OK"/>
    <s v="OK"/>
    <s v="OK"/>
    <s v="OK"/>
    <s v="OK"/>
    <s v="OK"/>
  </r>
  <r>
    <x v="204"/>
    <x v="0"/>
    <x v="1"/>
    <x v="2"/>
    <x v="0"/>
    <s v="signup"/>
    <n v="245"/>
    <n v="33"/>
    <n v="35.18"/>
    <s v="OK"/>
    <s v="No"/>
    <s v="OK"/>
    <s v="OK"/>
    <s v="OK"/>
    <s v="OK"/>
    <s v="OK"/>
    <s v="OK"/>
  </r>
  <r>
    <x v="244"/>
    <x v="5"/>
    <x v="0"/>
    <x v="1"/>
    <x v="3"/>
    <s v="shoes"/>
    <n v="389"/>
    <n v="22"/>
    <n v="129.72999999999999"/>
    <s v="OK"/>
    <s v="No"/>
    <s v="OK"/>
    <s v="OK"/>
    <s v="OK"/>
    <s v="OK"/>
    <s v="OK"/>
    <s v="OK"/>
  </r>
  <r>
    <x v="33"/>
    <x v="0"/>
    <x v="1"/>
    <x v="2"/>
    <x v="1"/>
    <s v="discount"/>
    <n v="392"/>
    <n v="12"/>
    <n v="68.400000000000006"/>
    <s v="OK"/>
    <s v="No"/>
    <s v="OK"/>
    <s v="OK"/>
    <s v="OK"/>
    <s v="OK"/>
    <s v="OK"/>
    <s v="OK"/>
  </r>
  <r>
    <x v="212"/>
    <x v="1"/>
    <x v="1"/>
    <x v="1"/>
    <x v="2"/>
    <s v="shoes"/>
    <n v="384"/>
    <n v="8"/>
    <n v="536.98"/>
    <s v="OK"/>
    <s v="No"/>
    <s v="OK"/>
    <s v="OK"/>
    <s v="OK"/>
    <s v="OK"/>
    <s v="OK"/>
    <s v="OK"/>
  </r>
  <r>
    <x v="186"/>
    <x v="0"/>
    <x v="0"/>
    <x v="3"/>
    <x v="2"/>
    <s v="signup"/>
    <n v="26"/>
    <n v="49"/>
    <n v="516.29"/>
    <s v="OK"/>
    <s v="No"/>
    <s v="OK"/>
    <s v="OK"/>
    <s v="OK"/>
    <s v="OK"/>
    <s v="OK"/>
    <s v="OK"/>
  </r>
  <r>
    <x v="286"/>
    <x v="2"/>
    <x v="0"/>
    <x v="3"/>
    <x v="2"/>
    <s v="discount"/>
    <n v="271"/>
    <n v="4"/>
    <n v="487.28"/>
    <s v="OK"/>
    <s v="No"/>
    <s v="OK"/>
    <s v="OK"/>
    <s v="OK"/>
    <s v="OK"/>
    <s v="OK"/>
    <s v="OK"/>
  </r>
  <r>
    <x v="62"/>
    <x v="2"/>
    <x v="1"/>
    <x v="3"/>
    <x v="1"/>
    <s v="bags"/>
    <n v="200"/>
    <n v="44"/>
    <n v="747.06"/>
    <s v="OK"/>
    <s v="No"/>
    <s v="OK"/>
    <s v="OK"/>
    <s v="OK"/>
    <s v="OK"/>
    <s v="OK"/>
    <s v="OK"/>
  </r>
  <r>
    <x v="103"/>
    <x v="4"/>
    <x v="2"/>
    <x v="1"/>
    <x v="1"/>
    <s v="signup"/>
    <n v="155"/>
    <n v="44"/>
    <n v="776.46"/>
    <s v="OK"/>
    <s v="No"/>
    <s v="OK"/>
    <s v="OK"/>
    <s v="OK"/>
    <s v="OK"/>
    <s v="OK"/>
    <s v="OK"/>
  </r>
  <r>
    <x v="192"/>
    <x v="2"/>
    <x v="1"/>
    <x v="0"/>
    <x v="2"/>
    <s v="signup"/>
    <n v="35"/>
    <n v="8"/>
    <n v="495.7"/>
    <s v="OK"/>
    <s v="No"/>
    <s v="OK"/>
    <s v="OK"/>
    <s v="OK"/>
    <s v="OK"/>
    <s v="OK"/>
    <s v="OK"/>
  </r>
  <r>
    <x v="226"/>
    <x v="0"/>
    <x v="0"/>
    <x v="1"/>
    <x v="0"/>
    <s v="discount"/>
    <n v="227"/>
    <n v="8"/>
    <n v="141.62"/>
    <s v="OK"/>
    <s v="No"/>
    <s v="OK"/>
    <s v="OK"/>
    <s v="OK"/>
    <s v="OK"/>
    <s v="OK"/>
    <s v="OK"/>
  </r>
  <r>
    <x v="287"/>
    <x v="0"/>
    <x v="2"/>
    <x v="2"/>
    <x v="0"/>
    <s v="discount"/>
    <n v="137"/>
    <n v="8"/>
    <n v="518.53"/>
    <s v="OK"/>
    <s v="No"/>
    <s v="OK"/>
    <s v="OK"/>
    <s v="OK"/>
    <s v="OK"/>
    <s v="OK"/>
    <s v="OK"/>
  </r>
  <r>
    <x v="273"/>
    <x v="5"/>
    <x v="1"/>
    <x v="2"/>
    <x v="4"/>
    <s v="bags"/>
    <n v="125"/>
    <n v="5"/>
    <n v="517.33000000000004"/>
    <s v="OK"/>
    <s v="No"/>
    <s v="OK"/>
    <s v="OK"/>
    <s v="OK"/>
    <s v="OK"/>
    <s v="OK"/>
    <s v="OK"/>
  </r>
  <r>
    <x v="112"/>
    <x v="2"/>
    <x v="1"/>
    <x v="2"/>
    <x v="0"/>
    <s v="signup"/>
    <n v="474"/>
    <n v="28"/>
    <n v="879.22"/>
    <s v="OK"/>
    <s v="No"/>
    <s v="OK"/>
    <s v="OK"/>
    <s v="OK"/>
    <s v="OK"/>
    <s v="OK"/>
    <s v="OK"/>
  </r>
  <r>
    <x v="243"/>
    <x v="0"/>
    <x v="1"/>
    <x v="2"/>
    <x v="4"/>
    <s v="discount"/>
    <n v="139"/>
    <n v="30"/>
    <n v="196.8"/>
    <s v="OK"/>
    <s v="No"/>
    <s v="OK"/>
    <s v="OK"/>
    <s v="OK"/>
    <s v="OK"/>
    <s v="OK"/>
    <s v="OK"/>
  </r>
  <r>
    <x v="127"/>
    <x v="0"/>
    <x v="3"/>
    <x v="3"/>
    <x v="0"/>
    <s v="signup"/>
    <n v="93"/>
    <n v="17"/>
    <n v="375.73"/>
    <s v="OK"/>
    <s v="No"/>
    <s v="OK"/>
    <s v="OK"/>
    <s v="OK"/>
    <s v="OK"/>
    <s v="OK"/>
    <s v="OK"/>
  </r>
  <r>
    <x v="16"/>
    <x v="5"/>
    <x v="3"/>
    <x v="3"/>
    <x v="0"/>
    <s v="signup"/>
    <n v="319"/>
    <n v="46"/>
    <n v="23.5"/>
    <s v="OK"/>
    <s v="No"/>
    <s v="OK"/>
    <s v="OK"/>
    <s v="OK"/>
    <s v="OK"/>
    <s v="OK"/>
    <s v="OK"/>
  </r>
  <r>
    <x v="59"/>
    <x v="0"/>
    <x v="1"/>
    <x v="1"/>
    <x v="2"/>
    <s v="signup"/>
    <n v="301"/>
    <n v="4"/>
    <n v="473.82"/>
    <s v="OK"/>
    <s v="No"/>
    <s v="OK"/>
    <s v="OK"/>
    <s v="OK"/>
    <s v="OK"/>
    <s v="OK"/>
    <s v="OK"/>
  </r>
  <r>
    <x v="136"/>
    <x v="0"/>
    <x v="2"/>
    <x v="0"/>
    <x v="3"/>
    <s v="bags"/>
    <n v="163"/>
    <n v="37"/>
    <n v="426.71"/>
    <s v="OK"/>
    <s v="No"/>
    <s v="OK"/>
    <s v="OK"/>
    <s v="OK"/>
    <s v="OK"/>
    <s v="OK"/>
    <s v="OK"/>
  </r>
  <r>
    <x v="227"/>
    <x v="3"/>
    <x v="1"/>
    <x v="3"/>
    <x v="3"/>
    <s v="bags"/>
    <n v="156"/>
    <n v="6"/>
    <n v="535.55999999999995"/>
    <s v="OK"/>
    <s v="No"/>
    <s v="OK"/>
    <s v="OK"/>
    <s v="OK"/>
    <s v="OK"/>
    <s v="OK"/>
    <s v="OK"/>
  </r>
  <r>
    <x v="31"/>
    <x v="0"/>
    <x v="1"/>
    <x v="1"/>
    <x v="3"/>
    <s v="shoes"/>
    <n v="457"/>
    <n v="30"/>
    <n v="405.4"/>
    <s v="OK"/>
    <s v="No"/>
    <s v="OK"/>
    <s v="OK"/>
    <s v="OK"/>
    <s v="OK"/>
    <s v="OK"/>
    <s v="OK"/>
  </r>
  <r>
    <x v="288"/>
    <x v="1"/>
    <x v="0"/>
    <x v="1"/>
    <x v="0"/>
    <s v="bags"/>
    <n v="125"/>
    <n v="5"/>
    <n v="446.33"/>
    <s v="OK"/>
    <s v="No"/>
    <s v="OK"/>
    <s v="OK"/>
    <s v="OK"/>
    <s v="OK"/>
    <s v="OK"/>
    <s v="OK"/>
  </r>
  <r>
    <x v="20"/>
    <x v="4"/>
    <x v="0"/>
    <x v="1"/>
    <x v="3"/>
    <s v="bags"/>
    <n v="13"/>
    <n v="48"/>
    <n v="639.94000000000005"/>
    <s v="OK"/>
    <s v="No"/>
    <s v="OK"/>
    <s v="OK"/>
    <s v="OK"/>
    <s v="OK"/>
    <s v="OK"/>
    <s v="OK"/>
  </r>
  <r>
    <x v="108"/>
    <x v="4"/>
    <x v="3"/>
    <x v="0"/>
    <x v="2"/>
    <s v="bags"/>
    <n v="133"/>
    <n v="12"/>
    <n v="724.17"/>
    <s v="OK"/>
    <s v="No"/>
    <s v="OK"/>
    <s v="OK"/>
    <s v="OK"/>
    <s v="OK"/>
    <s v="OK"/>
    <s v="OK"/>
  </r>
  <r>
    <x v="68"/>
    <x v="4"/>
    <x v="0"/>
    <x v="1"/>
    <x v="1"/>
    <s v="discount"/>
    <n v="251"/>
    <n v="32"/>
    <n v="436.06"/>
    <s v="OK"/>
    <s v="No"/>
    <s v="OK"/>
    <s v="OK"/>
    <s v="OK"/>
    <s v="OK"/>
    <s v="OK"/>
    <s v="OK"/>
  </r>
  <r>
    <x v="149"/>
    <x v="2"/>
    <x v="2"/>
    <x v="1"/>
    <x v="1"/>
    <s v="shoes"/>
    <n v="266"/>
    <n v="9"/>
    <n v="14.51"/>
    <s v="OK"/>
    <s v="No"/>
    <s v="OK"/>
    <s v="OK"/>
    <s v="OK"/>
    <s v="OK"/>
    <s v="OK"/>
    <s v="OK"/>
  </r>
  <r>
    <x v="4"/>
    <x v="3"/>
    <x v="2"/>
    <x v="3"/>
    <x v="1"/>
    <s v="bags"/>
    <n v="374"/>
    <n v="23"/>
    <n v="968.29"/>
    <s v="OK"/>
    <s v="No"/>
    <s v="OK"/>
    <s v="OK"/>
    <s v="OK"/>
    <s v="OK"/>
    <s v="OK"/>
    <s v="OK"/>
  </r>
  <r>
    <x v="289"/>
    <x v="2"/>
    <x v="0"/>
    <x v="2"/>
    <x v="3"/>
    <s v="signup"/>
    <n v="43"/>
    <n v="4"/>
    <n v="246.63"/>
    <s v="OK"/>
    <s v="No"/>
    <s v="OK"/>
    <s v="OK"/>
    <s v="OK"/>
    <s v="OK"/>
    <s v="OK"/>
    <s v="OK"/>
  </r>
  <r>
    <x v="272"/>
    <x v="0"/>
    <x v="1"/>
    <x v="3"/>
    <x v="3"/>
    <s v="shoes"/>
    <n v="301"/>
    <n v="1"/>
    <n v="199.23"/>
    <s v="OK"/>
    <s v="No"/>
    <s v="OK"/>
    <s v="OK"/>
    <s v="OK"/>
    <s v="OK"/>
    <s v="OK"/>
    <s v="OK"/>
  </r>
  <r>
    <x v="74"/>
    <x v="4"/>
    <x v="0"/>
    <x v="0"/>
    <x v="1"/>
    <s v="bags"/>
    <n v="432"/>
    <n v="47"/>
    <n v="269.63"/>
    <s v="OK"/>
    <s v="No"/>
    <s v="OK"/>
    <s v="OK"/>
    <s v="OK"/>
    <s v="OK"/>
    <s v="OK"/>
    <s v="OK"/>
  </r>
  <r>
    <x v="253"/>
    <x v="3"/>
    <x v="3"/>
    <x v="3"/>
    <x v="2"/>
    <s v="bags"/>
    <n v="107"/>
    <n v="13"/>
    <n v="95.71"/>
    <s v="OK"/>
    <s v="No"/>
    <s v="OK"/>
    <s v="OK"/>
    <s v="OK"/>
    <s v="OK"/>
    <s v="OK"/>
    <s v="OK"/>
  </r>
  <r>
    <x v="277"/>
    <x v="4"/>
    <x v="0"/>
    <x v="2"/>
    <x v="3"/>
    <s v="bags"/>
    <n v="407"/>
    <n v="8"/>
    <n v="240.64"/>
    <s v="OK"/>
    <s v="No"/>
    <s v="OK"/>
    <s v="OK"/>
    <s v="OK"/>
    <s v="OK"/>
    <s v="OK"/>
    <s v="OK"/>
  </r>
  <r>
    <x v="242"/>
    <x v="2"/>
    <x v="2"/>
    <x v="2"/>
    <x v="2"/>
    <s v="bags"/>
    <n v="197"/>
    <n v="2"/>
    <n v="985.27"/>
    <s v="OK"/>
    <s v="No"/>
    <s v="OK"/>
    <s v="OK"/>
    <s v="OK"/>
    <s v="OK"/>
    <s v="OK"/>
    <s v="OK"/>
  </r>
  <r>
    <x v="92"/>
    <x v="2"/>
    <x v="1"/>
    <x v="0"/>
    <x v="2"/>
    <s v="bags"/>
    <n v="493"/>
    <n v="49"/>
    <n v="739.06"/>
    <s v="OK"/>
    <s v="No"/>
    <s v="OK"/>
    <s v="OK"/>
    <s v="OK"/>
    <s v="OK"/>
    <s v="OK"/>
    <s v="OK"/>
  </r>
  <r>
    <x v="113"/>
    <x v="3"/>
    <x v="1"/>
    <x v="1"/>
    <x v="2"/>
    <s v="shoes"/>
    <n v="446"/>
    <n v="12"/>
    <n v="394.25"/>
    <s v="OK"/>
    <s v="No"/>
    <s v="OK"/>
    <s v="OK"/>
    <s v="OK"/>
    <s v="OK"/>
    <s v="OK"/>
    <s v="OK"/>
  </r>
  <r>
    <x v="174"/>
    <x v="2"/>
    <x v="1"/>
    <x v="0"/>
    <x v="3"/>
    <s v="signup"/>
    <n v="235"/>
    <n v="12"/>
    <n v="399.53"/>
    <s v="OK"/>
    <s v="No"/>
    <s v="OK"/>
    <s v="OK"/>
    <s v="OK"/>
    <s v="OK"/>
    <s v="OK"/>
    <s v="OK"/>
  </r>
  <r>
    <x v="41"/>
    <x v="0"/>
    <x v="0"/>
    <x v="3"/>
    <x v="4"/>
    <s v="signup"/>
    <n v="31"/>
    <n v="22"/>
    <n v="876.3"/>
    <s v="OK"/>
    <s v="No"/>
    <s v="OK"/>
    <s v="OK"/>
    <s v="OK"/>
    <s v="OK"/>
    <s v="OK"/>
    <s v="OK"/>
  </r>
  <r>
    <x v="271"/>
    <x v="1"/>
    <x v="1"/>
    <x v="0"/>
    <x v="4"/>
    <s v="discount"/>
    <n v="158"/>
    <n v="36"/>
    <n v="985.53"/>
    <s v="OK"/>
    <s v="No"/>
    <s v="OK"/>
    <s v="OK"/>
    <s v="OK"/>
    <s v="OK"/>
    <s v="OK"/>
    <s v="OK"/>
  </r>
  <r>
    <x v="209"/>
    <x v="1"/>
    <x v="2"/>
    <x v="1"/>
    <x v="2"/>
    <s v="shoes"/>
    <n v="282"/>
    <n v="49"/>
    <n v="829.72"/>
    <s v="OK"/>
    <s v="No"/>
    <s v="OK"/>
    <s v="OK"/>
    <s v="OK"/>
    <s v="OK"/>
    <s v="OK"/>
    <s v="OK"/>
  </r>
  <r>
    <x v="102"/>
    <x v="5"/>
    <x v="2"/>
    <x v="1"/>
    <x v="2"/>
    <s v="discount"/>
    <n v="76"/>
    <n v="13"/>
    <n v="324.07"/>
    <s v="OK"/>
    <s v="No"/>
    <s v="OK"/>
    <s v="OK"/>
    <s v="OK"/>
    <s v="OK"/>
    <s v="OK"/>
    <s v="OK"/>
  </r>
  <r>
    <x v="11"/>
    <x v="0"/>
    <x v="2"/>
    <x v="0"/>
    <x v="0"/>
    <s v="bags"/>
    <n v="31"/>
    <n v="30"/>
    <n v="533"/>
    <s v="OK"/>
    <s v="No"/>
    <s v="OK"/>
    <s v="OK"/>
    <s v="OK"/>
    <s v="OK"/>
    <s v="OK"/>
    <s v="OK"/>
  </r>
  <r>
    <x v="24"/>
    <x v="1"/>
    <x v="2"/>
    <x v="3"/>
    <x v="0"/>
    <s v="shoes"/>
    <n v="394"/>
    <n v="37"/>
    <n v="918.56"/>
    <s v="OK"/>
    <s v="No"/>
    <s v="OK"/>
    <s v="OK"/>
    <s v="OK"/>
    <s v="OK"/>
    <s v="OK"/>
    <s v="OK"/>
  </r>
  <r>
    <x v="204"/>
    <x v="4"/>
    <x v="1"/>
    <x v="0"/>
    <x v="3"/>
    <s v="shoes"/>
    <n v="447"/>
    <n v="47"/>
    <n v="207.62"/>
    <s v="OK"/>
    <s v="No"/>
    <s v="OK"/>
    <s v="OK"/>
    <s v="OK"/>
    <s v="OK"/>
    <s v="OK"/>
    <s v="OK"/>
  </r>
  <r>
    <x v="124"/>
    <x v="3"/>
    <x v="2"/>
    <x v="2"/>
    <x v="3"/>
    <s v="signup"/>
    <n v="234"/>
    <n v="22"/>
    <n v="331.89"/>
    <s v="OK"/>
    <s v="No"/>
    <s v="OK"/>
    <s v="OK"/>
    <s v="OK"/>
    <s v="OK"/>
    <s v="OK"/>
    <s v="OK"/>
  </r>
  <r>
    <x v="24"/>
    <x v="5"/>
    <x v="2"/>
    <x v="0"/>
    <x v="0"/>
    <s v="discount"/>
    <n v="338"/>
    <n v="7"/>
    <n v="682.23"/>
    <s v="OK"/>
    <s v="No"/>
    <s v="OK"/>
    <s v="OK"/>
    <s v="OK"/>
    <s v="OK"/>
    <s v="OK"/>
    <s v="OK"/>
  </r>
  <r>
    <x v="289"/>
    <x v="2"/>
    <x v="1"/>
    <x v="1"/>
    <x v="3"/>
    <s v="discount"/>
    <n v="262"/>
    <n v="42"/>
    <n v="15.33"/>
    <s v="OK"/>
    <s v="No"/>
    <s v="OK"/>
    <s v="OK"/>
    <s v="OK"/>
    <s v="OK"/>
    <s v="OK"/>
    <s v="OK"/>
  </r>
  <r>
    <x v="172"/>
    <x v="4"/>
    <x v="0"/>
    <x v="3"/>
    <x v="2"/>
    <s v="bags"/>
    <n v="74"/>
    <n v="38"/>
    <n v="855.81"/>
    <s v="OK"/>
    <s v="No"/>
    <s v="OK"/>
    <s v="OK"/>
    <s v="OK"/>
    <s v="OK"/>
    <s v="OK"/>
    <s v="OK"/>
  </r>
  <r>
    <x v="148"/>
    <x v="0"/>
    <x v="1"/>
    <x v="2"/>
    <x v="1"/>
    <s v="bags"/>
    <n v="172"/>
    <n v="19"/>
    <n v="666.11"/>
    <s v="OK"/>
    <s v="No"/>
    <s v="OK"/>
    <s v="OK"/>
    <s v="OK"/>
    <s v="OK"/>
    <s v="OK"/>
    <s v="OK"/>
  </r>
  <r>
    <x v="1"/>
    <x v="3"/>
    <x v="3"/>
    <x v="3"/>
    <x v="0"/>
    <s v="bags"/>
    <n v="195"/>
    <n v="39"/>
    <n v="605.41999999999996"/>
    <s v="OK"/>
    <s v="No"/>
    <s v="OK"/>
    <s v="OK"/>
    <s v="OK"/>
    <s v="OK"/>
    <s v="OK"/>
    <s v="OK"/>
  </r>
  <r>
    <x v="130"/>
    <x v="0"/>
    <x v="1"/>
    <x v="1"/>
    <x v="0"/>
    <s v="shoes"/>
    <n v="466"/>
    <n v="25"/>
    <n v="522.03"/>
    <s v="OK"/>
    <s v="No"/>
    <s v="OK"/>
    <s v="OK"/>
    <s v="OK"/>
    <s v="OK"/>
    <s v="OK"/>
    <s v="OK"/>
  </r>
  <r>
    <x v="281"/>
    <x v="5"/>
    <x v="0"/>
    <x v="0"/>
    <x v="3"/>
    <s v="signup"/>
    <n v="231"/>
    <n v="7"/>
    <n v="456.26"/>
    <s v="OK"/>
    <s v="No"/>
    <s v="OK"/>
    <s v="OK"/>
    <s v="OK"/>
    <s v="OK"/>
    <s v="OK"/>
    <s v="OK"/>
  </r>
  <r>
    <x v="290"/>
    <x v="3"/>
    <x v="0"/>
    <x v="3"/>
    <x v="0"/>
    <s v="discount"/>
    <n v="343"/>
    <n v="27"/>
    <n v="448.28"/>
    <s v="OK"/>
    <s v="No"/>
    <s v="OK"/>
    <s v="OK"/>
    <s v="OK"/>
    <s v="OK"/>
    <s v="OK"/>
    <s v="OK"/>
  </r>
  <r>
    <x v="291"/>
    <x v="5"/>
    <x v="1"/>
    <x v="1"/>
    <x v="1"/>
    <s v="discount"/>
    <n v="491"/>
    <n v="5"/>
    <n v="496.79"/>
    <s v="OK"/>
    <s v="No"/>
    <s v="OK"/>
    <s v="OK"/>
    <s v="OK"/>
    <s v="OK"/>
    <s v="OK"/>
    <s v="OK"/>
  </r>
  <r>
    <x v="292"/>
    <x v="2"/>
    <x v="0"/>
    <x v="0"/>
    <x v="0"/>
    <s v="bags"/>
    <n v="245"/>
    <n v="4"/>
    <n v="688.35"/>
    <s v="OK"/>
    <s v="No"/>
    <s v="OK"/>
    <s v="OK"/>
    <s v="OK"/>
    <s v="OK"/>
    <s v="OK"/>
    <s v="OK"/>
  </r>
  <r>
    <x v="289"/>
    <x v="5"/>
    <x v="2"/>
    <x v="1"/>
    <x v="3"/>
    <s v="signup"/>
    <n v="275"/>
    <n v="39"/>
    <n v="440.68"/>
    <s v="OK"/>
    <s v="No"/>
    <s v="OK"/>
    <s v="OK"/>
    <s v="OK"/>
    <s v="OK"/>
    <s v="OK"/>
    <s v="OK"/>
  </r>
  <r>
    <x v="249"/>
    <x v="4"/>
    <x v="1"/>
    <x v="2"/>
    <x v="1"/>
    <s v="bags"/>
    <n v="402"/>
    <n v="46"/>
    <n v="671.4"/>
    <s v="OK"/>
    <s v="No"/>
    <s v="OK"/>
    <s v="OK"/>
    <s v="OK"/>
    <s v="OK"/>
    <s v="OK"/>
    <s v="OK"/>
  </r>
  <r>
    <x v="117"/>
    <x v="2"/>
    <x v="0"/>
    <x v="3"/>
    <x v="2"/>
    <s v="signup"/>
    <n v="301"/>
    <n v="48"/>
    <n v="833.44"/>
    <s v="OK"/>
    <s v="No"/>
    <s v="OK"/>
    <s v="OK"/>
    <s v="OK"/>
    <s v="OK"/>
    <s v="OK"/>
    <s v="OK"/>
  </r>
  <r>
    <x v="293"/>
    <x v="3"/>
    <x v="2"/>
    <x v="2"/>
    <x v="1"/>
    <s v="discount"/>
    <n v="58"/>
    <n v="26"/>
    <n v="839.45"/>
    <s v="OK"/>
    <s v="No"/>
    <s v="OK"/>
    <s v="OK"/>
    <s v="OK"/>
    <s v="OK"/>
    <s v="OK"/>
    <s v="OK"/>
  </r>
  <r>
    <x v="30"/>
    <x v="0"/>
    <x v="0"/>
    <x v="3"/>
    <x v="1"/>
    <s v="signup"/>
    <n v="224"/>
    <n v="29"/>
    <n v="987.42"/>
    <s v="OK"/>
    <s v="No"/>
    <s v="OK"/>
    <s v="OK"/>
    <s v="OK"/>
    <s v="OK"/>
    <s v="OK"/>
    <s v="OK"/>
  </r>
  <r>
    <x v="203"/>
    <x v="3"/>
    <x v="0"/>
    <x v="3"/>
    <x v="0"/>
    <s v="signup"/>
    <n v="311"/>
    <n v="44"/>
    <n v="506.87"/>
    <s v="OK"/>
    <s v="No"/>
    <s v="OK"/>
    <s v="OK"/>
    <s v="OK"/>
    <s v="OK"/>
    <s v="OK"/>
    <s v="OK"/>
  </r>
  <r>
    <x v="283"/>
    <x v="5"/>
    <x v="2"/>
    <x v="1"/>
    <x v="4"/>
    <s v="shoes"/>
    <n v="339"/>
    <n v="7"/>
    <n v="960.47"/>
    <s v="OK"/>
    <s v="No"/>
    <s v="OK"/>
    <s v="OK"/>
    <s v="OK"/>
    <s v="OK"/>
    <s v="OK"/>
    <s v="OK"/>
  </r>
  <r>
    <x v="217"/>
    <x v="2"/>
    <x v="1"/>
    <x v="3"/>
    <x v="0"/>
    <s v="discount"/>
    <n v="390"/>
    <n v="20"/>
    <n v="42.99"/>
    <s v="OK"/>
    <s v="No"/>
    <s v="OK"/>
    <s v="OK"/>
    <s v="OK"/>
    <s v="OK"/>
    <s v="OK"/>
    <s v="OK"/>
  </r>
  <r>
    <x v="85"/>
    <x v="2"/>
    <x v="0"/>
    <x v="3"/>
    <x v="0"/>
    <s v="discount"/>
    <n v="471"/>
    <n v="49"/>
    <n v="928.92"/>
    <s v="OK"/>
    <s v="No"/>
    <s v="OK"/>
    <s v="OK"/>
    <s v="OK"/>
    <s v="OK"/>
    <s v="OK"/>
    <s v="OK"/>
  </r>
  <r>
    <x v="104"/>
    <x v="1"/>
    <x v="1"/>
    <x v="2"/>
    <x v="0"/>
    <s v="discount"/>
    <n v="48"/>
    <n v="48"/>
    <n v="852.21"/>
    <s v="OK"/>
    <s v="No"/>
    <s v="OK"/>
    <s v="OK"/>
    <s v="OK"/>
    <s v="OK"/>
    <s v="OK"/>
    <s v="OK"/>
  </r>
  <r>
    <x v="134"/>
    <x v="2"/>
    <x v="2"/>
    <x v="3"/>
    <x v="1"/>
    <s v="bags"/>
    <n v="272"/>
    <n v="29"/>
    <n v="218.21"/>
    <s v="OK"/>
    <s v="No"/>
    <s v="OK"/>
    <s v="OK"/>
    <s v="OK"/>
    <s v="OK"/>
    <s v="OK"/>
    <s v="OK"/>
  </r>
  <r>
    <x v="68"/>
    <x v="3"/>
    <x v="1"/>
    <x v="2"/>
    <x v="1"/>
    <s v="discount"/>
    <n v="25"/>
    <n v="26"/>
    <n v="271.92"/>
    <s v="OK"/>
    <s v="No"/>
    <s v="OK"/>
    <s v="OK"/>
    <s v="OK"/>
    <s v="OK"/>
    <s v="OK"/>
    <s v="OK"/>
  </r>
  <r>
    <x v="45"/>
    <x v="5"/>
    <x v="0"/>
    <x v="0"/>
    <x v="1"/>
    <s v="shoes"/>
    <n v="459"/>
    <n v="14"/>
    <n v="352.75"/>
    <s v="OK"/>
    <s v="No"/>
    <s v="OK"/>
    <s v="OK"/>
    <s v="OK"/>
    <s v="OK"/>
    <s v="OK"/>
    <s v="OK"/>
  </r>
  <r>
    <x v="294"/>
    <x v="2"/>
    <x v="3"/>
    <x v="1"/>
    <x v="1"/>
    <s v="discount"/>
    <n v="381"/>
    <n v="4"/>
    <n v="335.54"/>
    <s v="OK"/>
    <s v="No"/>
    <s v="OK"/>
    <s v="OK"/>
    <s v="OK"/>
    <s v="OK"/>
    <s v="OK"/>
    <s v="OK"/>
  </r>
  <r>
    <x v="99"/>
    <x v="4"/>
    <x v="2"/>
    <x v="1"/>
    <x v="1"/>
    <s v="signup"/>
    <n v="127"/>
    <n v="6"/>
    <n v="749.25"/>
    <s v="OK"/>
    <s v="No"/>
    <s v="OK"/>
    <s v="OK"/>
    <s v="OK"/>
    <s v="OK"/>
    <s v="OK"/>
    <s v="OK"/>
  </r>
  <r>
    <x v="214"/>
    <x v="2"/>
    <x v="2"/>
    <x v="0"/>
    <x v="0"/>
    <s v="shoes"/>
    <n v="175"/>
    <n v="26"/>
    <n v="231.93"/>
    <s v="OK"/>
    <s v="No"/>
    <s v="OK"/>
    <s v="OK"/>
    <s v="OK"/>
    <s v="OK"/>
    <s v="OK"/>
    <s v="OK"/>
  </r>
  <r>
    <x v="125"/>
    <x v="3"/>
    <x v="0"/>
    <x v="0"/>
    <x v="3"/>
    <s v="discount"/>
    <n v="427"/>
    <n v="42"/>
    <n v="984.78"/>
    <s v="OK"/>
    <s v="No"/>
    <s v="OK"/>
    <s v="OK"/>
    <s v="OK"/>
    <s v="OK"/>
    <s v="OK"/>
    <s v="OK"/>
  </r>
  <r>
    <x v="46"/>
    <x v="0"/>
    <x v="2"/>
    <x v="3"/>
    <x v="3"/>
    <s v="discount"/>
    <n v="120"/>
    <n v="5"/>
    <n v="57.87"/>
    <s v="OK"/>
    <s v="No"/>
    <s v="OK"/>
    <s v="OK"/>
    <s v="OK"/>
    <s v="OK"/>
    <s v="OK"/>
    <s v="OK"/>
  </r>
  <r>
    <x v="295"/>
    <x v="1"/>
    <x v="3"/>
    <x v="0"/>
    <x v="0"/>
    <s v="signup"/>
    <n v="53"/>
    <n v="27"/>
    <n v="945.84"/>
    <s v="OK"/>
    <s v="No"/>
    <s v="OK"/>
    <s v="OK"/>
    <s v="OK"/>
    <s v="OK"/>
    <s v="OK"/>
    <s v="OK"/>
  </r>
  <r>
    <x v="296"/>
    <x v="5"/>
    <x v="0"/>
    <x v="3"/>
    <x v="2"/>
    <s v="signup"/>
    <n v="249"/>
    <n v="26"/>
    <n v="559.51"/>
    <s v="OK"/>
    <s v="No"/>
    <s v="OK"/>
    <s v="OK"/>
    <s v="OK"/>
    <s v="OK"/>
    <s v="OK"/>
    <s v="OK"/>
  </r>
  <r>
    <x v="122"/>
    <x v="3"/>
    <x v="2"/>
    <x v="2"/>
    <x v="4"/>
    <s v="signup"/>
    <n v="87"/>
    <n v="42"/>
    <n v="104.2"/>
    <s v="OK"/>
    <s v="No"/>
    <s v="OK"/>
    <s v="OK"/>
    <s v="OK"/>
    <s v="OK"/>
    <s v="OK"/>
    <s v="OK"/>
  </r>
  <r>
    <x v="252"/>
    <x v="5"/>
    <x v="0"/>
    <x v="1"/>
    <x v="2"/>
    <s v="discount"/>
    <n v="412"/>
    <n v="49"/>
    <n v="22.5"/>
    <s v="OK"/>
    <s v="No"/>
    <s v="OK"/>
    <s v="OK"/>
    <s v="OK"/>
    <s v="OK"/>
    <s v="OK"/>
    <s v="OK"/>
  </r>
  <r>
    <x v="127"/>
    <x v="2"/>
    <x v="1"/>
    <x v="1"/>
    <x v="2"/>
    <s v="shoes"/>
    <n v="187"/>
    <n v="22"/>
    <n v="797.77"/>
    <s v="OK"/>
    <s v="No"/>
    <s v="OK"/>
    <s v="OK"/>
    <s v="OK"/>
    <s v="OK"/>
    <s v="OK"/>
    <s v="OK"/>
  </r>
  <r>
    <x v="44"/>
    <x v="2"/>
    <x v="2"/>
    <x v="1"/>
    <x v="0"/>
    <s v="discount"/>
    <n v="414"/>
    <n v="28"/>
    <n v="639.4"/>
    <s v="OK"/>
    <s v="No"/>
    <s v="OK"/>
    <s v="OK"/>
    <s v="OK"/>
    <s v="OK"/>
    <s v="OK"/>
    <s v="OK"/>
  </r>
  <r>
    <x v="297"/>
    <x v="2"/>
    <x v="2"/>
    <x v="2"/>
    <x v="4"/>
    <s v="discount"/>
    <n v="314"/>
    <n v="1"/>
    <n v="258.33999999999997"/>
    <s v="OK"/>
    <s v="No"/>
    <s v="OK"/>
    <s v="OK"/>
    <s v="OK"/>
    <s v="OK"/>
    <s v="OK"/>
    <s v="OK"/>
  </r>
  <r>
    <x v="298"/>
    <x v="3"/>
    <x v="2"/>
    <x v="3"/>
    <x v="1"/>
    <s v="discount"/>
    <n v="308"/>
    <n v="10"/>
    <n v="185.59"/>
    <s v="OK"/>
    <s v="No"/>
    <s v="OK"/>
    <s v="OK"/>
    <s v="OK"/>
    <s v="OK"/>
    <s v="OK"/>
    <s v="OK"/>
  </r>
  <r>
    <x v="178"/>
    <x v="0"/>
    <x v="0"/>
    <x v="2"/>
    <x v="3"/>
    <s v="shoes"/>
    <n v="468"/>
    <n v="23"/>
    <n v="397.92"/>
    <s v="OK"/>
    <s v="No"/>
    <s v="OK"/>
    <s v="OK"/>
    <s v="OK"/>
    <s v="OK"/>
    <s v="OK"/>
    <s v="OK"/>
  </r>
  <r>
    <x v="223"/>
    <x v="2"/>
    <x v="2"/>
    <x v="0"/>
    <x v="2"/>
    <s v="discount"/>
    <n v="356"/>
    <n v="27"/>
    <n v="928.8"/>
    <s v="OK"/>
    <s v="No"/>
    <s v="OK"/>
    <s v="OK"/>
    <s v="OK"/>
    <s v="OK"/>
    <s v="OK"/>
    <s v="OK"/>
  </r>
  <r>
    <x v="233"/>
    <x v="5"/>
    <x v="0"/>
    <x v="0"/>
    <x v="1"/>
    <s v="shoes"/>
    <n v="150"/>
    <n v="30"/>
    <n v="948.07"/>
    <s v="OK"/>
    <s v="No"/>
    <s v="OK"/>
    <s v="OK"/>
    <s v="OK"/>
    <s v="OK"/>
    <s v="OK"/>
    <s v="OK"/>
  </r>
  <r>
    <x v="118"/>
    <x v="2"/>
    <x v="2"/>
    <x v="1"/>
    <x v="0"/>
    <s v="shoes"/>
    <n v="162"/>
    <n v="24"/>
    <n v="181.94"/>
    <s v="OK"/>
    <s v="No"/>
    <s v="OK"/>
    <s v="OK"/>
    <s v="OK"/>
    <s v="OK"/>
    <s v="OK"/>
    <s v="OK"/>
  </r>
  <r>
    <x v="140"/>
    <x v="4"/>
    <x v="0"/>
    <x v="1"/>
    <x v="2"/>
    <s v="discount"/>
    <n v="368"/>
    <n v="26"/>
    <n v="730.7"/>
    <s v="OK"/>
    <s v="No"/>
    <s v="OK"/>
    <s v="OK"/>
    <s v="OK"/>
    <s v="OK"/>
    <s v="OK"/>
    <s v="OK"/>
  </r>
  <r>
    <x v="299"/>
    <x v="3"/>
    <x v="1"/>
    <x v="0"/>
    <x v="1"/>
    <s v="bags"/>
    <n v="167"/>
    <n v="48"/>
    <n v="656.8"/>
    <s v="OK"/>
    <s v="No"/>
    <s v="OK"/>
    <s v="OK"/>
    <s v="OK"/>
    <s v="OK"/>
    <s v="OK"/>
    <s v="OK"/>
  </r>
  <r>
    <x v="300"/>
    <x v="0"/>
    <x v="3"/>
    <x v="1"/>
    <x v="3"/>
    <s v="discount"/>
    <n v="455"/>
    <n v="46"/>
    <n v="201.28"/>
    <s v="OK"/>
    <s v="No"/>
    <s v="OK"/>
    <s v="OK"/>
    <s v="OK"/>
    <s v="OK"/>
    <s v="OK"/>
    <s v="OK"/>
  </r>
  <r>
    <x v="301"/>
    <x v="0"/>
    <x v="1"/>
    <x v="3"/>
    <x v="2"/>
    <s v="signup"/>
    <n v="248"/>
    <n v="8"/>
    <n v="501.45"/>
    <s v="OK"/>
    <s v="No"/>
    <s v="OK"/>
    <s v="OK"/>
    <s v="OK"/>
    <s v="OK"/>
    <s v="OK"/>
    <s v="OK"/>
  </r>
  <r>
    <x v="227"/>
    <x v="2"/>
    <x v="0"/>
    <x v="2"/>
    <x v="4"/>
    <s v="bags"/>
    <n v="111"/>
    <n v="33"/>
    <n v="146.74"/>
    <s v="OK"/>
    <s v="No"/>
    <s v="OK"/>
    <s v="OK"/>
    <s v="OK"/>
    <s v="OK"/>
    <s v="OK"/>
    <s v="OK"/>
  </r>
  <r>
    <x v="302"/>
    <x v="0"/>
    <x v="3"/>
    <x v="1"/>
    <x v="1"/>
    <s v="discount"/>
    <n v="182"/>
    <n v="38"/>
    <n v="398.39"/>
    <s v="OK"/>
    <s v="No"/>
    <s v="OK"/>
    <s v="OK"/>
    <s v="OK"/>
    <s v="OK"/>
    <s v="OK"/>
    <s v="OK"/>
  </r>
  <r>
    <x v="243"/>
    <x v="2"/>
    <x v="2"/>
    <x v="2"/>
    <x v="2"/>
    <s v="signup"/>
    <n v="395"/>
    <n v="18"/>
    <n v="534.51"/>
    <s v="OK"/>
    <s v="No"/>
    <s v="OK"/>
    <s v="OK"/>
    <s v="OK"/>
    <s v="OK"/>
    <s v="OK"/>
    <s v="OK"/>
  </r>
  <r>
    <x v="50"/>
    <x v="5"/>
    <x v="2"/>
    <x v="2"/>
    <x v="2"/>
    <s v="discount"/>
    <n v="99"/>
    <n v="11"/>
    <n v="504.11"/>
    <s v="OK"/>
    <s v="No"/>
    <s v="OK"/>
    <s v="OK"/>
    <s v="OK"/>
    <s v="OK"/>
    <s v="OK"/>
    <s v="OK"/>
  </r>
  <r>
    <x v="78"/>
    <x v="2"/>
    <x v="1"/>
    <x v="2"/>
    <x v="4"/>
    <s v="shoes"/>
    <n v="484"/>
    <n v="9"/>
    <n v="877.6"/>
    <s v="OK"/>
    <s v="No"/>
    <s v="OK"/>
    <s v="OK"/>
    <s v="OK"/>
    <s v="OK"/>
    <s v="OK"/>
    <s v="OK"/>
  </r>
  <r>
    <x v="303"/>
    <x v="3"/>
    <x v="2"/>
    <x v="2"/>
    <x v="3"/>
    <s v="bags"/>
    <n v="67"/>
    <n v="0"/>
    <n v="955.14"/>
    <s v="OK"/>
    <s v="No"/>
    <s v="OK"/>
    <s v="OK"/>
    <s v="OK"/>
    <s v="OK"/>
    <s v="OK"/>
    <s v="OK"/>
  </r>
  <r>
    <x v="21"/>
    <x v="3"/>
    <x v="0"/>
    <x v="3"/>
    <x v="0"/>
    <s v="discount"/>
    <n v="218"/>
    <n v="15"/>
    <n v="939.06"/>
    <s v="OK"/>
    <s v="No"/>
    <s v="OK"/>
    <s v="OK"/>
    <s v="OK"/>
    <s v="OK"/>
    <s v="OK"/>
    <s v="OK"/>
  </r>
  <r>
    <x v="259"/>
    <x v="4"/>
    <x v="0"/>
    <x v="3"/>
    <x v="3"/>
    <s v="bags"/>
    <n v="426"/>
    <n v="10"/>
    <n v="500.95"/>
    <s v="OK"/>
    <s v="No"/>
    <s v="OK"/>
    <s v="OK"/>
    <s v="OK"/>
    <s v="OK"/>
    <s v="OK"/>
    <s v="OK"/>
  </r>
  <r>
    <x v="66"/>
    <x v="4"/>
    <x v="1"/>
    <x v="2"/>
    <x v="0"/>
    <s v="bags"/>
    <n v="300"/>
    <n v="38"/>
    <n v="285.88"/>
    <s v="OK"/>
    <s v="No"/>
    <s v="OK"/>
    <s v="OK"/>
    <s v="OK"/>
    <s v="OK"/>
    <s v="OK"/>
    <s v="OK"/>
  </r>
  <r>
    <x v="69"/>
    <x v="3"/>
    <x v="0"/>
    <x v="1"/>
    <x v="0"/>
    <s v="discount"/>
    <n v="264"/>
    <n v="6"/>
    <n v="286.95"/>
    <s v="OK"/>
    <s v="No"/>
    <s v="OK"/>
    <s v="OK"/>
    <s v="OK"/>
    <s v="OK"/>
    <s v="OK"/>
    <s v="OK"/>
  </r>
  <r>
    <x v="188"/>
    <x v="3"/>
    <x v="1"/>
    <x v="0"/>
    <x v="3"/>
    <s v="signup"/>
    <n v="375"/>
    <n v="0"/>
    <n v="97.07"/>
    <s v="OK"/>
    <s v="No"/>
    <s v="OK"/>
    <s v="OK"/>
    <s v="OK"/>
    <s v="OK"/>
    <s v="OK"/>
    <s v="OK"/>
  </r>
  <r>
    <x v="245"/>
    <x v="5"/>
    <x v="0"/>
    <x v="3"/>
    <x v="1"/>
    <s v="discount"/>
    <n v="190"/>
    <n v="20"/>
    <n v="751.11"/>
    <s v="OK"/>
    <s v="No"/>
    <s v="OK"/>
    <s v="OK"/>
    <s v="OK"/>
    <s v="OK"/>
    <s v="OK"/>
    <s v="OK"/>
  </r>
  <r>
    <x v="295"/>
    <x v="3"/>
    <x v="2"/>
    <x v="2"/>
    <x v="2"/>
    <s v="shoes"/>
    <n v="426"/>
    <n v="44"/>
    <n v="146.24"/>
    <s v="OK"/>
    <s v="No"/>
    <s v="OK"/>
    <s v="OK"/>
    <s v="OK"/>
    <s v="OK"/>
    <s v="OK"/>
    <s v="OK"/>
  </r>
  <r>
    <x v="182"/>
    <x v="3"/>
    <x v="2"/>
    <x v="1"/>
    <x v="3"/>
    <s v="discount"/>
    <n v="64"/>
    <n v="43"/>
    <n v="792.88"/>
    <s v="OK"/>
    <s v="No"/>
    <s v="OK"/>
    <s v="OK"/>
    <s v="OK"/>
    <s v="OK"/>
    <s v="OK"/>
    <s v="OK"/>
  </r>
  <r>
    <x v="81"/>
    <x v="2"/>
    <x v="2"/>
    <x v="3"/>
    <x v="1"/>
    <s v="discount"/>
    <n v="341"/>
    <n v="19"/>
    <n v="662.78"/>
    <s v="OK"/>
    <s v="No"/>
    <s v="OK"/>
    <s v="OK"/>
    <s v="OK"/>
    <s v="OK"/>
    <s v="OK"/>
    <s v="OK"/>
  </r>
  <r>
    <x v="246"/>
    <x v="1"/>
    <x v="2"/>
    <x v="2"/>
    <x v="0"/>
    <s v="bags"/>
    <n v="460"/>
    <n v="5"/>
    <n v="173.99"/>
    <s v="OK"/>
    <s v="No"/>
    <s v="OK"/>
    <s v="OK"/>
    <s v="OK"/>
    <s v="OK"/>
    <s v="OK"/>
    <s v="OK"/>
  </r>
  <r>
    <x v="221"/>
    <x v="3"/>
    <x v="1"/>
    <x v="3"/>
    <x v="2"/>
    <s v="signup"/>
    <n v="87"/>
    <n v="26"/>
    <n v="771.46"/>
    <s v="OK"/>
    <s v="No"/>
    <s v="OK"/>
    <s v="OK"/>
    <s v="OK"/>
    <s v="OK"/>
    <s v="OK"/>
    <s v="OK"/>
  </r>
  <r>
    <x v="304"/>
    <x v="1"/>
    <x v="3"/>
    <x v="1"/>
    <x v="0"/>
    <s v="signup"/>
    <n v="492"/>
    <n v="36"/>
    <n v="596.48"/>
    <s v="OK"/>
    <s v="No"/>
    <s v="OK"/>
    <s v="OK"/>
    <s v="OK"/>
    <s v="OK"/>
    <s v="OK"/>
    <s v="OK"/>
  </r>
  <r>
    <x v="305"/>
    <x v="0"/>
    <x v="3"/>
    <x v="2"/>
    <x v="2"/>
    <s v="bags"/>
    <n v="453"/>
    <n v="25"/>
    <n v="931.54"/>
    <s v="OK"/>
    <s v="No"/>
    <s v="OK"/>
    <s v="OK"/>
    <s v="OK"/>
    <s v="OK"/>
    <s v="OK"/>
    <s v="OK"/>
  </r>
  <r>
    <x v="161"/>
    <x v="0"/>
    <x v="3"/>
    <x v="3"/>
    <x v="2"/>
    <s v="signup"/>
    <n v="218"/>
    <n v="7"/>
    <n v="10.64"/>
    <s v="OK"/>
    <s v="No"/>
    <s v="OK"/>
    <s v="OK"/>
    <s v="OK"/>
    <s v="OK"/>
    <s v="OK"/>
    <s v="OK"/>
  </r>
  <r>
    <x v="237"/>
    <x v="4"/>
    <x v="2"/>
    <x v="0"/>
    <x v="0"/>
    <s v="signup"/>
    <n v="160"/>
    <n v="12"/>
    <n v="521.04999999999995"/>
    <s v="OK"/>
    <s v="No"/>
    <s v="OK"/>
    <s v="OK"/>
    <s v="OK"/>
    <s v="OK"/>
    <s v="OK"/>
    <s v="OK"/>
  </r>
  <r>
    <x v="89"/>
    <x v="5"/>
    <x v="3"/>
    <x v="0"/>
    <x v="2"/>
    <s v="bags"/>
    <n v="413"/>
    <n v="49"/>
    <n v="89.05"/>
    <s v="OK"/>
    <s v="No"/>
    <s v="OK"/>
    <s v="OK"/>
    <s v="OK"/>
    <s v="OK"/>
    <s v="OK"/>
    <s v="OK"/>
  </r>
  <r>
    <x v="158"/>
    <x v="1"/>
    <x v="3"/>
    <x v="2"/>
    <x v="2"/>
    <s v="discount"/>
    <n v="276"/>
    <n v="39"/>
    <n v="245.83"/>
    <s v="OK"/>
    <s v="No"/>
    <s v="OK"/>
    <s v="OK"/>
    <s v="OK"/>
    <s v="OK"/>
    <s v="OK"/>
    <s v="OK"/>
  </r>
  <r>
    <x v="88"/>
    <x v="5"/>
    <x v="1"/>
    <x v="2"/>
    <x v="3"/>
    <s v="signup"/>
    <n v="474"/>
    <n v="41"/>
    <n v="849.77"/>
    <s v="OK"/>
    <s v="No"/>
    <s v="OK"/>
    <s v="OK"/>
    <s v="OK"/>
    <s v="OK"/>
    <s v="OK"/>
    <s v="OK"/>
  </r>
  <r>
    <x v="110"/>
    <x v="2"/>
    <x v="1"/>
    <x v="0"/>
    <x v="1"/>
    <s v="shoes"/>
    <n v="88"/>
    <n v="41"/>
    <n v="646.82000000000005"/>
    <s v="OK"/>
    <s v="No"/>
    <s v="OK"/>
    <s v="OK"/>
    <s v="OK"/>
    <s v="OK"/>
    <s v="OK"/>
    <s v="OK"/>
  </r>
  <r>
    <x v="306"/>
    <x v="0"/>
    <x v="1"/>
    <x v="3"/>
    <x v="3"/>
    <s v="signup"/>
    <n v="306"/>
    <n v="3"/>
    <n v="327.23"/>
    <s v="OK"/>
    <s v="No"/>
    <s v="OK"/>
    <s v="OK"/>
    <s v="OK"/>
    <s v="OK"/>
    <s v="OK"/>
    <s v="OK"/>
  </r>
  <r>
    <x v="307"/>
    <x v="4"/>
    <x v="0"/>
    <x v="3"/>
    <x v="1"/>
    <s v="bags"/>
    <n v="465"/>
    <n v="8"/>
    <n v="234.82"/>
    <s v="OK"/>
    <s v="No"/>
    <s v="OK"/>
    <s v="OK"/>
    <s v="OK"/>
    <s v="OK"/>
    <s v="OK"/>
    <s v="OK"/>
  </r>
  <r>
    <x v="178"/>
    <x v="4"/>
    <x v="2"/>
    <x v="2"/>
    <x v="3"/>
    <s v="shoes"/>
    <n v="181"/>
    <n v="45"/>
    <n v="220.82"/>
    <s v="OK"/>
    <s v="No"/>
    <s v="OK"/>
    <s v="OK"/>
    <s v="OK"/>
    <s v="OK"/>
    <s v="OK"/>
    <s v="OK"/>
  </r>
  <r>
    <x v="101"/>
    <x v="0"/>
    <x v="3"/>
    <x v="1"/>
    <x v="1"/>
    <s v="signup"/>
    <n v="379"/>
    <n v="47"/>
    <n v="711.05"/>
    <s v="OK"/>
    <s v="No"/>
    <s v="OK"/>
    <s v="OK"/>
    <s v="OK"/>
    <s v="OK"/>
    <s v="OK"/>
    <s v="OK"/>
  </r>
  <r>
    <x v="166"/>
    <x v="0"/>
    <x v="3"/>
    <x v="1"/>
    <x v="3"/>
    <s v="discount"/>
    <n v="454"/>
    <n v="18"/>
    <n v="80.37"/>
    <s v="OK"/>
    <s v="No"/>
    <s v="OK"/>
    <s v="OK"/>
    <s v="OK"/>
    <s v="OK"/>
    <s v="OK"/>
    <s v="OK"/>
  </r>
  <r>
    <x v="308"/>
    <x v="1"/>
    <x v="0"/>
    <x v="2"/>
    <x v="1"/>
    <s v="bags"/>
    <n v="253"/>
    <n v="1"/>
    <n v="619.74"/>
    <s v="OK"/>
    <s v="No"/>
    <s v="OK"/>
    <s v="OK"/>
    <s v="OK"/>
    <s v="OK"/>
    <s v="OK"/>
    <s v="OK"/>
  </r>
  <r>
    <x v="33"/>
    <x v="4"/>
    <x v="3"/>
    <x v="2"/>
    <x v="4"/>
    <s v="signup"/>
    <n v="428"/>
    <n v="0"/>
    <n v="1.41"/>
    <s v="OK"/>
    <s v="No"/>
    <s v="OK"/>
    <s v="OK"/>
    <s v="OK"/>
    <s v="OK"/>
    <s v="OK"/>
    <s v="OK"/>
  </r>
  <r>
    <x v="74"/>
    <x v="1"/>
    <x v="0"/>
    <x v="1"/>
    <x v="2"/>
    <s v="bags"/>
    <n v="265"/>
    <n v="25"/>
    <n v="994.69"/>
    <s v="OK"/>
    <s v="No"/>
    <s v="OK"/>
    <s v="OK"/>
    <s v="OK"/>
    <s v="OK"/>
    <s v="OK"/>
    <s v="OK"/>
  </r>
  <r>
    <x v="114"/>
    <x v="1"/>
    <x v="2"/>
    <x v="3"/>
    <x v="0"/>
    <s v="discount"/>
    <n v="299"/>
    <n v="38"/>
    <n v="893.01"/>
    <s v="OK"/>
    <s v="No"/>
    <s v="OK"/>
    <s v="OK"/>
    <s v="OK"/>
    <s v="OK"/>
    <s v="OK"/>
    <s v="OK"/>
  </r>
  <r>
    <x v="7"/>
    <x v="4"/>
    <x v="3"/>
    <x v="1"/>
    <x v="2"/>
    <s v="signup"/>
    <n v="43"/>
    <n v="7"/>
    <n v="317.08999999999997"/>
    <s v="OK"/>
    <s v="No"/>
    <s v="OK"/>
    <s v="OK"/>
    <s v="OK"/>
    <s v="OK"/>
    <s v="OK"/>
    <s v="OK"/>
  </r>
  <r>
    <x v="76"/>
    <x v="0"/>
    <x v="0"/>
    <x v="0"/>
    <x v="1"/>
    <s v="discount"/>
    <n v="206"/>
    <n v="19"/>
    <n v="429.29"/>
    <s v="OK"/>
    <s v="No"/>
    <s v="OK"/>
    <s v="OK"/>
    <s v="OK"/>
    <s v="OK"/>
    <s v="OK"/>
    <s v="OK"/>
  </r>
  <r>
    <x v="105"/>
    <x v="0"/>
    <x v="2"/>
    <x v="2"/>
    <x v="3"/>
    <s v="discount"/>
    <n v="355"/>
    <n v="40"/>
    <n v="97.08"/>
    <s v="OK"/>
    <s v="No"/>
    <s v="OK"/>
    <s v="OK"/>
    <s v="OK"/>
    <s v="OK"/>
    <s v="OK"/>
    <s v="OK"/>
  </r>
  <r>
    <x v="16"/>
    <x v="2"/>
    <x v="3"/>
    <x v="3"/>
    <x v="0"/>
    <s v="bags"/>
    <n v="43"/>
    <n v="13"/>
    <n v="14.63"/>
    <s v="OK"/>
    <s v="No"/>
    <s v="OK"/>
    <s v="OK"/>
    <s v="OK"/>
    <s v="OK"/>
    <s v="OK"/>
    <s v="OK"/>
  </r>
  <r>
    <x v="159"/>
    <x v="2"/>
    <x v="2"/>
    <x v="1"/>
    <x v="3"/>
    <s v="shoes"/>
    <n v="43"/>
    <n v="4"/>
    <n v="588.54"/>
    <s v="OK"/>
    <s v="No"/>
    <s v="OK"/>
    <s v="OK"/>
    <s v="OK"/>
    <s v="OK"/>
    <s v="OK"/>
    <s v="OK"/>
  </r>
  <r>
    <x v="115"/>
    <x v="4"/>
    <x v="3"/>
    <x v="1"/>
    <x v="3"/>
    <s v="discount"/>
    <n v="202"/>
    <n v="50"/>
    <n v="939.43"/>
    <s v="OK"/>
    <s v="No"/>
    <s v="OK"/>
    <s v="OK"/>
    <s v="OK"/>
    <s v="OK"/>
    <s v="OK"/>
    <s v="OK"/>
  </r>
  <r>
    <x v="181"/>
    <x v="1"/>
    <x v="3"/>
    <x v="1"/>
    <x v="1"/>
    <s v="bags"/>
    <n v="299"/>
    <n v="17"/>
    <n v="104.63"/>
    <s v="OK"/>
    <s v="No"/>
    <s v="OK"/>
    <s v="OK"/>
    <s v="OK"/>
    <s v="OK"/>
    <s v="OK"/>
    <s v="OK"/>
  </r>
  <r>
    <x v="69"/>
    <x v="0"/>
    <x v="0"/>
    <x v="0"/>
    <x v="1"/>
    <s v="signup"/>
    <n v="144"/>
    <n v="8"/>
    <n v="316.48"/>
    <s v="OK"/>
    <s v="No"/>
    <s v="OK"/>
    <s v="OK"/>
    <s v="OK"/>
    <s v="OK"/>
    <s v="OK"/>
    <s v="OK"/>
  </r>
  <r>
    <x v="224"/>
    <x v="0"/>
    <x v="2"/>
    <x v="2"/>
    <x v="3"/>
    <s v="bags"/>
    <n v="264"/>
    <n v="46"/>
    <n v="779.4"/>
    <s v="OK"/>
    <s v="No"/>
    <s v="OK"/>
    <s v="OK"/>
    <s v="OK"/>
    <s v="OK"/>
    <s v="OK"/>
    <s v="OK"/>
  </r>
  <r>
    <x v="119"/>
    <x v="2"/>
    <x v="0"/>
    <x v="2"/>
    <x v="1"/>
    <s v="discount"/>
    <n v="411"/>
    <n v="14"/>
    <n v="305.86"/>
    <s v="OK"/>
    <s v="No"/>
    <s v="OK"/>
    <s v="OK"/>
    <s v="OK"/>
    <s v="OK"/>
    <s v="OK"/>
    <s v="OK"/>
  </r>
  <r>
    <x v="293"/>
    <x v="4"/>
    <x v="2"/>
    <x v="3"/>
    <x v="3"/>
    <s v="shoes"/>
    <n v="58"/>
    <n v="38"/>
    <n v="455.35"/>
    <s v="OK"/>
    <s v="No"/>
    <s v="OK"/>
    <s v="OK"/>
    <s v="OK"/>
    <s v="OK"/>
    <s v="OK"/>
    <s v="OK"/>
  </r>
  <r>
    <x v="74"/>
    <x v="1"/>
    <x v="1"/>
    <x v="2"/>
    <x v="3"/>
    <s v="discount"/>
    <n v="75"/>
    <n v="14"/>
    <n v="821.38"/>
    <s v="OK"/>
    <s v="No"/>
    <s v="OK"/>
    <s v="OK"/>
    <s v="OK"/>
    <s v="OK"/>
    <s v="OK"/>
    <s v="OK"/>
  </r>
  <r>
    <x v="224"/>
    <x v="1"/>
    <x v="2"/>
    <x v="2"/>
    <x v="0"/>
    <s v="bags"/>
    <n v="298"/>
    <n v="43"/>
    <n v="894.11"/>
    <s v="OK"/>
    <s v="No"/>
    <s v="OK"/>
    <s v="OK"/>
    <s v="OK"/>
    <s v="OK"/>
    <s v="OK"/>
    <s v="OK"/>
  </r>
  <r>
    <x v="237"/>
    <x v="1"/>
    <x v="3"/>
    <x v="2"/>
    <x v="1"/>
    <s v="discount"/>
    <n v="59"/>
    <n v="14"/>
    <n v="504.47"/>
    <s v="OK"/>
    <s v="No"/>
    <s v="OK"/>
    <s v="OK"/>
    <s v="OK"/>
    <s v="OK"/>
    <s v="OK"/>
    <s v="OK"/>
  </r>
  <r>
    <x v="222"/>
    <x v="1"/>
    <x v="1"/>
    <x v="0"/>
    <x v="0"/>
    <s v="signup"/>
    <n v="195"/>
    <n v="22"/>
    <n v="877.14"/>
    <s v="OK"/>
    <s v="No"/>
    <s v="OK"/>
    <s v="OK"/>
    <s v="OK"/>
    <s v="OK"/>
    <s v="OK"/>
    <s v="OK"/>
  </r>
  <r>
    <x v="106"/>
    <x v="2"/>
    <x v="3"/>
    <x v="2"/>
    <x v="2"/>
    <s v="discount"/>
    <n v="447"/>
    <n v="8"/>
    <n v="581.39"/>
    <s v="OK"/>
    <s v="No"/>
    <s v="OK"/>
    <s v="OK"/>
    <s v="OK"/>
    <s v="OK"/>
    <s v="OK"/>
    <s v="OK"/>
  </r>
  <r>
    <x v="2"/>
    <x v="1"/>
    <x v="2"/>
    <x v="2"/>
    <x v="1"/>
    <s v="shoes"/>
    <n v="336"/>
    <n v="11"/>
    <n v="404.51"/>
    <s v="OK"/>
    <s v="No"/>
    <s v="OK"/>
    <s v="OK"/>
    <s v="OK"/>
    <s v="OK"/>
    <s v="OK"/>
    <s v="OK"/>
  </r>
  <r>
    <x v="5"/>
    <x v="5"/>
    <x v="0"/>
    <x v="3"/>
    <x v="0"/>
    <s v="shoes"/>
    <n v="68"/>
    <n v="46"/>
    <n v="943.42"/>
    <s v="OK"/>
    <s v="No"/>
    <s v="OK"/>
    <s v="OK"/>
    <s v="OK"/>
    <s v="OK"/>
    <s v="OK"/>
    <s v="OK"/>
  </r>
  <r>
    <x v="309"/>
    <x v="0"/>
    <x v="0"/>
    <x v="1"/>
    <x v="1"/>
    <s v="shoes"/>
    <n v="107"/>
    <n v="29"/>
    <n v="209.89"/>
    <s v="OK"/>
    <s v="No"/>
    <s v="OK"/>
    <s v="OK"/>
    <s v="OK"/>
    <s v="OK"/>
    <s v="OK"/>
    <s v="OK"/>
  </r>
  <r>
    <x v="232"/>
    <x v="4"/>
    <x v="3"/>
    <x v="3"/>
    <x v="3"/>
    <s v="signup"/>
    <n v="177"/>
    <n v="34"/>
    <n v="612.22"/>
    <s v="OK"/>
    <s v="No"/>
    <s v="OK"/>
    <s v="OK"/>
    <s v="OK"/>
    <s v="OK"/>
    <s v="OK"/>
    <s v="OK"/>
  </r>
  <r>
    <x v="212"/>
    <x v="3"/>
    <x v="0"/>
    <x v="2"/>
    <x v="1"/>
    <s v="bags"/>
    <n v="67"/>
    <n v="4"/>
    <n v="888.3"/>
    <s v="OK"/>
    <s v="No"/>
    <s v="OK"/>
    <s v="OK"/>
    <s v="OK"/>
    <s v="OK"/>
    <s v="OK"/>
    <s v="OK"/>
  </r>
  <r>
    <x v="124"/>
    <x v="3"/>
    <x v="3"/>
    <x v="1"/>
    <x v="3"/>
    <s v="discount"/>
    <n v="443"/>
    <n v="47"/>
    <n v="263.97000000000003"/>
    <s v="OK"/>
    <s v="No"/>
    <s v="OK"/>
    <s v="OK"/>
    <s v="OK"/>
    <s v="OK"/>
    <s v="OK"/>
    <s v="OK"/>
  </r>
  <r>
    <x v="42"/>
    <x v="4"/>
    <x v="1"/>
    <x v="0"/>
    <x v="1"/>
    <s v="bags"/>
    <n v="179"/>
    <n v="11"/>
    <n v="463.4"/>
    <s v="OK"/>
    <s v="No"/>
    <s v="OK"/>
    <s v="OK"/>
    <s v="OK"/>
    <s v="OK"/>
    <s v="OK"/>
    <s v="OK"/>
  </r>
  <r>
    <x v="58"/>
    <x v="5"/>
    <x v="0"/>
    <x v="2"/>
    <x v="3"/>
    <s v="shoes"/>
    <n v="32"/>
    <n v="45"/>
    <n v="739.93"/>
    <s v="OK"/>
    <s v="No"/>
    <s v="OK"/>
    <s v="OK"/>
    <s v="OK"/>
    <s v="OK"/>
    <s v="OK"/>
    <s v="OK"/>
  </r>
  <r>
    <x v="256"/>
    <x v="2"/>
    <x v="2"/>
    <x v="2"/>
    <x v="2"/>
    <s v="signup"/>
    <n v="164"/>
    <n v="6"/>
    <n v="401.58"/>
    <s v="OK"/>
    <s v="No"/>
    <s v="OK"/>
    <s v="OK"/>
    <s v="OK"/>
    <s v="OK"/>
    <s v="OK"/>
    <s v="OK"/>
  </r>
  <r>
    <x v="133"/>
    <x v="1"/>
    <x v="0"/>
    <x v="3"/>
    <x v="3"/>
    <s v="shoes"/>
    <n v="178"/>
    <n v="37"/>
    <n v="419.47"/>
    <s v="OK"/>
    <s v="No"/>
    <s v="OK"/>
    <s v="OK"/>
    <s v="OK"/>
    <s v="OK"/>
    <s v="OK"/>
    <s v="OK"/>
  </r>
  <r>
    <x v="113"/>
    <x v="2"/>
    <x v="3"/>
    <x v="3"/>
    <x v="0"/>
    <s v="shoes"/>
    <n v="411"/>
    <n v="49"/>
    <n v="618.34"/>
    <s v="OK"/>
    <s v="No"/>
    <s v="OK"/>
    <s v="OK"/>
    <s v="OK"/>
    <s v="OK"/>
    <s v="OK"/>
    <s v="OK"/>
  </r>
  <r>
    <x v="234"/>
    <x v="2"/>
    <x v="1"/>
    <x v="3"/>
    <x v="0"/>
    <s v="shoes"/>
    <n v="299"/>
    <n v="22"/>
    <n v="714.96"/>
    <s v="OK"/>
    <s v="No"/>
    <s v="OK"/>
    <s v="OK"/>
    <s v="OK"/>
    <s v="OK"/>
    <s v="OK"/>
    <s v="OK"/>
  </r>
  <r>
    <x v="171"/>
    <x v="4"/>
    <x v="0"/>
    <x v="0"/>
    <x v="0"/>
    <s v="shoes"/>
    <n v="99"/>
    <n v="23"/>
    <n v="812.63"/>
    <s v="OK"/>
    <s v="No"/>
    <s v="OK"/>
    <s v="OK"/>
    <s v="OK"/>
    <s v="OK"/>
    <s v="OK"/>
    <s v="OK"/>
  </r>
  <r>
    <x v="59"/>
    <x v="5"/>
    <x v="3"/>
    <x v="3"/>
    <x v="2"/>
    <s v="shoes"/>
    <n v="254"/>
    <n v="47"/>
    <n v="67.900000000000006"/>
    <s v="OK"/>
    <s v="No"/>
    <s v="OK"/>
    <s v="OK"/>
    <s v="OK"/>
    <s v="OK"/>
    <s v="OK"/>
    <s v="OK"/>
  </r>
  <r>
    <x v="54"/>
    <x v="3"/>
    <x v="2"/>
    <x v="1"/>
    <x v="0"/>
    <s v="bags"/>
    <n v="197"/>
    <n v="34"/>
    <n v="961.87"/>
    <s v="OK"/>
    <s v="No"/>
    <s v="OK"/>
    <s v="OK"/>
    <s v="OK"/>
    <s v="OK"/>
    <s v="OK"/>
    <s v="OK"/>
  </r>
  <r>
    <x v="205"/>
    <x v="4"/>
    <x v="1"/>
    <x v="3"/>
    <x v="0"/>
    <s v="signup"/>
    <n v="453"/>
    <n v="41"/>
    <n v="7.69"/>
    <s v="OK"/>
    <s v="No"/>
    <s v="OK"/>
    <s v="OK"/>
    <s v="OK"/>
    <s v="OK"/>
    <s v="OK"/>
    <s v="OK"/>
  </r>
  <r>
    <x v="236"/>
    <x v="5"/>
    <x v="1"/>
    <x v="2"/>
    <x v="3"/>
    <s v="signup"/>
    <n v="290"/>
    <n v="30"/>
    <n v="914.28"/>
    <s v="OK"/>
    <s v="No"/>
    <s v="OK"/>
    <s v="OK"/>
    <s v="OK"/>
    <s v="OK"/>
    <s v="OK"/>
    <s v="OK"/>
  </r>
  <r>
    <x v="133"/>
    <x v="2"/>
    <x v="1"/>
    <x v="1"/>
    <x v="1"/>
    <s v="bags"/>
    <n v="111"/>
    <n v="33"/>
    <n v="384.47"/>
    <s v="OK"/>
    <s v="No"/>
    <s v="OK"/>
    <s v="OK"/>
    <s v="OK"/>
    <s v="OK"/>
    <s v="OK"/>
    <s v="OK"/>
  </r>
  <r>
    <x v="61"/>
    <x v="3"/>
    <x v="3"/>
    <x v="3"/>
    <x v="0"/>
    <s v="shoes"/>
    <n v="496"/>
    <n v="6"/>
    <n v="633.54999999999995"/>
    <s v="OK"/>
    <s v="No"/>
    <s v="OK"/>
    <s v="OK"/>
    <s v="OK"/>
    <s v="OK"/>
    <s v="OK"/>
    <s v="OK"/>
  </r>
  <r>
    <x v="214"/>
    <x v="2"/>
    <x v="1"/>
    <x v="3"/>
    <x v="3"/>
    <s v="signup"/>
    <n v="342"/>
    <n v="49"/>
    <n v="486.65"/>
    <s v="OK"/>
    <s v="No"/>
    <s v="OK"/>
    <s v="OK"/>
    <s v="OK"/>
    <s v="OK"/>
    <s v="OK"/>
    <s v="OK"/>
  </r>
  <r>
    <x v="298"/>
    <x v="4"/>
    <x v="2"/>
    <x v="2"/>
    <x v="1"/>
    <s v="shoes"/>
    <n v="333"/>
    <n v="33"/>
    <n v="42.83"/>
    <s v="OK"/>
    <s v="No"/>
    <s v="OK"/>
    <s v="OK"/>
    <s v="OK"/>
    <s v="OK"/>
    <s v="OK"/>
    <s v="OK"/>
  </r>
  <r>
    <x v="4"/>
    <x v="2"/>
    <x v="1"/>
    <x v="2"/>
    <x v="3"/>
    <s v="discount"/>
    <n v="284"/>
    <n v="22"/>
    <n v="209.5"/>
    <s v="OK"/>
    <s v="No"/>
    <s v="OK"/>
    <s v="OK"/>
    <s v="OK"/>
    <s v="OK"/>
    <s v="OK"/>
    <s v="OK"/>
  </r>
  <r>
    <x v="147"/>
    <x v="4"/>
    <x v="2"/>
    <x v="2"/>
    <x v="3"/>
    <s v="bags"/>
    <n v="230"/>
    <n v="36"/>
    <n v="76.849999999999994"/>
    <s v="OK"/>
    <s v="No"/>
    <s v="OK"/>
    <s v="OK"/>
    <s v="OK"/>
    <s v="OK"/>
    <s v="OK"/>
    <s v="OK"/>
  </r>
  <r>
    <x v="118"/>
    <x v="5"/>
    <x v="1"/>
    <x v="0"/>
    <x v="0"/>
    <s v="shoes"/>
    <n v="489"/>
    <n v="26"/>
    <n v="785.66"/>
    <s v="OK"/>
    <s v="No"/>
    <s v="OK"/>
    <s v="OK"/>
    <s v="OK"/>
    <s v="OK"/>
    <s v="OK"/>
    <s v="OK"/>
  </r>
  <r>
    <x v="98"/>
    <x v="4"/>
    <x v="0"/>
    <x v="1"/>
    <x v="3"/>
    <s v="shoes"/>
    <n v="97"/>
    <n v="11"/>
    <n v="481.95"/>
    <s v="OK"/>
    <s v="No"/>
    <s v="OK"/>
    <s v="OK"/>
    <s v="OK"/>
    <s v="OK"/>
    <s v="OK"/>
    <s v="OK"/>
  </r>
  <r>
    <x v="220"/>
    <x v="0"/>
    <x v="0"/>
    <x v="0"/>
    <x v="0"/>
    <s v="signup"/>
    <n v="91"/>
    <n v="23"/>
    <n v="369.31"/>
    <s v="OK"/>
    <s v="No"/>
    <s v="OK"/>
    <s v="OK"/>
    <s v="OK"/>
    <s v="OK"/>
    <s v="OK"/>
    <s v="OK"/>
  </r>
  <r>
    <x v="310"/>
    <x v="1"/>
    <x v="1"/>
    <x v="1"/>
    <x v="1"/>
    <s v="bags"/>
    <n v="133"/>
    <n v="46"/>
    <n v="636.39"/>
    <s v="OK"/>
    <s v="No"/>
    <s v="OK"/>
    <s v="OK"/>
    <s v="OK"/>
    <s v="OK"/>
    <s v="OK"/>
    <s v="OK"/>
  </r>
  <r>
    <x v="307"/>
    <x v="1"/>
    <x v="2"/>
    <x v="0"/>
    <x v="2"/>
    <s v="shoes"/>
    <n v="270"/>
    <n v="14"/>
    <n v="588.6"/>
    <s v="OK"/>
    <s v="No"/>
    <s v="OK"/>
    <s v="OK"/>
    <s v="OK"/>
    <s v="OK"/>
    <s v="OK"/>
    <s v="OK"/>
  </r>
  <r>
    <x v="1"/>
    <x v="3"/>
    <x v="1"/>
    <x v="2"/>
    <x v="3"/>
    <s v="signup"/>
    <n v="336"/>
    <n v="27"/>
    <n v="475.2"/>
    <s v="OK"/>
    <s v="No"/>
    <s v="OK"/>
    <s v="OK"/>
    <s v="OK"/>
    <s v="OK"/>
    <s v="OK"/>
    <s v="OK"/>
  </r>
  <r>
    <x v="159"/>
    <x v="4"/>
    <x v="1"/>
    <x v="1"/>
    <x v="0"/>
    <s v="signup"/>
    <n v="320"/>
    <n v="1"/>
    <n v="197.55"/>
    <s v="OK"/>
    <s v="No"/>
    <s v="OK"/>
    <s v="OK"/>
    <s v="OK"/>
    <s v="OK"/>
    <s v="OK"/>
    <s v="OK"/>
  </r>
  <r>
    <x v="253"/>
    <x v="0"/>
    <x v="1"/>
    <x v="2"/>
    <x v="2"/>
    <s v="discount"/>
    <n v="113"/>
    <n v="2"/>
    <n v="487.06"/>
    <s v="OK"/>
    <s v="No"/>
    <s v="OK"/>
    <s v="OK"/>
    <s v="OK"/>
    <s v="OK"/>
    <s v="OK"/>
    <s v="OK"/>
  </r>
  <r>
    <x v="21"/>
    <x v="0"/>
    <x v="3"/>
    <x v="0"/>
    <x v="3"/>
    <s v="bags"/>
    <n v="444"/>
    <n v="36"/>
    <n v="473.98"/>
    <s v="OK"/>
    <s v="No"/>
    <s v="OK"/>
    <s v="OK"/>
    <s v="OK"/>
    <s v="OK"/>
    <s v="OK"/>
    <s v="OK"/>
  </r>
  <r>
    <x v="116"/>
    <x v="3"/>
    <x v="2"/>
    <x v="1"/>
    <x v="3"/>
    <s v="bags"/>
    <n v="257"/>
    <n v="6"/>
    <n v="703.13"/>
    <s v="OK"/>
    <s v="No"/>
    <s v="OK"/>
    <s v="OK"/>
    <s v="OK"/>
    <s v="OK"/>
    <s v="OK"/>
    <s v="OK"/>
  </r>
  <r>
    <x v="246"/>
    <x v="0"/>
    <x v="0"/>
    <x v="0"/>
    <x v="2"/>
    <s v="shoes"/>
    <n v="364"/>
    <n v="11"/>
    <n v="682.3"/>
    <s v="OK"/>
    <s v="No"/>
    <s v="OK"/>
    <s v="OK"/>
    <s v="OK"/>
    <s v="OK"/>
    <s v="OK"/>
    <s v="OK"/>
  </r>
  <r>
    <x v="291"/>
    <x v="2"/>
    <x v="1"/>
    <x v="0"/>
    <x v="3"/>
    <s v="shoes"/>
    <n v="440"/>
    <n v="2"/>
    <n v="424.05"/>
    <s v="OK"/>
    <s v="No"/>
    <s v="OK"/>
    <s v="OK"/>
    <s v="OK"/>
    <s v="OK"/>
    <s v="OK"/>
    <s v="OK"/>
  </r>
  <r>
    <x v="224"/>
    <x v="2"/>
    <x v="3"/>
    <x v="1"/>
    <x v="4"/>
    <s v="signup"/>
    <n v="138"/>
    <n v="39"/>
    <n v="197.91"/>
    <s v="OK"/>
    <s v="No"/>
    <s v="OK"/>
    <s v="OK"/>
    <s v="OK"/>
    <s v="OK"/>
    <s v="OK"/>
    <s v="OK"/>
  </r>
  <r>
    <x v="227"/>
    <x v="2"/>
    <x v="3"/>
    <x v="2"/>
    <x v="3"/>
    <s v="shoes"/>
    <n v="318"/>
    <n v="20"/>
    <n v="623.61"/>
    <s v="OK"/>
    <s v="No"/>
    <s v="OK"/>
    <s v="OK"/>
    <s v="OK"/>
    <s v="OK"/>
    <s v="OK"/>
    <s v="OK"/>
  </r>
  <r>
    <x v="268"/>
    <x v="3"/>
    <x v="1"/>
    <x v="2"/>
    <x v="3"/>
    <s v="bags"/>
    <n v="229"/>
    <n v="5"/>
    <n v="163.28"/>
    <s v="OK"/>
    <s v="No"/>
    <s v="OK"/>
    <s v="OK"/>
    <s v="OK"/>
    <s v="OK"/>
    <s v="OK"/>
    <s v="OK"/>
  </r>
  <r>
    <x v="287"/>
    <x v="4"/>
    <x v="0"/>
    <x v="2"/>
    <x v="2"/>
    <s v="discount"/>
    <n v="432"/>
    <n v="37"/>
    <n v="917.05"/>
    <s v="OK"/>
    <s v="No"/>
    <s v="OK"/>
    <s v="OK"/>
    <s v="OK"/>
    <s v="OK"/>
    <s v="OK"/>
    <s v="OK"/>
  </r>
  <r>
    <x v="155"/>
    <x v="4"/>
    <x v="2"/>
    <x v="0"/>
    <x v="4"/>
    <s v="signup"/>
    <n v="251"/>
    <n v="21"/>
    <n v="126.79"/>
    <s v="OK"/>
    <s v="No"/>
    <s v="OK"/>
    <s v="OK"/>
    <s v="OK"/>
    <s v="OK"/>
    <s v="OK"/>
    <s v="OK"/>
  </r>
  <r>
    <x v="178"/>
    <x v="4"/>
    <x v="1"/>
    <x v="1"/>
    <x v="1"/>
    <s v="signup"/>
    <n v="375"/>
    <n v="30"/>
    <n v="364.11"/>
    <s v="OK"/>
    <s v="No"/>
    <s v="OK"/>
    <s v="OK"/>
    <s v="OK"/>
    <s v="OK"/>
    <s v="OK"/>
    <s v="OK"/>
  </r>
  <r>
    <x v="85"/>
    <x v="0"/>
    <x v="3"/>
    <x v="2"/>
    <x v="4"/>
    <s v="discount"/>
    <n v="256"/>
    <n v="45"/>
    <n v="40.32"/>
    <s v="OK"/>
    <s v="No"/>
    <s v="OK"/>
    <s v="OK"/>
    <s v="OK"/>
    <s v="OK"/>
    <s v="OK"/>
    <s v="OK"/>
  </r>
  <r>
    <x v="133"/>
    <x v="1"/>
    <x v="0"/>
    <x v="2"/>
    <x v="3"/>
    <s v="discount"/>
    <n v="112"/>
    <n v="28"/>
    <n v="841.04"/>
    <s v="OK"/>
    <s v="No"/>
    <s v="OK"/>
    <s v="OK"/>
    <s v="OK"/>
    <s v="OK"/>
    <s v="OK"/>
    <s v="OK"/>
  </r>
  <r>
    <x v="2"/>
    <x v="4"/>
    <x v="2"/>
    <x v="0"/>
    <x v="0"/>
    <s v="discount"/>
    <n v="408"/>
    <n v="38"/>
    <n v="82.46"/>
    <s v="OK"/>
    <s v="No"/>
    <s v="OK"/>
    <s v="OK"/>
    <s v="OK"/>
    <s v="OK"/>
    <s v="OK"/>
    <s v="OK"/>
  </r>
  <r>
    <x v="311"/>
    <x v="0"/>
    <x v="0"/>
    <x v="0"/>
    <x v="1"/>
    <s v="bags"/>
    <n v="248"/>
    <n v="40"/>
    <n v="577.67999999999995"/>
    <s v="OK"/>
    <s v="No"/>
    <s v="OK"/>
    <s v="OK"/>
    <s v="OK"/>
    <s v="OK"/>
    <s v="OK"/>
    <s v="OK"/>
  </r>
  <r>
    <x v="58"/>
    <x v="2"/>
    <x v="0"/>
    <x v="2"/>
    <x v="0"/>
    <s v="signup"/>
    <n v="162"/>
    <n v="44"/>
    <n v="543.09"/>
    <s v="OK"/>
    <s v="No"/>
    <s v="OK"/>
    <s v="OK"/>
    <s v="OK"/>
    <s v="OK"/>
    <s v="OK"/>
    <s v="OK"/>
  </r>
  <r>
    <x v="306"/>
    <x v="0"/>
    <x v="3"/>
    <x v="1"/>
    <x v="2"/>
    <s v="shoes"/>
    <n v="360"/>
    <n v="28"/>
    <n v="221.4"/>
    <s v="OK"/>
    <s v="No"/>
    <s v="OK"/>
    <s v="OK"/>
    <s v="OK"/>
    <s v="OK"/>
    <s v="OK"/>
    <s v="OK"/>
  </r>
  <r>
    <x v="12"/>
    <x v="3"/>
    <x v="1"/>
    <x v="2"/>
    <x v="1"/>
    <s v="discount"/>
    <n v="21"/>
    <n v="42"/>
    <n v="255.73"/>
    <s v="OK"/>
    <s v="No"/>
    <s v="OK"/>
    <s v="OK"/>
    <s v="OK"/>
    <s v="OK"/>
    <s v="OK"/>
    <s v="OK"/>
  </r>
  <r>
    <x v="162"/>
    <x v="3"/>
    <x v="0"/>
    <x v="1"/>
    <x v="1"/>
    <s v="shoes"/>
    <n v="108"/>
    <n v="38"/>
    <n v="554.26"/>
    <s v="OK"/>
    <s v="No"/>
    <s v="OK"/>
    <s v="OK"/>
    <s v="OK"/>
    <s v="OK"/>
    <s v="OK"/>
    <s v="OK"/>
  </r>
  <r>
    <x v="67"/>
    <x v="0"/>
    <x v="0"/>
    <x v="1"/>
    <x v="2"/>
    <s v="shoes"/>
    <n v="303"/>
    <n v="33"/>
    <n v="923.38"/>
    <s v="OK"/>
    <s v="No"/>
    <s v="OK"/>
    <s v="OK"/>
    <s v="OK"/>
    <s v="OK"/>
    <s v="OK"/>
    <s v="OK"/>
  </r>
  <r>
    <x v="272"/>
    <x v="4"/>
    <x v="2"/>
    <x v="0"/>
    <x v="0"/>
    <s v="bags"/>
    <n v="95"/>
    <n v="18"/>
    <n v="661.06"/>
    <s v="OK"/>
    <s v="No"/>
    <s v="OK"/>
    <s v="OK"/>
    <s v="OK"/>
    <s v="OK"/>
    <s v="OK"/>
    <s v="OK"/>
  </r>
  <r>
    <x v="64"/>
    <x v="1"/>
    <x v="1"/>
    <x v="0"/>
    <x v="4"/>
    <s v="discount"/>
    <n v="422"/>
    <n v="12"/>
    <n v="728.52"/>
    <s v="OK"/>
    <s v="No"/>
    <s v="OK"/>
    <s v="OK"/>
    <s v="OK"/>
    <s v="OK"/>
    <s v="OK"/>
    <s v="OK"/>
  </r>
  <r>
    <x v="94"/>
    <x v="5"/>
    <x v="3"/>
    <x v="3"/>
    <x v="4"/>
    <s v="signup"/>
    <n v="67"/>
    <n v="40"/>
    <n v="388.34"/>
    <s v="OK"/>
    <s v="No"/>
    <s v="OK"/>
    <s v="OK"/>
    <s v="OK"/>
    <s v="OK"/>
    <s v="OK"/>
    <s v="OK"/>
  </r>
  <r>
    <x v="96"/>
    <x v="2"/>
    <x v="3"/>
    <x v="3"/>
    <x v="3"/>
    <s v="signup"/>
    <n v="414"/>
    <n v="29"/>
    <n v="568.05999999999995"/>
    <s v="OK"/>
    <s v="No"/>
    <s v="OK"/>
    <s v="OK"/>
    <s v="OK"/>
    <s v="OK"/>
    <s v="OK"/>
    <s v="OK"/>
  </r>
  <r>
    <x v="71"/>
    <x v="3"/>
    <x v="3"/>
    <x v="0"/>
    <x v="3"/>
    <s v="bags"/>
    <n v="433"/>
    <n v="31"/>
    <n v="516.51"/>
    <s v="OK"/>
    <s v="No"/>
    <s v="OK"/>
    <s v="OK"/>
    <s v="OK"/>
    <s v="OK"/>
    <s v="OK"/>
    <s v="OK"/>
  </r>
  <r>
    <x v="208"/>
    <x v="5"/>
    <x v="3"/>
    <x v="3"/>
    <x v="3"/>
    <s v="signup"/>
    <n v="443"/>
    <n v="7"/>
    <n v="60.62"/>
    <s v="OK"/>
    <s v="No"/>
    <s v="OK"/>
    <s v="OK"/>
    <s v="OK"/>
    <s v="OK"/>
    <s v="OK"/>
    <s v="OK"/>
  </r>
  <r>
    <x v="201"/>
    <x v="0"/>
    <x v="0"/>
    <x v="1"/>
    <x v="2"/>
    <s v="bags"/>
    <n v="403"/>
    <n v="25"/>
    <n v="309.56"/>
    <s v="OK"/>
    <s v="No"/>
    <s v="OK"/>
    <s v="OK"/>
    <s v="OK"/>
    <s v="OK"/>
    <s v="OK"/>
    <s v="OK"/>
  </r>
  <r>
    <x v="170"/>
    <x v="4"/>
    <x v="3"/>
    <x v="0"/>
    <x v="4"/>
    <s v="bags"/>
    <n v="255"/>
    <n v="43"/>
    <n v="91.34"/>
    <s v="OK"/>
    <s v="No"/>
    <s v="OK"/>
    <s v="OK"/>
    <s v="OK"/>
    <s v="OK"/>
    <s v="OK"/>
    <s v="OK"/>
  </r>
  <r>
    <x v="304"/>
    <x v="2"/>
    <x v="3"/>
    <x v="3"/>
    <x v="2"/>
    <s v="bags"/>
    <n v="162"/>
    <n v="25"/>
    <n v="642.4"/>
    <s v="OK"/>
    <s v="No"/>
    <s v="OK"/>
    <s v="OK"/>
    <s v="OK"/>
    <s v="OK"/>
    <s v="OK"/>
    <s v="OK"/>
  </r>
  <r>
    <x v="208"/>
    <x v="2"/>
    <x v="3"/>
    <x v="2"/>
    <x v="2"/>
    <s v="signup"/>
    <n v="213"/>
    <n v="9"/>
    <n v="433.32"/>
    <s v="OK"/>
    <s v="No"/>
    <s v="OK"/>
    <s v="OK"/>
    <s v="OK"/>
    <s v="OK"/>
    <s v="OK"/>
    <s v="OK"/>
  </r>
  <r>
    <x v="236"/>
    <x v="3"/>
    <x v="1"/>
    <x v="0"/>
    <x v="2"/>
    <s v="discount"/>
    <n v="188"/>
    <n v="21"/>
    <n v="362.24"/>
    <s v="OK"/>
    <s v="No"/>
    <s v="OK"/>
    <s v="OK"/>
    <s v="OK"/>
    <s v="OK"/>
    <s v="OK"/>
    <s v="OK"/>
  </r>
  <r>
    <x v="188"/>
    <x v="1"/>
    <x v="2"/>
    <x v="0"/>
    <x v="3"/>
    <s v="shoes"/>
    <n v="12"/>
    <n v="41"/>
    <n v="870.76"/>
    <s v="OK"/>
    <s v="No"/>
    <s v="OK"/>
    <s v="OK"/>
    <s v="OK"/>
    <s v="OK"/>
    <s v="OK"/>
    <s v="OK"/>
  </r>
  <r>
    <x v="119"/>
    <x v="4"/>
    <x v="2"/>
    <x v="0"/>
    <x v="1"/>
    <s v="discount"/>
    <n v="400"/>
    <n v="28"/>
    <n v="337.57"/>
    <s v="OK"/>
    <s v="No"/>
    <s v="OK"/>
    <s v="OK"/>
    <s v="OK"/>
    <s v="OK"/>
    <s v="OK"/>
    <s v="OK"/>
  </r>
  <r>
    <x v="136"/>
    <x v="2"/>
    <x v="3"/>
    <x v="2"/>
    <x v="0"/>
    <s v="bags"/>
    <n v="187"/>
    <n v="11"/>
    <n v="691.53"/>
    <s v="OK"/>
    <s v="No"/>
    <s v="OK"/>
    <s v="OK"/>
    <s v="OK"/>
    <s v="OK"/>
    <s v="OK"/>
    <s v="OK"/>
  </r>
  <r>
    <x v="289"/>
    <x v="4"/>
    <x v="1"/>
    <x v="0"/>
    <x v="1"/>
    <s v="shoes"/>
    <n v="13"/>
    <n v="9"/>
    <n v="188.29"/>
    <s v="OK"/>
    <s v="No"/>
    <s v="OK"/>
    <s v="OK"/>
    <s v="OK"/>
    <s v="OK"/>
    <s v="OK"/>
    <s v="OK"/>
  </r>
  <r>
    <x v="58"/>
    <x v="2"/>
    <x v="3"/>
    <x v="2"/>
    <x v="0"/>
    <s v="signup"/>
    <n v="393"/>
    <n v="44"/>
    <n v="433.21"/>
    <s v="OK"/>
    <s v="No"/>
    <s v="OK"/>
    <s v="OK"/>
    <s v="OK"/>
    <s v="OK"/>
    <s v="OK"/>
    <s v="OK"/>
  </r>
  <r>
    <x v="312"/>
    <x v="0"/>
    <x v="1"/>
    <x v="3"/>
    <x v="0"/>
    <s v="signup"/>
    <n v="139"/>
    <n v="6"/>
    <n v="283.29000000000002"/>
    <s v="OK"/>
    <s v="No"/>
    <s v="OK"/>
    <s v="OK"/>
    <s v="OK"/>
    <s v="OK"/>
    <s v="OK"/>
    <s v="OK"/>
  </r>
  <r>
    <x v="313"/>
    <x v="1"/>
    <x v="0"/>
    <x v="2"/>
    <x v="4"/>
    <s v="signup"/>
    <n v="221"/>
    <n v="1"/>
    <n v="531.61"/>
    <s v="OK"/>
    <s v="No"/>
    <s v="OK"/>
    <s v="OK"/>
    <s v="OK"/>
    <s v="OK"/>
    <s v="OK"/>
    <s v="OK"/>
  </r>
  <r>
    <x v="27"/>
    <x v="0"/>
    <x v="3"/>
    <x v="0"/>
    <x v="3"/>
    <s v="discount"/>
    <n v="256"/>
    <n v="32"/>
    <n v="453.88"/>
    <s v="OK"/>
    <s v="No"/>
    <s v="OK"/>
    <s v="OK"/>
    <s v="OK"/>
    <s v="OK"/>
    <s v="OK"/>
    <s v="OK"/>
  </r>
  <r>
    <x v="278"/>
    <x v="2"/>
    <x v="2"/>
    <x v="0"/>
    <x v="4"/>
    <s v="shoes"/>
    <n v="337"/>
    <n v="10"/>
    <n v="701.99"/>
    <s v="OK"/>
    <s v="No"/>
    <s v="OK"/>
    <s v="OK"/>
    <s v="OK"/>
    <s v="OK"/>
    <s v="OK"/>
    <s v="OK"/>
  </r>
  <r>
    <x v="25"/>
    <x v="2"/>
    <x v="0"/>
    <x v="1"/>
    <x v="0"/>
    <s v="discount"/>
    <n v="325"/>
    <n v="19"/>
    <n v="354.08"/>
    <s v="OK"/>
    <s v="No"/>
    <s v="OK"/>
    <s v="OK"/>
    <s v="OK"/>
    <s v="OK"/>
    <s v="OK"/>
    <s v="OK"/>
  </r>
  <r>
    <x v="257"/>
    <x v="5"/>
    <x v="3"/>
    <x v="2"/>
    <x v="4"/>
    <s v="bags"/>
    <n v="80"/>
    <n v="16"/>
    <n v="150.87"/>
    <s v="OK"/>
    <s v="No"/>
    <s v="OK"/>
    <s v="OK"/>
    <s v="OK"/>
    <s v="OK"/>
    <s v="OK"/>
    <s v="OK"/>
  </r>
  <r>
    <x v="306"/>
    <x v="3"/>
    <x v="1"/>
    <x v="1"/>
    <x v="0"/>
    <s v="bags"/>
    <n v="302"/>
    <n v="33"/>
    <n v="435.63"/>
    <s v="OK"/>
    <s v="No"/>
    <s v="OK"/>
    <s v="OK"/>
    <s v="OK"/>
    <s v="OK"/>
    <s v="OK"/>
    <s v="OK"/>
  </r>
  <r>
    <x v="314"/>
    <x v="4"/>
    <x v="2"/>
    <x v="2"/>
    <x v="1"/>
    <s v="shoes"/>
    <n v="364"/>
    <n v="17"/>
    <n v="981.94"/>
    <s v="OK"/>
    <s v="No"/>
    <s v="OK"/>
    <s v="OK"/>
    <s v="OK"/>
    <s v="OK"/>
    <s v="OK"/>
    <s v="OK"/>
  </r>
  <r>
    <x v="234"/>
    <x v="2"/>
    <x v="3"/>
    <x v="1"/>
    <x v="3"/>
    <s v="discount"/>
    <n v="267"/>
    <n v="45"/>
    <n v="774.44"/>
    <s v="OK"/>
    <s v="No"/>
    <s v="OK"/>
    <s v="OK"/>
    <s v="OK"/>
    <s v="OK"/>
    <s v="OK"/>
    <s v="OK"/>
  </r>
  <r>
    <x v="156"/>
    <x v="2"/>
    <x v="1"/>
    <x v="2"/>
    <x v="1"/>
    <s v="discount"/>
    <n v="451"/>
    <n v="15"/>
    <n v="27.94"/>
    <s v="OK"/>
    <s v="No"/>
    <s v="OK"/>
    <s v="OK"/>
    <s v="OK"/>
    <s v="OK"/>
    <s v="OK"/>
    <s v="OK"/>
  </r>
  <r>
    <x v="52"/>
    <x v="4"/>
    <x v="1"/>
    <x v="0"/>
    <x v="3"/>
    <s v="bags"/>
    <n v="467"/>
    <n v="7"/>
    <n v="760.74"/>
    <s v="OK"/>
    <s v="No"/>
    <s v="OK"/>
    <s v="OK"/>
    <s v="OK"/>
    <s v="OK"/>
    <s v="OK"/>
    <s v="OK"/>
  </r>
  <r>
    <x v="171"/>
    <x v="3"/>
    <x v="1"/>
    <x v="0"/>
    <x v="1"/>
    <s v="shoes"/>
    <n v="107"/>
    <n v="34"/>
    <n v="176.63"/>
    <s v="OK"/>
    <s v="No"/>
    <s v="OK"/>
    <s v="OK"/>
    <s v="OK"/>
    <s v="OK"/>
    <s v="OK"/>
    <s v="OK"/>
  </r>
  <r>
    <x v="284"/>
    <x v="2"/>
    <x v="1"/>
    <x v="0"/>
    <x v="2"/>
    <s v="bags"/>
    <n v="103"/>
    <n v="47"/>
    <n v="433.86"/>
    <s v="OK"/>
    <s v="No"/>
    <s v="OK"/>
    <s v="OK"/>
    <s v="OK"/>
    <s v="OK"/>
    <s v="OK"/>
    <s v="OK"/>
  </r>
  <r>
    <x v="283"/>
    <x v="4"/>
    <x v="1"/>
    <x v="3"/>
    <x v="3"/>
    <s v="shoes"/>
    <n v="376"/>
    <n v="2"/>
    <n v="401.64"/>
    <s v="OK"/>
    <s v="No"/>
    <s v="OK"/>
    <s v="OK"/>
    <s v="OK"/>
    <s v="OK"/>
    <s v="OK"/>
    <s v="OK"/>
  </r>
  <r>
    <x v="129"/>
    <x v="1"/>
    <x v="3"/>
    <x v="0"/>
    <x v="4"/>
    <s v="shoes"/>
    <n v="64"/>
    <n v="32"/>
    <n v="581.85"/>
    <s v="OK"/>
    <s v="No"/>
    <s v="OK"/>
    <s v="OK"/>
    <s v="OK"/>
    <s v="OK"/>
    <s v="OK"/>
    <s v="OK"/>
  </r>
  <r>
    <x v="84"/>
    <x v="4"/>
    <x v="3"/>
    <x v="0"/>
    <x v="2"/>
    <s v="discount"/>
    <n v="381"/>
    <n v="38"/>
    <n v="617.07000000000005"/>
    <s v="OK"/>
    <s v="No"/>
    <s v="OK"/>
    <s v="OK"/>
    <s v="OK"/>
    <s v="OK"/>
    <s v="OK"/>
    <s v="OK"/>
  </r>
  <r>
    <x v="251"/>
    <x v="5"/>
    <x v="1"/>
    <x v="0"/>
    <x v="3"/>
    <s v="shoes"/>
    <n v="459"/>
    <n v="50"/>
    <n v="835.93"/>
    <s v="OK"/>
    <s v="No"/>
    <s v="OK"/>
    <s v="OK"/>
    <s v="OK"/>
    <s v="OK"/>
    <s v="OK"/>
    <s v="OK"/>
  </r>
  <r>
    <x v="289"/>
    <x v="1"/>
    <x v="0"/>
    <x v="2"/>
    <x v="3"/>
    <s v="signup"/>
    <n v="352"/>
    <n v="12"/>
    <n v="980.5"/>
    <s v="OK"/>
    <s v="No"/>
    <s v="OK"/>
    <s v="OK"/>
    <s v="OK"/>
    <s v="OK"/>
    <s v="OK"/>
    <s v="OK"/>
  </r>
  <r>
    <x v="168"/>
    <x v="1"/>
    <x v="2"/>
    <x v="1"/>
    <x v="1"/>
    <s v="signup"/>
    <n v="177"/>
    <n v="4"/>
    <n v="254.2"/>
    <s v="OK"/>
    <s v="No"/>
    <s v="OK"/>
    <s v="OK"/>
    <s v="OK"/>
    <s v="OK"/>
    <s v="OK"/>
    <s v="OK"/>
  </r>
  <r>
    <x v="23"/>
    <x v="2"/>
    <x v="1"/>
    <x v="2"/>
    <x v="1"/>
    <s v="bags"/>
    <n v="183"/>
    <n v="13"/>
    <n v="243.51"/>
    <s v="OK"/>
    <s v="No"/>
    <s v="OK"/>
    <s v="OK"/>
    <s v="OK"/>
    <s v="OK"/>
    <s v="OK"/>
    <s v="OK"/>
  </r>
  <r>
    <x v="288"/>
    <x v="5"/>
    <x v="3"/>
    <x v="3"/>
    <x v="0"/>
    <s v="discount"/>
    <n v="429"/>
    <n v="29"/>
    <n v="674.53"/>
    <s v="OK"/>
    <s v="No"/>
    <s v="OK"/>
    <s v="OK"/>
    <s v="OK"/>
    <s v="OK"/>
    <s v="OK"/>
    <s v="OK"/>
  </r>
  <r>
    <x v="206"/>
    <x v="0"/>
    <x v="3"/>
    <x v="1"/>
    <x v="0"/>
    <s v="shoes"/>
    <n v="119"/>
    <n v="46"/>
    <n v="629.15"/>
    <s v="OK"/>
    <s v="No"/>
    <s v="OK"/>
    <s v="OK"/>
    <s v="OK"/>
    <s v="OK"/>
    <s v="OK"/>
    <s v="OK"/>
  </r>
  <r>
    <x v="168"/>
    <x v="3"/>
    <x v="3"/>
    <x v="1"/>
    <x v="2"/>
    <s v="discount"/>
    <n v="72"/>
    <n v="37"/>
    <n v="921.51"/>
    <s v="OK"/>
    <s v="No"/>
    <s v="OK"/>
    <s v="OK"/>
    <s v="OK"/>
    <s v="OK"/>
    <s v="OK"/>
    <s v="OK"/>
  </r>
  <r>
    <x v="166"/>
    <x v="0"/>
    <x v="2"/>
    <x v="1"/>
    <x v="2"/>
    <s v="shoes"/>
    <n v="89"/>
    <n v="49"/>
    <n v="333.76"/>
    <s v="OK"/>
    <s v="No"/>
    <s v="OK"/>
    <s v="OK"/>
    <s v="OK"/>
    <s v="OK"/>
    <s v="OK"/>
    <s v="OK"/>
  </r>
  <r>
    <x v="69"/>
    <x v="3"/>
    <x v="0"/>
    <x v="0"/>
    <x v="4"/>
    <s v="discount"/>
    <n v="15"/>
    <n v="6"/>
    <n v="103.31"/>
    <s v="OK"/>
    <s v="No"/>
    <s v="OK"/>
    <s v="OK"/>
    <s v="OK"/>
    <s v="OK"/>
    <s v="OK"/>
    <s v="OK"/>
  </r>
  <r>
    <x v="65"/>
    <x v="4"/>
    <x v="0"/>
    <x v="1"/>
    <x v="3"/>
    <s v="discount"/>
    <n v="298"/>
    <n v="22"/>
    <n v="127.74"/>
    <s v="OK"/>
    <s v="No"/>
    <s v="OK"/>
    <s v="OK"/>
    <s v="OK"/>
    <s v="OK"/>
    <s v="OK"/>
    <s v="OK"/>
  </r>
  <r>
    <x v="192"/>
    <x v="1"/>
    <x v="3"/>
    <x v="2"/>
    <x v="0"/>
    <s v="discount"/>
    <n v="106"/>
    <n v="13"/>
    <n v="789.03"/>
    <s v="OK"/>
    <s v="No"/>
    <s v="OK"/>
    <s v="OK"/>
    <s v="OK"/>
    <s v="OK"/>
    <s v="OK"/>
    <s v="OK"/>
  </r>
  <r>
    <x v="59"/>
    <x v="3"/>
    <x v="1"/>
    <x v="2"/>
    <x v="1"/>
    <s v="discount"/>
    <n v="302"/>
    <n v="36"/>
    <n v="624.95000000000005"/>
    <s v="OK"/>
    <s v="No"/>
    <s v="OK"/>
    <s v="OK"/>
    <s v="OK"/>
    <s v="OK"/>
    <s v="OK"/>
    <s v="OK"/>
  </r>
  <r>
    <x v="315"/>
    <x v="2"/>
    <x v="1"/>
    <x v="2"/>
    <x v="1"/>
    <s v="signup"/>
    <n v="283"/>
    <n v="2"/>
    <n v="346.69"/>
    <s v="OK"/>
    <s v="No"/>
    <s v="OK"/>
    <s v="OK"/>
    <s v="OK"/>
    <s v="OK"/>
    <s v="OK"/>
    <s v="OK"/>
  </r>
  <r>
    <x v="49"/>
    <x v="5"/>
    <x v="3"/>
    <x v="2"/>
    <x v="2"/>
    <s v="bags"/>
    <n v="363"/>
    <n v="31"/>
    <n v="225.54"/>
    <s v="OK"/>
    <s v="No"/>
    <s v="OK"/>
    <s v="OK"/>
    <s v="OK"/>
    <s v="OK"/>
    <s v="OK"/>
    <s v="OK"/>
  </r>
  <r>
    <x v="242"/>
    <x v="3"/>
    <x v="0"/>
    <x v="2"/>
    <x v="3"/>
    <s v="signup"/>
    <n v="371"/>
    <n v="6"/>
    <n v="303.36"/>
    <s v="OK"/>
    <s v="No"/>
    <s v="OK"/>
    <s v="OK"/>
    <s v="OK"/>
    <s v="OK"/>
    <s v="OK"/>
    <s v="OK"/>
  </r>
  <r>
    <x v="304"/>
    <x v="0"/>
    <x v="0"/>
    <x v="2"/>
    <x v="2"/>
    <s v="bags"/>
    <n v="269"/>
    <n v="18"/>
    <n v="66.709999999999994"/>
    <s v="OK"/>
    <s v="No"/>
    <s v="OK"/>
    <s v="OK"/>
    <s v="OK"/>
    <s v="OK"/>
    <s v="OK"/>
    <s v="OK"/>
  </r>
  <r>
    <x v="57"/>
    <x v="4"/>
    <x v="3"/>
    <x v="2"/>
    <x v="0"/>
    <s v="signup"/>
    <n v="45"/>
    <n v="17"/>
    <n v="634.05999999999995"/>
    <s v="OK"/>
    <s v="No"/>
    <s v="OK"/>
    <s v="OK"/>
    <s v="OK"/>
    <s v="OK"/>
    <s v="OK"/>
    <s v="OK"/>
  </r>
  <r>
    <x v="87"/>
    <x v="0"/>
    <x v="0"/>
    <x v="1"/>
    <x v="3"/>
    <s v="discount"/>
    <n v="489"/>
    <n v="0"/>
    <n v="153.12"/>
    <s v="OK"/>
    <s v="No"/>
    <s v="OK"/>
    <s v="OK"/>
    <s v="OK"/>
    <s v="OK"/>
    <s v="OK"/>
    <s v="OK"/>
  </r>
  <r>
    <x v="105"/>
    <x v="5"/>
    <x v="1"/>
    <x v="0"/>
    <x v="0"/>
    <s v="discount"/>
    <n v="484"/>
    <n v="37"/>
    <n v="171.5"/>
    <s v="OK"/>
    <s v="No"/>
    <s v="OK"/>
    <s v="OK"/>
    <s v="OK"/>
    <s v="OK"/>
    <s v="OK"/>
    <s v="OK"/>
  </r>
  <r>
    <x v="199"/>
    <x v="3"/>
    <x v="0"/>
    <x v="1"/>
    <x v="0"/>
    <s v="bags"/>
    <n v="246"/>
    <n v="17"/>
    <n v="460.32"/>
    <s v="OK"/>
    <s v="No"/>
    <s v="OK"/>
    <s v="OK"/>
    <s v="OK"/>
    <s v="OK"/>
    <s v="OK"/>
    <s v="OK"/>
  </r>
  <r>
    <x v="57"/>
    <x v="5"/>
    <x v="3"/>
    <x v="1"/>
    <x v="0"/>
    <s v="shoes"/>
    <n v="406"/>
    <n v="15"/>
    <n v="901.9"/>
    <s v="OK"/>
    <s v="No"/>
    <s v="OK"/>
    <s v="OK"/>
    <s v="OK"/>
    <s v="OK"/>
    <s v="OK"/>
    <s v="OK"/>
  </r>
  <r>
    <x v="316"/>
    <x v="0"/>
    <x v="3"/>
    <x v="3"/>
    <x v="3"/>
    <s v="signup"/>
    <n v="159"/>
    <n v="24"/>
    <n v="53.96"/>
    <s v="OK"/>
    <s v="No"/>
    <s v="OK"/>
    <s v="OK"/>
    <s v="OK"/>
    <s v="OK"/>
    <s v="OK"/>
    <s v="OK"/>
  </r>
  <r>
    <x v="78"/>
    <x v="0"/>
    <x v="0"/>
    <x v="3"/>
    <x v="3"/>
    <s v="signup"/>
    <n v="16"/>
    <n v="24"/>
    <n v="448.86"/>
    <s v="OK"/>
    <s v="No"/>
    <s v="OK"/>
    <s v="OK"/>
    <s v="OK"/>
    <s v="OK"/>
    <s v="OK"/>
    <s v="OK"/>
  </r>
  <r>
    <x v="147"/>
    <x v="5"/>
    <x v="1"/>
    <x v="0"/>
    <x v="0"/>
    <s v="signup"/>
    <n v="170"/>
    <n v="42"/>
    <n v="701.18"/>
    <s v="OK"/>
    <s v="No"/>
    <s v="OK"/>
    <s v="OK"/>
    <s v="OK"/>
    <s v="OK"/>
    <s v="OK"/>
    <s v="OK"/>
  </r>
  <r>
    <x v="317"/>
    <x v="4"/>
    <x v="0"/>
    <x v="1"/>
    <x v="1"/>
    <s v="discount"/>
    <n v="441"/>
    <n v="1"/>
    <n v="201.05"/>
    <s v="OK"/>
    <s v="No"/>
    <s v="OK"/>
    <s v="OK"/>
    <s v="OK"/>
    <s v="OK"/>
    <s v="OK"/>
    <s v="OK"/>
  </r>
  <r>
    <x v="92"/>
    <x v="5"/>
    <x v="1"/>
    <x v="1"/>
    <x v="1"/>
    <s v="bags"/>
    <n v="350"/>
    <n v="15"/>
    <n v="851.17"/>
    <s v="OK"/>
    <s v="No"/>
    <s v="OK"/>
    <s v="OK"/>
    <s v="OK"/>
    <s v="OK"/>
    <s v="OK"/>
    <s v="OK"/>
  </r>
  <r>
    <x v="224"/>
    <x v="2"/>
    <x v="3"/>
    <x v="2"/>
    <x v="3"/>
    <s v="bags"/>
    <n v="259"/>
    <n v="6"/>
    <n v="64.010000000000005"/>
    <s v="OK"/>
    <s v="No"/>
    <s v="OK"/>
    <s v="OK"/>
    <s v="OK"/>
    <s v="OK"/>
    <s v="OK"/>
    <s v="OK"/>
  </r>
  <r>
    <x v="3"/>
    <x v="4"/>
    <x v="3"/>
    <x v="0"/>
    <x v="4"/>
    <s v="bags"/>
    <n v="358"/>
    <n v="2"/>
    <n v="216.52"/>
    <s v="OK"/>
    <s v="No"/>
    <s v="OK"/>
    <s v="OK"/>
    <s v="OK"/>
    <s v="OK"/>
    <s v="OK"/>
    <s v="OK"/>
  </r>
  <r>
    <x v="96"/>
    <x v="3"/>
    <x v="1"/>
    <x v="0"/>
    <x v="0"/>
    <s v="shoes"/>
    <n v="291"/>
    <n v="18"/>
    <n v="338.06"/>
    <s v="OK"/>
    <s v="No"/>
    <s v="OK"/>
    <s v="OK"/>
    <s v="OK"/>
    <s v="OK"/>
    <s v="OK"/>
    <s v="OK"/>
  </r>
  <r>
    <x v="318"/>
    <x v="1"/>
    <x v="0"/>
    <x v="3"/>
    <x v="1"/>
    <s v="signup"/>
    <n v="457"/>
    <n v="16"/>
    <n v="603.88"/>
    <s v="OK"/>
    <s v="No"/>
    <s v="OK"/>
    <s v="OK"/>
    <s v="OK"/>
    <s v="OK"/>
    <s v="OK"/>
    <s v="OK"/>
  </r>
  <r>
    <x v="246"/>
    <x v="0"/>
    <x v="0"/>
    <x v="0"/>
    <x v="3"/>
    <s v="shoes"/>
    <n v="219"/>
    <n v="47"/>
    <n v="672.44"/>
    <s v="OK"/>
    <s v="No"/>
    <s v="OK"/>
    <s v="OK"/>
    <s v="OK"/>
    <s v="OK"/>
    <s v="OK"/>
    <s v="OK"/>
  </r>
  <r>
    <x v="16"/>
    <x v="3"/>
    <x v="1"/>
    <x v="1"/>
    <x v="3"/>
    <s v="discount"/>
    <n v="294"/>
    <n v="35"/>
    <n v="874.63"/>
    <s v="OK"/>
    <s v="No"/>
    <s v="OK"/>
    <s v="OK"/>
    <s v="OK"/>
    <s v="OK"/>
    <s v="OK"/>
    <s v="OK"/>
  </r>
  <r>
    <x v="319"/>
    <x v="3"/>
    <x v="3"/>
    <x v="3"/>
    <x v="0"/>
    <s v="signup"/>
    <n v="92"/>
    <n v="50"/>
    <n v="781.3"/>
    <s v="OK"/>
    <s v="No"/>
    <s v="OK"/>
    <s v="OK"/>
    <s v="OK"/>
    <s v="OK"/>
    <s v="OK"/>
    <s v="OK"/>
  </r>
  <r>
    <x v="320"/>
    <x v="5"/>
    <x v="0"/>
    <x v="1"/>
    <x v="1"/>
    <s v="discount"/>
    <n v="38"/>
    <n v="19"/>
    <n v="991.08"/>
    <s v="OK"/>
    <s v="No"/>
    <s v="OK"/>
    <s v="OK"/>
    <s v="OK"/>
    <s v="OK"/>
    <s v="OK"/>
    <s v="OK"/>
  </r>
  <r>
    <x v="296"/>
    <x v="3"/>
    <x v="1"/>
    <x v="3"/>
    <x v="0"/>
    <s v="bags"/>
    <n v="129"/>
    <n v="40"/>
    <n v="694.14"/>
    <s v="OK"/>
    <s v="No"/>
    <s v="OK"/>
    <s v="OK"/>
    <s v="OK"/>
    <s v="OK"/>
    <s v="OK"/>
    <s v="OK"/>
  </r>
  <r>
    <x v="130"/>
    <x v="4"/>
    <x v="2"/>
    <x v="0"/>
    <x v="2"/>
    <s v="signup"/>
    <n v="137"/>
    <n v="2"/>
    <n v="275.19"/>
    <s v="OK"/>
    <s v="No"/>
    <s v="OK"/>
    <s v="OK"/>
    <s v="OK"/>
    <s v="OK"/>
    <s v="OK"/>
    <s v="OK"/>
  </r>
  <r>
    <x v="36"/>
    <x v="2"/>
    <x v="3"/>
    <x v="2"/>
    <x v="2"/>
    <s v="shoes"/>
    <n v="342"/>
    <n v="27"/>
    <n v="164.37"/>
    <s v="OK"/>
    <s v="No"/>
    <s v="OK"/>
    <s v="OK"/>
    <s v="OK"/>
    <s v="OK"/>
    <s v="OK"/>
    <s v="OK"/>
  </r>
  <r>
    <x v="159"/>
    <x v="3"/>
    <x v="0"/>
    <x v="0"/>
    <x v="4"/>
    <s v="signup"/>
    <n v="26"/>
    <n v="24"/>
    <n v="93.22"/>
    <s v="OK"/>
    <s v="No"/>
    <s v="OK"/>
    <s v="OK"/>
    <s v="OK"/>
    <s v="OK"/>
    <s v="OK"/>
    <s v="OK"/>
  </r>
  <r>
    <x v="60"/>
    <x v="4"/>
    <x v="0"/>
    <x v="2"/>
    <x v="0"/>
    <s v="discount"/>
    <n v="272"/>
    <n v="7"/>
    <n v="130.91"/>
    <s v="OK"/>
    <s v="No"/>
    <s v="OK"/>
    <s v="OK"/>
    <s v="OK"/>
    <s v="OK"/>
    <s v="OK"/>
    <s v="OK"/>
  </r>
  <r>
    <x v="247"/>
    <x v="2"/>
    <x v="3"/>
    <x v="2"/>
    <x v="3"/>
    <s v="signup"/>
    <n v="179"/>
    <n v="36"/>
    <n v="460.33"/>
    <s v="OK"/>
    <s v="No"/>
    <s v="OK"/>
    <s v="OK"/>
    <s v="OK"/>
    <s v="OK"/>
    <s v="OK"/>
    <s v="OK"/>
  </r>
  <r>
    <x v="196"/>
    <x v="5"/>
    <x v="3"/>
    <x v="1"/>
    <x v="2"/>
    <s v="bags"/>
    <n v="177"/>
    <n v="46"/>
    <n v="169.17"/>
    <s v="OK"/>
    <s v="No"/>
    <s v="OK"/>
    <s v="OK"/>
    <s v="OK"/>
    <s v="OK"/>
    <s v="OK"/>
    <s v="OK"/>
  </r>
  <r>
    <x v="277"/>
    <x v="0"/>
    <x v="2"/>
    <x v="3"/>
    <x v="1"/>
    <s v="signup"/>
    <n v="434"/>
    <n v="28"/>
    <n v="930.49"/>
    <s v="OK"/>
    <s v="No"/>
    <s v="OK"/>
    <s v="OK"/>
    <s v="OK"/>
    <s v="OK"/>
    <s v="OK"/>
    <s v="OK"/>
  </r>
  <r>
    <x v="110"/>
    <x v="2"/>
    <x v="0"/>
    <x v="0"/>
    <x v="0"/>
    <s v="discount"/>
    <n v="444"/>
    <n v="49"/>
    <n v="524.21"/>
    <s v="OK"/>
    <s v="No"/>
    <s v="OK"/>
    <s v="OK"/>
    <s v="OK"/>
    <s v="OK"/>
    <s v="OK"/>
    <s v="OK"/>
  </r>
  <r>
    <x v="70"/>
    <x v="5"/>
    <x v="0"/>
    <x v="0"/>
    <x v="1"/>
    <s v="bags"/>
    <n v="124"/>
    <n v="44"/>
    <n v="694.38"/>
    <s v="OK"/>
    <s v="No"/>
    <s v="OK"/>
    <s v="OK"/>
    <s v="OK"/>
    <s v="OK"/>
    <s v="OK"/>
    <s v="OK"/>
  </r>
  <r>
    <x v="164"/>
    <x v="3"/>
    <x v="0"/>
    <x v="0"/>
    <x v="3"/>
    <s v="shoes"/>
    <n v="263"/>
    <n v="10"/>
    <n v="482.67"/>
    <s v="OK"/>
    <s v="No"/>
    <s v="OK"/>
    <s v="OK"/>
    <s v="OK"/>
    <s v="OK"/>
    <s v="OK"/>
    <s v="OK"/>
  </r>
  <r>
    <x v="218"/>
    <x v="3"/>
    <x v="1"/>
    <x v="3"/>
    <x v="0"/>
    <s v="shoes"/>
    <n v="200"/>
    <n v="39"/>
    <n v="962.84"/>
    <s v="OK"/>
    <s v="No"/>
    <s v="OK"/>
    <s v="OK"/>
    <s v="OK"/>
    <s v="OK"/>
    <s v="OK"/>
    <s v="OK"/>
  </r>
  <r>
    <x v="321"/>
    <x v="2"/>
    <x v="0"/>
    <x v="2"/>
    <x v="3"/>
    <s v="signup"/>
    <n v="189"/>
    <n v="24"/>
    <n v="220.86"/>
    <s v="OK"/>
    <s v="No"/>
    <s v="OK"/>
    <s v="OK"/>
    <s v="OK"/>
    <s v="OK"/>
    <s v="OK"/>
    <s v="OK"/>
  </r>
  <r>
    <x v="73"/>
    <x v="0"/>
    <x v="3"/>
    <x v="0"/>
    <x v="3"/>
    <s v="signup"/>
    <n v="200"/>
    <n v="12"/>
    <n v="235.94"/>
    <s v="OK"/>
    <s v="No"/>
    <s v="OK"/>
    <s v="OK"/>
    <s v="OK"/>
    <s v="OK"/>
    <s v="OK"/>
    <s v="OK"/>
  </r>
  <r>
    <x v="129"/>
    <x v="0"/>
    <x v="2"/>
    <x v="3"/>
    <x v="4"/>
    <s v="discount"/>
    <n v="381"/>
    <n v="41"/>
    <n v="543.85"/>
    <s v="OK"/>
    <s v="No"/>
    <s v="OK"/>
    <s v="OK"/>
    <s v="OK"/>
    <s v="OK"/>
    <s v="OK"/>
    <s v="OK"/>
  </r>
  <r>
    <x v="322"/>
    <x v="3"/>
    <x v="2"/>
    <x v="3"/>
    <x v="3"/>
    <s v="signup"/>
    <n v="162"/>
    <n v="15"/>
    <n v="191.07"/>
    <s v="OK"/>
    <s v="No"/>
    <s v="OK"/>
    <s v="OK"/>
    <s v="OK"/>
    <s v="OK"/>
    <s v="OK"/>
    <s v="OK"/>
  </r>
  <r>
    <x v="225"/>
    <x v="5"/>
    <x v="0"/>
    <x v="3"/>
    <x v="2"/>
    <s v="shoes"/>
    <n v="244"/>
    <n v="32"/>
    <n v="489.66"/>
    <s v="OK"/>
    <s v="No"/>
    <s v="OK"/>
    <s v="OK"/>
    <s v="OK"/>
    <s v="OK"/>
    <s v="OK"/>
    <s v="OK"/>
  </r>
  <r>
    <x v="143"/>
    <x v="0"/>
    <x v="2"/>
    <x v="3"/>
    <x v="2"/>
    <s v="bags"/>
    <n v="380"/>
    <n v="42"/>
    <n v="905.5"/>
    <s v="OK"/>
    <s v="No"/>
    <s v="OK"/>
    <s v="OK"/>
    <s v="OK"/>
    <s v="OK"/>
    <s v="OK"/>
    <s v="OK"/>
  </r>
  <r>
    <x v="289"/>
    <x v="3"/>
    <x v="1"/>
    <x v="3"/>
    <x v="1"/>
    <s v="discount"/>
    <n v="194"/>
    <n v="41"/>
    <n v="443.1"/>
    <s v="OK"/>
    <s v="No"/>
    <s v="OK"/>
    <s v="OK"/>
    <s v="OK"/>
    <s v="OK"/>
    <s v="OK"/>
    <s v="OK"/>
  </r>
  <r>
    <x v="323"/>
    <x v="4"/>
    <x v="0"/>
    <x v="3"/>
    <x v="2"/>
    <s v="signup"/>
    <n v="443"/>
    <n v="33"/>
    <n v="34.1"/>
    <s v="OK"/>
    <s v="No"/>
    <s v="OK"/>
    <s v="OK"/>
    <s v="OK"/>
    <s v="OK"/>
    <s v="OK"/>
    <s v="OK"/>
  </r>
  <r>
    <x v="202"/>
    <x v="3"/>
    <x v="1"/>
    <x v="2"/>
    <x v="3"/>
    <s v="bags"/>
    <n v="359"/>
    <n v="34"/>
    <n v="169.36"/>
    <s v="OK"/>
    <s v="No"/>
    <s v="OK"/>
    <s v="OK"/>
    <s v="OK"/>
    <s v="OK"/>
    <s v="OK"/>
    <s v="OK"/>
  </r>
  <r>
    <x v="324"/>
    <x v="3"/>
    <x v="0"/>
    <x v="2"/>
    <x v="0"/>
    <s v="signup"/>
    <n v="291"/>
    <n v="4"/>
    <n v="401.82"/>
    <s v="OK"/>
    <s v="No"/>
    <s v="OK"/>
    <s v="OK"/>
    <s v="OK"/>
    <s v="OK"/>
    <s v="OK"/>
    <s v="OK"/>
  </r>
  <r>
    <x v="36"/>
    <x v="0"/>
    <x v="3"/>
    <x v="1"/>
    <x v="0"/>
    <s v="shoes"/>
    <n v="98"/>
    <n v="29"/>
    <n v="472"/>
    <s v="OK"/>
    <s v="No"/>
    <s v="OK"/>
    <s v="OK"/>
    <s v="OK"/>
    <s v="OK"/>
    <s v="OK"/>
    <s v="OK"/>
  </r>
  <r>
    <x v="325"/>
    <x v="0"/>
    <x v="3"/>
    <x v="1"/>
    <x v="3"/>
    <s v="shoes"/>
    <n v="373"/>
    <n v="39"/>
    <n v="776.09"/>
    <s v="OK"/>
    <s v="No"/>
    <s v="OK"/>
    <s v="OK"/>
    <s v="OK"/>
    <s v="OK"/>
    <s v="OK"/>
    <s v="OK"/>
  </r>
  <r>
    <x v="72"/>
    <x v="1"/>
    <x v="1"/>
    <x v="1"/>
    <x v="3"/>
    <s v="bags"/>
    <n v="390"/>
    <n v="29"/>
    <n v="781.07"/>
    <s v="OK"/>
    <s v="No"/>
    <s v="OK"/>
    <s v="OK"/>
    <s v="OK"/>
    <s v="OK"/>
    <s v="OK"/>
    <s v="OK"/>
  </r>
  <r>
    <x v="326"/>
    <x v="5"/>
    <x v="2"/>
    <x v="3"/>
    <x v="2"/>
    <s v="bags"/>
    <n v="273"/>
    <n v="3"/>
    <n v="526.65"/>
    <s v="OK"/>
    <s v="No"/>
    <s v="OK"/>
    <s v="OK"/>
    <s v="OK"/>
    <s v="OK"/>
    <s v="OK"/>
    <s v="OK"/>
  </r>
  <r>
    <x v="35"/>
    <x v="3"/>
    <x v="0"/>
    <x v="3"/>
    <x v="3"/>
    <s v="signup"/>
    <n v="299"/>
    <n v="34"/>
    <n v="363.57"/>
    <s v="OK"/>
    <s v="No"/>
    <s v="OK"/>
    <s v="OK"/>
    <s v="OK"/>
    <s v="OK"/>
    <s v="OK"/>
    <s v="OK"/>
  </r>
  <r>
    <x v="322"/>
    <x v="0"/>
    <x v="2"/>
    <x v="3"/>
    <x v="2"/>
    <s v="bags"/>
    <n v="30"/>
    <n v="41"/>
    <n v="802.44"/>
    <s v="OK"/>
    <s v="No"/>
    <s v="OK"/>
    <s v="OK"/>
    <s v="OK"/>
    <s v="OK"/>
    <s v="OK"/>
    <s v="OK"/>
  </r>
  <r>
    <x v="208"/>
    <x v="3"/>
    <x v="0"/>
    <x v="2"/>
    <x v="0"/>
    <s v="bags"/>
    <n v="410"/>
    <n v="5"/>
    <n v="938.59"/>
    <s v="OK"/>
    <s v="No"/>
    <s v="OK"/>
    <s v="OK"/>
    <s v="OK"/>
    <s v="OK"/>
    <s v="OK"/>
    <s v="OK"/>
  </r>
  <r>
    <x v="261"/>
    <x v="1"/>
    <x v="0"/>
    <x v="2"/>
    <x v="3"/>
    <s v="signup"/>
    <n v="192"/>
    <n v="24"/>
    <n v="14.04"/>
    <s v="OK"/>
    <s v="No"/>
    <s v="OK"/>
    <s v="OK"/>
    <s v="OK"/>
    <s v="OK"/>
    <s v="OK"/>
    <s v="OK"/>
  </r>
  <r>
    <x v="82"/>
    <x v="2"/>
    <x v="0"/>
    <x v="2"/>
    <x v="2"/>
    <s v="signup"/>
    <n v="206"/>
    <n v="17"/>
    <n v="76.56"/>
    <s v="OK"/>
    <s v="No"/>
    <s v="OK"/>
    <s v="OK"/>
    <s v="OK"/>
    <s v="OK"/>
    <s v="OK"/>
    <s v="OK"/>
  </r>
  <r>
    <x v="327"/>
    <x v="3"/>
    <x v="0"/>
    <x v="3"/>
    <x v="1"/>
    <s v="shoes"/>
    <n v="267"/>
    <n v="26"/>
    <n v="485.57"/>
    <s v="OK"/>
    <s v="No"/>
    <s v="OK"/>
    <s v="OK"/>
    <s v="OK"/>
    <s v="OK"/>
    <s v="OK"/>
    <s v="OK"/>
  </r>
  <r>
    <x v="305"/>
    <x v="4"/>
    <x v="2"/>
    <x v="3"/>
    <x v="2"/>
    <s v="bags"/>
    <n v="150"/>
    <n v="6"/>
    <n v="798.93"/>
    <s v="OK"/>
    <s v="No"/>
    <s v="OK"/>
    <s v="OK"/>
    <s v="OK"/>
    <s v="OK"/>
    <s v="OK"/>
    <s v="OK"/>
  </r>
  <r>
    <x v="318"/>
    <x v="3"/>
    <x v="2"/>
    <x v="3"/>
    <x v="3"/>
    <s v="shoes"/>
    <n v="185"/>
    <n v="48"/>
    <n v="423.82"/>
    <s v="OK"/>
    <s v="No"/>
    <s v="OK"/>
    <s v="OK"/>
    <s v="OK"/>
    <s v="OK"/>
    <s v="OK"/>
    <s v="OK"/>
  </r>
  <r>
    <x v="177"/>
    <x v="4"/>
    <x v="2"/>
    <x v="2"/>
    <x v="4"/>
    <s v="signup"/>
    <n v="468"/>
    <n v="35"/>
    <n v="732.74"/>
    <s v="OK"/>
    <s v="No"/>
    <s v="OK"/>
    <s v="OK"/>
    <s v="OK"/>
    <s v="OK"/>
    <s v="OK"/>
    <s v="OK"/>
  </r>
  <r>
    <x v="142"/>
    <x v="5"/>
    <x v="3"/>
    <x v="0"/>
    <x v="2"/>
    <s v="discount"/>
    <n v="277"/>
    <n v="25"/>
    <n v="40.270000000000003"/>
    <s v="OK"/>
    <s v="No"/>
    <s v="OK"/>
    <s v="OK"/>
    <s v="OK"/>
    <s v="OK"/>
    <s v="OK"/>
    <s v="OK"/>
  </r>
  <r>
    <x v="9"/>
    <x v="1"/>
    <x v="0"/>
    <x v="2"/>
    <x v="1"/>
    <s v="discount"/>
    <n v="294"/>
    <n v="49"/>
    <n v="105.65"/>
    <s v="OK"/>
    <s v="No"/>
    <s v="OK"/>
    <s v="OK"/>
    <s v="OK"/>
    <s v="OK"/>
    <s v="OK"/>
    <s v="OK"/>
  </r>
  <r>
    <x v="325"/>
    <x v="5"/>
    <x v="1"/>
    <x v="1"/>
    <x v="4"/>
    <s v="discount"/>
    <n v="114"/>
    <n v="18"/>
    <n v="304.02999999999997"/>
    <s v="OK"/>
    <s v="No"/>
    <s v="OK"/>
    <s v="OK"/>
    <s v="OK"/>
    <s v="OK"/>
    <s v="OK"/>
    <s v="OK"/>
  </r>
  <r>
    <x v="59"/>
    <x v="2"/>
    <x v="2"/>
    <x v="2"/>
    <x v="1"/>
    <s v="signup"/>
    <n v="246"/>
    <n v="45"/>
    <n v="696.1"/>
    <s v="OK"/>
    <s v="No"/>
    <s v="OK"/>
    <s v="OK"/>
    <s v="OK"/>
    <s v="OK"/>
    <s v="OK"/>
    <s v="OK"/>
  </r>
  <r>
    <x v="196"/>
    <x v="0"/>
    <x v="3"/>
    <x v="3"/>
    <x v="0"/>
    <s v="signup"/>
    <n v="256"/>
    <n v="44"/>
    <n v="368.28"/>
    <s v="OK"/>
    <s v="No"/>
    <s v="OK"/>
    <s v="OK"/>
    <s v="OK"/>
    <s v="OK"/>
    <s v="OK"/>
    <s v="OK"/>
  </r>
  <r>
    <x v="75"/>
    <x v="4"/>
    <x v="0"/>
    <x v="0"/>
    <x v="1"/>
    <s v="signup"/>
    <n v="46"/>
    <n v="18"/>
    <n v="813.59"/>
    <s v="OK"/>
    <s v="No"/>
    <s v="OK"/>
    <s v="OK"/>
    <s v="OK"/>
    <s v="OK"/>
    <s v="OK"/>
    <s v="OK"/>
  </r>
  <r>
    <x v="67"/>
    <x v="4"/>
    <x v="1"/>
    <x v="2"/>
    <x v="3"/>
    <s v="bags"/>
    <n v="238"/>
    <n v="44"/>
    <n v="746.17"/>
    <s v="OK"/>
    <s v="No"/>
    <s v="OK"/>
    <s v="OK"/>
    <s v="OK"/>
    <s v="OK"/>
    <s v="OK"/>
    <s v="OK"/>
  </r>
  <r>
    <x v="35"/>
    <x v="0"/>
    <x v="0"/>
    <x v="2"/>
    <x v="0"/>
    <s v="shoes"/>
    <n v="241"/>
    <n v="29"/>
    <n v="183.16"/>
    <s v="OK"/>
    <s v="No"/>
    <s v="OK"/>
    <s v="OK"/>
    <s v="OK"/>
    <s v="OK"/>
    <s v="OK"/>
    <s v="OK"/>
  </r>
  <r>
    <x v="125"/>
    <x v="0"/>
    <x v="1"/>
    <x v="3"/>
    <x v="3"/>
    <s v="bags"/>
    <n v="110"/>
    <n v="32"/>
    <n v="315.3"/>
    <s v="OK"/>
    <s v="No"/>
    <s v="OK"/>
    <s v="OK"/>
    <s v="OK"/>
    <s v="OK"/>
    <s v="OK"/>
    <s v="OK"/>
  </r>
  <r>
    <x v="266"/>
    <x v="3"/>
    <x v="3"/>
    <x v="2"/>
    <x v="0"/>
    <s v="bags"/>
    <n v="320"/>
    <n v="22"/>
    <n v="16.48"/>
    <s v="OK"/>
    <s v="No"/>
    <s v="OK"/>
    <s v="OK"/>
    <s v="OK"/>
    <s v="OK"/>
    <s v="OK"/>
    <s v="OK"/>
  </r>
  <r>
    <x v="120"/>
    <x v="5"/>
    <x v="1"/>
    <x v="0"/>
    <x v="1"/>
    <s v="shoes"/>
    <n v="294"/>
    <n v="17"/>
    <n v="304.17"/>
    <s v="OK"/>
    <s v="No"/>
    <s v="OK"/>
    <s v="OK"/>
    <s v="OK"/>
    <s v="OK"/>
    <s v="OK"/>
    <s v="OK"/>
  </r>
  <r>
    <x v="328"/>
    <x v="2"/>
    <x v="2"/>
    <x v="0"/>
    <x v="4"/>
    <s v="bags"/>
    <n v="367"/>
    <n v="30"/>
    <n v="95.52"/>
    <s v="OK"/>
    <s v="No"/>
    <s v="OK"/>
    <s v="OK"/>
    <s v="OK"/>
    <s v="OK"/>
    <s v="OK"/>
    <s v="OK"/>
  </r>
  <r>
    <x v="253"/>
    <x v="3"/>
    <x v="0"/>
    <x v="3"/>
    <x v="0"/>
    <s v="signup"/>
    <n v="222"/>
    <n v="41"/>
    <n v="385.67"/>
    <s v="OK"/>
    <s v="No"/>
    <s v="OK"/>
    <s v="OK"/>
    <s v="OK"/>
    <s v="OK"/>
    <s v="OK"/>
    <s v="OK"/>
  </r>
  <r>
    <x v="190"/>
    <x v="5"/>
    <x v="3"/>
    <x v="1"/>
    <x v="2"/>
    <s v="discount"/>
    <n v="479"/>
    <n v="14"/>
    <n v="193.03"/>
    <s v="OK"/>
    <s v="No"/>
    <s v="OK"/>
    <s v="OK"/>
    <s v="OK"/>
    <s v="OK"/>
    <s v="OK"/>
    <s v="OK"/>
  </r>
  <r>
    <x v="317"/>
    <x v="3"/>
    <x v="2"/>
    <x v="0"/>
    <x v="0"/>
    <s v="discount"/>
    <n v="93"/>
    <n v="39"/>
    <n v="1.1299999999999999"/>
    <s v="OK"/>
    <s v="No"/>
    <s v="OK"/>
    <s v="OK"/>
    <s v="OK"/>
    <s v="OK"/>
    <s v="OK"/>
    <s v="OK"/>
  </r>
  <r>
    <x v="293"/>
    <x v="4"/>
    <x v="3"/>
    <x v="1"/>
    <x v="3"/>
    <s v="shoes"/>
    <n v="128"/>
    <n v="13"/>
    <n v="206.42"/>
    <s v="OK"/>
    <s v="No"/>
    <s v="OK"/>
    <s v="OK"/>
    <s v="OK"/>
    <s v="OK"/>
    <s v="OK"/>
    <s v="OK"/>
  </r>
  <r>
    <x v="96"/>
    <x v="5"/>
    <x v="2"/>
    <x v="3"/>
    <x v="2"/>
    <s v="bags"/>
    <n v="66"/>
    <n v="27"/>
    <n v="404.69"/>
    <s v="OK"/>
    <s v="No"/>
    <s v="OK"/>
    <s v="OK"/>
    <s v="OK"/>
    <s v="OK"/>
    <s v="OK"/>
    <s v="OK"/>
  </r>
  <r>
    <x v="215"/>
    <x v="3"/>
    <x v="3"/>
    <x v="2"/>
    <x v="4"/>
    <s v="shoes"/>
    <n v="202"/>
    <n v="15"/>
    <n v="434.73"/>
    <s v="OK"/>
    <s v="No"/>
    <s v="OK"/>
    <s v="OK"/>
    <s v="OK"/>
    <s v="OK"/>
    <s v="OK"/>
    <s v="OK"/>
  </r>
  <r>
    <x v="103"/>
    <x v="0"/>
    <x v="3"/>
    <x v="0"/>
    <x v="2"/>
    <s v="signup"/>
    <n v="236"/>
    <n v="16"/>
    <n v="450.21"/>
    <s v="OK"/>
    <s v="No"/>
    <s v="OK"/>
    <s v="OK"/>
    <s v="OK"/>
    <s v="OK"/>
    <s v="OK"/>
    <s v="OK"/>
  </r>
  <r>
    <x v="78"/>
    <x v="5"/>
    <x v="0"/>
    <x v="3"/>
    <x v="0"/>
    <s v="discount"/>
    <n v="51"/>
    <n v="49"/>
    <n v="835.27"/>
    <s v="OK"/>
    <s v="No"/>
    <s v="OK"/>
    <s v="OK"/>
    <s v="OK"/>
    <s v="OK"/>
    <s v="OK"/>
    <s v="OK"/>
  </r>
  <r>
    <x v="329"/>
    <x v="2"/>
    <x v="0"/>
    <x v="0"/>
    <x v="3"/>
    <s v="discount"/>
    <n v="390"/>
    <n v="3"/>
    <n v="408.3"/>
    <s v="OK"/>
    <s v="No"/>
    <s v="OK"/>
    <s v="OK"/>
    <s v="OK"/>
    <s v="OK"/>
    <s v="OK"/>
    <s v="OK"/>
  </r>
  <r>
    <x v="311"/>
    <x v="5"/>
    <x v="0"/>
    <x v="0"/>
    <x v="1"/>
    <s v="shoes"/>
    <n v="408"/>
    <n v="25"/>
    <n v="673.08"/>
    <s v="OK"/>
    <s v="No"/>
    <s v="OK"/>
    <s v="OK"/>
    <s v="OK"/>
    <s v="OK"/>
    <s v="OK"/>
    <s v="OK"/>
  </r>
  <r>
    <x v="159"/>
    <x v="1"/>
    <x v="3"/>
    <x v="0"/>
    <x v="2"/>
    <s v="signup"/>
    <n v="33"/>
    <n v="23"/>
    <n v="940.86"/>
    <s v="OK"/>
    <s v="No"/>
    <s v="OK"/>
    <s v="OK"/>
    <s v="OK"/>
    <s v="OK"/>
    <s v="OK"/>
    <s v="OK"/>
  </r>
  <r>
    <x v="122"/>
    <x v="1"/>
    <x v="1"/>
    <x v="0"/>
    <x v="2"/>
    <s v="discount"/>
    <n v="429"/>
    <n v="50"/>
    <n v="326.77"/>
    <s v="OK"/>
    <s v="No"/>
    <s v="OK"/>
    <s v="OK"/>
    <s v="OK"/>
    <s v="OK"/>
    <s v="OK"/>
    <s v="OK"/>
  </r>
  <r>
    <x v="330"/>
    <x v="3"/>
    <x v="0"/>
    <x v="1"/>
    <x v="3"/>
    <s v="discount"/>
    <n v="58"/>
    <n v="5"/>
    <n v="974.83"/>
    <s v="OK"/>
    <s v="No"/>
    <s v="OK"/>
    <s v="OK"/>
    <s v="OK"/>
    <s v="OK"/>
    <s v="OK"/>
    <s v="OK"/>
  </r>
  <r>
    <x v="208"/>
    <x v="3"/>
    <x v="0"/>
    <x v="2"/>
    <x v="1"/>
    <s v="bags"/>
    <n v="420"/>
    <n v="39"/>
    <n v="893.66"/>
    <s v="OK"/>
    <s v="No"/>
    <s v="OK"/>
    <s v="OK"/>
    <s v="OK"/>
    <s v="OK"/>
    <s v="OK"/>
    <s v="OK"/>
  </r>
  <r>
    <x v="154"/>
    <x v="0"/>
    <x v="2"/>
    <x v="2"/>
    <x v="0"/>
    <s v="bags"/>
    <n v="219"/>
    <n v="30"/>
    <n v="332.57"/>
    <s v="OK"/>
    <s v="No"/>
    <s v="OK"/>
    <s v="OK"/>
    <s v="OK"/>
    <s v="OK"/>
    <s v="OK"/>
    <s v="OK"/>
  </r>
  <r>
    <x v="217"/>
    <x v="5"/>
    <x v="1"/>
    <x v="0"/>
    <x v="4"/>
    <s v="signup"/>
    <n v="214"/>
    <n v="8"/>
    <n v="829.2"/>
    <s v="OK"/>
    <s v="No"/>
    <s v="OK"/>
    <s v="OK"/>
    <s v="OK"/>
    <s v="OK"/>
    <s v="OK"/>
    <s v="OK"/>
  </r>
  <r>
    <x v="226"/>
    <x v="3"/>
    <x v="3"/>
    <x v="3"/>
    <x v="1"/>
    <s v="shoes"/>
    <n v="498"/>
    <n v="29"/>
    <n v="923.3"/>
    <s v="OK"/>
    <s v="No"/>
    <s v="OK"/>
    <s v="OK"/>
    <s v="OK"/>
    <s v="OK"/>
    <s v="OK"/>
    <s v="OK"/>
  </r>
  <r>
    <x v="31"/>
    <x v="3"/>
    <x v="2"/>
    <x v="2"/>
    <x v="2"/>
    <s v="discount"/>
    <n v="419"/>
    <n v="21"/>
    <n v="659"/>
    <s v="OK"/>
    <s v="No"/>
    <s v="OK"/>
    <s v="OK"/>
    <s v="OK"/>
    <s v="OK"/>
    <s v="OK"/>
    <s v="OK"/>
  </r>
  <r>
    <x v="66"/>
    <x v="1"/>
    <x v="3"/>
    <x v="3"/>
    <x v="4"/>
    <s v="bags"/>
    <n v="250"/>
    <n v="39"/>
    <n v="986.4"/>
    <s v="OK"/>
    <s v="No"/>
    <s v="OK"/>
    <s v="OK"/>
    <s v="OK"/>
    <s v="OK"/>
    <s v="OK"/>
    <s v="OK"/>
  </r>
  <r>
    <x v="151"/>
    <x v="5"/>
    <x v="1"/>
    <x v="0"/>
    <x v="2"/>
    <s v="shoes"/>
    <n v="468"/>
    <n v="50"/>
    <n v="550.83000000000004"/>
    <s v="OK"/>
    <s v="No"/>
    <s v="OK"/>
    <s v="OK"/>
    <s v="OK"/>
    <s v="OK"/>
    <s v="OK"/>
    <s v="OK"/>
  </r>
  <r>
    <x v="111"/>
    <x v="4"/>
    <x v="3"/>
    <x v="3"/>
    <x v="0"/>
    <s v="shoes"/>
    <n v="419"/>
    <n v="27"/>
    <n v="809.23"/>
    <s v="OK"/>
    <s v="No"/>
    <s v="OK"/>
    <s v="OK"/>
    <s v="OK"/>
    <s v="OK"/>
    <s v="OK"/>
    <s v="OK"/>
  </r>
  <r>
    <x v="121"/>
    <x v="3"/>
    <x v="3"/>
    <x v="2"/>
    <x v="2"/>
    <s v="bags"/>
    <n v="165"/>
    <n v="21"/>
    <n v="636.42999999999995"/>
    <s v="OK"/>
    <s v="No"/>
    <s v="OK"/>
    <s v="OK"/>
    <s v="OK"/>
    <s v="OK"/>
    <s v="OK"/>
    <s v="OK"/>
  </r>
  <r>
    <x v="13"/>
    <x v="0"/>
    <x v="3"/>
    <x v="1"/>
    <x v="0"/>
    <s v="discount"/>
    <n v="84"/>
    <n v="9"/>
    <n v="382.87"/>
    <s v="OK"/>
    <s v="No"/>
    <s v="OK"/>
    <s v="OK"/>
    <s v="OK"/>
    <s v="OK"/>
    <s v="OK"/>
    <s v="OK"/>
  </r>
  <r>
    <x v="296"/>
    <x v="2"/>
    <x v="2"/>
    <x v="3"/>
    <x v="1"/>
    <s v="bags"/>
    <n v="439"/>
    <n v="46"/>
    <n v="711.09"/>
    <s v="OK"/>
    <s v="No"/>
    <s v="OK"/>
    <s v="OK"/>
    <s v="OK"/>
    <s v="OK"/>
    <s v="OK"/>
    <s v="OK"/>
  </r>
  <r>
    <x v="57"/>
    <x v="1"/>
    <x v="1"/>
    <x v="0"/>
    <x v="3"/>
    <s v="bags"/>
    <n v="249"/>
    <n v="44"/>
    <n v="837.43"/>
    <s v="OK"/>
    <s v="No"/>
    <s v="OK"/>
    <s v="OK"/>
    <s v="OK"/>
    <s v="OK"/>
    <s v="OK"/>
    <s v="OK"/>
  </r>
  <r>
    <x v="168"/>
    <x v="5"/>
    <x v="3"/>
    <x v="2"/>
    <x v="0"/>
    <s v="signup"/>
    <n v="191"/>
    <n v="34"/>
    <n v="149.24"/>
    <s v="OK"/>
    <s v="No"/>
    <s v="OK"/>
    <s v="OK"/>
    <s v="OK"/>
    <s v="OK"/>
    <s v="OK"/>
    <s v="OK"/>
  </r>
  <r>
    <x v="112"/>
    <x v="0"/>
    <x v="3"/>
    <x v="0"/>
    <x v="3"/>
    <s v="shoes"/>
    <n v="213"/>
    <n v="25"/>
    <n v="683.83"/>
    <s v="OK"/>
    <s v="No"/>
    <s v="OK"/>
    <s v="OK"/>
    <s v="OK"/>
    <s v="OK"/>
    <s v="OK"/>
    <s v="OK"/>
  </r>
  <r>
    <x v="44"/>
    <x v="0"/>
    <x v="1"/>
    <x v="0"/>
    <x v="1"/>
    <s v="bags"/>
    <n v="33"/>
    <n v="50"/>
    <n v="677.34"/>
    <s v="OK"/>
    <s v="No"/>
    <s v="OK"/>
    <s v="OK"/>
    <s v="OK"/>
    <s v="OK"/>
    <s v="OK"/>
    <s v="OK"/>
  </r>
  <r>
    <x v="184"/>
    <x v="2"/>
    <x v="3"/>
    <x v="3"/>
    <x v="2"/>
    <s v="bags"/>
    <n v="441"/>
    <n v="21"/>
    <n v="650.28"/>
    <s v="OK"/>
    <s v="No"/>
    <s v="OK"/>
    <s v="OK"/>
    <s v="OK"/>
    <s v="OK"/>
    <s v="OK"/>
    <s v="OK"/>
  </r>
  <r>
    <x v="107"/>
    <x v="4"/>
    <x v="1"/>
    <x v="0"/>
    <x v="2"/>
    <s v="bags"/>
    <n v="315"/>
    <n v="43"/>
    <n v="861.61"/>
    <s v="OK"/>
    <s v="No"/>
    <s v="OK"/>
    <s v="OK"/>
    <s v="OK"/>
    <s v="OK"/>
    <s v="OK"/>
    <s v="OK"/>
  </r>
  <r>
    <x v="252"/>
    <x v="5"/>
    <x v="0"/>
    <x v="1"/>
    <x v="2"/>
    <s v="shoes"/>
    <n v="166"/>
    <n v="24"/>
    <n v="98.51"/>
    <s v="OK"/>
    <s v="No"/>
    <s v="OK"/>
    <s v="OK"/>
    <s v="OK"/>
    <s v="OK"/>
    <s v="OK"/>
    <s v="OK"/>
  </r>
  <r>
    <x v="194"/>
    <x v="4"/>
    <x v="2"/>
    <x v="1"/>
    <x v="2"/>
    <s v="signup"/>
    <n v="369"/>
    <n v="28"/>
    <n v="21.96"/>
    <s v="OK"/>
    <s v="No"/>
    <s v="OK"/>
    <s v="OK"/>
    <s v="OK"/>
    <s v="OK"/>
    <s v="OK"/>
    <s v="OK"/>
  </r>
  <r>
    <x v="9"/>
    <x v="0"/>
    <x v="0"/>
    <x v="0"/>
    <x v="0"/>
    <s v="shoes"/>
    <n v="54"/>
    <n v="18"/>
    <n v="982.54"/>
    <s v="OK"/>
    <s v="No"/>
    <s v="OK"/>
    <s v="OK"/>
    <s v="OK"/>
    <s v="OK"/>
    <s v="OK"/>
    <s v="OK"/>
  </r>
  <r>
    <x v="220"/>
    <x v="0"/>
    <x v="2"/>
    <x v="2"/>
    <x v="0"/>
    <s v="discount"/>
    <n v="456"/>
    <n v="11"/>
    <n v="302.67"/>
    <s v="OK"/>
    <s v="No"/>
    <s v="OK"/>
    <s v="OK"/>
    <s v="OK"/>
    <s v="OK"/>
    <s v="OK"/>
    <s v="OK"/>
  </r>
  <r>
    <x v="331"/>
    <x v="0"/>
    <x v="2"/>
    <x v="1"/>
    <x v="1"/>
    <s v="shoes"/>
    <n v="263"/>
    <n v="35"/>
    <n v="999.73"/>
    <s v="OK"/>
    <s v="No"/>
    <s v="OK"/>
    <s v="OK"/>
    <s v="OK"/>
    <s v="OK"/>
    <s v="OK"/>
    <s v="OK"/>
  </r>
  <r>
    <x v="7"/>
    <x v="1"/>
    <x v="0"/>
    <x v="1"/>
    <x v="2"/>
    <s v="shoes"/>
    <n v="259"/>
    <n v="47"/>
    <n v="370.12"/>
    <s v="OK"/>
    <s v="No"/>
    <s v="OK"/>
    <s v="OK"/>
    <s v="OK"/>
    <s v="OK"/>
    <s v="OK"/>
    <s v="OK"/>
  </r>
  <r>
    <x v="289"/>
    <x v="2"/>
    <x v="2"/>
    <x v="2"/>
    <x v="0"/>
    <s v="bags"/>
    <n v="134"/>
    <n v="14"/>
    <n v="940.41"/>
    <s v="OK"/>
    <s v="No"/>
    <s v="OK"/>
    <s v="OK"/>
    <s v="OK"/>
    <s v="OK"/>
    <s v="OK"/>
    <s v="OK"/>
  </r>
  <r>
    <x v="292"/>
    <x v="2"/>
    <x v="1"/>
    <x v="1"/>
    <x v="2"/>
    <s v="shoes"/>
    <n v="132"/>
    <n v="9"/>
    <n v="929.58"/>
    <s v="OK"/>
    <s v="No"/>
    <s v="OK"/>
    <s v="OK"/>
    <s v="OK"/>
    <s v="OK"/>
    <s v="OK"/>
    <s v="OK"/>
  </r>
  <r>
    <x v="253"/>
    <x v="3"/>
    <x v="3"/>
    <x v="1"/>
    <x v="1"/>
    <s v="bags"/>
    <n v="347"/>
    <n v="17"/>
    <n v="255.36"/>
    <s v="OK"/>
    <s v="No"/>
    <s v="OK"/>
    <s v="OK"/>
    <s v="OK"/>
    <s v="OK"/>
    <s v="OK"/>
    <s v="OK"/>
  </r>
  <r>
    <x v="332"/>
    <x v="1"/>
    <x v="2"/>
    <x v="2"/>
    <x v="1"/>
    <s v="signup"/>
    <n v="457"/>
    <n v="2"/>
    <n v="784.29"/>
    <s v="OK"/>
    <s v="No"/>
    <s v="OK"/>
    <s v="OK"/>
    <s v="OK"/>
    <s v="OK"/>
    <s v="OK"/>
    <s v="OK"/>
  </r>
  <r>
    <x v="140"/>
    <x v="2"/>
    <x v="0"/>
    <x v="2"/>
    <x v="0"/>
    <s v="bags"/>
    <n v="232"/>
    <n v="29"/>
    <n v="731.08"/>
    <s v="OK"/>
    <s v="No"/>
    <s v="OK"/>
    <s v="OK"/>
    <s v="OK"/>
    <s v="OK"/>
    <s v="OK"/>
    <s v="OK"/>
  </r>
  <r>
    <x v="102"/>
    <x v="4"/>
    <x v="3"/>
    <x v="1"/>
    <x v="2"/>
    <s v="shoes"/>
    <n v="201"/>
    <n v="0"/>
    <n v="259.23"/>
    <s v="OK"/>
    <s v="No"/>
    <s v="OK"/>
    <s v="OK"/>
    <s v="OK"/>
    <s v="OK"/>
    <s v="OK"/>
    <s v="OK"/>
  </r>
  <r>
    <x v="176"/>
    <x v="0"/>
    <x v="3"/>
    <x v="2"/>
    <x v="4"/>
    <s v="signup"/>
    <n v="184"/>
    <n v="49"/>
    <n v="100.44"/>
    <s v="OK"/>
    <s v="No"/>
    <s v="OK"/>
    <s v="OK"/>
    <s v="OK"/>
    <s v="OK"/>
    <s v="OK"/>
    <s v="OK"/>
  </r>
  <r>
    <x v="137"/>
    <x v="4"/>
    <x v="2"/>
    <x v="1"/>
    <x v="1"/>
    <s v="discount"/>
    <n v="277"/>
    <n v="30"/>
    <n v="114.19"/>
    <s v="OK"/>
    <s v="No"/>
    <s v="OK"/>
    <s v="OK"/>
    <s v="OK"/>
    <s v="OK"/>
    <s v="OK"/>
    <s v="OK"/>
  </r>
  <r>
    <x v="244"/>
    <x v="2"/>
    <x v="1"/>
    <x v="2"/>
    <x v="3"/>
    <s v="signup"/>
    <n v="423"/>
    <n v="48"/>
    <n v="522.59"/>
    <s v="OK"/>
    <s v="No"/>
    <s v="OK"/>
    <s v="OK"/>
    <s v="OK"/>
    <s v="OK"/>
    <s v="OK"/>
    <s v="OK"/>
  </r>
  <r>
    <x v="106"/>
    <x v="1"/>
    <x v="3"/>
    <x v="2"/>
    <x v="0"/>
    <s v="signup"/>
    <n v="414"/>
    <n v="44"/>
    <n v="185.58"/>
    <s v="OK"/>
    <s v="No"/>
    <s v="OK"/>
    <s v="OK"/>
    <s v="OK"/>
    <s v="OK"/>
    <s v="OK"/>
    <s v="OK"/>
  </r>
  <r>
    <x v="54"/>
    <x v="2"/>
    <x v="3"/>
    <x v="1"/>
    <x v="3"/>
    <s v="discount"/>
    <n v="48"/>
    <n v="31"/>
    <n v="805.49"/>
    <s v="OK"/>
    <s v="No"/>
    <s v="OK"/>
    <s v="OK"/>
    <s v="OK"/>
    <s v="OK"/>
    <s v="OK"/>
    <s v="OK"/>
  </r>
  <r>
    <x v="234"/>
    <x v="1"/>
    <x v="3"/>
    <x v="1"/>
    <x v="1"/>
    <s v="signup"/>
    <n v="373"/>
    <n v="30"/>
    <n v="155.15"/>
    <s v="OK"/>
    <s v="No"/>
    <s v="OK"/>
    <s v="OK"/>
    <s v="OK"/>
    <s v="OK"/>
    <s v="OK"/>
    <s v="OK"/>
  </r>
  <r>
    <x v="333"/>
    <x v="4"/>
    <x v="0"/>
    <x v="0"/>
    <x v="3"/>
    <s v="discount"/>
    <n v="228"/>
    <n v="44"/>
    <n v="536.77"/>
    <s v="OK"/>
    <s v="No"/>
    <s v="OK"/>
    <s v="OK"/>
    <s v="OK"/>
    <s v="OK"/>
    <s v="OK"/>
    <s v="OK"/>
  </r>
  <r>
    <x v="272"/>
    <x v="0"/>
    <x v="3"/>
    <x v="2"/>
    <x v="0"/>
    <s v="bags"/>
    <n v="70"/>
    <n v="5"/>
    <n v="360.28"/>
    <s v="OK"/>
    <s v="No"/>
    <s v="OK"/>
    <s v="OK"/>
    <s v="OK"/>
    <s v="OK"/>
    <s v="OK"/>
    <s v="OK"/>
  </r>
  <r>
    <x v="95"/>
    <x v="5"/>
    <x v="2"/>
    <x v="0"/>
    <x v="1"/>
    <s v="discount"/>
    <n v="480"/>
    <n v="37"/>
    <n v="501.62"/>
    <s v="OK"/>
    <s v="No"/>
    <s v="OK"/>
    <s v="OK"/>
    <s v="OK"/>
    <s v="OK"/>
    <s v="OK"/>
    <s v="OK"/>
  </r>
  <r>
    <x v="116"/>
    <x v="0"/>
    <x v="0"/>
    <x v="3"/>
    <x v="2"/>
    <s v="shoes"/>
    <n v="157"/>
    <n v="13"/>
    <n v="868.57"/>
    <s v="OK"/>
    <s v="No"/>
    <s v="OK"/>
    <s v="OK"/>
    <s v="OK"/>
    <s v="OK"/>
    <s v="OK"/>
    <s v="OK"/>
  </r>
  <r>
    <x v="130"/>
    <x v="2"/>
    <x v="1"/>
    <x v="2"/>
    <x v="1"/>
    <s v="shoes"/>
    <n v="209"/>
    <n v="3"/>
    <n v="340.56"/>
    <s v="OK"/>
    <s v="No"/>
    <s v="OK"/>
    <s v="OK"/>
    <s v="OK"/>
    <s v="OK"/>
    <s v="OK"/>
    <s v="OK"/>
  </r>
  <r>
    <x v="77"/>
    <x v="0"/>
    <x v="3"/>
    <x v="1"/>
    <x v="2"/>
    <s v="signup"/>
    <n v="384"/>
    <n v="28"/>
    <n v="881.59"/>
    <s v="OK"/>
    <s v="No"/>
    <s v="OK"/>
    <s v="OK"/>
    <s v="OK"/>
    <s v="OK"/>
    <s v="OK"/>
    <s v="OK"/>
  </r>
  <r>
    <x v="198"/>
    <x v="2"/>
    <x v="2"/>
    <x v="0"/>
    <x v="3"/>
    <s v="signup"/>
    <n v="181"/>
    <n v="23"/>
    <n v="214.8"/>
    <s v="OK"/>
    <s v="No"/>
    <s v="OK"/>
    <s v="OK"/>
    <s v="OK"/>
    <s v="OK"/>
    <s v="OK"/>
    <s v="OK"/>
  </r>
  <r>
    <x v="14"/>
    <x v="5"/>
    <x v="1"/>
    <x v="2"/>
    <x v="4"/>
    <s v="signup"/>
    <n v="158"/>
    <n v="38"/>
    <n v="6.66"/>
    <s v="OK"/>
    <s v="No"/>
    <s v="OK"/>
    <s v="OK"/>
    <s v="OK"/>
    <s v="OK"/>
    <s v="OK"/>
    <s v="OK"/>
  </r>
  <r>
    <x v="334"/>
    <x v="2"/>
    <x v="0"/>
    <x v="2"/>
    <x v="1"/>
    <s v="discount"/>
    <n v="480"/>
    <n v="48"/>
    <n v="319.70999999999998"/>
    <s v="OK"/>
    <s v="No"/>
    <s v="OK"/>
    <s v="OK"/>
    <s v="OK"/>
    <s v="OK"/>
    <s v="OK"/>
    <s v="OK"/>
  </r>
  <r>
    <x v="81"/>
    <x v="5"/>
    <x v="1"/>
    <x v="3"/>
    <x v="1"/>
    <s v="signup"/>
    <n v="326"/>
    <n v="32"/>
    <n v="498.07"/>
    <s v="OK"/>
    <s v="No"/>
    <s v="OK"/>
    <s v="OK"/>
    <s v="OK"/>
    <s v="OK"/>
    <s v="OK"/>
    <s v="OK"/>
  </r>
  <r>
    <x v="255"/>
    <x v="2"/>
    <x v="0"/>
    <x v="1"/>
    <x v="2"/>
    <s v="signup"/>
    <n v="196"/>
    <n v="45"/>
    <n v="350.75"/>
    <s v="OK"/>
    <s v="No"/>
    <s v="OK"/>
    <s v="OK"/>
    <s v="OK"/>
    <s v="OK"/>
    <s v="OK"/>
    <s v="OK"/>
  </r>
  <r>
    <x v="250"/>
    <x v="1"/>
    <x v="0"/>
    <x v="2"/>
    <x v="3"/>
    <s v="signup"/>
    <n v="48"/>
    <n v="48"/>
    <n v="440.99"/>
    <s v="OK"/>
    <s v="No"/>
    <s v="OK"/>
    <s v="OK"/>
    <s v="OK"/>
    <s v="OK"/>
    <s v="OK"/>
    <s v="OK"/>
  </r>
  <r>
    <x v="206"/>
    <x v="0"/>
    <x v="1"/>
    <x v="0"/>
    <x v="4"/>
    <s v="shoes"/>
    <n v="315"/>
    <n v="48"/>
    <n v="759.77"/>
    <s v="OK"/>
    <s v="No"/>
    <s v="OK"/>
    <s v="OK"/>
    <s v="OK"/>
    <s v="OK"/>
    <s v="OK"/>
    <s v="OK"/>
  </r>
  <r>
    <x v="335"/>
    <x v="1"/>
    <x v="0"/>
    <x v="3"/>
    <x v="0"/>
    <s v="bags"/>
    <n v="217"/>
    <n v="31"/>
    <n v="40.840000000000003"/>
    <s v="OK"/>
    <s v="No"/>
    <s v="OK"/>
    <s v="OK"/>
    <s v="OK"/>
    <s v="OK"/>
    <s v="OK"/>
    <s v="OK"/>
  </r>
  <r>
    <x v="336"/>
    <x v="2"/>
    <x v="0"/>
    <x v="0"/>
    <x v="1"/>
    <s v="discount"/>
    <n v="371"/>
    <n v="17"/>
    <n v="750.49"/>
    <s v="OK"/>
    <s v="No"/>
    <s v="OK"/>
    <s v="OK"/>
    <s v="OK"/>
    <s v="OK"/>
    <s v="OK"/>
    <s v="OK"/>
  </r>
  <r>
    <x v="28"/>
    <x v="0"/>
    <x v="3"/>
    <x v="3"/>
    <x v="2"/>
    <s v="discount"/>
    <n v="44"/>
    <n v="29"/>
    <n v="957.82"/>
    <s v="OK"/>
    <s v="No"/>
    <s v="OK"/>
    <s v="OK"/>
    <s v="OK"/>
    <s v="OK"/>
    <s v="OK"/>
    <s v="OK"/>
  </r>
  <r>
    <x v="337"/>
    <x v="3"/>
    <x v="1"/>
    <x v="1"/>
    <x v="1"/>
    <s v="discount"/>
    <n v="141"/>
    <n v="49"/>
    <n v="92.77"/>
    <s v="OK"/>
    <s v="No"/>
    <s v="OK"/>
    <s v="OK"/>
    <s v="OK"/>
    <s v="OK"/>
    <s v="OK"/>
    <s v="OK"/>
  </r>
  <r>
    <x v="313"/>
    <x v="1"/>
    <x v="3"/>
    <x v="1"/>
    <x v="2"/>
    <s v="shoes"/>
    <n v="81"/>
    <n v="9"/>
    <n v="678.32"/>
    <s v="OK"/>
    <s v="No"/>
    <s v="OK"/>
    <s v="OK"/>
    <s v="OK"/>
    <s v="OK"/>
    <s v="OK"/>
    <s v="OK"/>
  </r>
  <r>
    <x v="37"/>
    <x v="5"/>
    <x v="2"/>
    <x v="0"/>
    <x v="1"/>
    <s v="shoes"/>
    <n v="422"/>
    <n v="43"/>
    <n v="216.41"/>
    <s v="OK"/>
    <s v="No"/>
    <s v="OK"/>
    <s v="OK"/>
    <s v="OK"/>
    <s v="OK"/>
    <s v="OK"/>
    <s v="OK"/>
  </r>
  <r>
    <x v="286"/>
    <x v="2"/>
    <x v="0"/>
    <x v="1"/>
    <x v="0"/>
    <s v="bags"/>
    <n v="153"/>
    <n v="8"/>
    <n v="487.94"/>
    <s v="OK"/>
    <s v="No"/>
    <s v="OK"/>
    <s v="OK"/>
    <s v="OK"/>
    <s v="OK"/>
    <s v="OK"/>
    <s v="OK"/>
  </r>
  <r>
    <x v="133"/>
    <x v="1"/>
    <x v="3"/>
    <x v="1"/>
    <x v="0"/>
    <s v="signup"/>
    <n v="200"/>
    <n v="10"/>
    <n v="722.92"/>
    <s v="OK"/>
    <s v="No"/>
    <s v="OK"/>
    <s v="OK"/>
    <s v="OK"/>
    <s v="OK"/>
    <s v="OK"/>
    <s v="OK"/>
  </r>
  <r>
    <x v="184"/>
    <x v="5"/>
    <x v="2"/>
    <x v="3"/>
    <x v="1"/>
    <s v="discount"/>
    <n v="12"/>
    <n v="45"/>
    <n v="722.53"/>
    <s v="OK"/>
    <s v="No"/>
    <s v="OK"/>
    <s v="OK"/>
    <s v="OK"/>
    <s v="OK"/>
    <s v="OK"/>
    <s v="OK"/>
  </r>
  <r>
    <x v="250"/>
    <x v="5"/>
    <x v="0"/>
    <x v="1"/>
    <x v="0"/>
    <s v="signup"/>
    <n v="269"/>
    <n v="6"/>
    <n v="121.57"/>
    <s v="OK"/>
    <s v="No"/>
    <s v="OK"/>
    <s v="OK"/>
    <s v="OK"/>
    <s v="OK"/>
    <s v="OK"/>
    <s v="OK"/>
  </r>
  <r>
    <x v="115"/>
    <x v="4"/>
    <x v="2"/>
    <x v="1"/>
    <x v="2"/>
    <s v="shoes"/>
    <n v="226"/>
    <n v="9"/>
    <n v="459.69"/>
    <s v="OK"/>
    <s v="No"/>
    <s v="OK"/>
    <s v="OK"/>
    <s v="OK"/>
    <s v="OK"/>
    <s v="OK"/>
    <s v="OK"/>
  </r>
  <r>
    <x v="190"/>
    <x v="1"/>
    <x v="2"/>
    <x v="3"/>
    <x v="0"/>
    <s v="bags"/>
    <n v="406"/>
    <n v="15"/>
    <n v="742.34"/>
    <s v="OK"/>
    <s v="No"/>
    <s v="OK"/>
    <s v="OK"/>
    <s v="OK"/>
    <s v="OK"/>
    <s v="OK"/>
    <s v="OK"/>
  </r>
  <r>
    <x v="193"/>
    <x v="5"/>
    <x v="3"/>
    <x v="3"/>
    <x v="1"/>
    <s v="signup"/>
    <n v="152"/>
    <n v="13"/>
    <n v="521.98"/>
    <s v="OK"/>
    <s v="No"/>
    <s v="OK"/>
    <s v="OK"/>
    <s v="OK"/>
    <s v="OK"/>
    <s v="OK"/>
    <s v="OK"/>
  </r>
  <r>
    <x v="328"/>
    <x v="5"/>
    <x v="1"/>
    <x v="3"/>
    <x v="1"/>
    <s v="bags"/>
    <n v="476"/>
    <n v="5"/>
    <n v="697.88"/>
    <s v="OK"/>
    <s v="No"/>
    <s v="OK"/>
    <s v="OK"/>
    <s v="OK"/>
    <s v="OK"/>
    <s v="OK"/>
    <s v="OK"/>
  </r>
  <r>
    <x v="338"/>
    <x v="5"/>
    <x v="3"/>
    <x v="3"/>
    <x v="0"/>
    <s v="bags"/>
    <n v="400"/>
    <n v="29"/>
    <n v="363.42"/>
    <s v="OK"/>
    <s v="No"/>
    <s v="OK"/>
    <s v="OK"/>
    <s v="OK"/>
    <s v="OK"/>
    <s v="OK"/>
    <s v="OK"/>
  </r>
  <r>
    <x v="214"/>
    <x v="1"/>
    <x v="2"/>
    <x v="2"/>
    <x v="2"/>
    <s v="discount"/>
    <n v="275"/>
    <n v="31"/>
    <n v="508.32"/>
    <s v="OK"/>
    <s v="No"/>
    <s v="OK"/>
    <s v="OK"/>
    <s v="OK"/>
    <s v="OK"/>
    <s v="OK"/>
    <s v="OK"/>
  </r>
  <r>
    <x v="13"/>
    <x v="3"/>
    <x v="1"/>
    <x v="1"/>
    <x v="0"/>
    <s v="shoes"/>
    <n v="154"/>
    <n v="46"/>
    <n v="661.96"/>
    <s v="OK"/>
    <s v="No"/>
    <s v="OK"/>
    <s v="OK"/>
    <s v="OK"/>
    <s v="OK"/>
    <s v="OK"/>
    <s v="OK"/>
  </r>
  <r>
    <x v="307"/>
    <x v="2"/>
    <x v="3"/>
    <x v="2"/>
    <x v="1"/>
    <s v="discount"/>
    <n v="442"/>
    <n v="10"/>
    <n v="189.4"/>
    <s v="OK"/>
    <s v="No"/>
    <s v="OK"/>
    <s v="OK"/>
    <s v="OK"/>
    <s v="OK"/>
    <s v="OK"/>
    <s v="OK"/>
  </r>
  <r>
    <x v="312"/>
    <x v="1"/>
    <x v="1"/>
    <x v="3"/>
    <x v="2"/>
    <s v="bags"/>
    <n v="160"/>
    <n v="8"/>
    <n v="436.7"/>
    <s v="OK"/>
    <s v="No"/>
    <s v="OK"/>
    <s v="OK"/>
    <s v="OK"/>
    <s v="OK"/>
    <s v="OK"/>
    <s v="OK"/>
  </r>
  <r>
    <x v="159"/>
    <x v="4"/>
    <x v="1"/>
    <x v="2"/>
    <x v="4"/>
    <s v="signup"/>
    <n v="233"/>
    <n v="46"/>
    <n v="875.58"/>
    <s v="OK"/>
    <s v="No"/>
    <s v="OK"/>
    <s v="OK"/>
    <s v="OK"/>
    <s v="OK"/>
    <s v="OK"/>
    <s v="OK"/>
  </r>
  <r>
    <x v="44"/>
    <x v="0"/>
    <x v="1"/>
    <x v="1"/>
    <x v="1"/>
    <s v="shoes"/>
    <n v="256"/>
    <n v="49"/>
    <n v="927.42"/>
    <s v="OK"/>
    <s v="No"/>
    <s v="OK"/>
    <s v="OK"/>
    <s v="OK"/>
    <s v="OK"/>
    <s v="OK"/>
    <s v="OK"/>
  </r>
  <r>
    <x v="203"/>
    <x v="0"/>
    <x v="1"/>
    <x v="1"/>
    <x v="3"/>
    <s v="shoes"/>
    <n v="334"/>
    <n v="50"/>
    <n v="438.35"/>
    <s v="OK"/>
    <s v="No"/>
    <s v="OK"/>
    <s v="OK"/>
    <s v="OK"/>
    <s v="OK"/>
    <s v="OK"/>
    <s v="OK"/>
  </r>
  <r>
    <x v="294"/>
    <x v="5"/>
    <x v="0"/>
    <x v="1"/>
    <x v="1"/>
    <s v="bags"/>
    <n v="341"/>
    <n v="30"/>
    <n v="614.16"/>
    <s v="OK"/>
    <s v="No"/>
    <s v="OK"/>
    <s v="OK"/>
    <s v="OK"/>
    <s v="OK"/>
    <s v="OK"/>
    <s v="OK"/>
  </r>
  <r>
    <x v="161"/>
    <x v="0"/>
    <x v="2"/>
    <x v="3"/>
    <x v="0"/>
    <s v="discount"/>
    <n v="193"/>
    <n v="10"/>
    <n v="363.79"/>
    <s v="OK"/>
    <s v="No"/>
    <s v="OK"/>
    <s v="OK"/>
    <s v="OK"/>
    <s v="OK"/>
    <s v="OK"/>
    <s v="OK"/>
  </r>
  <r>
    <x v="78"/>
    <x v="0"/>
    <x v="1"/>
    <x v="3"/>
    <x v="3"/>
    <s v="shoes"/>
    <n v="410"/>
    <n v="14"/>
    <n v="679.86"/>
    <s v="OK"/>
    <s v="No"/>
    <s v="OK"/>
    <s v="OK"/>
    <s v="OK"/>
    <s v="OK"/>
    <s v="OK"/>
    <s v="OK"/>
  </r>
  <r>
    <x v="191"/>
    <x v="2"/>
    <x v="2"/>
    <x v="2"/>
    <x v="3"/>
    <s v="bags"/>
    <n v="268"/>
    <n v="7"/>
    <n v="317.99"/>
    <s v="OK"/>
    <s v="No"/>
    <s v="OK"/>
    <s v="OK"/>
    <s v="OK"/>
    <s v="OK"/>
    <s v="OK"/>
    <s v="OK"/>
  </r>
  <r>
    <x v="263"/>
    <x v="0"/>
    <x v="3"/>
    <x v="0"/>
    <x v="4"/>
    <s v="shoes"/>
    <n v="150"/>
    <n v="30"/>
    <n v="562.54"/>
    <s v="OK"/>
    <s v="No"/>
    <s v="OK"/>
    <s v="OK"/>
    <s v="OK"/>
    <s v="OK"/>
    <s v="OK"/>
    <s v="OK"/>
  </r>
  <r>
    <x v="102"/>
    <x v="4"/>
    <x v="0"/>
    <x v="1"/>
    <x v="0"/>
    <s v="signup"/>
    <n v="395"/>
    <n v="18"/>
    <n v="487.81"/>
    <s v="OK"/>
    <s v="No"/>
    <s v="OK"/>
    <s v="OK"/>
    <s v="OK"/>
    <s v="OK"/>
    <s v="OK"/>
    <s v="OK"/>
  </r>
  <r>
    <x v="173"/>
    <x v="3"/>
    <x v="0"/>
    <x v="2"/>
    <x v="1"/>
    <s v="bags"/>
    <n v="257"/>
    <n v="26"/>
    <n v="606.38"/>
    <s v="OK"/>
    <s v="No"/>
    <s v="OK"/>
    <s v="OK"/>
    <s v="OK"/>
    <s v="OK"/>
    <s v="OK"/>
    <s v="OK"/>
  </r>
  <r>
    <x v="206"/>
    <x v="1"/>
    <x v="1"/>
    <x v="2"/>
    <x v="0"/>
    <s v="signup"/>
    <n v="425"/>
    <n v="40"/>
    <n v="802.44"/>
    <s v="OK"/>
    <s v="No"/>
    <s v="OK"/>
    <s v="OK"/>
    <s v="OK"/>
    <s v="OK"/>
    <s v="OK"/>
    <s v="OK"/>
  </r>
  <r>
    <x v="270"/>
    <x v="2"/>
    <x v="1"/>
    <x v="2"/>
    <x v="3"/>
    <s v="bags"/>
    <n v="136"/>
    <n v="26"/>
    <n v="227.21"/>
    <s v="OK"/>
    <s v="No"/>
    <s v="OK"/>
    <s v="OK"/>
    <s v="OK"/>
    <s v="OK"/>
    <s v="OK"/>
    <s v="OK"/>
  </r>
  <r>
    <x v="64"/>
    <x v="5"/>
    <x v="0"/>
    <x v="1"/>
    <x v="1"/>
    <s v="discount"/>
    <n v="475"/>
    <n v="16"/>
    <n v="490.17"/>
    <s v="OK"/>
    <s v="No"/>
    <s v="OK"/>
    <s v="OK"/>
    <s v="OK"/>
    <s v="OK"/>
    <s v="OK"/>
    <s v="OK"/>
  </r>
  <r>
    <x v="339"/>
    <x v="3"/>
    <x v="3"/>
    <x v="1"/>
    <x v="2"/>
    <s v="shoes"/>
    <n v="56"/>
    <n v="33"/>
    <n v="613.42999999999995"/>
    <s v="OK"/>
    <s v="No"/>
    <s v="OK"/>
    <s v="OK"/>
    <s v="OK"/>
    <s v="OK"/>
    <s v="OK"/>
    <s v="OK"/>
  </r>
  <r>
    <x v="206"/>
    <x v="5"/>
    <x v="2"/>
    <x v="3"/>
    <x v="4"/>
    <s v="discount"/>
    <n v="323"/>
    <n v="45"/>
    <n v="358.39"/>
    <s v="OK"/>
    <s v="No"/>
    <s v="OK"/>
    <s v="OK"/>
    <s v="OK"/>
    <s v="OK"/>
    <s v="OK"/>
    <s v="OK"/>
  </r>
  <r>
    <x v="152"/>
    <x v="2"/>
    <x v="3"/>
    <x v="0"/>
    <x v="3"/>
    <s v="shoes"/>
    <n v="236"/>
    <n v="12"/>
    <n v="48.77"/>
    <s v="OK"/>
    <s v="No"/>
    <s v="OK"/>
    <s v="OK"/>
    <s v="OK"/>
    <s v="OK"/>
    <s v="OK"/>
    <s v="OK"/>
  </r>
  <r>
    <x v="279"/>
    <x v="1"/>
    <x v="0"/>
    <x v="3"/>
    <x v="0"/>
    <s v="bags"/>
    <n v="59"/>
    <n v="23"/>
    <n v="235.06"/>
    <s v="OK"/>
    <s v="No"/>
    <s v="OK"/>
    <s v="OK"/>
    <s v="OK"/>
    <s v="OK"/>
    <s v="OK"/>
    <s v="OK"/>
  </r>
  <r>
    <x v="169"/>
    <x v="1"/>
    <x v="3"/>
    <x v="3"/>
    <x v="0"/>
    <s v="signup"/>
    <n v="143"/>
    <n v="44"/>
    <n v="254.17"/>
    <s v="OK"/>
    <s v="No"/>
    <s v="OK"/>
    <s v="OK"/>
    <s v="OK"/>
    <s v="OK"/>
    <s v="OK"/>
    <s v="OK"/>
  </r>
  <r>
    <x v="145"/>
    <x v="5"/>
    <x v="1"/>
    <x v="2"/>
    <x v="2"/>
    <s v="discount"/>
    <n v="331"/>
    <n v="44"/>
    <n v="807.92"/>
    <s v="OK"/>
    <s v="No"/>
    <s v="OK"/>
    <s v="OK"/>
    <s v="OK"/>
    <s v="OK"/>
    <s v="OK"/>
    <s v="OK"/>
  </r>
  <r>
    <x v="201"/>
    <x v="4"/>
    <x v="2"/>
    <x v="1"/>
    <x v="4"/>
    <s v="discount"/>
    <n v="166"/>
    <n v="12"/>
    <n v="59.26"/>
    <s v="OK"/>
    <s v="No"/>
    <s v="OK"/>
    <s v="OK"/>
    <s v="OK"/>
    <s v="OK"/>
    <s v="OK"/>
    <s v="OK"/>
  </r>
  <r>
    <x v="219"/>
    <x v="4"/>
    <x v="1"/>
    <x v="0"/>
    <x v="1"/>
    <s v="shoes"/>
    <n v="170"/>
    <n v="38"/>
    <n v="951.07"/>
    <s v="OK"/>
    <s v="No"/>
    <s v="OK"/>
    <s v="OK"/>
    <s v="OK"/>
    <s v="OK"/>
    <s v="OK"/>
    <s v="OK"/>
  </r>
  <r>
    <x v="134"/>
    <x v="2"/>
    <x v="2"/>
    <x v="1"/>
    <x v="2"/>
    <s v="shoes"/>
    <n v="89"/>
    <n v="0"/>
    <n v="822.76"/>
    <s v="OK"/>
    <s v="No"/>
    <s v="OK"/>
    <s v="OK"/>
    <s v="OK"/>
    <s v="OK"/>
    <s v="OK"/>
    <s v="OK"/>
  </r>
  <r>
    <x v="185"/>
    <x v="5"/>
    <x v="1"/>
    <x v="1"/>
    <x v="2"/>
    <s v="shoes"/>
    <n v="206"/>
    <n v="19"/>
    <n v="302.74"/>
    <s v="OK"/>
    <s v="No"/>
    <s v="OK"/>
    <s v="OK"/>
    <s v="OK"/>
    <s v="OK"/>
    <s v="OK"/>
    <s v="OK"/>
  </r>
  <r>
    <x v="52"/>
    <x v="5"/>
    <x v="0"/>
    <x v="2"/>
    <x v="2"/>
    <s v="discount"/>
    <n v="218"/>
    <n v="31"/>
    <n v="749.01"/>
    <s v="OK"/>
    <s v="No"/>
    <s v="OK"/>
    <s v="OK"/>
    <s v="OK"/>
    <s v="OK"/>
    <s v="OK"/>
    <s v="OK"/>
  </r>
  <r>
    <x v="216"/>
    <x v="0"/>
    <x v="0"/>
    <x v="3"/>
    <x v="0"/>
    <s v="signup"/>
    <n v="459"/>
    <n v="31"/>
    <n v="967.66"/>
    <s v="OK"/>
    <s v="No"/>
    <s v="OK"/>
    <s v="OK"/>
    <s v="OK"/>
    <s v="OK"/>
    <s v="OK"/>
    <s v="OK"/>
  </r>
  <r>
    <x v="325"/>
    <x v="5"/>
    <x v="2"/>
    <x v="2"/>
    <x v="3"/>
    <s v="bags"/>
    <n v="79"/>
    <n v="13"/>
    <n v="205.89"/>
    <s v="OK"/>
    <s v="No"/>
    <s v="OK"/>
    <s v="OK"/>
    <s v="OK"/>
    <s v="OK"/>
    <s v="OK"/>
    <s v="OK"/>
  </r>
  <r>
    <x v="303"/>
    <x v="2"/>
    <x v="1"/>
    <x v="2"/>
    <x v="3"/>
    <s v="signup"/>
    <n v="270"/>
    <n v="10"/>
    <n v="954.14"/>
    <s v="OK"/>
    <s v="No"/>
    <s v="OK"/>
    <s v="OK"/>
    <s v="OK"/>
    <s v="OK"/>
    <s v="OK"/>
    <s v="OK"/>
  </r>
  <r>
    <x v="185"/>
    <x v="3"/>
    <x v="2"/>
    <x v="1"/>
    <x v="0"/>
    <s v="bags"/>
    <n v="248"/>
    <n v="19"/>
    <n v="160.41999999999999"/>
    <s v="OK"/>
    <s v="No"/>
    <s v="OK"/>
    <s v="OK"/>
    <s v="OK"/>
    <s v="OK"/>
    <s v="OK"/>
    <s v="OK"/>
  </r>
  <r>
    <x v="48"/>
    <x v="2"/>
    <x v="1"/>
    <x v="1"/>
    <x v="0"/>
    <s v="bags"/>
    <n v="488"/>
    <n v="7"/>
    <n v="135.65"/>
    <s v="OK"/>
    <s v="No"/>
    <s v="OK"/>
    <s v="OK"/>
    <s v="OK"/>
    <s v="OK"/>
    <s v="OK"/>
    <s v="OK"/>
  </r>
  <r>
    <x v="92"/>
    <x v="1"/>
    <x v="3"/>
    <x v="3"/>
    <x v="0"/>
    <s v="discount"/>
    <n v="357"/>
    <n v="26"/>
    <n v="974.16"/>
    <s v="OK"/>
    <s v="No"/>
    <s v="OK"/>
    <s v="OK"/>
    <s v="OK"/>
    <s v="OK"/>
    <s v="OK"/>
    <s v="OK"/>
  </r>
  <r>
    <x v="134"/>
    <x v="0"/>
    <x v="2"/>
    <x v="1"/>
    <x v="0"/>
    <s v="signup"/>
    <n v="492"/>
    <n v="49"/>
    <n v="12.83"/>
    <s v="OK"/>
    <s v="No"/>
    <s v="OK"/>
    <s v="OK"/>
    <s v="OK"/>
    <s v="OK"/>
    <s v="OK"/>
    <s v="OK"/>
  </r>
  <r>
    <x v="14"/>
    <x v="2"/>
    <x v="2"/>
    <x v="0"/>
    <x v="1"/>
    <s v="shoes"/>
    <n v="247"/>
    <n v="13"/>
    <n v="537"/>
    <s v="OK"/>
    <s v="No"/>
    <s v="OK"/>
    <s v="OK"/>
    <s v="OK"/>
    <s v="OK"/>
    <s v="OK"/>
    <s v="OK"/>
  </r>
  <r>
    <x v="17"/>
    <x v="5"/>
    <x v="0"/>
    <x v="0"/>
    <x v="0"/>
    <s v="discount"/>
    <n v="136"/>
    <n v="4"/>
    <n v="857.1"/>
    <s v="OK"/>
    <s v="No"/>
    <s v="OK"/>
    <s v="OK"/>
    <s v="OK"/>
    <s v="OK"/>
    <s v="OK"/>
    <s v="OK"/>
  </r>
  <r>
    <x v="303"/>
    <x v="1"/>
    <x v="1"/>
    <x v="0"/>
    <x v="1"/>
    <s v="bags"/>
    <n v="498"/>
    <n v="1"/>
    <n v="90.34"/>
    <s v="OK"/>
    <s v="No"/>
    <s v="OK"/>
    <s v="OK"/>
    <s v="OK"/>
    <s v="OK"/>
    <s v="OK"/>
    <s v="OK"/>
  </r>
  <r>
    <x v="316"/>
    <x v="1"/>
    <x v="0"/>
    <x v="1"/>
    <x v="2"/>
    <s v="signup"/>
    <n v="185"/>
    <n v="30"/>
    <n v="139.81"/>
    <s v="OK"/>
    <s v="No"/>
    <s v="OK"/>
    <s v="OK"/>
    <s v="OK"/>
    <s v="OK"/>
    <s v="OK"/>
    <s v="OK"/>
  </r>
  <r>
    <x v="209"/>
    <x v="1"/>
    <x v="1"/>
    <x v="3"/>
    <x v="4"/>
    <s v="bags"/>
    <n v="159"/>
    <n v="0"/>
    <n v="795.2"/>
    <s v="OK"/>
    <s v="No"/>
    <s v="OK"/>
    <s v="OK"/>
    <s v="OK"/>
    <s v="OK"/>
    <s v="OK"/>
    <s v="OK"/>
  </r>
  <r>
    <x v="215"/>
    <x v="1"/>
    <x v="0"/>
    <x v="3"/>
    <x v="3"/>
    <s v="bags"/>
    <n v="148"/>
    <n v="48"/>
    <n v="779.07"/>
    <s v="OK"/>
    <s v="No"/>
    <s v="OK"/>
    <s v="OK"/>
    <s v="OK"/>
    <s v="OK"/>
    <s v="OK"/>
    <s v="OK"/>
  </r>
  <r>
    <x v="243"/>
    <x v="4"/>
    <x v="0"/>
    <x v="3"/>
    <x v="3"/>
    <s v="signup"/>
    <n v="332"/>
    <n v="22"/>
    <n v="790.15"/>
    <s v="OK"/>
    <s v="No"/>
    <s v="OK"/>
    <s v="OK"/>
    <s v="OK"/>
    <s v="OK"/>
    <s v="OK"/>
    <s v="OK"/>
  </r>
  <r>
    <x v="59"/>
    <x v="2"/>
    <x v="1"/>
    <x v="3"/>
    <x v="3"/>
    <s v="shoes"/>
    <n v="115"/>
    <n v="2"/>
    <n v="255.08"/>
    <s v="OK"/>
    <s v="No"/>
    <s v="OK"/>
    <s v="OK"/>
    <s v="OK"/>
    <s v="OK"/>
    <s v="OK"/>
    <s v="OK"/>
  </r>
  <r>
    <x v="170"/>
    <x v="0"/>
    <x v="2"/>
    <x v="0"/>
    <x v="3"/>
    <s v="signup"/>
    <n v="17"/>
    <n v="8"/>
    <n v="931.72"/>
    <s v="OK"/>
    <s v="No"/>
    <s v="OK"/>
    <s v="OK"/>
    <s v="OK"/>
    <s v="OK"/>
    <s v="OK"/>
    <s v="OK"/>
  </r>
  <r>
    <x v="255"/>
    <x v="1"/>
    <x v="1"/>
    <x v="0"/>
    <x v="2"/>
    <s v="bags"/>
    <n v="212"/>
    <n v="46"/>
    <n v="815.14"/>
    <s v="OK"/>
    <s v="No"/>
    <s v="OK"/>
    <s v="OK"/>
    <s v="OK"/>
    <s v="OK"/>
    <s v="OK"/>
    <s v="OK"/>
  </r>
  <r>
    <x v="103"/>
    <x v="5"/>
    <x v="3"/>
    <x v="3"/>
    <x v="0"/>
    <s v="discount"/>
    <n v="384"/>
    <n v="24"/>
    <n v="130.68"/>
    <s v="OK"/>
    <s v="No"/>
    <s v="OK"/>
    <s v="OK"/>
    <s v="OK"/>
    <s v="OK"/>
    <s v="OK"/>
    <s v="OK"/>
  </r>
  <r>
    <x v="306"/>
    <x v="1"/>
    <x v="3"/>
    <x v="3"/>
    <x v="4"/>
    <s v="bags"/>
    <n v="223"/>
    <n v="50"/>
    <n v="919.99"/>
    <s v="OK"/>
    <s v="No"/>
    <s v="OK"/>
    <s v="OK"/>
    <s v="OK"/>
    <s v="OK"/>
    <s v="OK"/>
    <s v="OK"/>
  </r>
  <r>
    <x v="41"/>
    <x v="0"/>
    <x v="1"/>
    <x v="3"/>
    <x v="4"/>
    <s v="shoes"/>
    <n v="53"/>
    <n v="28"/>
    <n v="932.43"/>
    <s v="OK"/>
    <s v="No"/>
    <s v="OK"/>
    <s v="OK"/>
    <s v="OK"/>
    <s v="OK"/>
    <s v="OK"/>
    <s v="OK"/>
  </r>
  <r>
    <x v="101"/>
    <x v="1"/>
    <x v="1"/>
    <x v="3"/>
    <x v="1"/>
    <s v="discount"/>
    <n v="141"/>
    <n v="49"/>
    <n v="845.13"/>
    <s v="OK"/>
    <s v="No"/>
    <s v="OK"/>
    <s v="OK"/>
    <s v="OK"/>
    <s v="OK"/>
    <s v="OK"/>
    <s v="OK"/>
  </r>
  <r>
    <x v="298"/>
    <x v="2"/>
    <x v="1"/>
    <x v="0"/>
    <x v="4"/>
    <s v="signup"/>
    <n v="351"/>
    <n v="33"/>
    <n v="496.16"/>
    <s v="OK"/>
    <s v="No"/>
    <s v="OK"/>
    <s v="OK"/>
    <s v="OK"/>
    <s v="OK"/>
    <s v="OK"/>
    <s v="OK"/>
  </r>
  <r>
    <x v="258"/>
    <x v="4"/>
    <x v="0"/>
    <x v="3"/>
    <x v="3"/>
    <s v="shoes"/>
    <n v="248"/>
    <n v="0"/>
    <n v="137.86000000000001"/>
    <s v="OK"/>
    <s v="No"/>
    <s v="OK"/>
    <s v="OK"/>
    <s v="OK"/>
    <s v="OK"/>
    <s v="OK"/>
    <s v="OK"/>
  </r>
  <r>
    <x v="297"/>
    <x v="3"/>
    <x v="3"/>
    <x v="0"/>
    <x v="2"/>
    <s v="bags"/>
    <n v="374"/>
    <n v="13"/>
    <n v="67.06"/>
    <s v="OK"/>
    <s v="No"/>
    <s v="OK"/>
    <s v="OK"/>
    <s v="OK"/>
    <s v="OK"/>
    <s v="OK"/>
    <s v="OK"/>
  </r>
  <r>
    <x v="147"/>
    <x v="2"/>
    <x v="2"/>
    <x v="2"/>
    <x v="1"/>
    <s v="bags"/>
    <n v="104"/>
    <n v="31"/>
    <n v="709.13"/>
    <s v="OK"/>
    <s v="No"/>
    <s v="OK"/>
    <s v="OK"/>
    <s v="OK"/>
    <s v="OK"/>
    <s v="OK"/>
    <s v="OK"/>
  </r>
  <r>
    <x v="189"/>
    <x v="2"/>
    <x v="0"/>
    <x v="0"/>
    <x v="0"/>
    <s v="discount"/>
    <n v="149"/>
    <n v="29"/>
    <n v="637.54"/>
    <s v="OK"/>
    <s v="No"/>
    <s v="OK"/>
    <s v="OK"/>
    <s v="OK"/>
    <s v="OK"/>
    <s v="OK"/>
    <s v="OK"/>
  </r>
  <r>
    <x v="335"/>
    <x v="1"/>
    <x v="1"/>
    <x v="3"/>
    <x v="1"/>
    <s v="discount"/>
    <n v="461"/>
    <n v="38"/>
    <n v="776.18"/>
    <s v="OK"/>
    <s v="No"/>
    <s v="OK"/>
    <s v="OK"/>
    <s v="OK"/>
    <s v="OK"/>
    <s v="OK"/>
    <s v="OK"/>
  </r>
  <r>
    <x v="290"/>
    <x v="5"/>
    <x v="3"/>
    <x v="2"/>
    <x v="2"/>
    <s v="signup"/>
    <n v="255"/>
    <n v="25"/>
    <n v="643.73"/>
    <s v="OK"/>
    <s v="No"/>
    <s v="OK"/>
    <s v="OK"/>
    <s v="OK"/>
    <s v="OK"/>
    <s v="OK"/>
    <s v="OK"/>
  </r>
  <r>
    <x v="159"/>
    <x v="3"/>
    <x v="1"/>
    <x v="0"/>
    <x v="2"/>
    <s v="discount"/>
    <n v="108"/>
    <n v="29"/>
    <n v="994.17"/>
    <s v="OK"/>
    <s v="No"/>
    <s v="OK"/>
    <s v="OK"/>
    <s v="OK"/>
    <s v="OK"/>
    <s v="OK"/>
    <s v="OK"/>
  </r>
  <r>
    <x v="268"/>
    <x v="3"/>
    <x v="2"/>
    <x v="0"/>
    <x v="0"/>
    <s v="shoes"/>
    <n v="355"/>
    <n v="43"/>
    <n v="644.89"/>
    <s v="OK"/>
    <s v="No"/>
    <s v="OK"/>
    <s v="OK"/>
    <s v="OK"/>
    <s v="OK"/>
    <s v="OK"/>
    <s v="OK"/>
  </r>
  <r>
    <x v="339"/>
    <x v="1"/>
    <x v="0"/>
    <x v="2"/>
    <x v="3"/>
    <s v="shoes"/>
    <n v="363"/>
    <n v="28"/>
    <n v="659.23"/>
    <s v="OK"/>
    <s v="No"/>
    <s v="OK"/>
    <s v="OK"/>
    <s v="OK"/>
    <s v="OK"/>
    <s v="OK"/>
    <s v="OK"/>
  </r>
  <r>
    <x v="25"/>
    <x v="2"/>
    <x v="0"/>
    <x v="0"/>
    <x v="0"/>
    <s v="shoes"/>
    <n v="144"/>
    <n v="16"/>
    <n v="134.99"/>
    <s v="OK"/>
    <s v="No"/>
    <s v="OK"/>
    <s v="OK"/>
    <s v="OK"/>
    <s v="OK"/>
    <s v="OK"/>
    <s v="OK"/>
  </r>
  <r>
    <x v="9"/>
    <x v="2"/>
    <x v="0"/>
    <x v="0"/>
    <x v="2"/>
    <s v="shoes"/>
    <n v="72"/>
    <n v="0"/>
    <n v="160.11000000000001"/>
    <s v="OK"/>
    <s v="No"/>
    <s v="OK"/>
    <s v="OK"/>
    <s v="OK"/>
    <s v="OK"/>
    <s v="OK"/>
    <s v="OK"/>
  </r>
  <r>
    <x v="46"/>
    <x v="1"/>
    <x v="2"/>
    <x v="2"/>
    <x v="4"/>
    <s v="signup"/>
    <n v="448"/>
    <n v="48"/>
    <n v="264.7"/>
    <s v="OK"/>
    <s v="No"/>
    <s v="OK"/>
    <s v="OK"/>
    <s v="OK"/>
    <s v="OK"/>
    <s v="OK"/>
    <s v="OK"/>
  </r>
  <r>
    <x v="63"/>
    <x v="3"/>
    <x v="0"/>
    <x v="2"/>
    <x v="3"/>
    <s v="bags"/>
    <n v="347"/>
    <n v="44"/>
    <n v="498.63"/>
    <s v="OK"/>
    <s v="No"/>
    <s v="OK"/>
    <s v="OK"/>
    <s v="OK"/>
    <s v="OK"/>
    <s v="OK"/>
    <s v="OK"/>
  </r>
  <r>
    <x v="14"/>
    <x v="1"/>
    <x v="3"/>
    <x v="1"/>
    <x v="4"/>
    <s v="discount"/>
    <n v="360"/>
    <n v="4"/>
    <n v="761.8"/>
    <s v="OK"/>
    <s v="No"/>
    <s v="OK"/>
    <s v="OK"/>
    <s v="OK"/>
    <s v="OK"/>
    <s v="OK"/>
    <s v="OK"/>
  </r>
  <r>
    <x v="297"/>
    <x v="2"/>
    <x v="2"/>
    <x v="1"/>
    <x v="4"/>
    <s v="bags"/>
    <n v="211"/>
    <n v="18"/>
    <n v="82.84"/>
    <s v="OK"/>
    <s v="No"/>
    <s v="OK"/>
    <s v="OK"/>
    <s v="OK"/>
    <s v="OK"/>
    <s v="OK"/>
    <s v="OK"/>
  </r>
  <r>
    <x v="243"/>
    <x v="3"/>
    <x v="1"/>
    <x v="0"/>
    <x v="1"/>
    <s v="discount"/>
    <n v="192"/>
    <n v="41"/>
    <n v="81.599999999999994"/>
    <s v="OK"/>
    <s v="No"/>
    <s v="OK"/>
    <s v="OK"/>
    <s v="OK"/>
    <s v="OK"/>
    <s v="OK"/>
    <s v="OK"/>
  </r>
  <r>
    <x v="240"/>
    <x v="2"/>
    <x v="3"/>
    <x v="2"/>
    <x v="3"/>
    <s v="shoes"/>
    <n v="314"/>
    <n v="19"/>
    <n v="51.37"/>
    <s v="OK"/>
    <s v="No"/>
    <s v="OK"/>
    <s v="OK"/>
    <s v="OK"/>
    <s v="OK"/>
    <s v="OK"/>
    <s v="OK"/>
  </r>
  <r>
    <x v="243"/>
    <x v="4"/>
    <x v="3"/>
    <x v="2"/>
    <x v="3"/>
    <s v="bags"/>
    <n v="387"/>
    <n v="1"/>
    <n v="687.45"/>
    <s v="OK"/>
    <s v="No"/>
    <s v="OK"/>
    <s v="OK"/>
    <s v="OK"/>
    <s v="OK"/>
    <s v="OK"/>
    <s v="OK"/>
  </r>
  <r>
    <x v="111"/>
    <x v="4"/>
    <x v="3"/>
    <x v="3"/>
    <x v="2"/>
    <s v="bags"/>
    <n v="84"/>
    <n v="34"/>
    <n v="125.82"/>
    <s v="OK"/>
    <s v="No"/>
    <s v="OK"/>
    <s v="OK"/>
    <s v="OK"/>
    <s v="OK"/>
    <s v="OK"/>
    <s v="OK"/>
  </r>
  <r>
    <x v="340"/>
    <x v="2"/>
    <x v="3"/>
    <x v="0"/>
    <x v="2"/>
    <s v="shoes"/>
    <n v="273"/>
    <n v="1"/>
    <n v="499.12"/>
    <s v="OK"/>
    <s v="No"/>
    <s v="OK"/>
    <s v="OK"/>
    <s v="OK"/>
    <s v="OK"/>
    <s v="OK"/>
    <s v="OK"/>
  </r>
  <r>
    <x v="17"/>
    <x v="0"/>
    <x v="3"/>
    <x v="3"/>
    <x v="1"/>
    <s v="shoes"/>
    <n v="391"/>
    <n v="39"/>
    <n v="416.56"/>
    <s v="OK"/>
    <s v="No"/>
    <s v="OK"/>
    <s v="OK"/>
    <s v="OK"/>
    <s v="OK"/>
    <s v="OK"/>
    <s v="OK"/>
  </r>
  <r>
    <x v="232"/>
    <x v="5"/>
    <x v="1"/>
    <x v="1"/>
    <x v="3"/>
    <s v="shoes"/>
    <n v="409"/>
    <n v="7"/>
    <n v="723.15"/>
    <s v="OK"/>
    <s v="No"/>
    <s v="OK"/>
    <s v="OK"/>
    <s v="OK"/>
    <s v="OK"/>
    <s v="OK"/>
    <s v="OK"/>
  </r>
  <r>
    <x v="84"/>
    <x v="1"/>
    <x v="2"/>
    <x v="1"/>
    <x v="3"/>
    <s v="discount"/>
    <n v="246"/>
    <n v="46"/>
    <n v="749.61"/>
    <s v="OK"/>
    <s v="No"/>
    <s v="OK"/>
    <s v="OK"/>
    <s v="OK"/>
    <s v="OK"/>
    <s v="OK"/>
    <s v="OK"/>
  </r>
  <r>
    <x v="334"/>
    <x v="0"/>
    <x v="1"/>
    <x v="3"/>
    <x v="3"/>
    <s v="bags"/>
    <n v="413"/>
    <n v="39"/>
    <n v="780.46"/>
    <s v="OK"/>
    <s v="No"/>
    <s v="OK"/>
    <s v="OK"/>
    <s v="OK"/>
    <s v="OK"/>
    <s v="OK"/>
    <s v="OK"/>
  </r>
  <r>
    <x v="132"/>
    <x v="5"/>
    <x v="2"/>
    <x v="2"/>
    <x v="2"/>
    <s v="bags"/>
    <n v="382"/>
    <n v="19"/>
    <n v="724.41"/>
    <s v="OK"/>
    <s v="No"/>
    <s v="OK"/>
    <s v="OK"/>
    <s v="OK"/>
    <s v="OK"/>
    <s v="OK"/>
    <s v="OK"/>
  </r>
  <r>
    <x v="322"/>
    <x v="2"/>
    <x v="3"/>
    <x v="1"/>
    <x v="3"/>
    <s v="signup"/>
    <n v="328"/>
    <n v="8"/>
    <n v="892.03"/>
    <s v="OK"/>
    <s v="No"/>
    <s v="OK"/>
    <s v="OK"/>
    <s v="OK"/>
    <s v="OK"/>
    <s v="OK"/>
    <s v="OK"/>
  </r>
  <r>
    <x v="44"/>
    <x v="5"/>
    <x v="0"/>
    <x v="2"/>
    <x v="3"/>
    <s v="bags"/>
    <n v="40"/>
    <n v="14"/>
    <n v="770.47"/>
    <s v="OK"/>
    <s v="No"/>
    <s v="OK"/>
    <s v="OK"/>
    <s v="OK"/>
    <s v="OK"/>
    <s v="OK"/>
    <s v="OK"/>
  </r>
  <r>
    <x v="122"/>
    <x v="1"/>
    <x v="2"/>
    <x v="0"/>
    <x v="2"/>
    <s v="shoes"/>
    <n v="93"/>
    <n v="29"/>
    <n v="440.88"/>
    <s v="OK"/>
    <s v="No"/>
    <s v="OK"/>
    <s v="OK"/>
    <s v="OK"/>
    <s v="OK"/>
    <s v="OK"/>
    <s v="OK"/>
  </r>
  <r>
    <x v="13"/>
    <x v="2"/>
    <x v="1"/>
    <x v="2"/>
    <x v="4"/>
    <s v="signup"/>
    <n v="241"/>
    <n v="25"/>
    <n v="97.23"/>
    <s v="OK"/>
    <s v="No"/>
    <s v="OK"/>
    <s v="OK"/>
    <s v="OK"/>
    <s v="OK"/>
    <s v="OK"/>
    <s v="OK"/>
  </r>
  <r>
    <x v="279"/>
    <x v="3"/>
    <x v="1"/>
    <x v="2"/>
    <x v="3"/>
    <s v="bags"/>
    <n v="227"/>
    <n v="41"/>
    <n v="859.4"/>
    <s v="OK"/>
    <s v="No"/>
    <s v="OK"/>
    <s v="OK"/>
    <s v="OK"/>
    <s v="OK"/>
    <s v="OK"/>
    <s v="OK"/>
  </r>
  <r>
    <x v="19"/>
    <x v="5"/>
    <x v="0"/>
    <x v="2"/>
    <x v="2"/>
    <s v="shoes"/>
    <n v="195"/>
    <n v="43"/>
    <n v="976.2"/>
    <s v="OK"/>
    <s v="No"/>
    <s v="OK"/>
    <s v="OK"/>
    <s v="OK"/>
    <s v="OK"/>
    <s v="OK"/>
    <s v="OK"/>
  </r>
  <r>
    <x v="159"/>
    <x v="0"/>
    <x v="0"/>
    <x v="0"/>
    <x v="3"/>
    <s v="discount"/>
    <n v="487"/>
    <n v="17"/>
    <n v="442.77"/>
    <s v="OK"/>
    <s v="No"/>
    <s v="OK"/>
    <s v="OK"/>
    <s v="OK"/>
    <s v="OK"/>
    <s v="OK"/>
    <s v="OK"/>
  </r>
  <r>
    <x v="99"/>
    <x v="1"/>
    <x v="0"/>
    <x v="2"/>
    <x v="4"/>
    <s v="signup"/>
    <n v="449"/>
    <n v="27"/>
    <n v="528.35"/>
    <s v="OK"/>
    <s v="No"/>
    <s v="OK"/>
    <s v="OK"/>
    <s v="OK"/>
    <s v="OK"/>
    <s v="OK"/>
    <s v="OK"/>
  </r>
  <r>
    <x v="236"/>
    <x v="2"/>
    <x v="1"/>
    <x v="0"/>
    <x v="0"/>
    <s v="signup"/>
    <n v="163"/>
    <n v="5"/>
    <n v="123.42"/>
    <s v="OK"/>
    <s v="No"/>
    <s v="OK"/>
    <s v="OK"/>
    <s v="OK"/>
    <s v="OK"/>
    <s v="OK"/>
    <s v="OK"/>
  </r>
  <r>
    <x v="97"/>
    <x v="2"/>
    <x v="2"/>
    <x v="3"/>
    <x v="0"/>
    <s v="discount"/>
    <n v="67"/>
    <n v="12"/>
    <n v="798.22"/>
    <s v="OK"/>
    <s v="No"/>
    <s v="OK"/>
    <s v="OK"/>
    <s v="OK"/>
    <s v="OK"/>
    <s v="OK"/>
    <s v="OK"/>
  </r>
  <r>
    <x v="203"/>
    <x v="2"/>
    <x v="2"/>
    <x v="3"/>
    <x v="3"/>
    <s v="bags"/>
    <n v="260"/>
    <n v="36"/>
    <n v="999.1"/>
    <s v="OK"/>
    <s v="No"/>
    <s v="OK"/>
    <s v="OK"/>
    <s v="OK"/>
    <s v="OK"/>
    <s v="OK"/>
    <s v="OK"/>
  </r>
  <r>
    <x v="334"/>
    <x v="3"/>
    <x v="2"/>
    <x v="3"/>
    <x v="1"/>
    <s v="discount"/>
    <n v="43"/>
    <n v="47"/>
    <n v="924.84"/>
    <s v="OK"/>
    <s v="No"/>
    <s v="OK"/>
    <s v="OK"/>
    <s v="OK"/>
    <s v="OK"/>
    <s v="OK"/>
    <s v="OK"/>
  </r>
  <r>
    <x v="327"/>
    <x v="3"/>
    <x v="0"/>
    <x v="0"/>
    <x v="0"/>
    <s v="discount"/>
    <n v="107"/>
    <n v="29"/>
    <n v="726.18"/>
    <s v="OK"/>
    <s v="No"/>
    <s v="OK"/>
    <s v="OK"/>
    <s v="OK"/>
    <s v="OK"/>
    <s v="OK"/>
    <s v="OK"/>
  </r>
  <r>
    <x v="333"/>
    <x v="4"/>
    <x v="2"/>
    <x v="0"/>
    <x v="1"/>
    <s v="shoes"/>
    <n v="314"/>
    <n v="13"/>
    <n v="376.83"/>
    <s v="OK"/>
    <s v="No"/>
    <s v="OK"/>
    <s v="OK"/>
    <s v="OK"/>
    <s v="OK"/>
    <s v="OK"/>
    <s v="OK"/>
  </r>
  <r>
    <x v="85"/>
    <x v="2"/>
    <x v="3"/>
    <x v="2"/>
    <x v="0"/>
    <s v="signup"/>
    <n v="396"/>
    <n v="33"/>
    <n v="367.78"/>
    <s v="OK"/>
    <s v="No"/>
    <s v="OK"/>
    <s v="OK"/>
    <s v="OK"/>
    <s v="OK"/>
    <s v="OK"/>
    <s v="OK"/>
  </r>
  <r>
    <x v="25"/>
    <x v="1"/>
    <x v="0"/>
    <x v="2"/>
    <x v="0"/>
    <s v="bags"/>
    <n v="89"/>
    <n v="30"/>
    <n v="222.91"/>
    <s v="OK"/>
    <s v="No"/>
    <s v="OK"/>
    <s v="OK"/>
    <s v="OK"/>
    <s v="OK"/>
    <s v="OK"/>
    <s v="OK"/>
  </r>
  <r>
    <x v="163"/>
    <x v="4"/>
    <x v="0"/>
    <x v="1"/>
    <x v="3"/>
    <s v="discount"/>
    <n v="441"/>
    <n v="8"/>
    <n v="26.92"/>
    <s v="OK"/>
    <s v="No"/>
    <s v="OK"/>
    <s v="OK"/>
    <s v="OK"/>
    <s v="OK"/>
    <s v="OK"/>
    <s v="OK"/>
  </r>
  <r>
    <x v="128"/>
    <x v="1"/>
    <x v="0"/>
    <x v="2"/>
    <x v="1"/>
    <s v="discount"/>
    <n v="22"/>
    <n v="48"/>
    <n v="324.23"/>
    <s v="OK"/>
    <s v="No"/>
    <s v="OK"/>
    <s v="OK"/>
    <s v="OK"/>
    <s v="OK"/>
    <s v="OK"/>
    <s v="OK"/>
  </r>
  <r>
    <x v="336"/>
    <x v="5"/>
    <x v="0"/>
    <x v="0"/>
    <x v="2"/>
    <s v="bags"/>
    <n v="291"/>
    <n v="0"/>
    <n v="636.23"/>
    <s v="OK"/>
    <s v="No"/>
    <s v="OK"/>
    <s v="OK"/>
    <s v="OK"/>
    <s v="OK"/>
    <s v="OK"/>
    <s v="OK"/>
  </r>
  <r>
    <x v="80"/>
    <x v="0"/>
    <x v="1"/>
    <x v="2"/>
    <x v="2"/>
    <s v="shoes"/>
    <n v="208"/>
    <n v="7"/>
    <n v="105.45"/>
    <s v="OK"/>
    <s v="No"/>
    <s v="OK"/>
    <s v="OK"/>
    <s v="OK"/>
    <s v="OK"/>
    <s v="OK"/>
    <s v="OK"/>
  </r>
  <r>
    <x v="308"/>
    <x v="3"/>
    <x v="3"/>
    <x v="1"/>
    <x v="4"/>
    <s v="discount"/>
    <n v="130"/>
    <n v="5"/>
    <n v="637.29999999999995"/>
    <s v="OK"/>
    <s v="No"/>
    <s v="OK"/>
    <s v="OK"/>
    <s v="OK"/>
    <s v="OK"/>
    <s v="OK"/>
    <s v="OK"/>
  </r>
  <r>
    <x v="64"/>
    <x v="4"/>
    <x v="2"/>
    <x v="2"/>
    <x v="0"/>
    <s v="discount"/>
    <n v="181"/>
    <n v="42"/>
    <n v="550.51"/>
    <s v="OK"/>
    <s v="No"/>
    <s v="OK"/>
    <s v="OK"/>
    <s v="OK"/>
    <s v="OK"/>
    <s v="OK"/>
    <s v="OK"/>
  </r>
  <r>
    <x v="28"/>
    <x v="0"/>
    <x v="0"/>
    <x v="1"/>
    <x v="1"/>
    <s v="shoes"/>
    <n v="411"/>
    <n v="43"/>
    <n v="282.11"/>
    <s v="OK"/>
    <s v="No"/>
    <s v="OK"/>
    <s v="OK"/>
    <s v="OK"/>
    <s v="OK"/>
    <s v="OK"/>
    <s v="OK"/>
  </r>
  <r>
    <x v="192"/>
    <x v="0"/>
    <x v="1"/>
    <x v="3"/>
    <x v="1"/>
    <s v="bags"/>
    <n v="454"/>
    <n v="25"/>
    <n v="729.93"/>
    <s v="OK"/>
    <s v="No"/>
    <s v="OK"/>
    <s v="OK"/>
    <s v="OK"/>
    <s v="OK"/>
    <s v="OK"/>
    <s v="OK"/>
  </r>
  <r>
    <x v="246"/>
    <x v="4"/>
    <x v="2"/>
    <x v="2"/>
    <x v="1"/>
    <s v="bags"/>
    <n v="289"/>
    <n v="49"/>
    <n v="137.49"/>
    <s v="OK"/>
    <s v="No"/>
    <s v="OK"/>
    <s v="OK"/>
    <s v="OK"/>
    <s v="OK"/>
    <s v="OK"/>
    <s v="OK"/>
  </r>
  <r>
    <x v="292"/>
    <x v="5"/>
    <x v="3"/>
    <x v="2"/>
    <x v="2"/>
    <s v="shoes"/>
    <n v="214"/>
    <n v="16"/>
    <n v="457.51"/>
    <s v="OK"/>
    <s v="No"/>
    <s v="OK"/>
    <s v="OK"/>
    <s v="OK"/>
    <s v="OK"/>
    <s v="OK"/>
    <s v="OK"/>
  </r>
  <r>
    <x v="166"/>
    <x v="2"/>
    <x v="0"/>
    <x v="1"/>
    <x v="3"/>
    <s v="bags"/>
    <n v="36"/>
    <n v="45"/>
    <n v="570.27"/>
    <s v="OK"/>
    <s v="No"/>
    <s v="OK"/>
    <s v="OK"/>
    <s v="OK"/>
    <s v="OK"/>
    <s v="OK"/>
    <s v="OK"/>
  </r>
  <r>
    <x v="244"/>
    <x v="3"/>
    <x v="0"/>
    <x v="2"/>
    <x v="3"/>
    <s v="shoes"/>
    <n v="322"/>
    <n v="16"/>
    <n v="79.959999999999994"/>
    <s v="OK"/>
    <s v="No"/>
    <s v="OK"/>
    <s v="OK"/>
    <s v="OK"/>
    <s v="OK"/>
    <s v="OK"/>
    <s v="OK"/>
  </r>
  <r>
    <x v="214"/>
    <x v="0"/>
    <x v="3"/>
    <x v="2"/>
    <x v="3"/>
    <s v="shoes"/>
    <n v="237"/>
    <n v="32"/>
    <n v="451.49"/>
    <s v="OK"/>
    <s v="No"/>
    <s v="OK"/>
    <s v="OK"/>
    <s v="OK"/>
    <s v="OK"/>
    <s v="OK"/>
    <s v="OK"/>
  </r>
  <r>
    <x v="136"/>
    <x v="4"/>
    <x v="2"/>
    <x v="1"/>
    <x v="0"/>
    <s v="discount"/>
    <n v="240"/>
    <n v="24"/>
    <n v="965.25"/>
    <s v="OK"/>
    <s v="No"/>
    <s v="OK"/>
    <s v="OK"/>
    <s v="OK"/>
    <s v="OK"/>
    <s v="OK"/>
    <s v="OK"/>
  </r>
  <r>
    <x v="15"/>
    <x v="2"/>
    <x v="3"/>
    <x v="3"/>
    <x v="0"/>
    <s v="bags"/>
    <n v="245"/>
    <n v="7"/>
    <n v="286.43"/>
    <s v="OK"/>
    <s v="No"/>
    <s v="OK"/>
    <s v="OK"/>
    <s v="OK"/>
    <s v="OK"/>
    <s v="OK"/>
    <s v="OK"/>
  </r>
  <r>
    <x v="197"/>
    <x v="4"/>
    <x v="3"/>
    <x v="1"/>
    <x v="0"/>
    <s v="signup"/>
    <n v="329"/>
    <n v="45"/>
    <n v="133.68"/>
    <s v="OK"/>
    <s v="No"/>
    <s v="OK"/>
    <s v="OK"/>
    <s v="OK"/>
    <s v="OK"/>
    <s v="OK"/>
    <s v="OK"/>
  </r>
  <r>
    <x v="330"/>
    <x v="2"/>
    <x v="3"/>
    <x v="3"/>
    <x v="2"/>
    <s v="signup"/>
    <n v="22"/>
    <n v="39"/>
    <n v="108.04"/>
    <s v="OK"/>
    <s v="No"/>
    <s v="OK"/>
    <s v="OK"/>
    <s v="OK"/>
    <s v="OK"/>
    <s v="OK"/>
    <s v="OK"/>
  </r>
  <r>
    <x v="166"/>
    <x v="3"/>
    <x v="1"/>
    <x v="1"/>
    <x v="3"/>
    <s v="bags"/>
    <n v="80"/>
    <n v="50"/>
    <n v="353.82"/>
    <s v="OK"/>
    <s v="No"/>
    <s v="OK"/>
    <s v="OK"/>
    <s v="OK"/>
    <s v="OK"/>
    <s v="OK"/>
    <s v="OK"/>
  </r>
  <r>
    <x v="40"/>
    <x v="1"/>
    <x v="2"/>
    <x v="0"/>
    <x v="1"/>
    <s v="discount"/>
    <n v="156"/>
    <n v="45"/>
    <n v="570.86"/>
    <s v="OK"/>
    <s v="No"/>
    <s v="OK"/>
    <s v="OK"/>
    <s v="OK"/>
    <s v="OK"/>
    <s v="OK"/>
    <s v="OK"/>
  </r>
  <r>
    <x v="32"/>
    <x v="4"/>
    <x v="3"/>
    <x v="1"/>
    <x v="1"/>
    <s v="bags"/>
    <n v="16"/>
    <n v="27"/>
    <n v="359.32"/>
    <s v="OK"/>
    <s v="No"/>
    <s v="OK"/>
    <s v="OK"/>
    <s v="OK"/>
    <s v="OK"/>
    <s v="OK"/>
    <s v="OK"/>
  </r>
  <r>
    <x v="47"/>
    <x v="3"/>
    <x v="1"/>
    <x v="3"/>
    <x v="4"/>
    <s v="shoes"/>
    <n v="226"/>
    <n v="22"/>
    <n v="43.13"/>
    <s v="OK"/>
    <s v="No"/>
    <s v="OK"/>
    <s v="OK"/>
    <s v="OK"/>
    <s v="OK"/>
    <s v="OK"/>
    <s v="OK"/>
  </r>
  <r>
    <x v="341"/>
    <x v="5"/>
    <x v="1"/>
    <x v="1"/>
    <x v="4"/>
    <s v="bags"/>
    <n v="401"/>
    <n v="49"/>
    <n v="892.92"/>
    <s v="OK"/>
    <s v="No"/>
    <s v="OK"/>
    <s v="OK"/>
    <s v="OK"/>
    <s v="OK"/>
    <s v="OK"/>
    <s v="OK"/>
  </r>
  <r>
    <x v="296"/>
    <x v="0"/>
    <x v="1"/>
    <x v="3"/>
    <x v="1"/>
    <s v="shoes"/>
    <n v="435"/>
    <n v="17"/>
    <n v="169.59"/>
    <s v="OK"/>
    <s v="No"/>
    <s v="OK"/>
    <s v="OK"/>
    <s v="OK"/>
    <s v="OK"/>
    <s v="OK"/>
    <s v="OK"/>
  </r>
  <r>
    <x v="110"/>
    <x v="0"/>
    <x v="1"/>
    <x v="3"/>
    <x v="4"/>
    <s v="shoes"/>
    <n v="73"/>
    <n v="30"/>
    <n v="308.5"/>
    <s v="OK"/>
    <s v="No"/>
    <s v="OK"/>
    <s v="OK"/>
    <s v="OK"/>
    <s v="OK"/>
    <s v="OK"/>
    <s v="OK"/>
  </r>
  <r>
    <x v="342"/>
    <x v="2"/>
    <x v="2"/>
    <x v="1"/>
    <x v="4"/>
    <s v="signup"/>
    <n v="409"/>
    <n v="27"/>
    <n v="416.03"/>
    <s v="OK"/>
    <s v="No"/>
    <s v="OK"/>
    <s v="OK"/>
    <s v="OK"/>
    <s v="OK"/>
    <s v="OK"/>
    <s v="OK"/>
  </r>
  <r>
    <x v="41"/>
    <x v="5"/>
    <x v="3"/>
    <x v="1"/>
    <x v="1"/>
    <s v="signup"/>
    <n v="156"/>
    <n v="29"/>
    <n v="688.07"/>
    <s v="OK"/>
    <s v="No"/>
    <s v="OK"/>
    <s v="OK"/>
    <s v="OK"/>
    <s v="OK"/>
    <s v="OK"/>
    <s v="OK"/>
  </r>
  <r>
    <x v="343"/>
    <x v="1"/>
    <x v="2"/>
    <x v="0"/>
    <x v="0"/>
    <s v="signup"/>
    <n v="206"/>
    <n v="20"/>
    <n v="871.76"/>
    <s v="OK"/>
    <s v="No"/>
    <s v="OK"/>
    <s v="OK"/>
    <s v="OK"/>
    <s v="OK"/>
    <s v="OK"/>
    <s v="OK"/>
  </r>
  <r>
    <x v="87"/>
    <x v="3"/>
    <x v="0"/>
    <x v="0"/>
    <x v="0"/>
    <s v="bags"/>
    <n v="415"/>
    <n v="42"/>
    <n v="471.85"/>
    <s v="OK"/>
    <s v="No"/>
    <s v="OK"/>
    <s v="OK"/>
    <s v="OK"/>
    <s v="OK"/>
    <s v="OK"/>
    <s v="OK"/>
  </r>
  <r>
    <x v="344"/>
    <x v="2"/>
    <x v="3"/>
    <x v="3"/>
    <x v="2"/>
    <s v="signup"/>
    <n v="394"/>
    <n v="15"/>
    <n v="66.14"/>
    <s v="OK"/>
    <s v="No"/>
    <s v="OK"/>
    <s v="OK"/>
    <s v="OK"/>
    <s v="OK"/>
    <s v="OK"/>
    <s v="OK"/>
  </r>
  <r>
    <x v="215"/>
    <x v="2"/>
    <x v="3"/>
    <x v="3"/>
    <x v="3"/>
    <s v="bags"/>
    <n v="39"/>
    <n v="35"/>
    <n v="731.87"/>
    <s v="OK"/>
    <s v="No"/>
    <s v="OK"/>
    <s v="OK"/>
    <s v="OK"/>
    <s v="OK"/>
    <s v="OK"/>
    <s v="OK"/>
  </r>
  <r>
    <x v="40"/>
    <x v="3"/>
    <x v="2"/>
    <x v="3"/>
    <x v="0"/>
    <s v="discount"/>
    <n v="496"/>
    <n v="20"/>
    <n v="82.38"/>
    <s v="OK"/>
    <s v="No"/>
    <s v="OK"/>
    <s v="OK"/>
    <s v="OK"/>
    <s v="OK"/>
    <s v="OK"/>
    <s v="OK"/>
  </r>
  <r>
    <x v="18"/>
    <x v="1"/>
    <x v="3"/>
    <x v="2"/>
    <x v="0"/>
    <s v="discount"/>
    <n v="139"/>
    <n v="14"/>
    <n v="298.04000000000002"/>
    <s v="OK"/>
    <s v="No"/>
    <s v="OK"/>
    <s v="OK"/>
    <s v="OK"/>
    <s v="OK"/>
    <s v="OK"/>
    <s v="OK"/>
  </r>
  <r>
    <x v="331"/>
    <x v="1"/>
    <x v="0"/>
    <x v="1"/>
    <x v="4"/>
    <s v="bags"/>
    <n v="210"/>
    <n v="38"/>
    <n v="493.58"/>
    <s v="OK"/>
    <s v="No"/>
    <s v="OK"/>
    <s v="OK"/>
    <s v="OK"/>
    <s v="OK"/>
    <s v="OK"/>
    <s v="OK"/>
  </r>
  <r>
    <x v="250"/>
    <x v="5"/>
    <x v="3"/>
    <x v="2"/>
    <x v="3"/>
    <s v="signup"/>
    <n v="129"/>
    <n v="30"/>
    <n v="184.07"/>
    <s v="OK"/>
    <s v="No"/>
    <s v="OK"/>
    <s v="OK"/>
    <s v="OK"/>
    <s v="OK"/>
    <s v="OK"/>
    <s v="OK"/>
  </r>
  <r>
    <x v="33"/>
    <x v="5"/>
    <x v="3"/>
    <x v="0"/>
    <x v="3"/>
    <s v="shoes"/>
    <n v="246"/>
    <n v="46"/>
    <n v="742.18"/>
    <s v="OK"/>
    <s v="No"/>
    <s v="OK"/>
    <s v="OK"/>
    <s v="OK"/>
    <s v="OK"/>
    <s v="OK"/>
    <s v="OK"/>
  </r>
  <r>
    <x v="283"/>
    <x v="4"/>
    <x v="2"/>
    <x v="1"/>
    <x v="3"/>
    <s v="signup"/>
    <n v="73"/>
    <n v="33"/>
    <n v="289.64999999999998"/>
    <s v="OK"/>
    <s v="No"/>
    <s v="OK"/>
    <s v="OK"/>
    <s v="OK"/>
    <s v="OK"/>
    <s v="OK"/>
    <s v="OK"/>
  </r>
  <r>
    <x v="136"/>
    <x v="2"/>
    <x v="0"/>
    <x v="1"/>
    <x v="1"/>
    <s v="discount"/>
    <n v="232"/>
    <n v="14"/>
    <n v="61.02"/>
    <s v="OK"/>
    <s v="No"/>
    <s v="OK"/>
    <s v="OK"/>
    <s v="OK"/>
    <s v="OK"/>
    <s v="OK"/>
    <s v="OK"/>
  </r>
  <r>
    <x v="139"/>
    <x v="1"/>
    <x v="3"/>
    <x v="2"/>
    <x v="2"/>
    <s v="signup"/>
    <n v="51"/>
    <n v="13"/>
    <n v="525.51"/>
    <s v="OK"/>
    <s v="No"/>
    <s v="OK"/>
    <s v="OK"/>
    <s v="OK"/>
    <s v="OK"/>
    <s v="OK"/>
    <s v="OK"/>
  </r>
  <r>
    <x v="233"/>
    <x v="1"/>
    <x v="2"/>
    <x v="3"/>
    <x v="4"/>
    <s v="bags"/>
    <n v="193"/>
    <n v="33"/>
    <n v="326.85000000000002"/>
    <s v="OK"/>
    <s v="No"/>
    <s v="OK"/>
    <s v="OK"/>
    <s v="OK"/>
    <s v="OK"/>
    <s v="OK"/>
    <s v="OK"/>
  </r>
  <r>
    <x v="292"/>
    <x v="2"/>
    <x v="2"/>
    <x v="0"/>
    <x v="2"/>
    <s v="discount"/>
    <n v="311"/>
    <n v="22"/>
    <n v="303.06"/>
    <s v="OK"/>
    <s v="No"/>
    <s v="OK"/>
    <s v="OK"/>
    <s v="OK"/>
    <s v="OK"/>
    <s v="OK"/>
    <s v="OK"/>
  </r>
  <r>
    <x v="291"/>
    <x v="4"/>
    <x v="2"/>
    <x v="0"/>
    <x v="0"/>
    <s v="shoes"/>
    <n v="11"/>
    <n v="45"/>
    <n v="631.14"/>
    <s v="OK"/>
    <s v="No"/>
    <s v="OK"/>
    <s v="OK"/>
    <s v="OK"/>
    <s v="OK"/>
    <s v="OK"/>
    <s v="OK"/>
  </r>
  <r>
    <x v="146"/>
    <x v="3"/>
    <x v="3"/>
    <x v="1"/>
    <x v="3"/>
    <s v="bags"/>
    <n v="184"/>
    <n v="37"/>
    <n v="778.05"/>
    <s v="OK"/>
    <s v="No"/>
    <s v="OK"/>
    <s v="OK"/>
    <s v="OK"/>
    <s v="OK"/>
    <s v="OK"/>
    <s v="OK"/>
  </r>
  <r>
    <x v="228"/>
    <x v="2"/>
    <x v="2"/>
    <x v="2"/>
    <x v="0"/>
    <s v="signup"/>
    <n v="270"/>
    <n v="28"/>
    <n v="368.52"/>
    <s v="OK"/>
    <s v="No"/>
    <s v="OK"/>
    <s v="OK"/>
    <s v="OK"/>
    <s v="OK"/>
    <s v="OK"/>
    <s v="OK"/>
  </r>
  <r>
    <x v="232"/>
    <x v="4"/>
    <x v="2"/>
    <x v="3"/>
    <x v="3"/>
    <s v="bags"/>
    <n v="486"/>
    <n v="34"/>
    <n v="36.520000000000003"/>
    <s v="OK"/>
    <s v="No"/>
    <s v="OK"/>
    <s v="OK"/>
    <s v="OK"/>
    <s v="OK"/>
    <s v="OK"/>
    <s v="OK"/>
  </r>
  <r>
    <x v="277"/>
    <x v="3"/>
    <x v="2"/>
    <x v="2"/>
    <x v="2"/>
    <s v="shoes"/>
    <n v="365"/>
    <n v="44"/>
    <n v="257.97000000000003"/>
    <s v="OK"/>
    <s v="No"/>
    <s v="OK"/>
    <s v="OK"/>
    <s v="OK"/>
    <s v="OK"/>
    <s v="OK"/>
    <s v="OK"/>
  </r>
  <r>
    <x v="62"/>
    <x v="5"/>
    <x v="2"/>
    <x v="3"/>
    <x v="2"/>
    <s v="bags"/>
    <n v="62"/>
    <n v="21"/>
    <n v="738.55"/>
    <s v="OK"/>
    <s v="No"/>
    <s v="OK"/>
    <s v="OK"/>
    <s v="OK"/>
    <s v="OK"/>
    <s v="OK"/>
    <s v="OK"/>
  </r>
  <r>
    <x v="271"/>
    <x v="2"/>
    <x v="3"/>
    <x v="2"/>
    <x v="0"/>
    <s v="signup"/>
    <n v="398"/>
    <n v="0"/>
    <n v="484.02"/>
    <s v="OK"/>
    <s v="No"/>
    <s v="OK"/>
    <s v="OK"/>
    <s v="OK"/>
    <s v="OK"/>
    <s v="OK"/>
    <s v="OK"/>
  </r>
  <r>
    <x v="231"/>
    <x v="5"/>
    <x v="0"/>
    <x v="3"/>
    <x v="2"/>
    <s v="discount"/>
    <n v="112"/>
    <n v="15"/>
    <n v="101.17"/>
    <s v="OK"/>
    <s v="No"/>
    <s v="OK"/>
    <s v="OK"/>
    <s v="OK"/>
    <s v="OK"/>
    <s v="OK"/>
    <s v="OK"/>
  </r>
  <r>
    <x v="12"/>
    <x v="4"/>
    <x v="0"/>
    <x v="1"/>
    <x v="1"/>
    <s v="shoes"/>
    <n v="16"/>
    <n v="45"/>
    <n v="522.57000000000005"/>
    <s v="OK"/>
    <s v="No"/>
    <s v="OK"/>
    <s v="OK"/>
    <s v="OK"/>
    <s v="OK"/>
    <s v="OK"/>
    <s v="OK"/>
  </r>
  <r>
    <x v="229"/>
    <x v="4"/>
    <x v="3"/>
    <x v="1"/>
    <x v="0"/>
    <s v="bags"/>
    <n v="345"/>
    <n v="21"/>
    <n v="612.79999999999995"/>
    <s v="OK"/>
    <s v="No"/>
    <s v="OK"/>
    <s v="OK"/>
    <s v="OK"/>
    <s v="OK"/>
    <s v="OK"/>
    <s v="OK"/>
  </r>
  <r>
    <x v="169"/>
    <x v="3"/>
    <x v="3"/>
    <x v="2"/>
    <x v="2"/>
    <s v="bags"/>
    <n v="48"/>
    <n v="34"/>
    <n v="510.94"/>
    <s v="OK"/>
    <s v="No"/>
    <s v="OK"/>
    <s v="OK"/>
    <s v="OK"/>
    <s v="OK"/>
    <s v="OK"/>
    <s v="OK"/>
  </r>
  <r>
    <x v="67"/>
    <x v="2"/>
    <x v="2"/>
    <x v="2"/>
    <x v="2"/>
    <s v="bags"/>
    <n v="94"/>
    <n v="50"/>
    <n v="845.38"/>
    <s v="OK"/>
    <s v="No"/>
    <s v="OK"/>
    <s v="OK"/>
    <s v="OK"/>
    <s v="OK"/>
    <s v="OK"/>
    <s v="OK"/>
  </r>
  <r>
    <x v="337"/>
    <x v="1"/>
    <x v="1"/>
    <x v="2"/>
    <x v="2"/>
    <s v="signup"/>
    <n v="208"/>
    <n v="26"/>
    <n v="660.92"/>
    <s v="OK"/>
    <s v="No"/>
    <s v="OK"/>
    <s v="OK"/>
    <s v="OK"/>
    <s v="OK"/>
    <s v="OK"/>
    <s v="OK"/>
  </r>
  <r>
    <x v="15"/>
    <x v="4"/>
    <x v="2"/>
    <x v="2"/>
    <x v="2"/>
    <s v="bags"/>
    <n v="188"/>
    <n v="42"/>
    <n v="223.81"/>
    <s v="OK"/>
    <s v="No"/>
    <s v="OK"/>
    <s v="OK"/>
    <s v="OK"/>
    <s v="OK"/>
    <s v="OK"/>
    <s v="OK"/>
  </r>
  <r>
    <x v="25"/>
    <x v="2"/>
    <x v="3"/>
    <x v="3"/>
    <x v="2"/>
    <s v="discount"/>
    <n v="74"/>
    <n v="50"/>
    <n v="552.36"/>
    <s v="OK"/>
    <s v="No"/>
    <s v="OK"/>
    <s v="OK"/>
    <s v="OK"/>
    <s v="OK"/>
    <s v="OK"/>
    <s v="OK"/>
  </r>
  <r>
    <x v="112"/>
    <x v="5"/>
    <x v="3"/>
    <x v="3"/>
    <x v="0"/>
    <s v="bags"/>
    <n v="495"/>
    <n v="9"/>
    <n v="59.49"/>
    <s v="OK"/>
    <s v="No"/>
    <s v="OK"/>
    <s v="OK"/>
    <s v="OK"/>
    <s v="OK"/>
    <s v="OK"/>
    <s v="OK"/>
  </r>
  <r>
    <x v="177"/>
    <x v="5"/>
    <x v="1"/>
    <x v="0"/>
    <x v="3"/>
    <s v="bags"/>
    <n v="378"/>
    <n v="18"/>
    <n v="265.14"/>
    <s v="OK"/>
    <s v="No"/>
    <s v="OK"/>
    <s v="OK"/>
    <s v="OK"/>
    <s v="OK"/>
    <s v="OK"/>
    <s v="OK"/>
  </r>
  <r>
    <x v="55"/>
    <x v="2"/>
    <x v="2"/>
    <x v="1"/>
    <x v="2"/>
    <s v="signup"/>
    <n v="419"/>
    <n v="46"/>
    <n v="357.72"/>
    <s v="OK"/>
    <s v="No"/>
    <s v="OK"/>
    <s v="OK"/>
    <s v="OK"/>
    <s v="OK"/>
    <s v="OK"/>
    <s v="OK"/>
  </r>
  <r>
    <x v="205"/>
    <x v="4"/>
    <x v="2"/>
    <x v="2"/>
    <x v="1"/>
    <s v="discount"/>
    <n v="486"/>
    <n v="40"/>
    <n v="119.75"/>
    <s v="OK"/>
    <s v="No"/>
    <s v="OK"/>
    <s v="OK"/>
    <s v="OK"/>
    <s v="OK"/>
    <s v="OK"/>
    <s v="OK"/>
  </r>
  <r>
    <x v="157"/>
    <x v="1"/>
    <x v="1"/>
    <x v="1"/>
    <x v="3"/>
    <s v="signup"/>
    <n v="430"/>
    <n v="30"/>
    <n v="198.84"/>
    <s v="OK"/>
    <s v="No"/>
    <s v="OK"/>
    <s v="OK"/>
    <s v="OK"/>
    <s v="OK"/>
    <s v="OK"/>
    <s v="OK"/>
  </r>
  <r>
    <x v="109"/>
    <x v="3"/>
    <x v="3"/>
    <x v="3"/>
    <x v="1"/>
    <s v="discount"/>
    <n v="248"/>
    <n v="5"/>
    <n v="849.44"/>
    <s v="OK"/>
    <s v="No"/>
    <s v="OK"/>
    <s v="OK"/>
    <s v="OK"/>
    <s v="OK"/>
    <s v="OK"/>
    <s v="OK"/>
  </r>
  <r>
    <x v="78"/>
    <x v="1"/>
    <x v="3"/>
    <x v="2"/>
    <x v="4"/>
    <s v="bags"/>
    <n v="97"/>
    <n v="4"/>
    <n v="482.4"/>
    <s v="OK"/>
    <s v="No"/>
    <s v="OK"/>
    <s v="OK"/>
    <s v="OK"/>
    <s v="OK"/>
    <s v="OK"/>
    <s v="OK"/>
  </r>
  <r>
    <x v="97"/>
    <x v="3"/>
    <x v="0"/>
    <x v="1"/>
    <x v="2"/>
    <s v="signup"/>
    <n v="231"/>
    <n v="50"/>
    <n v="711.26"/>
    <s v="OK"/>
    <s v="No"/>
    <s v="OK"/>
    <s v="OK"/>
    <s v="OK"/>
    <s v="OK"/>
    <s v="OK"/>
    <s v="OK"/>
  </r>
  <r>
    <x v="178"/>
    <x v="1"/>
    <x v="3"/>
    <x v="0"/>
    <x v="1"/>
    <s v="bags"/>
    <n v="474"/>
    <n v="29"/>
    <n v="61.02"/>
    <s v="OK"/>
    <s v="No"/>
    <s v="OK"/>
    <s v="OK"/>
    <s v="OK"/>
    <s v="OK"/>
    <s v="OK"/>
    <s v="OK"/>
  </r>
  <r>
    <x v="4"/>
    <x v="2"/>
    <x v="3"/>
    <x v="2"/>
    <x v="1"/>
    <s v="discount"/>
    <n v="440"/>
    <n v="37"/>
    <n v="941.74"/>
    <s v="OK"/>
    <s v="No"/>
    <s v="OK"/>
    <s v="OK"/>
    <s v="OK"/>
    <s v="OK"/>
    <s v="OK"/>
    <s v="OK"/>
  </r>
  <r>
    <x v="10"/>
    <x v="2"/>
    <x v="3"/>
    <x v="3"/>
    <x v="3"/>
    <s v="signup"/>
    <n v="297"/>
    <n v="25"/>
    <n v="283.04000000000002"/>
    <s v="OK"/>
    <s v="No"/>
    <s v="OK"/>
    <s v="OK"/>
    <s v="OK"/>
    <s v="OK"/>
    <s v="OK"/>
    <s v="OK"/>
  </r>
  <r>
    <x v="114"/>
    <x v="2"/>
    <x v="2"/>
    <x v="1"/>
    <x v="4"/>
    <s v="shoes"/>
    <n v="155"/>
    <n v="42"/>
    <n v="444.43"/>
    <s v="OK"/>
    <s v="No"/>
    <s v="OK"/>
    <s v="OK"/>
    <s v="OK"/>
    <s v="OK"/>
    <s v="OK"/>
    <s v="OK"/>
  </r>
  <r>
    <x v="72"/>
    <x v="1"/>
    <x v="1"/>
    <x v="3"/>
    <x v="2"/>
    <s v="signup"/>
    <n v="323"/>
    <n v="5"/>
    <n v="840.41"/>
    <s v="OK"/>
    <s v="No"/>
    <s v="OK"/>
    <s v="OK"/>
    <s v="OK"/>
    <s v="OK"/>
    <s v="OK"/>
    <s v="OK"/>
  </r>
  <r>
    <x v="150"/>
    <x v="5"/>
    <x v="0"/>
    <x v="0"/>
    <x v="1"/>
    <s v="discount"/>
    <n v="300"/>
    <n v="11"/>
    <n v="666.79"/>
    <s v="OK"/>
    <s v="No"/>
    <s v="OK"/>
    <s v="OK"/>
    <s v="OK"/>
    <s v="OK"/>
    <s v="OK"/>
    <s v="OK"/>
  </r>
  <r>
    <x v="301"/>
    <x v="1"/>
    <x v="2"/>
    <x v="1"/>
    <x v="2"/>
    <s v="signup"/>
    <n v="202"/>
    <n v="23"/>
    <n v="869.39"/>
    <s v="OK"/>
    <s v="No"/>
    <s v="OK"/>
    <s v="OK"/>
    <s v="OK"/>
    <s v="OK"/>
    <s v="OK"/>
    <s v="OK"/>
  </r>
  <r>
    <x v="198"/>
    <x v="5"/>
    <x v="1"/>
    <x v="0"/>
    <x v="1"/>
    <s v="bags"/>
    <n v="447"/>
    <n v="30"/>
    <n v="663.52"/>
    <s v="OK"/>
    <s v="No"/>
    <s v="OK"/>
    <s v="OK"/>
    <s v="OK"/>
    <s v="OK"/>
    <s v="OK"/>
    <s v="OK"/>
  </r>
  <r>
    <x v="294"/>
    <x v="5"/>
    <x v="3"/>
    <x v="3"/>
    <x v="2"/>
    <s v="bags"/>
    <n v="179"/>
    <n v="45"/>
    <n v="265.63"/>
    <s v="OK"/>
    <s v="No"/>
    <s v="OK"/>
    <s v="OK"/>
    <s v="OK"/>
    <s v="OK"/>
    <s v="OK"/>
    <s v="OK"/>
  </r>
  <r>
    <x v="156"/>
    <x v="1"/>
    <x v="0"/>
    <x v="1"/>
    <x v="3"/>
    <s v="shoes"/>
    <n v="212"/>
    <n v="43"/>
    <n v="452.05"/>
    <s v="OK"/>
    <s v="No"/>
    <s v="OK"/>
    <s v="OK"/>
    <s v="OK"/>
    <s v="OK"/>
    <s v="OK"/>
    <s v="OK"/>
  </r>
  <r>
    <x v="217"/>
    <x v="1"/>
    <x v="3"/>
    <x v="0"/>
    <x v="3"/>
    <s v="discount"/>
    <n v="399"/>
    <n v="5"/>
    <n v="935.66"/>
    <s v="OK"/>
    <s v="No"/>
    <s v="OK"/>
    <s v="OK"/>
    <s v="OK"/>
    <s v="OK"/>
    <s v="OK"/>
    <s v="OK"/>
  </r>
  <r>
    <x v="303"/>
    <x v="5"/>
    <x v="1"/>
    <x v="1"/>
    <x v="3"/>
    <s v="signup"/>
    <n v="109"/>
    <n v="41"/>
    <n v="8.6300000000000008"/>
    <s v="OK"/>
    <s v="No"/>
    <s v="OK"/>
    <s v="OK"/>
    <s v="OK"/>
    <s v="OK"/>
    <s v="OK"/>
    <s v="OK"/>
  </r>
  <r>
    <x v="2"/>
    <x v="2"/>
    <x v="3"/>
    <x v="3"/>
    <x v="2"/>
    <s v="shoes"/>
    <n v="219"/>
    <n v="18"/>
    <n v="701.1"/>
    <s v="OK"/>
    <s v="No"/>
    <s v="OK"/>
    <s v="OK"/>
    <s v="OK"/>
    <s v="OK"/>
    <s v="OK"/>
    <s v="OK"/>
  </r>
  <r>
    <x v="190"/>
    <x v="5"/>
    <x v="2"/>
    <x v="1"/>
    <x v="2"/>
    <s v="discount"/>
    <n v="37"/>
    <n v="41"/>
    <n v="44.47"/>
    <s v="OK"/>
    <s v="No"/>
    <s v="OK"/>
    <s v="OK"/>
    <s v="OK"/>
    <s v="OK"/>
    <s v="OK"/>
    <s v="OK"/>
  </r>
  <r>
    <x v="269"/>
    <x v="3"/>
    <x v="3"/>
    <x v="0"/>
    <x v="0"/>
    <s v="signup"/>
    <n v="97"/>
    <n v="38"/>
    <n v="990.67"/>
    <s v="OK"/>
    <s v="No"/>
    <s v="OK"/>
    <s v="OK"/>
    <s v="OK"/>
    <s v="OK"/>
    <s v="OK"/>
    <s v="OK"/>
  </r>
  <r>
    <x v="306"/>
    <x v="5"/>
    <x v="1"/>
    <x v="0"/>
    <x v="0"/>
    <s v="shoes"/>
    <n v="221"/>
    <n v="13"/>
    <n v="530.80999999999995"/>
    <s v="OK"/>
    <s v="No"/>
    <s v="OK"/>
    <s v="OK"/>
    <s v="OK"/>
    <s v="OK"/>
    <s v="OK"/>
    <s v="OK"/>
  </r>
  <r>
    <x v="270"/>
    <x v="2"/>
    <x v="3"/>
    <x v="3"/>
    <x v="4"/>
    <s v="bags"/>
    <n v="254"/>
    <n v="28"/>
    <n v="337.49"/>
    <s v="OK"/>
    <s v="No"/>
    <s v="OK"/>
    <s v="OK"/>
    <s v="OK"/>
    <s v="OK"/>
    <s v="OK"/>
    <s v="OK"/>
  </r>
  <r>
    <x v="21"/>
    <x v="3"/>
    <x v="2"/>
    <x v="2"/>
    <x v="2"/>
    <s v="signup"/>
    <n v="246"/>
    <n v="1"/>
    <n v="228.42"/>
    <s v="OK"/>
    <s v="No"/>
    <s v="OK"/>
    <s v="OK"/>
    <s v="OK"/>
    <s v="OK"/>
    <s v="OK"/>
    <s v="OK"/>
  </r>
  <r>
    <x v="14"/>
    <x v="1"/>
    <x v="3"/>
    <x v="3"/>
    <x v="0"/>
    <s v="shoes"/>
    <n v="182"/>
    <n v="32"/>
    <n v="648.66999999999996"/>
    <s v="OK"/>
    <s v="No"/>
    <s v="OK"/>
    <s v="OK"/>
    <s v="OK"/>
    <s v="OK"/>
    <s v="OK"/>
    <s v="OK"/>
  </r>
  <r>
    <x v="79"/>
    <x v="2"/>
    <x v="0"/>
    <x v="2"/>
    <x v="0"/>
    <s v="shoes"/>
    <n v="208"/>
    <n v="49"/>
    <n v="313.87"/>
    <s v="OK"/>
    <s v="No"/>
    <s v="OK"/>
    <s v="OK"/>
    <s v="OK"/>
    <s v="OK"/>
    <s v="OK"/>
    <s v="OK"/>
  </r>
  <r>
    <x v="36"/>
    <x v="1"/>
    <x v="3"/>
    <x v="3"/>
    <x v="0"/>
    <s v="discount"/>
    <n v="54"/>
    <n v="17"/>
    <n v="14.58"/>
    <s v="OK"/>
    <s v="No"/>
    <s v="OK"/>
    <s v="OK"/>
    <s v="OK"/>
    <s v="OK"/>
    <s v="OK"/>
    <s v="OK"/>
  </r>
  <r>
    <x v="28"/>
    <x v="5"/>
    <x v="3"/>
    <x v="1"/>
    <x v="1"/>
    <s v="bags"/>
    <n v="453"/>
    <n v="48"/>
    <n v="702.09"/>
    <s v="OK"/>
    <s v="No"/>
    <s v="OK"/>
    <s v="OK"/>
    <s v="OK"/>
    <s v="OK"/>
    <s v="OK"/>
    <s v="OK"/>
  </r>
  <r>
    <x v="89"/>
    <x v="0"/>
    <x v="3"/>
    <x v="1"/>
    <x v="2"/>
    <s v="shoes"/>
    <n v="85"/>
    <n v="31"/>
    <n v="927.76"/>
    <s v="OK"/>
    <s v="No"/>
    <s v="OK"/>
    <s v="OK"/>
    <s v="OK"/>
    <s v="OK"/>
    <s v="OK"/>
    <s v="OK"/>
  </r>
  <r>
    <x v="295"/>
    <x v="4"/>
    <x v="0"/>
    <x v="2"/>
    <x v="1"/>
    <s v="bags"/>
    <n v="124"/>
    <n v="38"/>
    <n v="116.33"/>
    <s v="OK"/>
    <s v="No"/>
    <s v="OK"/>
    <s v="OK"/>
    <s v="OK"/>
    <s v="OK"/>
    <s v="OK"/>
    <s v="OK"/>
  </r>
  <r>
    <x v="269"/>
    <x v="3"/>
    <x v="2"/>
    <x v="1"/>
    <x v="3"/>
    <s v="shoes"/>
    <n v="408"/>
    <n v="13"/>
    <n v="45.58"/>
    <s v="OK"/>
    <s v="No"/>
    <s v="OK"/>
    <s v="OK"/>
    <s v="OK"/>
    <s v="OK"/>
    <s v="OK"/>
    <s v="OK"/>
  </r>
  <r>
    <x v="151"/>
    <x v="1"/>
    <x v="0"/>
    <x v="1"/>
    <x v="1"/>
    <s v="discount"/>
    <n v="46"/>
    <n v="6"/>
    <n v="723.02"/>
    <s v="OK"/>
    <s v="No"/>
    <s v="OK"/>
    <s v="OK"/>
    <s v="OK"/>
    <s v="OK"/>
    <s v="OK"/>
    <s v="OK"/>
  </r>
  <r>
    <x v="142"/>
    <x v="2"/>
    <x v="3"/>
    <x v="2"/>
    <x v="2"/>
    <s v="discount"/>
    <n v="69"/>
    <n v="49"/>
    <n v="288.5"/>
    <s v="OK"/>
    <s v="No"/>
    <s v="OK"/>
    <s v="OK"/>
    <s v="OK"/>
    <s v="OK"/>
    <s v="OK"/>
    <s v="OK"/>
  </r>
  <r>
    <x v="147"/>
    <x v="2"/>
    <x v="3"/>
    <x v="0"/>
    <x v="2"/>
    <s v="shoes"/>
    <n v="146"/>
    <n v="8"/>
    <n v="234.43"/>
    <s v="OK"/>
    <s v="No"/>
    <s v="OK"/>
    <s v="OK"/>
    <s v="OK"/>
    <s v="OK"/>
    <s v="OK"/>
    <s v="OK"/>
  </r>
  <r>
    <x v="23"/>
    <x v="3"/>
    <x v="3"/>
    <x v="3"/>
    <x v="0"/>
    <s v="discount"/>
    <n v="311"/>
    <n v="1"/>
    <n v="70.19"/>
    <s v="OK"/>
    <s v="No"/>
    <s v="OK"/>
    <s v="OK"/>
    <s v="OK"/>
    <s v="OK"/>
    <s v="OK"/>
    <s v="OK"/>
  </r>
  <r>
    <x v="197"/>
    <x v="1"/>
    <x v="0"/>
    <x v="0"/>
    <x v="2"/>
    <s v="discount"/>
    <n v="415"/>
    <n v="23"/>
    <n v="698.66"/>
    <s v="OK"/>
    <s v="No"/>
    <s v="OK"/>
    <s v="OK"/>
    <s v="OK"/>
    <s v="OK"/>
    <s v="OK"/>
    <s v="OK"/>
  </r>
  <r>
    <x v="139"/>
    <x v="4"/>
    <x v="3"/>
    <x v="0"/>
    <x v="3"/>
    <s v="shoes"/>
    <n v="150"/>
    <n v="30"/>
    <n v="845.1"/>
    <s v="OK"/>
    <s v="No"/>
    <s v="OK"/>
    <s v="OK"/>
    <s v="OK"/>
    <s v="OK"/>
    <s v="OK"/>
    <s v="OK"/>
  </r>
  <r>
    <x v="322"/>
    <x v="3"/>
    <x v="0"/>
    <x v="3"/>
    <x v="0"/>
    <s v="bags"/>
    <n v="12"/>
    <n v="30"/>
    <n v="511.75"/>
    <s v="OK"/>
    <s v="No"/>
    <s v="OK"/>
    <s v="OK"/>
    <s v="OK"/>
    <s v="OK"/>
    <s v="OK"/>
    <s v="OK"/>
  </r>
  <r>
    <x v="162"/>
    <x v="1"/>
    <x v="1"/>
    <x v="1"/>
    <x v="0"/>
    <s v="discount"/>
    <n v="99"/>
    <n v="45"/>
    <n v="524.25"/>
    <s v="OK"/>
    <s v="No"/>
    <s v="OK"/>
    <s v="OK"/>
    <s v="OK"/>
    <s v="OK"/>
    <s v="OK"/>
    <s v="OK"/>
  </r>
  <r>
    <x v="276"/>
    <x v="3"/>
    <x v="1"/>
    <x v="3"/>
    <x v="1"/>
    <s v="bags"/>
    <n v="356"/>
    <n v="11"/>
    <n v="926.64"/>
    <s v="OK"/>
    <s v="No"/>
    <s v="OK"/>
    <s v="OK"/>
    <s v="OK"/>
    <s v="OK"/>
    <s v="OK"/>
    <s v="OK"/>
  </r>
  <r>
    <x v="326"/>
    <x v="0"/>
    <x v="3"/>
    <x v="3"/>
    <x v="2"/>
    <s v="shoes"/>
    <n v="279"/>
    <n v="46"/>
    <n v="626.51"/>
    <s v="OK"/>
    <s v="No"/>
    <s v="OK"/>
    <s v="OK"/>
    <s v="OK"/>
    <s v="OK"/>
    <s v="OK"/>
    <s v="OK"/>
  </r>
  <r>
    <x v="217"/>
    <x v="0"/>
    <x v="1"/>
    <x v="1"/>
    <x v="2"/>
    <s v="discount"/>
    <n v="437"/>
    <n v="27"/>
    <n v="239.45"/>
    <s v="OK"/>
    <s v="No"/>
    <s v="OK"/>
    <s v="OK"/>
    <s v="OK"/>
    <s v="OK"/>
    <s v="OK"/>
    <s v="OK"/>
  </r>
  <r>
    <x v="217"/>
    <x v="1"/>
    <x v="2"/>
    <x v="1"/>
    <x v="3"/>
    <s v="discount"/>
    <n v="435"/>
    <n v="42"/>
    <n v="341.44"/>
    <s v="OK"/>
    <s v="No"/>
    <s v="OK"/>
    <s v="OK"/>
    <s v="OK"/>
    <s v="OK"/>
    <s v="OK"/>
    <s v="OK"/>
  </r>
  <r>
    <x v="20"/>
    <x v="2"/>
    <x v="3"/>
    <x v="0"/>
    <x v="0"/>
    <s v="discount"/>
    <n v="135"/>
    <n v="40"/>
    <n v="448.11"/>
    <s v="OK"/>
    <s v="No"/>
    <s v="OK"/>
    <s v="OK"/>
    <s v="OK"/>
    <s v="OK"/>
    <s v="OK"/>
    <s v="OK"/>
  </r>
  <r>
    <x v="255"/>
    <x v="2"/>
    <x v="3"/>
    <x v="3"/>
    <x v="3"/>
    <s v="shoes"/>
    <n v="204"/>
    <n v="13"/>
    <n v="181.16"/>
    <s v="OK"/>
    <s v="No"/>
    <s v="OK"/>
    <s v="OK"/>
    <s v="OK"/>
    <s v="OK"/>
    <s v="OK"/>
    <s v="OK"/>
  </r>
  <r>
    <x v="61"/>
    <x v="5"/>
    <x v="0"/>
    <x v="1"/>
    <x v="1"/>
    <s v="bags"/>
    <n v="191"/>
    <n v="29"/>
    <n v="23.85"/>
    <s v="OK"/>
    <s v="No"/>
    <s v="OK"/>
    <s v="OK"/>
    <s v="OK"/>
    <s v="OK"/>
    <s v="OK"/>
    <s v="OK"/>
  </r>
  <r>
    <x v="129"/>
    <x v="2"/>
    <x v="3"/>
    <x v="1"/>
    <x v="4"/>
    <s v="bags"/>
    <n v="273"/>
    <n v="11"/>
    <n v="730.55"/>
    <s v="OK"/>
    <s v="No"/>
    <s v="OK"/>
    <s v="OK"/>
    <s v="OK"/>
    <s v="OK"/>
    <s v="OK"/>
    <s v="OK"/>
  </r>
  <r>
    <x v="345"/>
    <x v="2"/>
    <x v="3"/>
    <x v="0"/>
    <x v="3"/>
    <s v="shoes"/>
    <n v="240"/>
    <n v="20"/>
    <n v="867.64"/>
    <s v="OK"/>
    <s v="No"/>
    <s v="OK"/>
    <s v="OK"/>
    <s v="OK"/>
    <s v="OK"/>
    <s v="OK"/>
    <s v="OK"/>
  </r>
  <r>
    <x v="80"/>
    <x v="4"/>
    <x v="1"/>
    <x v="3"/>
    <x v="0"/>
    <s v="discount"/>
    <n v="55"/>
    <n v="0"/>
    <n v="319.88"/>
    <s v="OK"/>
    <s v="No"/>
    <s v="OK"/>
    <s v="OK"/>
    <s v="OK"/>
    <s v="OK"/>
    <s v="OK"/>
    <s v="OK"/>
  </r>
  <r>
    <x v="346"/>
    <x v="5"/>
    <x v="3"/>
    <x v="1"/>
    <x v="0"/>
    <s v="discount"/>
    <n v="394"/>
    <n v="33"/>
    <n v="21.59"/>
    <s v="OK"/>
    <s v="No"/>
    <s v="OK"/>
    <s v="OK"/>
    <s v="OK"/>
    <s v="OK"/>
    <s v="OK"/>
    <s v="OK"/>
  </r>
  <r>
    <x v="0"/>
    <x v="1"/>
    <x v="1"/>
    <x v="0"/>
    <x v="2"/>
    <s v="bags"/>
    <n v="15"/>
    <n v="12"/>
    <n v="494.16"/>
    <s v="OK"/>
    <s v="No"/>
    <s v="OK"/>
    <s v="OK"/>
    <s v="OK"/>
    <s v="OK"/>
    <s v="OK"/>
    <s v="OK"/>
  </r>
  <r>
    <x v="91"/>
    <x v="2"/>
    <x v="0"/>
    <x v="2"/>
    <x v="4"/>
    <s v="discount"/>
    <n v="381"/>
    <n v="37"/>
    <n v="688.27"/>
    <s v="OK"/>
    <s v="No"/>
    <s v="OK"/>
    <s v="OK"/>
    <s v="OK"/>
    <s v="OK"/>
    <s v="OK"/>
    <s v="OK"/>
  </r>
  <r>
    <x v="153"/>
    <x v="5"/>
    <x v="2"/>
    <x v="2"/>
    <x v="3"/>
    <s v="bags"/>
    <n v="209"/>
    <n v="26"/>
    <n v="641.33000000000004"/>
    <s v="OK"/>
    <s v="No"/>
    <s v="OK"/>
    <s v="OK"/>
    <s v="OK"/>
    <s v="OK"/>
    <s v="OK"/>
    <s v="OK"/>
  </r>
  <r>
    <x v="211"/>
    <x v="1"/>
    <x v="3"/>
    <x v="2"/>
    <x v="0"/>
    <s v="shoes"/>
    <n v="51"/>
    <n v="45"/>
    <n v="38.99"/>
    <s v="OK"/>
    <s v="No"/>
    <s v="OK"/>
    <s v="OK"/>
    <s v="OK"/>
    <s v="OK"/>
    <s v="OK"/>
    <s v="OK"/>
  </r>
  <r>
    <x v="173"/>
    <x v="0"/>
    <x v="2"/>
    <x v="3"/>
    <x v="0"/>
    <s v="signup"/>
    <n v="161"/>
    <n v="17"/>
    <n v="412.11"/>
    <s v="OK"/>
    <s v="No"/>
    <s v="OK"/>
    <s v="OK"/>
    <s v="OK"/>
    <s v="OK"/>
    <s v="OK"/>
    <s v="OK"/>
  </r>
  <r>
    <x v="77"/>
    <x v="1"/>
    <x v="1"/>
    <x v="1"/>
    <x v="4"/>
    <s v="bags"/>
    <n v="327"/>
    <n v="34"/>
    <n v="253.8"/>
    <s v="OK"/>
    <s v="No"/>
    <s v="OK"/>
    <s v="OK"/>
    <s v="OK"/>
    <s v="OK"/>
    <s v="OK"/>
    <s v="OK"/>
  </r>
  <r>
    <x v="223"/>
    <x v="4"/>
    <x v="1"/>
    <x v="1"/>
    <x v="0"/>
    <s v="signup"/>
    <n v="395"/>
    <n v="15"/>
    <n v="582.67999999999995"/>
    <s v="OK"/>
    <s v="No"/>
    <s v="OK"/>
    <s v="OK"/>
    <s v="OK"/>
    <s v="OK"/>
    <s v="OK"/>
    <s v="OK"/>
  </r>
  <r>
    <x v="199"/>
    <x v="3"/>
    <x v="1"/>
    <x v="1"/>
    <x v="3"/>
    <s v="discount"/>
    <n v="133"/>
    <n v="26"/>
    <n v="843.33"/>
    <s v="OK"/>
    <s v="No"/>
    <s v="OK"/>
    <s v="OK"/>
    <s v="OK"/>
    <s v="OK"/>
    <s v="OK"/>
    <s v="OK"/>
  </r>
  <r>
    <x v="215"/>
    <x v="5"/>
    <x v="3"/>
    <x v="2"/>
    <x v="4"/>
    <s v="bags"/>
    <n v="247"/>
    <n v="49"/>
    <n v="790.02"/>
    <s v="OK"/>
    <s v="No"/>
    <s v="OK"/>
    <s v="OK"/>
    <s v="OK"/>
    <s v="OK"/>
    <s v="OK"/>
    <s v="OK"/>
  </r>
  <r>
    <x v="281"/>
    <x v="3"/>
    <x v="2"/>
    <x v="3"/>
    <x v="3"/>
    <s v="signup"/>
    <n v="11"/>
    <n v="5"/>
    <n v="660.72"/>
    <s v="OK"/>
    <s v="No"/>
    <s v="OK"/>
    <s v="OK"/>
    <s v="OK"/>
    <s v="OK"/>
    <s v="OK"/>
    <s v="OK"/>
  </r>
  <r>
    <x v="207"/>
    <x v="5"/>
    <x v="0"/>
    <x v="3"/>
    <x v="3"/>
    <s v="bags"/>
    <n v="182"/>
    <n v="1"/>
    <n v="768.32"/>
    <s v="OK"/>
    <s v="No"/>
    <s v="OK"/>
    <s v="OK"/>
    <s v="OK"/>
    <s v="OK"/>
    <s v="OK"/>
    <s v="OK"/>
  </r>
  <r>
    <x v="267"/>
    <x v="5"/>
    <x v="2"/>
    <x v="0"/>
    <x v="1"/>
    <s v="signup"/>
    <n v="403"/>
    <n v="3"/>
    <n v="732.42"/>
    <s v="OK"/>
    <s v="No"/>
    <s v="OK"/>
    <s v="OK"/>
    <s v="OK"/>
    <s v="OK"/>
    <s v="OK"/>
    <s v="OK"/>
  </r>
  <r>
    <x v="47"/>
    <x v="0"/>
    <x v="2"/>
    <x v="0"/>
    <x v="3"/>
    <s v="signup"/>
    <n v="496"/>
    <n v="24"/>
    <n v="188.12"/>
    <s v="OK"/>
    <s v="No"/>
    <s v="OK"/>
    <s v="OK"/>
    <s v="OK"/>
    <s v="OK"/>
    <s v="OK"/>
    <s v="OK"/>
  </r>
  <r>
    <x v="214"/>
    <x v="4"/>
    <x v="3"/>
    <x v="3"/>
    <x v="1"/>
    <s v="shoes"/>
    <n v="364"/>
    <n v="0"/>
    <n v="939.71"/>
    <s v="OK"/>
    <s v="No"/>
    <s v="OK"/>
    <s v="OK"/>
    <s v="OK"/>
    <s v="OK"/>
    <s v="OK"/>
    <s v="OK"/>
  </r>
  <r>
    <x v="323"/>
    <x v="1"/>
    <x v="3"/>
    <x v="0"/>
    <x v="1"/>
    <s v="discount"/>
    <n v="447"/>
    <n v="22"/>
    <n v="566.1"/>
    <s v="OK"/>
    <s v="No"/>
    <s v="OK"/>
    <s v="OK"/>
    <s v="OK"/>
    <s v="OK"/>
    <s v="OK"/>
    <s v="OK"/>
  </r>
  <r>
    <x v="52"/>
    <x v="1"/>
    <x v="3"/>
    <x v="0"/>
    <x v="3"/>
    <s v="shoes"/>
    <n v="494"/>
    <n v="40"/>
    <n v="558.41999999999996"/>
    <s v="OK"/>
    <s v="No"/>
    <s v="OK"/>
    <s v="OK"/>
    <s v="OK"/>
    <s v="OK"/>
    <s v="OK"/>
    <s v="OK"/>
  </r>
  <r>
    <x v="268"/>
    <x v="3"/>
    <x v="2"/>
    <x v="0"/>
    <x v="0"/>
    <s v="shoes"/>
    <n v="262"/>
    <n v="38"/>
    <n v="832.95"/>
    <s v="OK"/>
    <s v="No"/>
    <s v="OK"/>
    <s v="OK"/>
    <s v="OK"/>
    <s v="OK"/>
    <s v="OK"/>
    <s v="OK"/>
  </r>
  <r>
    <x v="335"/>
    <x v="3"/>
    <x v="2"/>
    <x v="2"/>
    <x v="0"/>
    <s v="bags"/>
    <n v="485"/>
    <n v="36"/>
    <n v="400.96"/>
    <s v="OK"/>
    <s v="No"/>
    <s v="OK"/>
    <s v="OK"/>
    <s v="OK"/>
    <s v="OK"/>
    <s v="OK"/>
    <s v="OK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1">
  <r>
    <d v="2024-09-07T00:00:00"/>
    <s v="facebook"/>
    <s v="referral"/>
    <s v="spring_sale"/>
    <x v="0"/>
    <x v="0"/>
    <x v="0"/>
    <n v="29"/>
    <n v="864.17"/>
    <s v="OK"/>
    <s v="No"/>
    <s v="OK"/>
    <s v="OK"/>
    <s v="OK"/>
    <s v="OK"/>
    <s v="OK"/>
    <s v="OK"/>
  </r>
  <r>
    <d v="2024-04-01T00:00:00"/>
    <s v="newsletter"/>
    <s v="social"/>
    <s v="spring_sale"/>
    <x v="1"/>
    <x v="1"/>
    <x v="1"/>
    <n v="28"/>
    <n v="454.22"/>
    <s v="OK"/>
    <s v="No"/>
    <s v="OK"/>
    <s v="OK"/>
    <s v="OK"/>
    <s v="OK"/>
    <s v="OK"/>
    <s v="OK"/>
  </r>
  <r>
    <d v="2024-09-08T00:00:00"/>
    <s v="youtube"/>
    <s v="email"/>
    <s v="black_friday"/>
    <x v="0"/>
    <x v="2"/>
    <x v="2"/>
    <n v="29"/>
    <n v="414.82"/>
    <s v="OK"/>
    <s v="No"/>
    <s v="OK"/>
    <s v="OK"/>
    <s v="OK"/>
    <s v="OK"/>
    <s v="OK"/>
    <s v="OK"/>
  </r>
  <r>
    <d v="2024-09-17T00:00:00"/>
    <s v="youtube"/>
    <s v="referral"/>
    <s v="product_launch"/>
    <x v="2"/>
    <x v="3"/>
    <x v="3"/>
    <n v="26"/>
    <n v="564.59"/>
    <s v="OK"/>
    <s v="No"/>
    <s v="OK"/>
    <s v="OK"/>
    <s v="OK"/>
    <s v="OK"/>
    <s v="OK"/>
    <s v="OK"/>
  </r>
  <r>
    <d v="2024-04-21T00:00:00"/>
    <s v="youtube"/>
    <s v="email"/>
    <s v="product_launch"/>
    <x v="0"/>
    <x v="1"/>
    <x v="4"/>
    <n v="2"/>
    <n v="865.97"/>
    <s v="OK"/>
    <s v="No"/>
    <s v="OK"/>
    <s v="OK"/>
    <s v="OK"/>
    <s v="OK"/>
    <s v="OK"/>
    <s v="OK"/>
  </r>
  <r>
    <d v="2024-03-18T00:00:00"/>
    <s v="newsletter"/>
    <s v="referral"/>
    <s v="product_launch"/>
    <x v="2"/>
    <x v="1"/>
    <x v="5"/>
    <n v="33"/>
    <n v="376.18"/>
    <s v="OK"/>
    <s v="No"/>
    <s v="OK"/>
    <s v="OK"/>
    <s v="OK"/>
    <s v="OK"/>
    <s v="OK"/>
    <s v="OK"/>
  </r>
  <r>
    <d v="2024-02-01T00:00:00"/>
    <s v="google"/>
    <s v="email"/>
    <s v="spring_sale"/>
    <x v="2"/>
    <x v="3"/>
    <x v="6"/>
    <n v="43"/>
    <n v="418.16"/>
    <s v="OK"/>
    <s v="No"/>
    <s v="OK"/>
    <s v="OK"/>
    <s v="OK"/>
    <s v="OK"/>
    <s v="OK"/>
    <s v="OK"/>
  </r>
  <r>
    <d v="2024-10-16T00:00:00"/>
    <s v="instagram"/>
    <s v="email"/>
    <s v="black_friday"/>
    <x v="0"/>
    <x v="1"/>
    <x v="7"/>
    <n v="16"/>
    <n v="334.66"/>
    <s v="OK"/>
    <s v="No"/>
    <s v="OK"/>
    <s v="OK"/>
    <s v="OK"/>
    <s v="OK"/>
    <s v="OK"/>
    <s v="OK"/>
  </r>
  <r>
    <d v="2024-10-13T00:00:00"/>
    <s v="youtube"/>
    <s v="social"/>
    <s v="new_user_acquisition"/>
    <x v="1"/>
    <x v="0"/>
    <x v="8"/>
    <n v="48"/>
    <n v="789.26"/>
    <s v="OK"/>
    <s v="No"/>
    <s v="OK"/>
    <s v="OK"/>
    <s v="OK"/>
    <s v="OK"/>
    <s v="OK"/>
    <s v="OK"/>
  </r>
  <r>
    <d v="2024-08-31T00:00:00"/>
    <s v="google"/>
    <s v="social"/>
    <s v="spring_sale"/>
    <x v="1"/>
    <x v="3"/>
    <x v="9"/>
    <n v="34"/>
    <n v="709.64"/>
    <s v="OK"/>
    <s v="No"/>
    <s v="OK"/>
    <s v="OK"/>
    <s v="OK"/>
    <s v="OK"/>
    <s v="OK"/>
    <s v="OK"/>
  </r>
  <r>
    <d v="2024-07-14T00:00:00"/>
    <s v="instagram"/>
    <s v="cpc"/>
    <s v="new_user_acquisition"/>
    <x v="0"/>
    <x v="0"/>
    <x v="10"/>
    <n v="12"/>
    <n v="661.1"/>
    <s v="OK"/>
    <s v="No"/>
    <s v="OK"/>
    <s v="OK"/>
    <s v="OK"/>
    <s v="OK"/>
    <s v="OK"/>
    <s v="OK"/>
  </r>
  <r>
    <d v="2024-07-16T00:00:00"/>
    <s v="google"/>
    <s v="email"/>
    <s v="spring_sale"/>
    <x v="1"/>
    <x v="1"/>
    <x v="11"/>
    <n v="25"/>
    <n v="758.96"/>
    <s v="OK"/>
    <s v="No"/>
    <s v="OK"/>
    <s v="OK"/>
    <s v="OK"/>
    <s v="OK"/>
    <s v="OK"/>
    <s v="OK"/>
  </r>
  <r>
    <d v="2024-10-16T00:00:00"/>
    <s v="instagram"/>
    <s v="referral"/>
    <s v="product_launch"/>
    <x v="2"/>
    <x v="0"/>
    <x v="12"/>
    <n v="22"/>
    <n v="583.39"/>
    <s v="OK"/>
    <s v="No"/>
    <s v="OK"/>
    <s v="OK"/>
    <s v="OK"/>
    <s v="OK"/>
    <s v="OK"/>
    <s v="OK"/>
  </r>
  <r>
    <d v="2024-02-13T00:00:00"/>
    <s v="google"/>
    <s v="social"/>
    <s v="product_launch"/>
    <x v="2"/>
    <x v="3"/>
    <x v="13"/>
    <n v="46"/>
    <n v="461.37"/>
    <s v="OK"/>
    <s v="No"/>
    <s v="OK"/>
    <s v="OK"/>
    <s v="OK"/>
    <s v="OK"/>
    <s v="OK"/>
    <s v="OK"/>
  </r>
  <r>
    <d v="2024-06-22T00:00:00"/>
    <s v="youtube"/>
    <s v="referral"/>
    <s v="black_friday"/>
    <x v="0"/>
    <x v="0"/>
    <x v="14"/>
    <n v="6"/>
    <n v="912.69"/>
    <s v="OK"/>
    <s v="No"/>
    <s v="OK"/>
    <s v="OK"/>
    <s v="OK"/>
    <s v="OK"/>
    <s v="OK"/>
    <s v="OK"/>
  </r>
  <r>
    <d v="2024-12-16T00:00:00"/>
    <s v="google"/>
    <s v="email"/>
    <s v="black_friday"/>
    <x v="3"/>
    <x v="3"/>
    <x v="15"/>
    <n v="49"/>
    <n v="679.87"/>
    <s v="OK"/>
    <s v="No"/>
    <s v="OK"/>
    <s v="OK"/>
    <s v="OK"/>
    <s v="OK"/>
    <s v="OK"/>
    <s v="OK"/>
  </r>
  <r>
    <d v="2024-10-22T00:00:00"/>
    <s v="newsletter"/>
    <s v="email"/>
    <s v="product_launch"/>
    <x v="3"/>
    <x v="1"/>
    <x v="16"/>
    <n v="10"/>
    <n v="518.75"/>
    <s v="OK"/>
    <s v="No"/>
    <s v="OK"/>
    <s v="OK"/>
    <s v="OK"/>
    <s v="OK"/>
    <s v="OK"/>
    <s v="OK"/>
  </r>
  <r>
    <d v="2024-07-16T00:00:00"/>
    <s v="instagram"/>
    <s v="email"/>
    <s v="spring_sale"/>
    <x v="2"/>
    <x v="1"/>
    <x v="17"/>
    <n v="12"/>
    <n v="370.41"/>
    <s v="OK"/>
    <s v="No"/>
    <s v="OK"/>
    <s v="OK"/>
    <s v="OK"/>
    <s v="OK"/>
    <s v="OK"/>
    <s v="OK"/>
  </r>
  <r>
    <d v="2024-08-29T00:00:00"/>
    <s v="newsletter"/>
    <s v="cpc"/>
    <s v="spring_sale"/>
    <x v="3"/>
    <x v="2"/>
    <x v="18"/>
    <n v="16"/>
    <n v="604.9"/>
    <s v="OK"/>
    <s v="No"/>
    <s v="OK"/>
    <s v="OK"/>
    <s v="OK"/>
    <s v="OK"/>
    <s v="OK"/>
    <s v="OK"/>
  </r>
  <r>
    <d v="2024-02-29T00:00:00"/>
    <s v="youtube"/>
    <s v="social"/>
    <s v="spring_sale"/>
    <x v="2"/>
    <x v="2"/>
    <x v="19"/>
    <n v="50"/>
    <n v="253.93"/>
    <s v="OK"/>
    <s v="No"/>
    <s v="OK"/>
    <s v="OK"/>
    <s v="OK"/>
    <s v="OK"/>
    <s v="OK"/>
    <s v="OK"/>
  </r>
  <r>
    <d v="2024-08-22T00:00:00"/>
    <s v="linkedin"/>
    <s v="referral"/>
    <s v="new_user_acquisition"/>
    <x v="2"/>
    <x v="1"/>
    <x v="20"/>
    <n v="15"/>
    <n v="779.16"/>
    <s v="OK"/>
    <s v="No"/>
    <s v="OK"/>
    <s v="OK"/>
    <s v="OK"/>
    <s v="OK"/>
    <s v="OK"/>
    <s v="OK"/>
  </r>
  <r>
    <d v="2024-04-16T00:00:00"/>
    <s v="instagram"/>
    <s v="email"/>
    <s v="spring_sale"/>
    <x v="0"/>
    <x v="3"/>
    <x v="21"/>
    <n v="34"/>
    <n v="987.21"/>
    <s v="OK"/>
    <s v="No"/>
    <s v="OK"/>
    <s v="OK"/>
    <s v="OK"/>
    <s v="OK"/>
    <s v="OK"/>
    <s v="OK"/>
  </r>
  <r>
    <d v="2024-01-01T00:00:00"/>
    <s v="instagram"/>
    <s v="social"/>
    <s v="black_friday"/>
    <x v="0"/>
    <x v="2"/>
    <x v="22"/>
    <n v="2"/>
    <n v="847.3"/>
    <s v="OK"/>
    <s v="No"/>
    <s v="OK"/>
    <s v="OK"/>
    <s v="OK"/>
    <s v="OK"/>
    <s v="OK"/>
    <s v="OK"/>
  </r>
  <r>
    <d v="2024-11-15T00:00:00"/>
    <s v="youtube"/>
    <s v="referral"/>
    <s v="product_launch"/>
    <x v="2"/>
    <x v="2"/>
    <x v="23"/>
    <n v="33"/>
    <n v="580.25"/>
    <s v="OK"/>
    <s v="No"/>
    <s v="OK"/>
    <s v="OK"/>
    <s v="OK"/>
    <s v="OK"/>
    <s v="OK"/>
    <s v="OK"/>
  </r>
  <r>
    <d v="2024-03-08T00:00:00"/>
    <s v="facebook"/>
    <s v="social"/>
    <s v="new_user_acquisition"/>
    <x v="0"/>
    <x v="1"/>
    <x v="24"/>
    <n v="1"/>
    <n v="253.42"/>
    <s v="OK"/>
    <s v="No"/>
    <s v="OK"/>
    <s v="OK"/>
    <s v="OK"/>
    <s v="OK"/>
    <s v="OK"/>
    <s v="OK"/>
  </r>
  <r>
    <d v="2024-03-23T00:00:00"/>
    <s v="youtube"/>
    <s v="referral"/>
    <s v="product_launch"/>
    <x v="1"/>
    <x v="2"/>
    <x v="25"/>
    <n v="9"/>
    <n v="705.93"/>
    <s v="OK"/>
    <s v="No"/>
    <s v="OK"/>
    <s v="OK"/>
    <s v="OK"/>
    <s v="OK"/>
    <s v="OK"/>
    <s v="OK"/>
  </r>
  <r>
    <d v="2024-11-23T00:00:00"/>
    <s v="newsletter"/>
    <s v="email"/>
    <s v="product_launch"/>
    <x v="0"/>
    <x v="0"/>
    <x v="26"/>
    <n v="18"/>
    <n v="548.37"/>
    <s v="OK"/>
    <s v="No"/>
    <s v="OK"/>
    <s v="OK"/>
    <s v="OK"/>
    <s v="OK"/>
    <s v="OK"/>
    <s v="OK"/>
  </r>
  <r>
    <d v="2024-02-06T00:00:00"/>
    <s v="instagram"/>
    <s v="email"/>
    <s v="spring_sale"/>
    <x v="3"/>
    <x v="2"/>
    <x v="25"/>
    <n v="18"/>
    <n v="931.76"/>
    <s v="OK"/>
    <s v="No"/>
    <s v="OK"/>
    <s v="OK"/>
    <s v="OK"/>
    <s v="OK"/>
    <s v="OK"/>
    <s v="OK"/>
  </r>
  <r>
    <d v="2024-03-13T00:00:00"/>
    <s v="linkedin"/>
    <s v="referral"/>
    <s v="new_user_acquisition"/>
    <x v="3"/>
    <x v="3"/>
    <x v="27"/>
    <n v="34"/>
    <n v="511.07"/>
    <s v="OK"/>
    <s v="No"/>
    <s v="OK"/>
    <s v="OK"/>
    <s v="OK"/>
    <s v="OK"/>
    <s v="OK"/>
    <s v="OK"/>
  </r>
  <r>
    <d v="2024-01-24T00:00:00"/>
    <s v="linkedin"/>
    <s v="cpc"/>
    <s v="product_launch"/>
    <x v="2"/>
    <x v="3"/>
    <x v="28"/>
    <n v="6"/>
    <n v="814.46"/>
    <s v="OK"/>
    <s v="No"/>
    <s v="OK"/>
    <s v="OK"/>
    <s v="OK"/>
    <s v="OK"/>
    <s v="OK"/>
    <s v="OK"/>
  </r>
  <r>
    <d v="2024-10-10T00:00:00"/>
    <s v="instagram"/>
    <s v="referral"/>
    <s v="spring_sale"/>
    <x v="3"/>
    <x v="1"/>
    <x v="29"/>
    <n v="41"/>
    <n v="190.8"/>
    <s v="OK"/>
    <s v="No"/>
    <s v="OK"/>
    <s v="OK"/>
    <s v="OK"/>
    <s v="OK"/>
    <s v="OK"/>
    <s v="OK"/>
  </r>
  <r>
    <d v="2024-03-10T00:00:00"/>
    <s v="instagram"/>
    <s v="social"/>
    <s v="product_launch"/>
    <x v="2"/>
    <x v="0"/>
    <x v="30"/>
    <n v="11"/>
    <n v="534.39"/>
    <s v="OK"/>
    <s v="No"/>
    <s v="OK"/>
    <s v="OK"/>
    <s v="OK"/>
    <s v="OK"/>
    <s v="OK"/>
    <s v="OK"/>
  </r>
  <r>
    <d v="2024-05-02T00:00:00"/>
    <s v="linkedin"/>
    <s v="social"/>
    <s v="spring_sale"/>
    <x v="0"/>
    <x v="2"/>
    <x v="31"/>
    <n v="5"/>
    <n v="10.19"/>
    <s v="OK"/>
    <s v="No"/>
    <s v="OK"/>
    <s v="OK"/>
    <s v="OK"/>
    <s v="OK"/>
    <s v="OK"/>
    <s v="OK"/>
  </r>
  <r>
    <d v="2024-03-15T00:00:00"/>
    <s v="linkedin"/>
    <s v="referral"/>
    <s v="spring_sale"/>
    <x v="3"/>
    <x v="0"/>
    <x v="32"/>
    <n v="34"/>
    <n v="491.43"/>
    <s v="OK"/>
    <s v="No"/>
    <s v="OK"/>
    <s v="OK"/>
    <s v="OK"/>
    <s v="OK"/>
    <s v="OK"/>
    <s v="OK"/>
  </r>
  <r>
    <d v="2024-09-06T00:00:00"/>
    <s v="instagram"/>
    <s v="cpc"/>
    <s v="black_friday"/>
    <x v="4"/>
    <x v="0"/>
    <x v="33"/>
    <n v="17"/>
    <n v="394.61"/>
    <s v="OK"/>
    <s v="No"/>
    <s v="OK"/>
    <s v="OK"/>
    <s v="OK"/>
    <s v="OK"/>
    <s v="OK"/>
    <s v="OK"/>
  </r>
  <r>
    <d v="2024-07-31T00:00:00"/>
    <s v="instagram"/>
    <s v="cpc"/>
    <s v="new_user_acquisition"/>
    <x v="2"/>
    <x v="0"/>
    <x v="1"/>
    <n v="37"/>
    <n v="363.56"/>
    <s v="OK"/>
    <s v="No"/>
    <s v="OK"/>
    <s v="OK"/>
    <s v="OK"/>
    <s v="OK"/>
    <s v="OK"/>
    <s v="OK"/>
  </r>
  <r>
    <d v="2024-11-20T00:00:00"/>
    <s v="youtube"/>
    <s v="social"/>
    <s v="product_launch"/>
    <x v="0"/>
    <x v="0"/>
    <x v="34"/>
    <n v="43"/>
    <n v="156.5"/>
    <s v="OK"/>
    <s v="No"/>
    <s v="OK"/>
    <s v="OK"/>
    <s v="OK"/>
    <s v="OK"/>
    <s v="OK"/>
    <s v="OK"/>
  </r>
  <r>
    <d v="2024-09-16T00:00:00"/>
    <s v="youtube"/>
    <s v="referral"/>
    <s v="black_friday"/>
    <x v="1"/>
    <x v="3"/>
    <x v="35"/>
    <n v="36"/>
    <n v="56.02"/>
    <s v="OK"/>
    <s v="No"/>
    <s v="OK"/>
    <s v="OK"/>
    <s v="OK"/>
    <s v="OK"/>
    <s v="OK"/>
    <s v="OK"/>
  </r>
  <r>
    <d v="2024-10-25T00:00:00"/>
    <s v="facebook"/>
    <s v="email"/>
    <s v="spring_sale"/>
    <x v="3"/>
    <x v="0"/>
    <x v="36"/>
    <n v="46"/>
    <n v="557.51"/>
    <s v="OK"/>
    <s v="No"/>
    <s v="OK"/>
    <s v="OK"/>
    <s v="OK"/>
    <s v="OK"/>
    <s v="OK"/>
    <s v="OK"/>
  </r>
  <r>
    <d v="2024-06-24T00:00:00"/>
    <s v="youtube"/>
    <s v="cpc"/>
    <s v="spring_sale"/>
    <x v="0"/>
    <x v="2"/>
    <x v="37"/>
    <n v="50"/>
    <n v="495.29"/>
    <s v="OK"/>
    <s v="No"/>
    <s v="OK"/>
    <s v="OK"/>
    <s v="OK"/>
    <s v="OK"/>
    <s v="OK"/>
    <s v="OK"/>
  </r>
  <r>
    <d v="2024-03-18T00:00:00"/>
    <s v="google"/>
    <s v="cpc"/>
    <s v="product_launch"/>
    <x v="1"/>
    <x v="0"/>
    <x v="38"/>
    <n v="49"/>
    <n v="411.24"/>
    <s v="OK"/>
    <s v="No"/>
    <s v="OK"/>
    <s v="OK"/>
    <s v="OK"/>
    <s v="OK"/>
    <s v="OK"/>
    <s v="OK"/>
  </r>
  <r>
    <d v="2024-08-27T00:00:00"/>
    <s v="google"/>
    <s v="cpc"/>
    <s v="spring_sale"/>
    <x v="0"/>
    <x v="0"/>
    <x v="39"/>
    <n v="4"/>
    <n v="562.32000000000005"/>
    <s v="OK"/>
    <s v="No"/>
    <s v="OK"/>
    <s v="OK"/>
    <s v="OK"/>
    <s v="OK"/>
    <s v="OK"/>
    <s v="OK"/>
  </r>
  <r>
    <d v="2024-10-24T00:00:00"/>
    <s v="newsletter"/>
    <s v="email"/>
    <s v="new_user_acquisition"/>
    <x v="0"/>
    <x v="0"/>
    <x v="40"/>
    <n v="7"/>
    <n v="677.7"/>
    <s v="OK"/>
    <s v="No"/>
    <s v="OK"/>
    <s v="OK"/>
    <s v="OK"/>
    <s v="OK"/>
    <s v="OK"/>
    <s v="OK"/>
  </r>
  <r>
    <d v="2024-06-04T00:00:00"/>
    <s v="linkedin"/>
    <s v="email"/>
    <s v="product_launch"/>
    <x v="2"/>
    <x v="3"/>
    <x v="41"/>
    <n v="29"/>
    <n v="890.23"/>
    <s v="OK"/>
    <s v="No"/>
    <s v="OK"/>
    <s v="OK"/>
    <s v="OK"/>
    <s v="OK"/>
    <s v="OK"/>
    <s v="OK"/>
  </r>
  <r>
    <d v="2024-11-07T00:00:00"/>
    <s v="linkedin"/>
    <s v="social"/>
    <s v="black_friday"/>
    <x v="1"/>
    <x v="3"/>
    <x v="42"/>
    <n v="3"/>
    <n v="815.57"/>
    <s v="OK"/>
    <s v="No"/>
    <s v="OK"/>
    <s v="OK"/>
    <s v="OK"/>
    <s v="OK"/>
    <s v="OK"/>
    <s v="OK"/>
  </r>
  <r>
    <d v="2024-06-03T00:00:00"/>
    <s v="facebook"/>
    <s v="social"/>
    <s v="black_friday"/>
    <x v="4"/>
    <x v="1"/>
    <x v="43"/>
    <n v="26"/>
    <n v="113.48"/>
    <s v="OK"/>
    <s v="No"/>
    <s v="OK"/>
    <s v="OK"/>
    <s v="OK"/>
    <s v="OK"/>
    <s v="OK"/>
    <s v="OK"/>
  </r>
  <r>
    <d v="2024-04-16T00:00:00"/>
    <s v="youtube"/>
    <s v="referral"/>
    <s v="spring_sale"/>
    <x v="1"/>
    <x v="0"/>
    <x v="44"/>
    <n v="18"/>
    <n v="48.17"/>
    <s v="OK"/>
    <s v="No"/>
    <s v="OK"/>
    <s v="OK"/>
    <s v="OK"/>
    <s v="OK"/>
    <s v="OK"/>
    <s v="OK"/>
  </r>
  <r>
    <d v="2024-02-17T00:00:00"/>
    <s v="google"/>
    <s v="referral"/>
    <s v="black_friday"/>
    <x v="4"/>
    <x v="1"/>
    <x v="45"/>
    <n v="3"/>
    <n v="713.39"/>
    <s v="OK"/>
    <s v="No"/>
    <s v="OK"/>
    <s v="OK"/>
    <s v="OK"/>
    <s v="OK"/>
    <s v="OK"/>
    <s v="OK"/>
  </r>
  <r>
    <d v="2024-06-07T00:00:00"/>
    <s v="google"/>
    <s v="email"/>
    <s v="new_user_acquisition"/>
    <x v="1"/>
    <x v="1"/>
    <x v="46"/>
    <n v="48"/>
    <n v="109.86"/>
    <s v="OK"/>
    <s v="No"/>
    <s v="OK"/>
    <s v="OK"/>
    <s v="OK"/>
    <s v="OK"/>
    <s v="OK"/>
    <s v="OK"/>
  </r>
  <r>
    <d v="2024-07-17T00:00:00"/>
    <s v="google"/>
    <s v="email"/>
    <s v="product_launch"/>
    <x v="3"/>
    <x v="2"/>
    <x v="15"/>
    <n v="29"/>
    <n v="758.63"/>
    <s v="OK"/>
    <s v="No"/>
    <s v="OK"/>
    <s v="OK"/>
    <s v="OK"/>
    <s v="OK"/>
    <s v="OK"/>
    <s v="OK"/>
  </r>
  <r>
    <d v="2024-07-13T00:00:00"/>
    <s v="facebook"/>
    <s v="social"/>
    <s v="spring_sale"/>
    <x v="2"/>
    <x v="3"/>
    <x v="47"/>
    <n v="25"/>
    <n v="137.94"/>
    <s v="OK"/>
    <s v="No"/>
    <s v="OK"/>
    <s v="OK"/>
    <s v="OK"/>
    <s v="OK"/>
    <s v="OK"/>
    <s v="OK"/>
  </r>
  <r>
    <d v="2024-06-11T00:00:00"/>
    <s v="facebook"/>
    <s v="cpc"/>
    <s v="spring_sale"/>
    <x v="2"/>
    <x v="2"/>
    <x v="48"/>
    <n v="1"/>
    <n v="988.45"/>
    <s v="OK"/>
    <s v="No"/>
    <s v="OK"/>
    <s v="OK"/>
    <s v="OK"/>
    <s v="OK"/>
    <s v="OK"/>
    <s v="OK"/>
  </r>
  <r>
    <d v="2024-02-03T00:00:00"/>
    <s v="linkedin"/>
    <s v="email"/>
    <s v="product_launch"/>
    <x v="2"/>
    <x v="3"/>
    <x v="49"/>
    <n v="30"/>
    <n v="707.34"/>
    <s v="OK"/>
    <s v="No"/>
    <s v="OK"/>
    <s v="OK"/>
    <s v="OK"/>
    <s v="OK"/>
    <s v="OK"/>
    <s v="OK"/>
  </r>
  <r>
    <d v="2024-01-16T00:00:00"/>
    <s v="google"/>
    <s v="cpc"/>
    <s v="black_friday"/>
    <x v="0"/>
    <x v="0"/>
    <x v="50"/>
    <n v="37"/>
    <n v="676.27"/>
    <s v="OK"/>
    <s v="No"/>
    <s v="OK"/>
    <s v="OK"/>
    <s v="OK"/>
    <s v="OK"/>
    <s v="OK"/>
    <s v="OK"/>
  </r>
  <r>
    <d v="2024-03-30T00:00:00"/>
    <s v="newsletter"/>
    <s v="cpc"/>
    <s v="product_launch"/>
    <x v="2"/>
    <x v="0"/>
    <x v="51"/>
    <n v="17"/>
    <n v="158.08000000000001"/>
    <s v="OK"/>
    <s v="No"/>
    <s v="OK"/>
    <s v="OK"/>
    <s v="OK"/>
    <s v="OK"/>
    <s v="OK"/>
    <s v="OK"/>
  </r>
  <r>
    <d v="2024-12-20T00:00:00"/>
    <s v="instagram"/>
    <s v="social"/>
    <s v="spring_sale"/>
    <x v="1"/>
    <x v="3"/>
    <x v="52"/>
    <n v="37"/>
    <n v="339.62"/>
    <s v="OK"/>
    <s v="No"/>
    <s v="OK"/>
    <s v="OK"/>
    <s v="OK"/>
    <s v="OK"/>
    <s v="OK"/>
    <s v="OK"/>
  </r>
  <r>
    <d v="2024-11-10T00:00:00"/>
    <s v="newsletter"/>
    <s v="referral"/>
    <s v="black_friday"/>
    <x v="3"/>
    <x v="3"/>
    <x v="53"/>
    <n v="23"/>
    <n v="781.3"/>
    <s v="OK"/>
    <s v="No"/>
    <s v="OK"/>
    <s v="OK"/>
    <s v="OK"/>
    <s v="OK"/>
    <s v="OK"/>
    <s v="OK"/>
  </r>
  <r>
    <d v="2024-08-24T00:00:00"/>
    <s v="youtube"/>
    <s v="referral"/>
    <s v="new_user_acquisition"/>
    <x v="0"/>
    <x v="3"/>
    <x v="54"/>
    <n v="40"/>
    <n v="905.64"/>
    <s v="OK"/>
    <s v="No"/>
    <s v="OK"/>
    <s v="OK"/>
    <s v="OK"/>
    <s v="OK"/>
    <s v="OK"/>
    <s v="OK"/>
  </r>
  <r>
    <d v="2024-08-06T00:00:00"/>
    <s v="instagram"/>
    <s v="cpc"/>
    <s v="spring_sale"/>
    <x v="3"/>
    <x v="3"/>
    <x v="0"/>
    <n v="17"/>
    <n v="638.76"/>
    <s v="OK"/>
    <s v="No"/>
    <s v="OK"/>
    <s v="OK"/>
    <s v="OK"/>
    <s v="OK"/>
    <s v="OK"/>
    <s v="OK"/>
  </r>
  <r>
    <d v="2024-03-22T00:00:00"/>
    <s v="youtube"/>
    <s v="cpc"/>
    <s v="spring_sale"/>
    <x v="4"/>
    <x v="1"/>
    <x v="55"/>
    <n v="21"/>
    <n v="220.16"/>
    <s v="OK"/>
    <s v="No"/>
    <s v="OK"/>
    <s v="OK"/>
    <s v="OK"/>
    <s v="OK"/>
    <s v="OK"/>
    <s v="OK"/>
  </r>
  <r>
    <d v="2024-08-20T00:00:00"/>
    <s v="youtube"/>
    <s v="cpc"/>
    <s v="black_friday"/>
    <x v="3"/>
    <x v="1"/>
    <x v="56"/>
    <n v="9"/>
    <n v="690.23"/>
    <s v="OK"/>
    <s v="No"/>
    <s v="OK"/>
    <s v="OK"/>
    <s v="OK"/>
    <s v="OK"/>
    <s v="OK"/>
    <s v="OK"/>
  </r>
  <r>
    <d v="2024-11-01T00:00:00"/>
    <s v="linkedin"/>
    <s v="cpc"/>
    <s v="product_launch"/>
    <x v="0"/>
    <x v="0"/>
    <x v="57"/>
    <n v="5"/>
    <n v="964.62"/>
    <s v="OK"/>
    <s v="No"/>
    <s v="OK"/>
    <s v="OK"/>
    <s v="OK"/>
    <s v="OK"/>
    <s v="OK"/>
    <s v="OK"/>
  </r>
  <r>
    <d v="2024-10-04T00:00:00"/>
    <s v="facebook"/>
    <s v="social"/>
    <s v="product_launch"/>
    <x v="3"/>
    <x v="1"/>
    <x v="58"/>
    <n v="9"/>
    <n v="428.12"/>
    <s v="OK"/>
    <s v="No"/>
    <s v="OK"/>
    <s v="OK"/>
    <s v="OK"/>
    <s v="OK"/>
    <s v="OK"/>
    <s v="OK"/>
  </r>
  <r>
    <d v="2024-10-07T00:00:00"/>
    <s v="instagram"/>
    <s v="email"/>
    <s v="black_friday"/>
    <x v="2"/>
    <x v="1"/>
    <x v="59"/>
    <n v="31"/>
    <n v="116.83"/>
    <s v="OK"/>
    <s v="No"/>
    <s v="OK"/>
    <s v="OK"/>
    <s v="OK"/>
    <s v="OK"/>
    <s v="OK"/>
    <s v="OK"/>
  </r>
  <r>
    <d v="2024-07-02T00:00:00"/>
    <s v="youtube"/>
    <s v="cpc"/>
    <s v="product_launch"/>
    <x v="3"/>
    <x v="2"/>
    <x v="60"/>
    <n v="27"/>
    <n v="221.49"/>
    <s v="OK"/>
    <s v="No"/>
    <s v="OK"/>
    <s v="OK"/>
    <s v="OK"/>
    <s v="OK"/>
    <s v="OK"/>
    <s v="OK"/>
  </r>
  <r>
    <d v="2024-09-12T00:00:00"/>
    <s v="youtube"/>
    <s v="email"/>
    <s v="spring_sale"/>
    <x v="1"/>
    <x v="2"/>
    <x v="61"/>
    <n v="15"/>
    <n v="986.65"/>
    <s v="OK"/>
    <s v="No"/>
    <s v="OK"/>
    <s v="OK"/>
    <s v="OK"/>
    <s v="OK"/>
    <s v="OK"/>
    <s v="OK"/>
  </r>
  <r>
    <d v="2024-09-14T00:00:00"/>
    <s v="youtube"/>
    <s v="email"/>
    <s v="black_friday"/>
    <x v="0"/>
    <x v="2"/>
    <x v="62"/>
    <n v="38"/>
    <n v="655.93"/>
    <s v="OK"/>
    <s v="No"/>
    <s v="OK"/>
    <s v="OK"/>
    <s v="OK"/>
    <s v="OK"/>
    <s v="OK"/>
    <s v="OK"/>
  </r>
  <r>
    <d v="2024-08-17T00:00:00"/>
    <s v="instagram"/>
    <s v="cpc"/>
    <s v="black_friday"/>
    <x v="1"/>
    <x v="0"/>
    <x v="63"/>
    <n v="38"/>
    <n v="324.58999999999997"/>
    <s v="OK"/>
    <s v="No"/>
    <s v="OK"/>
    <s v="OK"/>
    <s v="OK"/>
    <s v="OK"/>
    <s v="OK"/>
    <s v="OK"/>
  </r>
  <r>
    <d v="2024-01-24T00:00:00"/>
    <s v="google"/>
    <s v="email"/>
    <s v="black_friday"/>
    <x v="3"/>
    <x v="1"/>
    <x v="64"/>
    <n v="49"/>
    <n v="759.74"/>
    <s v="OK"/>
    <s v="No"/>
    <s v="OK"/>
    <s v="OK"/>
    <s v="OK"/>
    <s v="OK"/>
    <s v="OK"/>
    <s v="OK"/>
  </r>
  <r>
    <d v="2024-08-30T00:00:00"/>
    <s v="instagram"/>
    <s v="social"/>
    <s v="black_friday"/>
    <x v="4"/>
    <x v="0"/>
    <x v="65"/>
    <n v="16"/>
    <n v="591.99"/>
    <s v="OK"/>
    <s v="No"/>
    <s v="OK"/>
    <s v="OK"/>
    <s v="OK"/>
    <s v="OK"/>
    <s v="OK"/>
    <s v="OK"/>
  </r>
  <r>
    <d v="2024-03-10T00:00:00"/>
    <s v="google"/>
    <s v="email"/>
    <s v="product_launch"/>
    <x v="0"/>
    <x v="1"/>
    <x v="66"/>
    <n v="10"/>
    <n v="245.64"/>
    <s v="OK"/>
    <s v="No"/>
    <s v="OK"/>
    <s v="OK"/>
    <s v="OK"/>
    <s v="OK"/>
    <s v="OK"/>
    <s v="OK"/>
  </r>
  <r>
    <d v="2024-09-12T00:00:00"/>
    <s v="instagram"/>
    <s v="email"/>
    <s v="spring_sale"/>
    <x v="1"/>
    <x v="1"/>
    <x v="67"/>
    <n v="47"/>
    <n v="265.47000000000003"/>
    <s v="OK"/>
    <s v="No"/>
    <s v="OK"/>
    <s v="OK"/>
    <s v="OK"/>
    <s v="OK"/>
    <s v="OK"/>
    <s v="OK"/>
  </r>
  <r>
    <d v="2024-07-25T00:00:00"/>
    <s v="youtube"/>
    <s v="cpc"/>
    <s v="spring_sale"/>
    <x v="1"/>
    <x v="2"/>
    <x v="68"/>
    <n v="29"/>
    <n v="104.06"/>
    <s v="OK"/>
    <s v="No"/>
    <s v="OK"/>
    <s v="OK"/>
    <s v="OK"/>
    <s v="OK"/>
    <s v="OK"/>
    <s v="OK"/>
  </r>
  <r>
    <d v="2024-09-22T00:00:00"/>
    <s v="facebook"/>
    <s v="email"/>
    <s v="black_friday"/>
    <x v="3"/>
    <x v="0"/>
    <x v="69"/>
    <n v="1"/>
    <n v="942.98"/>
    <s v="OK"/>
    <s v="No"/>
    <s v="OK"/>
    <s v="OK"/>
    <s v="OK"/>
    <s v="OK"/>
    <s v="OK"/>
    <s v="OK"/>
  </r>
  <r>
    <d v="2024-04-30T00:00:00"/>
    <s v="instagram"/>
    <s v="social"/>
    <s v="new_user_acquisition"/>
    <x v="0"/>
    <x v="1"/>
    <x v="70"/>
    <n v="36"/>
    <n v="365.13"/>
    <s v="OK"/>
    <s v="No"/>
    <s v="OK"/>
    <s v="OK"/>
    <s v="OK"/>
    <s v="OK"/>
    <s v="OK"/>
    <s v="OK"/>
  </r>
  <r>
    <d v="2024-01-23T00:00:00"/>
    <s v="facebook"/>
    <s v="email"/>
    <s v="spring_sale"/>
    <x v="2"/>
    <x v="2"/>
    <x v="71"/>
    <n v="44"/>
    <n v="688.14"/>
    <s v="OK"/>
    <s v="No"/>
    <s v="OK"/>
    <s v="OK"/>
    <s v="OK"/>
    <s v="OK"/>
    <s v="OK"/>
    <s v="OK"/>
  </r>
  <r>
    <d v="2024-01-06T00:00:00"/>
    <s v="linkedin"/>
    <s v="referral"/>
    <s v="product_launch"/>
    <x v="3"/>
    <x v="2"/>
    <x v="72"/>
    <n v="10"/>
    <n v="345.01"/>
    <s v="OK"/>
    <s v="No"/>
    <s v="OK"/>
    <s v="OK"/>
    <s v="OK"/>
    <s v="OK"/>
    <s v="OK"/>
    <s v="OK"/>
  </r>
  <r>
    <d v="2024-03-10T00:00:00"/>
    <s v="youtube"/>
    <s v="referral"/>
    <s v="black_friday"/>
    <x v="0"/>
    <x v="2"/>
    <x v="47"/>
    <n v="20"/>
    <n v="424.46"/>
    <s v="OK"/>
    <s v="No"/>
    <s v="OK"/>
    <s v="OK"/>
    <s v="OK"/>
    <s v="OK"/>
    <s v="OK"/>
    <s v="OK"/>
  </r>
  <r>
    <d v="2024-05-04T00:00:00"/>
    <s v="youtube"/>
    <s v="social"/>
    <s v="new_user_acquisition"/>
    <x v="3"/>
    <x v="1"/>
    <x v="73"/>
    <n v="40"/>
    <n v="666.5"/>
    <s v="OK"/>
    <s v="No"/>
    <s v="OK"/>
    <s v="OK"/>
    <s v="OK"/>
    <s v="OK"/>
    <s v="OK"/>
    <s v="OK"/>
  </r>
  <r>
    <d v="2024-02-14T00:00:00"/>
    <s v="youtube"/>
    <s v="social"/>
    <s v="spring_sale"/>
    <x v="2"/>
    <x v="3"/>
    <x v="74"/>
    <n v="34"/>
    <n v="909.12"/>
    <s v="OK"/>
    <s v="No"/>
    <s v="OK"/>
    <s v="OK"/>
    <s v="OK"/>
    <s v="OK"/>
    <s v="OK"/>
    <s v="OK"/>
  </r>
  <r>
    <d v="2024-05-16T00:00:00"/>
    <s v="facebook"/>
    <s v="email"/>
    <s v="black_friday"/>
    <x v="4"/>
    <x v="0"/>
    <x v="3"/>
    <n v="14"/>
    <n v="537.58000000000004"/>
    <s v="OK"/>
    <s v="No"/>
    <s v="OK"/>
    <s v="OK"/>
    <s v="OK"/>
    <s v="OK"/>
    <s v="OK"/>
    <s v="OK"/>
  </r>
  <r>
    <d v="2024-08-13T00:00:00"/>
    <s v="newsletter"/>
    <s v="social"/>
    <s v="spring_sale"/>
    <x v="0"/>
    <x v="3"/>
    <x v="75"/>
    <n v="31"/>
    <n v="427.66"/>
    <s v="OK"/>
    <s v="No"/>
    <s v="OK"/>
    <s v="OK"/>
    <s v="OK"/>
    <s v="OK"/>
    <s v="OK"/>
    <s v="OK"/>
  </r>
  <r>
    <d v="2024-09-09T00:00:00"/>
    <s v="facebook"/>
    <s v="cpc"/>
    <s v="product_launch"/>
    <x v="2"/>
    <x v="0"/>
    <x v="76"/>
    <n v="33"/>
    <n v="107.99"/>
    <s v="OK"/>
    <s v="No"/>
    <s v="OK"/>
    <s v="OK"/>
    <s v="OK"/>
    <s v="OK"/>
    <s v="OK"/>
    <s v="OK"/>
  </r>
  <r>
    <d v="2024-04-12T00:00:00"/>
    <s v="facebook"/>
    <s v="email"/>
    <s v="new_user_acquisition"/>
    <x v="3"/>
    <x v="0"/>
    <x v="77"/>
    <n v="13"/>
    <n v="506.24"/>
    <s v="OK"/>
    <s v="No"/>
    <s v="OK"/>
    <s v="OK"/>
    <s v="OK"/>
    <s v="OK"/>
    <s v="OK"/>
    <s v="OK"/>
  </r>
  <r>
    <d v="2024-09-22T00:00:00"/>
    <s v="newsletter"/>
    <s v="cpc"/>
    <s v="black_friday"/>
    <x v="3"/>
    <x v="2"/>
    <x v="78"/>
    <n v="36"/>
    <n v="465.95"/>
    <s v="OK"/>
    <s v="No"/>
    <s v="OK"/>
    <s v="OK"/>
    <s v="OK"/>
    <s v="OK"/>
    <s v="OK"/>
    <s v="OK"/>
  </r>
  <r>
    <d v="2024-05-08T00:00:00"/>
    <s v="instagram"/>
    <s v="social"/>
    <s v="product_launch"/>
    <x v="4"/>
    <x v="1"/>
    <x v="79"/>
    <n v="16"/>
    <n v="453.68"/>
    <s v="OK"/>
    <s v="No"/>
    <s v="OK"/>
    <s v="OK"/>
    <s v="OK"/>
    <s v="OK"/>
    <s v="OK"/>
    <s v="OK"/>
  </r>
  <r>
    <d v="2024-12-28T00:00:00"/>
    <s v="newsletter"/>
    <s v="referral"/>
    <s v="spring_sale"/>
    <x v="2"/>
    <x v="1"/>
    <x v="80"/>
    <n v="42"/>
    <n v="905.29"/>
    <s v="OK"/>
    <s v="No"/>
    <s v="OK"/>
    <s v="OK"/>
    <s v="OK"/>
    <s v="OK"/>
    <s v="OK"/>
    <s v="OK"/>
  </r>
  <r>
    <d v="2024-05-22T00:00:00"/>
    <s v="google"/>
    <s v="cpc"/>
    <s v="new_user_acquisition"/>
    <x v="3"/>
    <x v="0"/>
    <x v="81"/>
    <n v="17"/>
    <n v="600.1"/>
    <s v="OK"/>
    <s v="No"/>
    <s v="OK"/>
    <s v="OK"/>
    <s v="OK"/>
    <s v="OK"/>
    <s v="OK"/>
    <s v="OK"/>
  </r>
  <r>
    <d v="2024-09-06T00:00:00"/>
    <s v="google"/>
    <s v="cpc"/>
    <s v="new_user_acquisition"/>
    <x v="1"/>
    <x v="0"/>
    <x v="82"/>
    <n v="41"/>
    <n v="826.2"/>
    <s v="OK"/>
    <s v="No"/>
    <s v="OK"/>
    <s v="OK"/>
    <s v="OK"/>
    <s v="OK"/>
    <s v="OK"/>
    <s v="OK"/>
  </r>
  <r>
    <d v="2024-12-03T00:00:00"/>
    <s v="facebook"/>
    <s v="email"/>
    <s v="new_user_acquisition"/>
    <x v="2"/>
    <x v="2"/>
    <x v="83"/>
    <n v="16"/>
    <n v="449.96"/>
    <s v="OK"/>
    <s v="No"/>
    <s v="OK"/>
    <s v="OK"/>
    <s v="OK"/>
    <s v="OK"/>
    <s v="OK"/>
    <s v="OK"/>
  </r>
  <r>
    <d v="2024-06-07T00:00:00"/>
    <s v="linkedin"/>
    <s v="email"/>
    <s v="black_friday"/>
    <x v="3"/>
    <x v="1"/>
    <x v="84"/>
    <n v="34"/>
    <n v="302.12"/>
    <s v="OK"/>
    <s v="No"/>
    <s v="OK"/>
    <s v="OK"/>
    <s v="OK"/>
    <s v="OK"/>
    <s v="OK"/>
    <s v="OK"/>
  </r>
  <r>
    <d v="2024-07-29T00:00:00"/>
    <s v="linkedin"/>
    <s v="cpc"/>
    <s v="black_friday"/>
    <x v="2"/>
    <x v="3"/>
    <x v="85"/>
    <n v="35"/>
    <n v="808.41"/>
    <s v="OK"/>
    <s v="No"/>
    <s v="OK"/>
    <s v="OK"/>
    <s v="OK"/>
    <s v="OK"/>
    <s v="OK"/>
    <s v="OK"/>
  </r>
  <r>
    <d v="2024-03-03T00:00:00"/>
    <s v="youtube"/>
    <s v="social"/>
    <s v="product_launch"/>
    <x v="3"/>
    <x v="0"/>
    <x v="86"/>
    <n v="8"/>
    <n v="400.39"/>
    <s v="OK"/>
    <s v="No"/>
    <s v="OK"/>
    <s v="OK"/>
    <s v="OK"/>
    <s v="OK"/>
    <s v="OK"/>
    <s v="OK"/>
  </r>
  <r>
    <d v="2024-03-02T00:00:00"/>
    <s v="youtube"/>
    <s v="social"/>
    <s v="product_launch"/>
    <x v="0"/>
    <x v="0"/>
    <x v="87"/>
    <n v="4"/>
    <n v="982.52"/>
    <s v="OK"/>
    <s v="No"/>
    <s v="OK"/>
    <s v="OK"/>
    <s v="OK"/>
    <s v="OK"/>
    <s v="OK"/>
    <s v="OK"/>
  </r>
  <r>
    <d v="2024-03-14T00:00:00"/>
    <s v="instagram"/>
    <s v="email"/>
    <s v="black_friday"/>
    <x v="1"/>
    <x v="1"/>
    <x v="88"/>
    <n v="45"/>
    <n v="595.41999999999996"/>
    <s v="OK"/>
    <s v="No"/>
    <s v="OK"/>
    <s v="OK"/>
    <s v="OK"/>
    <s v="OK"/>
    <s v="OK"/>
    <s v="OK"/>
  </r>
  <r>
    <d v="2024-01-25T00:00:00"/>
    <s v="newsletter"/>
    <s v="social"/>
    <s v="new_user_acquisition"/>
    <x v="1"/>
    <x v="0"/>
    <x v="89"/>
    <n v="26"/>
    <n v="646.85"/>
    <s v="OK"/>
    <s v="No"/>
    <s v="OK"/>
    <s v="OK"/>
    <s v="OK"/>
    <s v="OK"/>
    <s v="OK"/>
    <s v="OK"/>
  </r>
  <r>
    <d v="2024-04-03T00:00:00"/>
    <s v="newsletter"/>
    <s v="social"/>
    <s v="product_launch"/>
    <x v="0"/>
    <x v="1"/>
    <x v="90"/>
    <n v="41"/>
    <n v="597.86"/>
    <s v="OK"/>
    <s v="No"/>
    <s v="OK"/>
    <s v="OK"/>
    <s v="OK"/>
    <s v="OK"/>
    <s v="OK"/>
    <s v="OK"/>
  </r>
  <r>
    <d v="2024-01-04T00:00:00"/>
    <s v="youtube"/>
    <s v="social"/>
    <s v="black_friday"/>
    <x v="3"/>
    <x v="3"/>
    <x v="91"/>
    <n v="14"/>
    <n v="764.28"/>
    <s v="OK"/>
    <s v="No"/>
    <s v="OK"/>
    <s v="OK"/>
    <s v="OK"/>
    <s v="OK"/>
    <s v="OK"/>
    <s v="OK"/>
  </r>
  <r>
    <d v="2024-07-13T00:00:00"/>
    <s v="newsletter"/>
    <s v="cpc"/>
    <s v="spring_sale"/>
    <x v="1"/>
    <x v="1"/>
    <x v="92"/>
    <n v="13"/>
    <n v="792.76"/>
    <s v="OK"/>
    <s v="No"/>
    <s v="OK"/>
    <s v="OK"/>
    <s v="OK"/>
    <s v="OK"/>
    <s v="OK"/>
    <s v="OK"/>
  </r>
  <r>
    <d v="2024-06-08T00:00:00"/>
    <s v="facebook"/>
    <s v="social"/>
    <s v="black_friday"/>
    <x v="2"/>
    <x v="1"/>
    <x v="93"/>
    <n v="14"/>
    <n v="302.33"/>
    <s v="OK"/>
    <s v="No"/>
    <s v="OK"/>
    <s v="OK"/>
    <s v="OK"/>
    <s v="OK"/>
    <s v="OK"/>
    <s v="OK"/>
  </r>
  <r>
    <d v="2024-12-11T00:00:00"/>
    <s v="linkedin"/>
    <s v="email"/>
    <s v="new_user_acquisition"/>
    <x v="0"/>
    <x v="1"/>
    <x v="94"/>
    <n v="48"/>
    <n v="716.74"/>
    <s v="OK"/>
    <s v="No"/>
    <s v="OK"/>
    <s v="OK"/>
    <s v="OK"/>
    <s v="OK"/>
    <s v="OK"/>
    <s v="OK"/>
  </r>
  <r>
    <d v="2024-06-07T00:00:00"/>
    <s v="newsletter"/>
    <s v="referral"/>
    <s v="product_launch"/>
    <x v="4"/>
    <x v="2"/>
    <x v="95"/>
    <n v="6"/>
    <n v="668.67"/>
    <s v="OK"/>
    <s v="No"/>
    <s v="OK"/>
    <s v="OK"/>
    <s v="OK"/>
    <s v="OK"/>
    <s v="OK"/>
    <s v="OK"/>
  </r>
  <r>
    <d v="2024-07-10T00:00:00"/>
    <s v="youtube"/>
    <s v="cpc"/>
    <s v="spring_sale"/>
    <x v="1"/>
    <x v="2"/>
    <x v="96"/>
    <n v="15"/>
    <n v="486.3"/>
    <s v="OK"/>
    <s v="No"/>
    <s v="OK"/>
    <s v="OK"/>
    <s v="OK"/>
    <s v="OK"/>
    <s v="OK"/>
    <s v="OK"/>
  </r>
  <r>
    <d v="2024-12-28T00:00:00"/>
    <s v="facebook"/>
    <s v="social"/>
    <s v="black_friday"/>
    <x v="2"/>
    <x v="1"/>
    <x v="28"/>
    <n v="5"/>
    <n v="664.23"/>
    <s v="OK"/>
    <s v="No"/>
    <s v="OK"/>
    <s v="OK"/>
    <s v="OK"/>
    <s v="OK"/>
    <s v="OK"/>
    <s v="OK"/>
  </r>
  <r>
    <d v="2024-08-25T00:00:00"/>
    <s v="linkedin"/>
    <s v="email"/>
    <s v="new_user_acquisition"/>
    <x v="2"/>
    <x v="1"/>
    <x v="97"/>
    <n v="28"/>
    <n v="428.86"/>
    <s v="OK"/>
    <s v="No"/>
    <s v="OK"/>
    <s v="OK"/>
    <s v="OK"/>
    <s v="OK"/>
    <s v="OK"/>
    <s v="OK"/>
  </r>
  <r>
    <d v="2024-07-03T00:00:00"/>
    <s v="linkedin"/>
    <s v="social"/>
    <s v="product_launch"/>
    <x v="4"/>
    <x v="0"/>
    <x v="98"/>
    <n v="25"/>
    <n v="307.42"/>
    <s v="OK"/>
    <s v="No"/>
    <s v="OK"/>
    <s v="OK"/>
    <s v="OK"/>
    <s v="OK"/>
    <s v="OK"/>
    <s v="OK"/>
  </r>
  <r>
    <d v="2024-04-11T00:00:00"/>
    <s v="newsletter"/>
    <s v="cpc"/>
    <s v="spring_sale"/>
    <x v="4"/>
    <x v="2"/>
    <x v="99"/>
    <n v="32"/>
    <n v="496.25"/>
    <s v="OK"/>
    <s v="No"/>
    <s v="OK"/>
    <s v="OK"/>
    <s v="OK"/>
    <s v="OK"/>
    <s v="OK"/>
    <s v="OK"/>
  </r>
  <r>
    <d v="2024-01-09T00:00:00"/>
    <s v="youtube"/>
    <s v="email"/>
    <s v="black_friday"/>
    <x v="2"/>
    <x v="2"/>
    <x v="100"/>
    <n v="6"/>
    <n v="59.76"/>
    <s v="OK"/>
    <s v="No"/>
    <s v="OK"/>
    <s v="OK"/>
    <s v="OK"/>
    <s v="OK"/>
    <s v="OK"/>
    <s v="OK"/>
  </r>
  <r>
    <d v="2024-09-28T00:00:00"/>
    <s v="newsletter"/>
    <s v="email"/>
    <s v="product_launch"/>
    <x v="1"/>
    <x v="2"/>
    <x v="101"/>
    <n v="25"/>
    <n v="480.64"/>
    <s v="OK"/>
    <s v="No"/>
    <s v="OK"/>
    <s v="OK"/>
    <s v="OK"/>
    <s v="OK"/>
    <s v="OK"/>
    <s v="OK"/>
  </r>
  <r>
    <d v="2024-11-30T00:00:00"/>
    <s v="google"/>
    <s v="referral"/>
    <s v="black_friday"/>
    <x v="0"/>
    <x v="0"/>
    <x v="102"/>
    <n v="15"/>
    <n v="83.5"/>
    <s v="OK"/>
    <s v="No"/>
    <s v="OK"/>
    <s v="OK"/>
    <s v="OK"/>
    <s v="OK"/>
    <s v="OK"/>
    <s v="OK"/>
  </r>
  <r>
    <d v="2024-03-08T00:00:00"/>
    <s v="google"/>
    <s v="social"/>
    <s v="new_user_acquisition"/>
    <x v="1"/>
    <x v="0"/>
    <x v="103"/>
    <n v="8"/>
    <n v="181.65"/>
    <s v="OK"/>
    <s v="No"/>
    <s v="OK"/>
    <s v="OK"/>
    <s v="OK"/>
    <s v="OK"/>
    <s v="OK"/>
    <s v="OK"/>
  </r>
  <r>
    <d v="2024-05-12T00:00:00"/>
    <s v="youtube"/>
    <s v="social"/>
    <s v="black_friday"/>
    <x v="0"/>
    <x v="0"/>
    <x v="104"/>
    <n v="35"/>
    <n v="80.78"/>
    <s v="OK"/>
    <s v="No"/>
    <s v="OK"/>
    <s v="OK"/>
    <s v="OK"/>
    <s v="OK"/>
    <s v="OK"/>
    <s v="OK"/>
  </r>
  <r>
    <d v="2024-12-05T00:00:00"/>
    <s v="instagram"/>
    <s v="cpc"/>
    <s v="product_launch"/>
    <x v="4"/>
    <x v="1"/>
    <x v="105"/>
    <n v="26"/>
    <n v="687.69"/>
    <s v="OK"/>
    <s v="No"/>
    <s v="OK"/>
    <s v="OK"/>
    <s v="OK"/>
    <s v="OK"/>
    <s v="OK"/>
    <s v="OK"/>
  </r>
  <r>
    <d v="2024-08-05T00:00:00"/>
    <s v="instagram"/>
    <s v="referral"/>
    <s v="new_user_acquisition"/>
    <x v="0"/>
    <x v="3"/>
    <x v="90"/>
    <n v="47"/>
    <n v="648.79999999999995"/>
    <s v="OK"/>
    <s v="No"/>
    <s v="OK"/>
    <s v="OK"/>
    <s v="OK"/>
    <s v="OK"/>
    <s v="OK"/>
    <s v="OK"/>
  </r>
  <r>
    <d v="2024-08-24T00:00:00"/>
    <s v="newsletter"/>
    <s v="cpc"/>
    <s v="new_user_acquisition"/>
    <x v="2"/>
    <x v="1"/>
    <x v="4"/>
    <n v="43"/>
    <n v="268.17"/>
    <s v="OK"/>
    <s v="No"/>
    <s v="OK"/>
    <s v="OK"/>
    <s v="OK"/>
    <s v="OK"/>
    <s v="OK"/>
    <s v="OK"/>
  </r>
  <r>
    <d v="2024-08-29T00:00:00"/>
    <s v="youtube"/>
    <s v="referral"/>
    <s v="new_user_acquisition"/>
    <x v="0"/>
    <x v="3"/>
    <x v="52"/>
    <n v="35"/>
    <n v="511.23"/>
    <s v="OK"/>
    <s v="No"/>
    <s v="OK"/>
    <s v="OK"/>
    <s v="OK"/>
    <s v="OK"/>
    <s v="OK"/>
    <s v="OK"/>
  </r>
  <r>
    <d v="2024-03-14T00:00:00"/>
    <s v="facebook"/>
    <s v="email"/>
    <s v="black_friday"/>
    <x v="2"/>
    <x v="1"/>
    <x v="10"/>
    <n v="45"/>
    <n v="52.08"/>
    <s v="OK"/>
    <s v="No"/>
    <s v="OK"/>
    <s v="OK"/>
    <s v="OK"/>
    <s v="OK"/>
    <s v="OK"/>
    <s v="OK"/>
  </r>
  <r>
    <d v="2024-10-20T00:00:00"/>
    <s v="newsletter"/>
    <s v="social"/>
    <s v="new_user_acquisition"/>
    <x v="0"/>
    <x v="3"/>
    <x v="106"/>
    <n v="2"/>
    <n v="152.72999999999999"/>
    <s v="OK"/>
    <s v="No"/>
    <s v="OK"/>
    <s v="OK"/>
    <s v="OK"/>
    <s v="OK"/>
    <s v="OK"/>
    <s v="OK"/>
  </r>
  <r>
    <d v="2024-05-26T00:00:00"/>
    <s v="youtube"/>
    <s v="social"/>
    <s v="new_user_acquisition"/>
    <x v="0"/>
    <x v="0"/>
    <x v="107"/>
    <n v="40"/>
    <n v="507.53"/>
    <s v="OK"/>
    <s v="No"/>
    <s v="OK"/>
    <s v="OK"/>
    <s v="OK"/>
    <s v="OK"/>
    <s v="OK"/>
    <s v="OK"/>
  </r>
  <r>
    <d v="2024-08-08T00:00:00"/>
    <s v="instagram"/>
    <s v="email"/>
    <s v="product_launch"/>
    <x v="2"/>
    <x v="1"/>
    <x v="96"/>
    <n v="2"/>
    <n v="24.97"/>
    <s v="OK"/>
    <s v="No"/>
    <s v="OK"/>
    <s v="OK"/>
    <s v="OK"/>
    <s v="OK"/>
    <s v="OK"/>
    <s v="OK"/>
  </r>
  <r>
    <d v="2024-04-29T00:00:00"/>
    <s v="linkedin"/>
    <s v="referral"/>
    <s v="spring_sale"/>
    <x v="2"/>
    <x v="1"/>
    <x v="108"/>
    <n v="18"/>
    <n v="82.46"/>
    <s v="OK"/>
    <s v="No"/>
    <s v="OK"/>
    <s v="OK"/>
    <s v="OK"/>
    <s v="OK"/>
    <s v="OK"/>
    <s v="OK"/>
  </r>
  <r>
    <d v="2024-12-14T00:00:00"/>
    <s v="linkedin"/>
    <s v="referral"/>
    <s v="new_user_acquisition"/>
    <x v="3"/>
    <x v="0"/>
    <x v="109"/>
    <n v="23"/>
    <n v="453.58"/>
    <s v="OK"/>
    <s v="No"/>
    <s v="OK"/>
    <s v="OK"/>
    <s v="OK"/>
    <s v="OK"/>
    <s v="OK"/>
    <s v="OK"/>
  </r>
  <r>
    <d v="2024-06-27T00:00:00"/>
    <s v="youtube"/>
    <s v="cpc"/>
    <s v="new_user_acquisition"/>
    <x v="0"/>
    <x v="0"/>
    <x v="110"/>
    <n v="41"/>
    <n v="504.17"/>
    <s v="OK"/>
    <s v="No"/>
    <s v="OK"/>
    <s v="OK"/>
    <s v="OK"/>
    <s v="OK"/>
    <s v="OK"/>
    <s v="OK"/>
  </r>
  <r>
    <d v="2024-01-16T00:00:00"/>
    <s v="facebook"/>
    <s v="cpc"/>
    <s v="product_launch"/>
    <x v="2"/>
    <x v="1"/>
    <x v="18"/>
    <n v="16"/>
    <n v="565.62"/>
    <s v="OK"/>
    <s v="No"/>
    <s v="OK"/>
    <s v="OK"/>
    <s v="OK"/>
    <s v="OK"/>
    <s v="OK"/>
    <s v="OK"/>
  </r>
  <r>
    <d v="2024-02-15T00:00:00"/>
    <s v="google"/>
    <s v="referral"/>
    <s v="spring_sale"/>
    <x v="0"/>
    <x v="2"/>
    <x v="111"/>
    <n v="5"/>
    <n v="949.18"/>
    <s v="OK"/>
    <s v="No"/>
    <s v="OK"/>
    <s v="OK"/>
    <s v="OK"/>
    <s v="OK"/>
    <s v="OK"/>
    <s v="OK"/>
  </r>
  <r>
    <d v="2024-11-29T00:00:00"/>
    <s v="newsletter"/>
    <s v="social"/>
    <s v="product_launch"/>
    <x v="0"/>
    <x v="1"/>
    <x v="112"/>
    <n v="49"/>
    <n v="135.77000000000001"/>
    <s v="OK"/>
    <s v="No"/>
    <s v="OK"/>
    <s v="OK"/>
    <s v="OK"/>
    <s v="OK"/>
    <s v="OK"/>
    <s v="OK"/>
  </r>
  <r>
    <d v="2024-04-16T00:00:00"/>
    <s v="instagram"/>
    <s v="email"/>
    <s v="black_friday"/>
    <x v="2"/>
    <x v="2"/>
    <x v="65"/>
    <n v="50"/>
    <n v="331.78"/>
    <s v="OK"/>
    <s v="No"/>
    <s v="OK"/>
    <s v="OK"/>
    <s v="OK"/>
    <s v="OK"/>
    <s v="OK"/>
    <s v="OK"/>
  </r>
  <r>
    <d v="2024-07-22T00:00:00"/>
    <s v="linkedin"/>
    <s v="referral"/>
    <s v="spring_sale"/>
    <x v="4"/>
    <x v="0"/>
    <x v="113"/>
    <n v="18"/>
    <n v="427.16"/>
    <s v="OK"/>
    <s v="No"/>
    <s v="OK"/>
    <s v="OK"/>
    <s v="OK"/>
    <s v="OK"/>
    <s v="OK"/>
    <s v="OK"/>
  </r>
  <r>
    <d v="2024-05-01T00:00:00"/>
    <s v="newsletter"/>
    <s v="referral"/>
    <s v="product_launch"/>
    <x v="1"/>
    <x v="3"/>
    <x v="114"/>
    <n v="10"/>
    <n v="546.65"/>
    <s v="OK"/>
    <s v="No"/>
    <s v="OK"/>
    <s v="OK"/>
    <s v="OK"/>
    <s v="OK"/>
    <s v="OK"/>
    <s v="OK"/>
  </r>
  <r>
    <d v="2024-03-16T00:00:00"/>
    <s v="facebook"/>
    <s v="social"/>
    <s v="black_friday"/>
    <x v="0"/>
    <x v="3"/>
    <x v="115"/>
    <n v="13"/>
    <n v="297.38"/>
    <s v="OK"/>
    <s v="No"/>
    <s v="OK"/>
    <s v="OK"/>
    <s v="OK"/>
    <s v="OK"/>
    <s v="OK"/>
    <s v="OK"/>
  </r>
  <r>
    <d v="2024-05-09T00:00:00"/>
    <s v="google"/>
    <s v="referral"/>
    <s v="black_friday"/>
    <x v="0"/>
    <x v="1"/>
    <x v="116"/>
    <n v="25"/>
    <n v="42.08"/>
    <s v="OK"/>
    <s v="No"/>
    <s v="OK"/>
    <s v="OK"/>
    <s v="OK"/>
    <s v="OK"/>
    <s v="OK"/>
    <s v="OK"/>
  </r>
  <r>
    <d v="2024-08-29T00:00:00"/>
    <s v="linkedin"/>
    <s v="referral"/>
    <s v="black_friday"/>
    <x v="3"/>
    <x v="3"/>
    <x v="117"/>
    <n v="15"/>
    <n v="916.28"/>
    <s v="OK"/>
    <s v="No"/>
    <s v="OK"/>
    <s v="OK"/>
    <s v="OK"/>
    <s v="OK"/>
    <s v="OK"/>
    <s v="OK"/>
  </r>
  <r>
    <d v="2024-06-01T00:00:00"/>
    <s v="facebook"/>
    <s v="referral"/>
    <s v="black_friday"/>
    <x v="4"/>
    <x v="1"/>
    <x v="118"/>
    <n v="38"/>
    <n v="723.05"/>
    <s v="OK"/>
    <s v="No"/>
    <s v="OK"/>
    <s v="OK"/>
    <s v="OK"/>
    <s v="OK"/>
    <s v="OK"/>
    <s v="OK"/>
  </r>
  <r>
    <d v="2024-01-11T00:00:00"/>
    <s v="linkedin"/>
    <s v="email"/>
    <s v="product_launch"/>
    <x v="1"/>
    <x v="2"/>
    <x v="119"/>
    <n v="50"/>
    <n v="980.96"/>
    <s v="OK"/>
    <s v="No"/>
    <s v="OK"/>
    <s v="OK"/>
    <s v="OK"/>
    <s v="OK"/>
    <s v="OK"/>
    <s v="OK"/>
  </r>
  <r>
    <d v="2024-01-20T00:00:00"/>
    <s v="facebook"/>
    <s v="referral"/>
    <s v="black_friday"/>
    <x v="4"/>
    <x v="3"/>
    <x v="120"/>
    <n v="3"/>
    <n v="269.22000000000003"/>
    <s v="OK"/>
    <s v="No"/>
    <s v="OK"/>
    <s v="OK"/>
    <s v="OK"/>
    <s v="OK"/>
    <s v="OK"/>
    <s v="OK"/>
  </r>
  <r>
    <d v="2024-02-17T00:00:00"/>
    <s v="facebook"/>
    <s v="email"/>
    <s v="black_friday"/>
    <x v="3"/>
    <x v="1"/>
    <x v="2"/>
    <n v="18"/>
    <n v="361.34"/>
    <s v="OK"/>
    <s v="No"/>
    <s v="OK"/>
    <s v="OK"/>
    <s v="OK"/>
    <s v="OK"/>
    <s v="OK"/>
    <s v="OK"/>
  </r>
  <r>
    <d v="2024-03-13T00:00:00"/>
    <s v="newsletter"/>
    <s v="cpc"/>
    <s v="spring_sale"/>
    <x v="4"/>
    <x v="2"/>
    <x v="121"/>
    <n v="31"/>
    <n v="468"/>
    <s v="OK"/>
    <s v="No"/>
    <s v="OK"/>
    <s v="OK"/>
    <s v="OK"/>
    <s v="OK"/>
    <s v="OK"/>
    <s v="OK"/>
  </r>
  <r>
    <d v="2024-01-11T00:00:00"/>
    <s v="newsletter"/>
    <s v="social"/>
    <s v="new_user_acquisition"/>
    <x v="1"/>
    <x v="2"/>
    <x v="122"/>
    <n v="25"/>
    <n v="139.43"/>
    <s v="OK"/>
    <s v="No"/>
    <s v="OK"/>
    <s v="OK"/>
    <s v="OK"/>
    <s v="OK"/>
    <s v="OK"/>
    <s v="OK"/>
  </r>
  <r>
    <d v="2024-09-03T00:00:00"/>
    <s v="youtube"/>
    <s v="referral"/>
    <s v="black_friday"/>
    <x v="2"/>
    <x v="2"/>
    <x v="123"/>
    <n v="9"/>
    <n v="141.47999999999999"/>
    <s v="OK"/>
    <s v="No"/>
    <s v="OK"/>
    <s v="OK"/>
    <s v="OK"/>
    <s v="OK"/>
    <s v="OK"/>
    <s v="OK"/>
  </r>
  <r>
    <d v="2024-11-16T00:00:00"/>
    <s v="newsletter"/>
    <s v="social"/>
    <s v="spring_sale"/>
    <x v="1"/>
    <x v="3"/>
    <x v="100"/>
    <n v="32"/>
    <n v="739.19"/>
    <s v="OK"/>
    <s v="No"/>
    <s v="OK"/>
    <s v="OK"/>
    <s v="OK"/>
    <s v="OK"/>
    <s v="OK"/>
    <s v="OK"/>
  </r>
  <r>
    <d v="2024-02-03T00:00:00"/>
    <s v="instagram"/>
    <s v="referral"/>
    <s v="spring_sale"/>
    <x v="4"/>
    <x v="2"/>
    <x v="83"/>
    <n v="19"/>
    <n v="989.61"/>
    <s v="OK"/>
    <s v="No"/>
    <s v="OK"/>
    <s v="OK"/>
    <s v="OK"/>
    <s v="OK"/>
    <s v="OK"/>
    <s v="OK"/>
  </r>
  <r>
    <d v="2024-12-29T00:00:00"/>
    <s v="youtube"/>
    <s v="referral"/>
    <s v="black_friday"/>
    <x v="0"/>
    <x v="3"/>
    <x v="124"/>
    <n v="31"/>
    <n v="112.21"/>
    <s v="OK"/>
    <s v="No"/>
    <s v="OK"/>
    <s v="OK"/>
    <s v="OK"/>
    <s v="OK"/>
    <s v="OK"/>
    <s v="OK"/>
  </r>
  <r>
    <d v="2024-01-02T00:00:00"/>
    <s v="facebook"/>
    <s v="referral"/>
    <s v="spring_sale"/>
    <x v="3"/>
    <x v="0"/>
    <x v="60"/>
    <n v="13"/>
    <n v="727.31"/>
    <s v="OK"/>
    <s v="No"/>
    <s v="OK"/>
    <s v="OK"/>
    <s v="OK"/>
    <s v="OK"/>
    <s v="OK"/>
    <s v="OK"/>
  </r>
  <r>
    <d v="2024-04-16T00:00:00"/>
    <s v="facebook"/>
    <s v="email"/>
    <s v="product_launch"/>
    <x v="0"/>
    <x v="2"/>
    <x v="125"/>
    <n v="33"/>
    <n v="936.95"/>
    <s v="OK"/>
    <s v="No"/>
    <s v="OK"/>
    <s v="OK"/>
    <s v="OK"/>
    <s v="OK"/>
    <s v="OK"/>
    <s v="OK"/>
  </r>
  <r>
    <d v="2024-05-19T00:00:00"/>
    <s v="linkedin"/>
    <s v="cpc"/>
    <s v="new_user_acquisition"/>
    <x v="3"/>
    <x v="1"/>
    <x v="126"/>
    <n v="39"/>
    <n v="52.86"/>
    <s v="OK"/>
    <s v="No"/>
    <s v="OK"/>
    <s v="OK"/>
    <s v="OK"/>
    <s v="OK"/>
    <s v="OK"/>
    <s v="OK"/>
  </r>
  <r>
    <d v="2024-01-10T00:00:00"/>
    <s v="instagram"/>
    <s v="social"/>
    <s v="new_user_acquisition"/>
    <x v="2"/>
    <x v="1"/>
    <x v="127"/>
    <n v="16"/>
    <n v="22.36"/>
    <s v="OK"/>
    <s v="No"/>
    <s v="OK"/>
    <s v="OK"/>
    <s v="OK"/>
    <s v="OK"/>
    <s v="OK"/>
    <s v="OK"/>
  </r>
  <r>
    <d v="2024-02-20T00:00:00"/>
    <s v="instagram"/>
    <s v="email"/>
    <s v="black_friday"/>
    <x v="4"/>
    <x v="2"/>
    <x v="15"/>
    <n v="25"/>
    <n v="142.37"/>
    <s v="OK"/>
    <s v="No"/>
    <s v="OK"/>
    <s v="OK"/>
    <s v="OK"/>
    <s v="OK"/>
    <s v="OK"/>
    <s v="OK"/>
  </r>
  <r>
    <d v="2024-02-08T00:00:00"/>
    <s v="google"/>
    <s v="email"/>
    <s v="spring_sale"/>
    <x v="1"/>
    <x v="2"/>
    <x v="128"/>
    <n v="35"/>
    <n v="241.28"/>
    <s v="OK"/>
    <s v="No"/>
    <s v="OK"/>
    <s v="OK"/>
    <s v="OK"/>
    <s v="OK"/>
    <s v="OK"/>
    <s v="OK"/>
  </r>
  <r>
    <d v="2024-08-29T00:00:00"/>
    <s v="google"/>
    <s v="email"/>
    <s v="new_user_acquisition"/>
    <x v="4"/>
    <x v="3"/>
    <x v="129"/>
    <n v="49"/>
    <n v="282.91000000000003"/>
    <s v="OK"/>
    <s v="No"/>
    <s v="OK"/>
    <s v="OK"/>
    <s v="OK"/>
    <s v="OK"/>
    <s v="OK"/>
    <s v="OK"/>
  </r>
  <r>
    <d v="2024-06-22T00:00:00"/>
    <s v="linkedin"/>
    <s v="social"/>
    <s v="new_user_acquisition"/>
    <x v="2"/>
    <x v="0"/>
    <x v="130"/>
    <n v="32"/>
    <n v="718.12"/>
    <s v="OK"/>
    <s v="No"/>
    <s v="OK"/>
    <s v="OK"/>
    <s v="OK"/>
    <s v="OK"/>
    <s v="OK"/>
    <s v="OK"/>
  </r>
  <r>
    <d v="2024-04-28T00:00:00"/>
    <s v="linkedin"/>
    <s v="social"/>
    <s v="spring_sale"/>
    <x v="3"/>
    <x v="2"/>
    <x v="131"/>
    <n v="16"/>
    <n v="677.52"/>
    <s v="OK"/>
    <s v="No"/>
    <s v="OK"/>
    <s v="OK"/>
    <s v="OK"/>
    <s v="OK"/>
    <s v="OK"/>
    <s v="OK"/>
  </r>
  <r>
    <d v="2024-02-15T00:00:00"/>
    <s v="youtube"/>
    <s v="cpc"/>
    <s v="new_user_acquisition"/>
    <x v="1"/>
    <x v="2"/>
    <x v="132"/>
    <n v="40"/>
    <n v="708.23"/>
    <s v="OK"/>
    <s v="No"/>
    <s v="OK"/>
    <s v="OK"/>
    <s v="OK"/>
    <s v="OK"/>
    <s v="OK"/>
    <s v="OK"/>
  </r>
  <r>
    <d v="2024-12-26T00:00:00"/>
    <s v="newsletter"/>
    <s v="referral"/>
    <s v="spring_sale"/>
    <x v="4"/>
    <x v="1"/>
    <x v="115"/>
    <n v="20"/>
    <n v="507.07"/>
    <s v="OK"/>
    <s v="No"/>
    <s v="OK"/>
    <s v="OK"/>
    <s v="OK"/>
    <s v="OK"/>
    <s v="OK"/>
    <s v="OK"/>
  </r>
  <r>
    <d v="2024-10-22T00:00:00"/>
    <s v="facebook"/>
    <s v="email"/>
    <s v="spring_sale"/>
    <x v="0"/>
    <x v="3"/>
    <x v="68"/>
    <n v="47"/>
    <n v="214.92"/>
    <s v="OK"/>
    <s v="No"/>
    <s v="OK"/>
    <s v="OK"/>
    <s v="OK"/>
    <s v="OK"/>
    <s v="OK"/>
    <s v="OK"/>
  </r>
  <r>
    <d v="2024-08-28T00:00:00"/>
    <s v="google"/>
    <s v="cpc"/>
    <s v="black_friday"/>
    <x v="1"/>
    <x v="1"/>
    <x v="133"/>
    <n v="44"/>
    <n v="729.03"/>
    <s v="OK"/>
    <s v="No"/>
    <s v="OK"/>
    <s v="OK"/>
    <s v="OK"/>
    <s v="OK"/>
    <s v="OK"/>
    <s v="OK"/>
  </r>
  <r>
    <d v="2024-02-04T00:00:00"/>
    <s v="youtube"/>
    <s v="email"/>
    <s v="black_friday"/>
    <x v="0"/>
    <x v="1"/>
    <x v="134"/>
    <n v="47"/>
    <n v="639.39"/>
    <s v="OK"/>
    <s v="No"/>
    <s v="OK"/>
    <s v="OK"/>
    <s v="OK"/>
    <s v="OK"/>
    <s v="OK"/>
    <s v="OK"/>
  </r>
  <r>
    <d v="2024-05-11T00:00:00"/>
    <s v="youtube"/>
    <s v="social"/>
    <s v="black_friday"/>
    <x v="3"/>
    <x v="3"/>
    <x v="135"/>
    <n v="32"/>
    <n v="536.84"/>
    <s v="OK"/>
    <s v="No"/>
    <s v="OK"/>
    <s v="OK"/>
    <s v="OK"/>
    <s v="OK"/>
    <s v="OK"/>
    <s v="OK"/>
  </r>
  <r>
    <d v="2024-04-22T00:00:00"/>
    <s v="linkedin"/>
    <s v="cpc"/>
    <s v="spring_sale"/>
    <x v="1"/>
    <x v="2"/>
    <x v="7"/>
    <n v="46"/>
    <n v="931.95"/>
    <s v="OK"/>
    <s v="No"/>
    <s v="OK"/>
    <s v="OK"/>
    <s v="OK"/>
    <s v="OK"/>
    <s v="OK"/>
    <s v="OK"/>
  </r>
  <r>
    <d v="2024-05-25T00:00:00"/>
    <s v="linkedin"/>
    <s v="social"/>
    <s v="new_user_acquisition"/>
    <x v="0"/>
    <x v="0"/>
    <x v="37"/>
    <n v="25"/>
    <n v="773.18"/>
    <s v="OK"/>
    <s v="No"/>
    <s v="OK"/>
    <s v="OK"/>
    <s v="OK"/>
    <s v="OK"/>
    <s v="OK"/>
    <s v="OK"/>
  </r>
  <r>
    <d v="2024-03-03T00:00:00"/>
    <s v="google"/>
    <s v="social"/>
    <s v="new_user_acquisition"/>
    <x v="2"/>
    <x v="0"/>
    <x v="136"/>
    <n v="29"/>
    <n v="608.09"/>
    <s v="OK"/>
    <s v="No"/>
    <s v="OK"/>
    <s v="OK"/>
    <s v="OK"/>
    <s v="OK"/>
    <s v="OK"/>
    <s v="OK"/>
  </r>
  <r>
    <d v="2024-09-18T00:00:00"/>
    <s v="newsletter"/>
    <s v="social"/>
    <s v="spring_sale"/>
    <x v="0"/>
    <x v="3"/>
    <x v="137"/>
    <n v="28"/>
    <n v="902.28"/>
    <s v="OK"/>
    <s v="No"/>
    <s v="OK"/>
    <s v="OK"/>
    <s v="OK"/>
    <s v="OK"/>
    <s v="OK"/>
    <s v="OK"/>
  </r>
  <r>
    <d v="2024-03-03T00:00:00"/>
    <s v="facebook"/>
    <s v="cpc"/>
    <s v="new_user_acquisition"/>
    <x v="3"/>
    <x v="0"/>
    <x v="138"/>
    <n v="37"/>
    <n v="170.66"/>
    <s v="OK"/>
    <s v="No"/>
    <s v="OK"/>
    <s v="OK"/>
    <s v="OK"/>
    <s v="OK"/>
    <s v="OK"/>
    <s v="OK"/>
  </r>
  <r>
    <d v="2024-03-06T00:00:00"/>
    <s v="newsletter"/>
    <s v="social"/>
    <s v="new_user_acquisition"/>
    <x v="3"/>
    <x v="0"/>
    <x v="65"/>
    <n v="17"/>
    <n v="646.80999999999995"/>
    <s v="OK"/>
    <s v="No"/>
    <s v="OK"/>
    <s v="OK"/>
    <s v="OK"/>
    <s v="OK"/>
    <s v="OK"/>
    <s v="OK"/>
  </r>
  <r>
    <d v="2024-11-12T00:00:00"/>
    <s v="google"/>
    <s v="cpc"/>
    <s v="black_friday"/>
    <x v="2"/>
    <x v="0"/>
    <x v="139"/>
    <n v="11"/>
    <n v="164.29"/>
    <s v="OK"/>
    <s v="No"/>
    <s v="OK"/>
    <s v="OK"/>
    <s v="OK"/>
    <s v="OK"/>
    <s v="OK"/>
    <s v="OK"/>
  </r>
  <r>
    <d v="2024-08-18T00:00:00"/>
    <s v="youtube"/>
    <s v="social"/>
    <s v="new_user_acquisition"/>
    <x v="4"/>
    <x v="3"/>
    <x v="140"/>
    <n v="34"/>
    <n v="447.98"/>
    <s v="OK"/>
    <s v="No"/>
    <s v="OK"/>
    <s v="OK"/>
    <s v="OK"/>
    <s v="OK"/>
    <s v="OK"/>
    <s v="OK"/>
  </r>
  <r>
    <d v="2024-08-23T00:00:00"/>
    <s v="google"/>
    <s v="social"/>
    <s v="product_launch"/>
    <x v="3"/>
    <x v="3"/>
    <x v="141"/>
    <n v="37"/>
    <n v="943.25"/>
    <s v="OK"/>
    <s v="No"/>
    <s v="OK"/>
    <s v="OK"/>
    <s v="OK"/>
    <s v="OK"/>
    <s v="OK"/>
    <s v="OK"/>
  </r>
  <r>
    <d v="2024-04-22T00:00:00"/>
    <s v="youtube"/>
    <s v="cpc"/>
    <s v="product_launch"/>
    <x v="4"/>
    <x v="2"/>
    <x v="142"/>
    <n v="34"/>
    <n v="199.92"/>
    <s v="OK"/>
    <s v="No"/>
    <s v="OK"/>
    <s v="OK"/>
    <s v="OK"/>
    <s v="OK"/>
    <s v="OK"/>
    <s v="OK"/>
  </r>
  <r>
    <d v="2024-10-21T00:00:00"/>
    <s v="google"/>
    <s v="email"/>
    <s v="new_user_acquisition"/>
    <x v="2"/>
    <x v="3"/>
    <x v="143"/>
    <n v="12"/>
    <n v="911.37"/>
    <s v="OK"/>
    <s v="No"/>
    <s v="OK"/>
    <s v="OK"/>
    <s v="OK"/>
    <s v="OK"/>
    <s v="OK"/>
    <s v="OK"/>
  </r>
  <r>
    <d v="2024-01-17T00:00:00"/>
    <s v="linkedin"/>
    <s v="cpc"/>
    <s v="product_launch"/>
    <x v="3"/>
    <x v="1"/>
    <x v="104"/>
    <n v="47"/>
    <n v="362.4"/>
    <s v="OK"/>
    <s v="No"/>
    <s v="OK"/>
    <s v="OK"/>
    <s v="OK"/>
    <s v="OK"/>
    <s v="OK"/>
    <s v="OK"/>
  </r>
  <r>
    <d v="2024-05-02T00:00:00"/>
    <s v="youtube"/>
    <s v="email"/>
    <s v="spring_sale"/>
    <x v="2"/>
    <x v="0"/>
    <x v="94"/>
    <n v="17"/>
    <n v="846.34"/>
    <s v="OK"/>
    <s v="No"/>
    <s v="OK"/>
    <s v="OK"/>
    <s v="OK"/>
    <s v="OK"/>
    <s v="OK"/>
    <s v="OK"/>
  </r>
  <r>
    <d v="2024-08-15T00:00:00"/>
    <s v="instagram"/>
    <s v="referral"/>
    <s v="black_friday"/>
    <x v="1"/>
    <x v="0"/>
    <x v="144"/>
    <n v="36"/>
    <n v="503.32"/>
    <s v="OK"/>
    <s v="No"/>
    <s v="OK"/>
    <s v="OK"/>
    <s v="OK"/>
    <s v="OK"/>
    <s v="OK"/>
    <s v="OK"/>
  </r>
  <r>
    <d v="2024-10-19T00:00:00"/>
    <s v="linkedin"/>
    <s v="email"/>
    <s v="spring_sale"/>
    <x v="0"/>
    <x v="2"/>
    <x v="145"/>
    <n v="32"/>
    <n v="395.11"/>
    <s v="OK"/>
    <s v="No"/>
    <s v="OK"/>
    <s v="OK"/>
    <s v="OK"/>
    <s v="OK"/>
    <s v="OK"/>
    <s v="OK"/>
  </r>
  <r>
    <d v="2024-07-24T00:00:00"/>
    <s v="newsletter"/>
    <s v="social"/>
    <s v="spring_sale"/>
    <x v="3"/>
    <x v="0"/>
    <x v="16"/>
    <n v="37"/>
    <n v="175.1"/>
    <s v="OK"/>
    <s v="No"/>
    <s v="OK"/>
    <s v="OK"/>
    <s v="OK"/>
    <s v="OK"/>
    <s v="OK"/>
    <s v="OK"/>
  </r>
  <r>
    <d v="2024-08-15T00:00:00"/>
    <s v="google"/>
    <s v="referral"/>
    <s v="black_friday"/>
    <x v="1"/>
    <x v="3"/>
    <x v="146"/>
    <n v="44"/>
    <n v="159.04"/>
    <s v="OK"/>
    <s v="No"/>
    <s v="OK"/>
    <s v="OK"/>
    <s v="OK"/>
    <s v="OK"/>
    <s v="OK"/>
    <s v="OK"/>
  </r>
  <r>
    <d v="2024-10-08T00:00:00"/>
    <s v="youtube"/>
    <s v="cpc"/>
    <s v="new_user_acquisition"/>
    <x v="4"/>
    <x v="2"/>
    <x v="147"/>
    <n v="19"/>
    <n v="581.79"/>
    <s v="OK"/>
    <s v="No"/>
    <s v="OK"/>
    <s v="OK"/>
    <s v="OK"/>
    <s v="OK"/>
    <s v="OK"/>
    <s v="OK"/>
  </r>
  <r>
    <d v="2024-05-10T00:00:00"/>
    <s v="google"/>
    <s v="email"/>
    <s v="black_friday"/>
    <x v="1"/>
    <x v="1"/>
    <x v="126"/>
    <n v="17"/>
    <n v="53.67"/>
    <s v="OK"/>
    <s v="No"/>
    <s v="OK"/>
    <s v="OK"/>
    <s v="OK"/>
    <s v="OK"/>
    <s v="OK"/>
    <s v="OK"/>
  </r>
  <r>
    <d v="2024-02-21T00:00:00"/>
    <s v="linkedin"/>
    <s v="referral"/>
    <s v="black_friday"/>
    <x v="1"/>
    <x v="0"/>
    <x v="94"/>
    <n v="29"/>
    <n v="16.309999999999999"/>
    <s v="OK"/>
    <s v="No"/>
    <s v="OK"/>
    <s v="OK"/>
    <s v="OK"/>
    <s v="OK"/>
    <s v="OK"/>
    <s v="OK"/>
  </r>
  <r>
    <d v="2024-01-23T00:00:00"/>
    <s v="linkedin"/>
    <s v="referral"/>
    <s v="product_launch"/>
    <x v="4"/>
    <x v="1"/>
    <x v="109"/>
    <n v="29"/>
    <n v="540.51"/>
    <s v="OK"/>
    <s v="No"/>
    <s v="OK"/>
    <s v="OK"/>
    <s v="OK"/>
    <s v="OK"/>
    <s v="OK"/>
    <s v="OK"/>
  </r>
  <r>
    <d v="2024-05-25T00:00:00"/>
    <s v="facebook"/>
    <s v="email"/>
    <s v="black_friday"/>
    <x v="2"/>
    <x v="1"/>
    <x v="148"/>
    <n v="49"/>
    <n v="688.53"/>
    <s v="OK"/>
    <s v="No"/>
    <s v="OK"/>
    <s v="OK"/>
    <s v="OK"/>
    <s v="OK"/>
    <s v="OK"/>
    <s v="OK"/>
  </r>
  <r>
    <d v="2024-11-07T00:00:00"/>
    <s v="youtube"/>
    <s v="referral"/>
    <s v="spring_sale"/>
    <x v="0"/>
    <x v="2"/>
    <x v="149"/>
    <n v="8"/>
    <n v="686.59"/>
    <s v="OK"/>
    <s v="No"/>
    <s v="OK"/>
    <s v="OK"/>
    <s v="OK"/>
    <s v="OK"/>
    <s v="OK"/>
    <s v="OK"/>
  </r>
  <r>
    <d v="2024-05-19T00:00:00"/>
    <s v="linkedin"/>
    <s v="email"/>
    <s v="black_friday"/>
    <x v="0"/>
    <x v="2"/>
    <x v="150"/>
    <n v="20"/>
    <n v="15.15"/>
    <s v="OK"/>
    <s v="No"/>
    <s v="OK"/>
    <s v="OK"/>
    <s v="OK"/>
    <s v="OK"/>
    <s v="OK"/>
    <s v="OK"/>
  </r>
  <r>
    <d v="2024-12-14T00:00:00"/>
    <s v="youtube"/>
    <s v="referral"/>
    <s v="new_user_acquisition"/>
    <x v="0"/>
    <x v="3"/>
    <x v="151"/>
    <n v="42"/>
    <n v="566.30999999999995"/>
    <s v="OK"/>
    <s v="No"/>
    <s v="OK"/>
    <s v="OK"/>
    <s v="OK"/>
    <s v="OK"/>
    <s v="OK"/>
    <s v="OK"/>
  </r>
  <r>
    <d v="2024-12-20T00:00:00"/>
    <s v="youtube"/>
    <s v="cpc"/>
    <s v="product_launch"/>
    <x v="0"/>
    <x v="1"/>
    <x v="152"/>
    <n v="26"/>
    <n v="933.56"/>
    <s v="OK"/>
    <s v="No"/>
    <s v="OK"/>
    <s v="OK"/>
    <s v="OK"/>
    <s v="OK"/>
    <s v="OK"/>
    <s v="OK"/>
  </r>
  <r>
    <d v="2024-02-05T00:00:00"/>
    <s v="newsletter"/>
    <s v="cpc"/>
    <s v="black_friday"/>
    <x v="3"/>
    <x v="3"/>
    <x v="153"/>
    <n v="19"/>
    <n v="454.49"/>
    <s v="OK"/>
    <s v="No"/>
    <s v="OK"/>
    <s v="OK"/>
    <s v="OK"/>
    <s v="OK"/>
    <s v="OK"/>
    <s v="OK"/>
  </r>
  <r>
    <d v="2024-03-10T00:00:00"/>
    <s v="facebook"/>
    <s v="cpc"/>
    <s v="spring_sale"/>
    <x v="2"/>
    <x v="0"/>
    <x v="103"/>
    <n v="20"/>
    <n v="458.67"/>
    <s v="OK"/>
    <s v="No"/>
    <s v="OK"/>
    <s v="OK"/>
    <s v="OK"/>
    <s v="OK"/>
    <s v="OK"/>
    <s v="OK"/>
  </r>
  <r>
    <d v="2024-01-23T00:00:00"/>
    <s v="linkedin"/>
    <s v="social"/>
    <s v="new_user_acquisition"/>
    <x v="2"/>
    <x v="3"/>
    <x v="77"/>
    <n v="16"/>
    <n v="195.9"/>
    <s v="OK"/>
    <s v="No"/>
    <s v="OK"/>
    <s v="OK"/>
    <s v="OK"/>
    <s v="OK"/>
    <s v="OK"/>
    <s v="OK"/>
  </r>
  <r>
    <d v="2024-08-12T00:00:00"/>
    <s v="youtube"/>
    <s v="cpc"/>
    <s v="black_friday"/>
    <x v="1"/>
    <x v="0"/>
    <x v="154"/>
    <n v="20"/>
    <n v="813.95"/>
    <s v="OK"/>
    <s v="No"/>
    <s v="OK"/>
    <s v="OK"/>
    <s v="OK"/>
    <s v="OK"/>
    <s v="OK"/>
    <s v="OK"/>
  </r>
  <r>
    <d v="2024-02-26T00:00:00"/>
    <s v="instagram"/>
    <s v="social"/>
    <s v="black_friday"/>
    <x v="0"/>
    <x v="0"/>
    <x v="155"/>
    <n v="48"/>
    <n v="139.47"/>
    <s v="OK"/>
    <s v="No"/>
    <s v="OK"/>
    <s v="OK"/>
    <s v="OK"/>
    <s v="OK"/>
    <s v="OK"/>
    <s v="OK"/>
  </r>
  <r>
    <d v="2024-05-20T00:00:00"/>
    <s v="linkedin"/>
    <s v="cpc"/>
    <s v="spring_sale"/>
    <x v="3"/>
    <x v="1"/>
    <x v="156"/>
    <n v="7"/>
    <n v="622.07000000000005"/>
    <s v="OK"/>
    <s v="No"/>
    <s v="OK"/>
    <s v="OK"/>
    <s v="OK"/>
    <s v="OK"/>
    <s v="OK"/>
    <s v="OK"/>
  </r>
  <r>
    <d v="2024-05-22T00:00:00"/>
    <s v="google"/>
    <s v="referral"/>
    <s v="product_launch"/>
    <x v="3"/>
    <x v="3"/>
    <x v="157"/>
    <n v="50"/>
    <n v="676.84"/>
    <s v="OK"/>
    <s v="No"/>
    <s v="OK"/>
    <s v="OK"/>
    <s v="OK"/>
    <s v="OK"/>
    <s v="OK"/>
    <s v="OK"/>
  </r>
  <r>
    <d v="2024-04-02T00:00:00"/>
    <s v="newsletter"/>
    <s v="referral"/>
    <s v="product_launch"/>
    <x v="2"/>
    <x v="1"/>
    <x v="11"/>
    <n v="25"/>
    <n v="894.36"/>
    <s v="OK"/>
    <s v="No"/>
    <s v="OK"/>
    <s v="OK"/>
    <s v="OK"/>
    <s v="OK"/>
    <s v="OK"/>
    <s v="OK"/>
  </r>
  <r>
    <d v="2024-08-17T00:00:00"/>
    <s v="google"/>
    <s v="cpc"/>
    <s v="spring_sale"/>
    <x v="1"/>
    <x v="1"/>
    <x v="158"/>
    <n v="44"/>
    <n v="709.17"/>
    <s v="OK"/>
    <s v="No"/>
    <s v="OK"/>
    <s v="OK"/>
    <s v="OK"/>
    <s v="OK"/>
    <s v="OK"/>
    <s v="OK"/>
  </r>
  <r>
    <d v="2024-01-27T00:00:00"/>
    <s v="facebook"/>
    <s v="referral"/>
    <s v="new_user_acquisition"/>
    <x v="0"/>
    <x v="3"/>
    <x v="159"/>
    <n v="32"/>
    <n v="475.61"/>
    <s v="OK"/>
    <s v="No"/>
    <s v="OK"/>
    <s v="OK"/>
    <s v="OK"/>
    <s v="OK"/>
    <s v="OK"/>
    <s v="OK"/>
  </r>
  <r>
    <d v="2024-11-28T00:00:00"/>
    <s v="newsletter"/>
    <s v="email"/>
    <s v="black_friday"/>
    <x v="0"/>
    <x v="2"/>
    <x v="160"/>
    <n v="7"/>
    <n v="564.79999999999995"/>
    <s v="OK"/>
    <s v="No"/>
    <s v="OK"/>
    <s v="OK"/>
    <s v="OK"/>
    <s v="OK"/>
    <s v="OK"/>
    <s v="OK"/>
  </r>
  <r>
    <d v="2024-01-04T00:00:00"/>
    <s v="newsletter"/>
    <s v="email"/>
    <s v="new_user_acquisition"/>
    <x v="0"/>
    <x v="3"/>
    <x v="161"/>
    <n v="48"/>
    <n v="178.7"/>
    <s v="OK"/>
    <s v="No"/>
    <s v="OK"/>
    <s v="OK"/>
    <s v="OK"/>
    <s v="OK"/>
    <s v="OK"/>
    <s v="OK"/>
  </r>
  <r>
    <d v="2024-05-16T00:00:00"/>
    <s v="linkedin"/>
    <s v="referral"/>
    <s v="spring_sale"/>
    <x v="2"/>
    <x v="1"/>
    <x v="162"/>
    <n v="46"/>
    <n v="327.7"/>
    <s v="OK"/>
    <s v="No"/>
    <s v="OK"/>
    <s v="OK"/>
    <s v="OK"/>
    <s v="OK"/>
    <s v="OK"/>
    <s v="OK"/>
  </r>
  <r>
    <d v="2024-09-04T00:00:00"/>
    <s v="youtube"/>
    <s v="social"/>
    <s v="product_launch"/>
    <x v="2"/>
    <x v="3"/>
    <x v="163"/>
    <n v="41"/>
    <n v="971.33"/>
    <s v="OK"/>
    <s v="No"/>
    <s v="OK"/>
    <s v="OK"/>
    <s v="OK"/>
    <s v="OK"/>
    <s v="OK"/>
    <s v="OK"/>
  </r>
  <r>
    <d v="2024-02-23T00:00:00"/>
    <s v="google"/>
    <s v="email"/>
    <s v="new_user_acquisition"/>
    <x v="1"/>
    <x v="1"/>
    <x v="164"/>
    <n v="37"/>
    <n v="280.87"/>
    <s v="OK"/>
    <s v="No"/>
    <s v="OK"/>
    <s v="OK"/>
    <s v="OK"/>
    <s v="OK"/>
    <s v="OK"/>
    <s v="OK"/>
  </r>
  <r>
    <d v="2024-11-17T00:00:00"/>
    <s v="instagram"/>
    <s v="social"/>
    <s v="spring_sale"/>
    <x v="0"/>
    <x v="2"/>
    <x v="165"/>
    <n v="5"/>
    <n v="422.68"/>
    <s v="OK"/>
    <s v="No"/>
    <s v="OK"/>
    <s v="OK"/>
    <s v="OK"/>
    <s v="OK"/>
    <s v="OK"/>
    <s v="OK"/>
  </r>
  <r>
    <d v="2024-12-26T00:00:00"/>
    <s v="linkedin"/>
    <s v="referral"/>
    <s v="spring_sale"/>
    <x v="3"/>
    <x v="1"/>
    <x v="166"/>
    <n v="37"/>
    <n v="576.05999999999995"/>
    <s v="OK"/>
    <s v="No"/>
    <s v="OK"/>
    <s v="OK"/>
    <s v="OK"/>
    <s v="OK"/>
    <s v="OK"/>
    <s v="OK"/>
  </r>
  <r>
    <d v="2024-12-21T00:00:00"/>
    <s v="youtube"/>
    <s v="cpc"/>
    <s v="spring_sale"/>
    <x v="0"/>
    <x v="2"/>
    <x v="167"/>
    <n v="14"/>
    <n v="602.80999999999995"/>
    <s v="OK"/>
    <s v="No"/>
    <s v="OK"/>
    <s v="OK"/>
    <s v="OK"/>
    <s v="OK"/>
    <s v="OK"/>
    <s v="OK"/>
  </r>
  <r>
    <d v="2024-05-08T00:00:00"/>
    <s v="instagram"/>
    <s v="social"/>
    <s v="black_friday"/>
    <x v="3"/>
    <x v="3"/>
    <x v="127"/>
    <n v="19"/>
    <n v="210.96"/>
    <s v="OK"/>
    <s v="No"/>
    <s v="OK"/>
    <s v="OK"/>
    <s v="OK"/>
    <s v="OK"/>
    <s v="OK"/>
    <s v="OK"/>
  </r>
  <r>
    <d v="2024-01-06T00:00:00"/>
    <s v="newsletter"/>
    <s v="cpc"/>
    <s v="product_launch"/>
    <x v="1"/>
    <x v="1"/>
    <x v="161"/>
    <n v="3"/>
    <n v="483.62"/>
    <s v="OK"/>
    <s v="No"/>
    <s v="OK"/>
    <s v="OK"/>
    <s v="OK"/>
    <s v="OK"/>
    <s v="OK"/>
    <s v="OK"/>
  </r>
  <r>
    <d v="2024-04-09T00:00:00"/>
    <s v="linkedin"/>
    <s v="social"/>
    <s v="product_launch"/>
    <x v="2"/>
    <x v="0"/>
    <x v="168"/>
    <n v="6"/>
    <n v="111.03"/>
    <s v="OK"/>
    <s v="No"/>
    <s v="OK"/>
    <s v="OK"/>
    <s v="OK"/>
    <s v="OK"/>
    <s v="OK"/>
    <s v="OK"/>
  </r>
  <r>
    <d v="2024-01-26T00:00:00"/>
    <s v="instagram"/>
    <s v="cpc"/>
    <s v="spring_sale"/>
    <x v="1"/>
    <x v="0"/>
    <x v="169"/>
    <n v="30"/>
    <n v="122.64"/>
    <s v="OK"/>
    <s v="No"/>
    <s v="OK"/>
    <s v="OK"/>
    <s v="OK"/>
    <s v="OK"/>
    <s v="OK"/>
    <s v="OK"/>
  </r>
  <r>
    <d v="2024-02-18T00:00:00"/>
    <s v="instagram"/>
    <s v="cpc"/>
    <s v="product_launch"/>
    <x v="2"/>
    <x v="2"/>
    <x v="170"/>
    <n v="19"/>
    <n v="507.25"/>
    <s v="OK"/>
    <s v="No"/>
    <s v="OK"/>
    <s v="OK"/>
    <s v="OK"/>
    <s v="OK"/>
    <s v="OK"/>
    <s v="OK"/>
  </r>
  <r>
    <d v="2024-03-06T00:00:00"/>
    <s v="instagram"/>
    <s v="referral"/>
    <s v="product_launch"/>
    <x v="1"/>
    <x v="3"/>
    <x v="171"/>
    <n v="38"/>
    <n v="546.82000000000005"/>
    <s v="OK"/>
    <s v="No"/>
    <s v="OK"/>
    <s v="OK"/>
    <s v="OK"/>
    <s v="OK"/>
    <s v="OK"/>
    <s v="OK"/>
  </r>
  <r>
    <d v="2024-09-21T00:00:00"/>
    <s v="facebook"/>
    <s v="cpc"/>
    <s v="new_user_acquisition"/>
    <x v="2"/>
    <x v="2"/>
    <x v="77"/>
    <n v="10"/>
    <n v="95.5"/>
    <s v="OK"/>
    <s v="No"/>
    <s v="OK"/>
    <s v="OK"/>
    <s v="OK"/>
    <s v="OK"/>
    <s v="OK"/>
    <s v="OK"/>
  </r>
  <r>
    <d v="2024-04-25T00:00:00"/>
    <s v="google"/>
    <s v="cpc"/>
    <s v="spring_sale"/>
    <x v="2"/>
    <x v="0"/>
    <x v="172"/>
    <n v="43"/>
    <n v="59.69"/>
    <s v="OK"/>
    <s v="No"/>
    <s v="OK"/>
    <s v="OK"/>
    <s v="OK"/>
    <s v="OK"/>
    <s v="OK"/>
    <s v="OK"/>
  </r>
  <r>
    <d v="2024-08-24T00:00:00"/>
    <s v="youtube"/>
    <s v="cpc"/>
    <s v="black_friday"/>
    <x v="1"/>
    <x v="1"/>
    <x v="173"/>
    <n v="37"/>
    <n v="10.94"/>
    <s v="OK"/>
    <s v="No"/>
    <s v="OK"/>
    <s v="OK"/>
    <s v="OK"/>
    <s v="OK"/>
    <s v="OK"/>
    <s v="OK"/>
  </r>
  <r>
    <d v="2024-09-17T00:00:00"/>
    <s v="instagram"/>
    <s v="referral"/>
    <s v="black_friday"/>
    <x v="1"/>
    <x v="0"/>
    <x v="174"/>
    <n v="44"/>
    <n v="87.33"/>
    <s v="OK"/>
    <s v="No"/>
    <s v="OK"/>
    <s v="OK"/>
    <s v="OK"/>
    <s v="OK"/>
    <s v="OK"/>
    <s v="OK"/>
  </r>
  <r>
    <d v="2024-04-12T00:00:00"/>
    <s v="facebook"/>
    <s v="social"/>
    <s v="product_launch"/>
    <x v="0"/>
    <x v="0"/>
    <x v="175"/>
    <n v="31"/>
    <n v="937.32"/>
    <s v="OK"/>
    <s v="No"/>
    <s v="OK"/>
    <s v="OK"/>
    <s v="OK"/>
    <s v="OK"/>
    <s v="OK"/>
    <s v="OK"/>
  </r>
  <r>
    <d v="2024-01-08T00:00:00"/>
    <s v="linkedin"/>
    <s v="email"/>
    <s v="product_launch"/>
    <x v="0"/>
    <x v="3"/>
    <x v="176"/>
    <n v="35"/>
    <n v="669.21"/>
    <s v="OK"/>
    <s v="No"/>
    <s v="OK"/>
    <s v="OK"/>
    <s v="OK"/>
    <s v="OK"/>
    <s v="OK"/>
    <s v="OK"/>
  </r>
  <r>
    <d v="2024-07-16T00:00:00"/>
    <s v="facebook"/>
    <s v="referral"/>
    <s v="spring_sale"/>
    <x v="0"/>
    <x v="0"/>
    <x v="177"/>
    <n v="19"/>
    <n v="285"/>
    <s v="OK"/>
    <s v="No"/>
    <s v="OK"/>
    <s v="OK"/>
    <s v="OK"/>
    <s v="OK"/>
    <s v="OK"/>
    <s v="OK"/>
  </r>
  <r>
    <d v="2024-01-24T00:00:00"/>
    <s v="instagram"/>
    <s v="social"/>
    <s v="black_friday"/>
    <x v="2"/>
    <x v="3"/>
    <x v="178"/>
    <n v="43"/>
    <n v="29.1"/>
    <s v="OK"/>
    <s v="No"/>
    <s v="OK"/>
    <s v="OK"/>
    <s v="OK"/>
    <s v="OK"/>
    <s v="OK"/>
    <s v="OK"/>
  </r>
  <r>
    <d v="2024-02-13T00:00:00"/>
    <s v="youtube"/>
    <s v="social"/>
    <s v="new_user_acquisition"/>
    <x v="1"/>
    <x v="0"/>
    <x v="179"/>
    <n v="15"/>
    <n v="881.81"/>
    <s v="OK"/>
    <s v="No"/>
    <s v="OK"/>
    <s v="OK"/>
    <s v="OK"/>
    <s v="OK"/>
    <s v="OK"/>
    <s v="OK"/>
  </r>
  <r>
    <d v="2024-10-19T00:00:00"/>
    <s v="google"/>
    <s v="cpc"/>
    <s v="product_launch"/>
    <x v="1"/>
    <x v="1"/>
    <x v="180"/>
    <n v="29"/>
    <n v="913.4"/>
    <s v="OK"/>
    <s v="No"/>
    <s v="OK"/>
    <s v="OK"/>
    <s v="OK"/>
    <s v="OK"/>
    <s v="OK"/>
    <s v="OK"/>
  </r>
  <r>
    <d v="2024-07-20T00:00:00"/>
    <s v="newsletter"/>
    <s v="social"/>
    <s v="new_user_acquisition"/>
    <x v="4"/>
    <x v="1"/>
    <x v="67"/>
    <n v="0"/>
    <n v="431.69"/>
    <s v="OK"/>
    <s v="No"/>
    <s v="OK"/>
    <s v="OK"/>
    <s v="OK"/>
    <s v="OK"/>
    <s v="OK"/>
    <s v="OK"/>
  </r>
  <r>
    <d v="2024-08-16T00:00:00"/>
    <s v="linkedin"/>
    <s v="email"/>
    <s v="new_user_acquisition"/>
    <x v="3"/>
    <x v="2"/>
    <x v="181"/>
    <n v="30"/>
    <n v="782.6"/>
    <s v="OK"/>
    <s v="No"/>
    <s v="OK"/>
    <s v="OK"/>
    <s v="OK"/>
    <s v="OK"/>
    <s v="OK"/>
    <s v="OK"/>
  </r>
  <r>
    <d v="2024-01-22T00:00:00"/>
    <s v="instagram"/>
    <s v="social"/>
    <s v="black_friday"/>
    <x v="3"/>
    <x v="0"/>
    <x v="182"/>
    <n v="47"/>
    <n v="816.82"/>
    <s v="OK"/>
    <s v="No"/>
    <s v="OK"/>
    <s v="OK"/>
    <s v="OK"/>
    <s v="OK"/>
    <s v="OK"/>
    <s v="OK"/>
  </r>
  <r>
    <d v="2024-07-29T00:00:00"/>
    <s v="google"/>
    <s v="social"/>
    <s v="new_user_acquisition"/>
    <x v="0"/>
    <x v="1"/>
    <x v="61"/>
    <n v="15"/>
    <n v="641.01"/>
    <s v="OK"/>
    <s v="No"/>
    <s v="OK"/>
    <s v="OK"/>
    <s v="OK"/>
    <s v="OK"/>
    <s v="OK"/>
    <s v="OK"/>
  </r>
  <r>
    <d v="2024-04-21T00:00:00"/>
    <s v="google"/>
    <s v="referral"/>
    <s v="new_user_acquisition"/>
    <x v="1"/>
    <x v="0"/>
    <x v="183"/>
    <n v="36"/>
    <n v="901"/>
    <s v="OK"/>
    <s v="No"/>
    <s v="OK"/>
    <s v="OK"/>
    <s v="OK"/>
    <s v="OK"/>
    <s v="OK"/>
    <s v="OK"/>
  </r>
  <r>
    <d v="2024-02-26T00:00:00"/>
    <s v="facebook"/>
    <s v="referral"/>
    <s v="product_launch"/>
    <x v="1"/>
    <x v="1"/>
    <x v="98"/>
    <n v="24"/>
    <n v="194.99"/>
    <s v="OK"/>
    <s v="No"/>
    <s v="OK"/>
    <s v="OK"/>
    <s v="OK"/>
    <s v="OK"/>
    <s v="OK"/>
    <s v="OK"/>
  </r>
  <r>
    <d v="2024-12-05T00:00:00"/>
    <s v="google"/>
    <s v="social"/>
    <s v="spring_sale"/>
    <x v="3"/>
    <x v="0"/>
    <x v="41"/>
    <n v="8"/>
    <n v="782.65"/>
    <s v="OK"/>
    <s v="No"/>
    <s v="OK"/>
    <s v="OK"/>
    <s v="OK"/>
    <s v="OK"/>
    <s v="OK"/>
    <s v="OK"/>
  </r>
  <r>
    <d v="2024-03-14T00:00:00"/>
    <s v="google"/>
    <s v="cpc"/>
    <s v="spring_sale"/>
    <x v="2"/>
    <x v="3"/>
    <x v="184"/>
    <n v="8"/>
    <n v="218.55"/>
    <s v="OK"/>
    <s v="No"/>
    <s v="OK"/>
    <s v="OK"/>
    <s v="OK"/>
    <s v="OK"/>
    <s v="OK"/>
    <s v="OK"/>
  </r>
  <r>
    <d v="2024-12-02T00:00:00"/>
    <s v="google"/>
    <s v="email"/>
    <s v="black_friday"/>
    <x v="1"/>
    <x v="3"/>
    <x v="185"/>
    <n v="7"/>
    <n v="433.91"/>
    <s v="OK"/>
    <s v="No"/>
    <s v="OK"/>
    <s v="OK"/>
    <s v="OK"/>
    <s v="OK"/>
    <s v="OK"/>
    <s v="OK"/>
  </r>
  <r>
    <d v="2024-05-27T00:00:00"/>
    <s v="instagram"/>
    <s v="cpc"/>
    <s v="black_friday"/>
    <x v="3"/>
    <x v="3"/>
    <x v="162"/>
    <n v="4"/>
    <n v="463.12"/>
    <s v="OK"/>
    <s v="No"/>
    <s v="OK"/>
    <s v="OK"/>
    <s v="OK"/>
    <s v="OK"/>
    <s v="OK"/>
    <s v="OK"/>
  </r>
  <r>
    <d v="2024-02-17T00:00:00"/>
    <s v="youtube"/>
    <s v="cpc"/>
    <s v="product_launch"/>
    <x v="3"/>
    <x v="2"/>
    <x v="186"/>
    <n v="40"/>
    <n v="159.09"/>
    <s v="OK"/>
    <s v="No"/>
    <s v="OK"/>
    <s v="OK"/>
    <s v="OK"/>
    <s v="OK"/>
    <s v="OK"/>
    <s v="OK"/>
  </r>
  <r>
    <d v="2024-04-24T00:00:00"/>
    <s v="facebook"/>
    <s v="social"/>
    <s v="black_friday"/>
    <x v="2"/>
    <x v="1"/>
    <x v="187"/>
    <n v="13"/>
    <n v="475.02"/>
    <s v="OK"/>
    <s v="No"/>
    <s v="OK"/>
    <s v="OK"/>
    <s v="OK"/>
    <s v="OK"/>
    <s v="OK"/>
    <s v="OK"/>
  </r>
  <r>
    <d v="2024-01-03T00:00:00"/>
    <s v="youtube"/>
    <s v="cpc"/>
    <s v="product_launch"/>
    <x v="1"/>
    <x v="1"/>
    <x v="122"/>
    <n v="38"/>
    <n v="252.71"/>
    <s v="OK"/>
    <s v="No"/>
    <s v="OK"/>
    <s v="OK"/>
    <s v="OK"/>
    <s v="OK"/>
    <s v="OK"/>
    <s v="OK"/>
  </r>
  <r>
    <d v="2024-02-14T00:00:00"/>
    <s v="youtube"/>
    <s v="email"/>
    <s v="product_launch"/>
    <x v="1"/>
    <x v="1"/>
    <x v="188"/>
    <n v="20"/>
    <n v="864.09"/>
    <s v="OK"/>
    <s v="No"/>
    <s v="OK"/>
    <s v="OK"/>
    <s v="OK"/>
    <s v="OK"/>
    <s v="OK"/>
    <s v="OK"/>
  </r>
  <r>
    <d v="2024-03-04T00:00:00"/>
    <s v="facebook"/>
    <s v="cpc"/>
    <s v="product_launch"/>
    <x v="3"/>
    <x v="0"/>
    <x v="189"/>
    <n v="2"/>
    <n v="38.89"/>
    <s v="OK"/>
    <s v="No"/>
    <s v="OK"/>
    <s v="OK"/>
    <s v="OK"/>
    <s v="OK"/>
    <s v="OK"/>
    <s v="OK"/>
  </r>
  <r>
    <d v="2024-09-15T00:00:00"/>
    <s v="instagram"/>
    <s v="social"/>
    <s v="spring_sale"/>
    <x v="3"/>
    <x v="0"/>
    <x v="48"/>
    <n v="10"/>
    <n v="625.22"/>
    <s v="OK"/>
    <s v="No"/>
    <s v="OK"/>
    <s v="OK"/>
    <s v="OK"/>
    <s v="OK"/>
    <s v="OK"/>
    <s v="OK"/>
  </r>
  <r>
    <d v="2024-04-18T00:00:00"/>
    <s v="youtube"/>
    <s v="referral"/>
    <s v="product_launch"/>
    <x v="4"/>
    <x v="3"/>
    <x v="190"/>
    <n v="46"/>
    <n v="562.79999999999995"/>
    <s v="OK"/>
    <s v="No"/>
    <s v="OK"/>
    <s v="OK"/>
    <s v="OK"/>
    <s v="OK"/>
    <s v="OK"/>
    <s v="OK"/>
  </r>
  <r>
    <d v="2024-12-17T00:00:00"/>
    <s v="newsletter"/>
    <s v="cpc"/>
    <s v="black_friday"/>
    <x v="3"/>
    <x v="0"/>
    <x v="191"/>
    <n v="9"/>
    <n v="329.77"/>
    <s v="OK"/>
    <s v="No"/>
    <s v="OK"/>
    <s v="OK"/>
    <s v="OK"/>
    <s v="OK"/>
    <s v="OK"/>
    <s v="OK"/>
  </r>
  <r>
    <d v="2024-07-21T00:00:00"/>
    <s v="google"/>
    <s v="cpc"/>
    <s v="spring_sale"/>
    <x v="2"/>
    <x v="1"/>
    <x v="1"/>
    <n v="37"/>
    <n v="85.27"/>
    <s v="OK"/>
    <s v="No"/>
    <s v="OK"/>
    <s v="OK"/>
    <s v="OK"/>
    <s v="OK"/>
    <s v="OK"/>
    <s v="OK"/>
  </r>
  <r>
    <d v="2024-12-16T00:00:00"/>
    <s v="google"/>
    <s v="email"/>
    <s v="product_launch"/>
    <x v="3"/>
    <x v="2"/>
    <x v="192"/>
    <n v="5"/>
    <n v="309.82"/>
    <s v="OK"/>
    <s v="No"/>
    <s v="OK"/>
    <s v="OK"/>
    <s v="OK"/>
    <s v="OK"/>
    <s v="OK"/>
    <s v="OK"/>
  </r>
  <r>
    <d v="2024-06-15T00:00:00"/>
    <s v="facebook"/>
    <s v="social"/>
    <s v="new_user_acquisition"/>
    <x v="3"/>
    <x v="3"/>
    <x v="193"/>
    <n v="35"/>
    <n v="230.51"/>
    <s v="OK"/>
    <s v="No"/>
    <s v="OK"/>
    <s v="OK"/>
    <s v="OK"/>
    <s v="OK"/>
    <s v="OK"/>
    <s v="OK"/>
  </r>
  <r>
    <d v="2024-06-20T00:00:00"/>
    <s v="linkedin"/>
    <s v="social"/>
    <s v="black_friday"/>
    <x v="3"/>
    <x v="0"/>
    <x v="194"/>
    <n v="42"/>
    <n v="5.85"/>
    <s v="OK"/>
    <s v="No"/>
    <s v="OK"/>
    <s v="OK"/>
    <s v="OK"/>
    <s v="OK"/>
    <s v="OK"/>
    <s v="OK"/>
  </r>
  <r>
    <d v="2024-02-10T00:00:00"/>
    <s v="google"/>
    <s v="cpc"/>
    <s v="new_user_acquisition"/>
    <x v="2"/>
    <x v="1"/>
    <x v="195"/>
    <n v="32"/>
    <n v="392.16"/>
    <s v="OK"/>
    <s v="No"/>
    <s v="OK"/>
    <s v="OK"/>
    <s v="OK"/>
    <s v="OK"/>
    <s v="OK"/>
    <s v="OK"/>
  </r>
  <r>
    <d v="2024-01-15T00:00:00"/>
    <s v="instagram"/>
    <s v="social"/>
    <s v="spring_sale"/>
    <x v="4"/>
    <x v="2"/>
    <x v="196"/>
    <n v="10"/>
    <n v="138.72"/>
    <s v="OK"/>
    <s v="No"/>
    <s v="OK"/>
    <s v="OK"/>
    <s v="OK"/>
    <s v="OK"/>
    <s v="OK"/>
    <s v="OK"/>
  </r>
  <r>
    <d v="2024-07-13T00:00:00"/>
    <s v="google"/>
    <s v="cpc"/>
    <s v="spring_sale"/>
    <x v="2"/>
    <x v="3"/>
    <x v="197"/>
    <n v="31"/>
    <n v="520.77"/>
    <s v="OK"/>
    <s v="No"/>
    <s v="OK"/>
    <s v="OK"/>
    <s v="OK"/>
    <s v="OK"/>
    <s v="OK"/>
    <s v="OK"/>
  </r>
  <r>
    <d v="2024-02-28T00:00:00"/>
    <s v="google"/>
    <s v="social"/>
    <s v="black_friday"/>
    <x v="2"/>
    <x v="0"/>
    <x v="198"/>
    <n v="13"/>
    <n v="852.85"/>
    <s v="OK"/>
    <s v="No"/>
    <s v="OK"/>
    <s v="OK"/>
    <s v="OK"/>
    <s v="OK"/>
    <s v="OK"/>
    <s v="OK"/>
  </r>
  <r>
    <d v="2024-12-07T00:00:00"/>
    <s v="facebook"/>
    <s v="cpc"/>
    <s v="new_user_acquisition"/>
    <x v="2"/>
    <x v="2"/>
    <x v="199"/>
    <n v="2"/>
    <n v="193.17"/>
    <s v="OK"/>
    <s v="No"/>
    <s v="OK"/>
    <s v="OK"/>
    <s v="OK"/>
    <s v="OK"/>
    <s v="OK"/>
    <s v="OK"/>
  </r>
  <r>
    <d v="2024-07-19T00:00:00"/>
    <s v="linkedin"/>
    <s v="email"/>
    <s v="spring_sale"/>
    <x v="3"/>
    <x v="0"/>
    <x v="200"/>
    <n v="16"/>
    <n v="787.78"/>
    <s v="OK"/>
    <s v="No"/>
    <s v="OK"/>
    <s v="OK"/>
    <s v="OK"/>
    <s v="OK"/>
    <s v="OK"/>
    <s v="OK"/>
  </r>
  <r>
    <d v="2024-01-01T00:00:00"/>
    <s v="newsletter"/>
    <s v="social"/>
    <s v="black_friday"/>
    <x v="0"/>
    <x v="3"/>
    <x v="23"/>
    <n v="11"/>
    <n v="872"/>
    <s v="OK"/>
    <s v="No"/>
    <s v="OK"/>
    <s v="OK"/>
    <s v="OK"/>
    <s v="OK"/>
    <s v="OK"/>
    <s v="OK"/>
  </r>
  <r>
    <d v="2024-12-14T00:00:00"/>
    <s v="facebook"/>
    <s v="email"/>
    <s v="black_friday"/>
    <x v="0"/>
    <x v="1"/>
    <x v="201"/>
    <n v="29"/>
    <n v="112.87"/>
    <s v="OK"/>
    <s v="No"/>
    <s v="OK"/>
    <s v="OK"/>
    <s v="OK"/>
    <s v="OK"/>
    <s v="OK"/>
    <s v="OK"/>
  </r>
  <r>
    <d v="2024-06-01T00:00:00"/>
    <s v="linkedin"/>
    <s v="email"/>
    <s v="black_friday"/>
    <x v="2"/>
    <x v="3"/>
    <x v="160"/>
    <n v="19"/>
    <n v="212.06"/>
    <s v="OK"/>
    <s v="No"/>
    <s v="OK"/>
    <s v="OK"/>
    <s v="OK"/>
    <s v="OK"/>
    <s v="OK"/>
    <s v="OK"/>
  </r>
  <r>
    <d v="2024-09-10T00:00:00"/>
    <s v="instagram"/>
    <s v="cpc"/>
    <s v="product_launch"/>
    <x v="0"/>
    <x v="3"/>
    <x v="191"/>
    <n v="15"/>
    <n v="173.39"/>
    <s v="OK"/>
    <s v="No"/>
    <s v="OK"/>
    <s v="OK"/>
    <s v="OK"/>
    <s v="OK"/>
    <s v="OK"/>
    <s v="OK"/>
  </r>
  <r>
    <d v="2024-08-23T00:00:00"/>
    <s v="linkedin"/>
    <s v="social"/>
    <s v="new_user_acquisition"/>
    <x v="2"/>
    <x v="3"/>
    <x v="202"/>
    <n v="33"/>
    <n v="326.29000000000002"/>
    <s v="OK"/>
    <s v="No"/>
    <s v="OK"/>
    <s v="OK"/>
    <s v="OK"/>
    <s v="OK"/>
    <s v="OK"/>
    <s v="OK"/>
  </r>
  <r>
    <d v="2024-04-03T00:00:00"/>
    <s v="facebook"/>
    <s v="social"/>
    <s v="spring_sale"/>
    <x v="2"/>
    <x v="2"/>
    <x v="197"/>
    <n v="38"/>
    <n v="928.8"/>
    <s v="OK"/>
    <s v="No"/>
    <s v="OK"/>
    <s v="OK"/>
    <s v="OK"/>
    <s v="OK"/>
    <s v="OK"/>
    <s v="OK"/>
  </r>
  <r>
    <d v="2024-07-30T00:00:00"/>
    <s v="linkedin"/>
    <s v="cpc"/>
    <s v="black_friday"/>
    <x v="3"/>
    <x v="2"/>
    <x v="203"/>
    <n v="23"/>
    <n v="290.89"/>
    <s v="OK"/>
    <s v="No"/>
    <s v="OK"/>
    <s v="OK"/>
    <s v="OK"/>
    <s v="OK"/>
    <s v="OK"/>
    <s v="OK"/>
  </r>
  <r>
    <d v="2024-01-08T00:00:00"/>
    <s v="instagram"/>
    <s v="email"/>
    <s v="product_launch"/>
    <x v="0"/>
    <x v="3"/>
    <x v="204"/>
    <n v="16"/>
    <n v="388.35"/>
    <s v="OK"/>
    <s v="No"/>
    <s v="OK"/>
    <s v="OK"/>
    <s v="OK"/>
    <s v="OK"/>
    <s v="OK"/>
    <s v="OK"/>
  </r>
  <r>
    <d v="2024-12-31T00:00:00"/>
    <s v="youtube"/>
    <s v="social"/>
    <s v="spring_sale"/>
    <x v="1"/>
    <x v="0"/>
    <x v="205"/>
    <n v="2"/>
    <n v="925.01"/>
    <s v="OK"/>
    <s v="No"/>
    <s v="OK"/>
    <s v="OK"/>
    <s v="OK"/>
    <s v="OK"/>
    <s v="OK"/>
    <s v="OK"/>
  </r>
  <r>
    <d v="2024-08-05T00:00:00"/>
    <s v="newsletter"/>
    <s v="cpc"/>
    <s v="black_friday"/>
    <x v="1"/>
    <x v="2"/>
    <x v="90"/>
    <n v="29"/>
    <n v="90.49"/>
    <s v="OK"/>
    <s v="No"/>
    <s v="OK"/>
    <s v="OK"/>
    <s v="OK"/>
    <s v="OK"/>
    <s v="OK"/>
    <s v="OK"/>
  </r>
  <r>
    <d v="2024-07-04T00:00:00"/>
    <s v="facebook"/>
    <s v="social"/>
    <s v="product_launch"/>
    <x v="1"/>
    <x v="2"/>
    <x v="206"/>
    <n v="9"/>
    <n v="697.34"/>
    <s v="OK"/>
    <s v="No"/>
    <s v="OK"/>
    <s v="OK"/>
    <s v="OK"/>
    <s v="OK"/>
    <s v="OK"/>
    <s v="OK"/>
  </r>
  <r>
    <d v="2024-11-22T00:00:00"/>
    <s v="youtube"/>
    <s v="email"/>
    <s v="spring_sale"/>
    <x v="0"/>
    <x v="2"/>
    <x v="207"/>
    <n v="24"/>
    <n v="921.58"/>
    <s v="OK"/>
    <s v="No"/>
    <s v="OK"/>
    <s v="OK"/>
    <s v="OK"/>
    <s v="OK"/>
    <s v="OK"/>
    <s v="OK"/>
  </r>
  <r>
    <d v="2024-12-12T00:00:00"/>
    <s v="facebook"/>
    <s v="cpc"/>
    <s v="new_user_acquisition"/>
    <x v="3"/>
    <x v="3"/>
    <x v="208"/>
    <n v="9"/>
    <n v="611.44000000000005"/>
    <s v="OK"/>
    <s v="No"/>
    <s v="OK"/>
    <s v="OK"/>
    <s v="OK"/>
    <s v="OK"/>
    <s v="OK"/>
    <s v="OK"/>
  </r>
  <r>
    <d v="2024-11-16T00:00:00"/>
    <s v="linkedin"/>
    <s v="social"/>
    <s v="black_friday"/>
    <x v="4"/>
    <x v="2"/>
    <x v="81"/>
    <n v="16"/>
    <n v="644.94000000000005"/>
    <s v="OK"/>
    <s v="No"/>
    <s v="OK"/>
    <s v="OK"/>
    <s v="OK"/>
    <s v="OK"/>
    <s v="OK"/>
    <s v="OK"/>
  </r>
  <r>
    <d v="2024-08-07T00:00:00"/>
    <s v="newsletter"/>
    <s v="referral"/>
    <s v="spring_sale"/>
    <x v="1"/>
    <x v="2"/>
    <x v="209"/>
    <n v="45"/>
    <n v="229.84"/>
    <s v="OK"/>
    <s v="No"/>
    <s v="OK"/>
    <s v="OK"/>
    <s v="OK"/>
    <s v="OK"/>
    <s v="OK"/>
    <s v="OK"/>
  </r>
  <r>
    <d v="2024-05-02T00:00:00"/>
    <s v="google"/>
    <s v="social"/>
    <s v="spring_sale"/>
    <x v="3"/>
    <x v="3"/>
    <x v="80"/>
    <n v="28"/>
    <n v="696.96"/>
    <s v="OK"/>
    <s v="No"/>
    <s v="OK"/>
    <s v="OK"/>
    <s v="OK"/>
    <s v="OK"/>
    <s v="OK"/>
    <s v="OK"/>
  </r>
  <r>
    <d v="2024-05-07T00:00:00"/>
    <s v="google"/>
    <s v="cpc"/>
    <s v="black_friday"/>
    <x v="2"/>
    <x v="2"/>
    <x v="155"/>
    <n v="17"/>
    <n v="567.99"/>
    <s v="OK"/>
    <s v="No"/>
    <s v="OK"/>
    <s v="OK"/>
    <s v="OK"/>
    <s v="OK"/>
    <s v="OK"/>
    <s v="OK"/>
  </r>
  <r>
    <d v="2024-07-07T00:00:00"/>
    <s v="linkedin"/>
    <s v="social"/>
    <s v="black_friday"/>
    <x v="0"/>
    <x v="2"/>
    <x v="194"/>
    <n v="48"/>
    <n v="763.37"/>
    <s v="OK"/>
    <s v="No"/>
    <s v="OK"/>
    <s v="OK"/>
    <s v="OK"/>
    <s v="OK"/>
    <s v="OK"/>
    <s v="OK"/>
  </r>
  <r>
    <d v="2024-01-19T00:00:00"/>
    <s v="instagram"/>
    <s v="referral"/>
    <s v="black_friday"/>
    <x v="1"/>
    <x v="1"/>
    <x v="138"/>
    <n v="42"/>
    <n v="188.79"/>
    <s v="OK"/>
    <s v="No"/>
    <s v="OK"/>
    <s v="OK"/>
    <s v="OK"/>
    <s v="OK"/>
    <s v="OK"/>
    <s v="OK"/>
  </r>
  <r>
    <d v="2024-10-01T00:00:00"/>
    <s v="youtube"/>
    <s v="cpc"/>
    <s v="new_user_acquisition"/>
    <x v="0"/>
    <x v="0"/>
    <x v="210"/>
    <n v="17"/>
    <n v="207.98"/>
    <s v="OK"/>
    <s v="No"/>
    <s v="OK"/>
    <s v="OK"/>
    <s v="OK"/>
    <s v="OK"/>
    <s v="OK"/>
    <s v="OK"/>
  </r>
  <r>
    <d v="2024-12-02T00:00:00"/>
    <s v="newsletter"/>
    <s v="email"/>
    <s v="new_user_acquisition"/>
    <x v="3"/>
    <x v="3"/>
    <x v="130"/>
    <n v="13"/>
    <n v="106.25"/>
    <s v="OK"/>
    <s v="No"/>
    <s v="OK"/>
    <s v="OK"/>
    <s v="OK"/>
    <s v="OK"/>
    <s v="OK"/>
    <s v="OK"/>
  </r>
  <r>
    <d v="2024-02-29T00:00:00"/>
    <s v="instagram"/>
    <s v="email"/>
    <s v="new_user_acquisition"/>
    <x v="3"/>
    <x v="2"/>
    <x v="162"/>
    <n v="11"/>
    <n v="386.51"/>
    <s v="OK"/>
    <s v="No"/>
    <s v="OK"/>
    <s v="OK"/>
    <s v="OK"/>
    <s v="OK"/>
    <s v="OK"/>
    <s v="OK"/>
  </r>
  <r>
    <d v="2024-09-13T00:00:00"/>
    <s v="linkedin"/>
    <s v="referral"/>
    <s v="new_user_acquisition"/>
    <x v="1"/>
    <x v="1"/>
    <x v="211"/>
    <n v="34"/>
    <n v="134.38999999999999"/>
    <s v="OK"/>
    <s v="No"/>
    <s v="OK"/>
    <s v="OK"/>
    <s v="OK"/>
    <s v="OK"/>
    <s v="OK"/>
    <s v="OK"/>
  </r>
  <r>
    <d v="2024-05-27T00:00:00"/>
    <s v="instagram"/>
    <s v="referral"/>
    <s v="product_launch"/>
    <x v="2"/>
    <x v="2"/>
    <x v="212"/>
    <n v="11"/>
    <n v="219.61"/>
    <s v="OK"/>
    <s v="No"/>
    <s v="OK"/>
    <s v="OK"/>
    <s v="OK"/>
    <s v="OK"/>
    <s v="OK"/>
    <s v="OK"/>
  </r>
  <r>
    <d v="2024-04-26T00:00:00"/>
    <s v="newsletter"/>
    <s v="referral"/>
    <s v="spring_sale"/>
    <x v="4"/>
    <x v="0"/>
    <x v="189"/>
    <n v="21"/>
    <n v="207.46"/>
    <s v="OK"/>
    <s v="No"/>
    <s v="OK"/>
    <s v="OK"/>
    <s v="OK"/>
    <s v="OK"/>
    <s v="OK"/>
    <s v="OK"/>
  </r>
  <r>
    <d v="2024-03-05T00:00:00"/>
    <s v="google"/>
    <s v="cpc"/>
    <s v="new_user_acquisition"/>
    <x v="3"/>
    <x v="0"/>
    <x v="213"/>
    <n v="48"/>
    <n v="961.53"/>
    <s v="OK"/>
    <s v="No"/>
    <s v="OK"/>
    <s v="OK"/>
    <s v="OK"/>
    <s v="OK"/>
    <s v="OK"/>
    <s v="OK"/>
  </r>
  <r>
    <d v="2024-12-27T00:00:00"/>
    <s v="youtube"/>
    <s v="cpc"/>
    <s v="product_launch"/>
    <x v="0"/>
    <x v="1"/>
    <x v="70"/>
    <n v="7"/>
    <n v="520.15"/>
    <s v="OK"/>
    <s v="No"/>
    <s v="OK"/>
    <s v="OK"/>
    <s v="OK"/>
    <s v="OK"/>
    <s v="OK"/>
    <s v="OK"/>
  </r>
  <r>
    <d v="2024-07-07T00:00:00"/>
    <s v="linkedin"/>
    <s v="email"/>
    <s v="product_launch"/>
    <x v="3"/>
    <x v="1"/>
    <x v="214"/>
    <n v="40"/>
    <n v="827.13"/>
    <s v="OK"/>
    <s v="No"/>
    <s v="OK"/>
    <s v="OK"/>
    <s v="OK"/>
    <s v="OK"/>
    <s v="OK"/>
    <s v="OK"/>
  </r>
  <r>
    <d v="2024-06-23T00:00:00"/>
    <s v="facebook"/>
    <s v="social"/>
    <s v="product_launch"/>
    <x v="3"/>
    <x v="1"/>
    <x v="215"/>
    <n v="5"/>
    <n v="377.9"/>
    <s v="OK"/>
    <s v="No"/>
    <s v="OK"/>
    <s v="OK"/>
    <s v="OK"/>
    <s v="OK"/>
    <s v="OK"/>
    <s v="OK"/>
  </r>
  <r>
    <d v="2024-10-26T00:00:00"/>
    <s v="google"/>
    <s v="social"/>
    <s v="new_user_acquisition"/>
    <x v="2"/>
    <x v="1"/>
    <x v="133"/>
    <n v="31"/>
    <n v="334.66"/>
    <s v="OK"/>
    <s v="No"/>
    <s v="OK"/>
    <s v="OK"/>
    <s v="OK"/>
    <s v="OK"/>
    <s v="OK"/>
    <s v="OK"/>
  </r>
  <r>
    <d v="2024-05-05T00:00:00"/>
    <s v="google"/>
    <s v="social"/>
    <s v="product_launch"/>
    <x v="3"/>
    <x v="2"/>
    <x v="216"/>
    <n v="7"/>
    <n v="347.08"/>
    <s v="OK"/>
    <s v="No"/>
    <s v="OK"/>
    <s v="OK"/>
    <s v="OK"/>
    <s v="OK"/>
    <s v="OK"/>
    <s v="OK"/>
  </r>
  <r>
    <d v="2024-06-10T00:00:00"/>
    <s v="newsletter"/>
    <s v="email"/>
    <s v="spring_sale"/>
    <x v="0"/>
    <x v="3"/>
    <x v="217"/>
    <n v="33"/>
    <n v="654.98"/>
    <s v="OK"/>
    <s v="No"/>
    <s v="OK"/>
    <s v="OK"/>
    <s v="OK"/>
    <s v="OK"/>
    <s v="OK"/>
    <s v="OK"/>
  </r>
  <r>
    <d v="2024-12-24T00:00:00"/>
    <s v="instagram"/>
    <s v="email"/>
    <s v="product_launch"/>
    <x v="1"/>
    <x v="3"/>
    <x v="218"/>
    <n v="16"/>
    <n v="296.58999999999997"/>
    <s v="OK"/>
    <s v="No"/>
    <s v="OK"/>
    <s v="OK"/>
    <s v="OK"/>
    <s v="OK"/>
    <s v="OK"/>
    <s v="OK"/>
  </r>
  <r>
    <d v="2024-12-27T00:00:00"/>
    <s v="newsletter"/>
    <s v="social"/>
    <s v="product_launch"/>
    <x v="2"/>
    <x v="1"/>
    <x v="140"/>
    <n v="16"/>
    <n v="141.80000000000001"/>
    <s v="OK"/>
    <s v="No"/>
    <s v="OK"/>
    <s v="OK"/>
    <s v="OK"/>
    <s v="OK"/>
    <s v="OK"/>
    <s v="OK"/>
  </r>
  <r>
    <d v="2024-05-22T00:00:00"/>
    <s v="google"/>
    <s v="email"/>
    <s v="spring_sale"/>
    <x v="0"/>
    <x v="3"/>
    <x v="203"/>
    <n v="18"/>
    <n v="356.64"/>
    <s v="OK"/>
    <s v="No"/>
    <s v="OK"/>
    <s v="OK"/>
    <s v="OK"/>
    <s v="OK"/>
    <s v="OK"/>
    <s v="OK"/>
  </r>
  <r>
    <d v="2024-09-12T00:00:00"/>
    <s v="google"/>
    <s v="email"/>
    <s v="spring_sale"/>
    <x v="4"/>
    <x v="0"/>
    <x v="219"/>
    <n v="23"/>
    <n v="770.71"/>
    <s v="OK"/>
    <s v="No"/>
    <s v="OK"/>
    <s v="OK"/>
    <s v="OK"/>
    <s v="OK"/>
    <s v="OK"/>
    <s v="OK"/>
  </r>
  <r>
    <d v="2024-01-04T00:00:00"/>
    <s v="youtube"/>
    <s v="social"/>
    <s v="product_launch"/>
    <x v="0"/>
    <x v="2"/>
    <x v="166"/>
    <n v="21"/>
    <n v="851.12"/>
    <s v="OK"/>
    <s v="No"/>
    <s v="OK"/>
    <s v="OK"/>
    <s v="OK"/>
    <s v="OK"/>
    <s v="OK"/>
    <s v="OK"/>
  </r>
  <r>
    <d v="2024-02-27T00:00:00"/>
    <s v="google"/>
    <s v="email"/>
    <s v="product_launch"/>
    <x v="3"/>
    <x v="0"/>
    <x v="220"/>
    <n v="14"/>
    <n v="909.4"/>
    <s v="OK"/>
    <s v="No"/>
    <s v="OK"/>
    <s v="OK"/>
    <s v="OK"/>
    <s v="OK"/>
    <s v="OK"/>
    <s v="OK"/>
  </r>
  <r>
    <d v="2024-01-21T00:00:00"/>
    <s v="youtube"/>
    <s v="email"/>
    <s v="spring_sale"/>
    <x v="1"/>
    <x v="2"/>
    <x v="221"/>
    <n v="11"/>
    <n v="405.28"/>
    <s v="OK"/>
    <s v="No"/>
    <s v="OK"/>
    <s v="OK"/>
    <s v="OK"/>
    <s v="OK"/>
    <s v="OK"/>
    <s v="OK"/>
  </r>
  <r>
    <d v="2024-12-18T00:00:00"/>
    <s v="facebook"/>
    <s v="cpc"/>
    <s v="product_launch"/>
    <x v="1"/>
    <x v="2"/>
    <x v="222"/>
    <n v="22"/>
    <n v="404.8"/>
    <s v="OK"/>
    <s v="No"/>
    <s v="OK"/>
    <s v="OK"/>
    <s v="OK"/>
    <s v="OK"/>
    <s v="OK"/>
    <s v="OK"/>
  </r>
  <r>
    <d v="2024-08-03T00:00:00"/>
    <s v="linkedin"/>
    <s v="referral"/>
    <s v="spring_sale"/>
    <x v="0"/>
    <x v="1"/>
    <x v="223"/>
    <n v="1"/>
    <n v="274.20999999999998"/>
    <s v="OK"/>
    <s v="No"/>
    <s v="OK"/>
    <s v="OK"/>
    <s v="OK"/>
    <s v="OK"/>
    <s v="OK"/>
    <s v="OK"/>
  </r>
  <r>
    <d v="2024-09-04T00:00:00"/>
    <s v="newsletter"/>
    <s v="referral"/>
    <s v="spring_sale"/>
    <x v="2"/>
    <x v="2"/>
    <x v="224"/>
    <n v="31"/>
    <n v="148.96"/>
    <s v="OK"/>
    <s v="No"/>
    <s v="OK"/>
    <s v="OK"/>
    <s v="OK"/>
    <s v="OK"/>
    <s v="OK"/>
    <s v="OK"/>
  </r>
  <r>
    <d v="2024-01-09T00:00:00"/>
    <s v="google"/>
    <s v="social"/>
    <s v="black_friday"/>
    <x v="1"/>
    <x v="2"/>
    <x v="204"/>
    <n v="31"/>
    <n v="126.45"/>
    <s v="OK"/>
    <s v="No"/>
    <s v="OK"/>
    <s v="OK"/>
    <s v="OK"/>
    <s v="OK"/>
    <s v="OK"/>
    <s v="OK"/>
  </r>
  <r>
    <d v="2024-11-06T00:00:00"/>
    <s v="google"/>
    <s v="cpc"/>
    <s v="new_user_acquisition"/>
    <x v="2"/>
    <x v="1"/>
    <x v="225"/>
    <n v="20"/>
    <n v="656.98"/>
    <s v="OK"/>
    <s v="No"/>
    <s v="OK"/>
    <s v="OK"/>
    <s v="OK"/>
    <s v="OK"/>
    <s v="OK"/>
    <s v="OK"/>
  </r>
  <r>
    <d v="2024-03-19T00:00:00"/>
    <s v="youtube"/>
    <s v="email"/>
    <s v="product_launch"/>
    <x v="3"/>
    <x v="0"/>
    <x v="211"/>
    <n v="40"/>
    <n v="830.67"/>
    <s v="OK"/>
    <s v="No"/>
    <s v="OK"/>
    <s v="OK"/>
    <s v="OK"/>
    <s v="OK"/>
    <s v="OK"/>
    <s v="OK"/>
  </r>
  <r>
    <d v="2024-08-16T00:00:00"/>
    <s v="instagram"/>
    <s v="cpc"/>
    <s v="spring_sale"/>
    <x v="3"/>
    <x v="1"/>
    <x v="226"/>
    <n v="47"/>
    <n v="912.29"/>
    <s v="OK"/>
    <s v="No"/>
    <s v="OK"/>
    <s v="OK"/>
    <s v="OK"/>
    <s v="OK"/>
    <s v="OK"/>
    <s v="OK"/>
  </r>
  <r>
    <d v="2024-04-22T00:00:00"/>
    <s v="linkedin"/>
    <s v="referral"/>
    <s v="black_friday"/>
    <x v="4"/>
    <x v="3"/>
    <x v="51"/>
    <n v="7"/>
    <n v="307.19"/>
    <s v="OK"/>
    <s v="No"/>
    <s v="OK"/>
    <s v="OK"/>
    <s v="OK"/>
    <s v="OK"/>
    <s v="OK"/>
    <s v="OK"/>
  </r>
  <r>
    <d v="2024-08-03T00:00:00"/>
    <s v="youtube"/>
    <s v="referral"/>
    <s v="spring_sale"/>
    <x v="3"/>
    <x v="1"/>
    <x v="41"/>
    <n v="25"/>
    <n v="937.1"/>
    <s v="OK"/>
    <s v="No"/>
    <s v="OK"/>
    <s v="OK"/>
    <s v="OK"/>
    <s v="OK"/>
    <s v="OK"/>
    <s v="OK"/>
  </r>
  <r>
    <d v="2024-03-11T00:00:00"/>
    <s v="google"/>
    <s v="email"/>
    <s v="spring_sale"/>
    <x v="1"/>
    <x v="3"/>
    <x v="175"/>
    <n v="1"/>
    <n v="661.72"/>
    <s v="OK"/>
    <s v="No"/>
    <s v="OK"/>
    <s v="OK"/>
    <s v="OK"/>
    <s v="OK"/>
    <s v="OK"/>
    <s v="OK"/>
  </r>
  <r>
    <d v="2024-06-11T00:00:00"/>
    <s v="google"/>
    <s v="social"/>
    <s v="spring_sale"/>
    <x v="1"/>
    <x v="0"/>
    <x v="152"/>
    <n v="35"/>
    <n v="478.76"/>
    <s v="OK"/>
    <s v="No"/>
    <s v="OK"/>
    <s v="OK"/>
    <s v="OK"/>
    <s v="OK"/>
    <s v="OK"/>
    <s v="OK"/>
  </r>
  <r>
    <d v="2024-04-21T00:00:00"/>
    <s v="instagram"/>
    <s v="email"/>
    <s v="black_friday"/>
    <x v="3"/>
    <x v="2"/>
    <x v="227"/>
    <n v="46"/>
    <n v="814.78"/>
    <s v="OK"/>
    <s v="No"/>
    <s v="OK"/>
    <s v="OK"/>
    <s v="OK"/>
    <s v="OK"/>
    <s v="OK"/>
    <s v="OK"/>
  </r>
  <r>
    <d v="2024-04-19T00:00:00"/>
    <s v="instagram"/>
    <s v="referral"/>
    <s v="new_user_acquisition"/>
    <x v="0"/>
    <x v="3"/>
    <x v="102"/>
    <n v="11"/>
    <n v="929.92"/>
    <s v="OK"/>
    <s v="No"/>
    <s v="OK"/>
    <s v="OK"/>
    <s v="OK"/>
    <s v="OK"/>
    <s v="OK"/>
    <s v="OK"/>
  </r>
  <r>
    <d v="2024-07-20T00:00:00"/>
    <s v="instagram"/>
    <s v="cpc"/>
    <s v="new_user_acquisition"/>
    <x v="3"/>
    <x v="1"/>
    <x v="228"/>
    <n v="29"/>
    <n v="224.37"/>
    <s v="OK"/>
    <s v="No"/>
    <s v="OK"/>
    <s v="OK"/>
    <s v="OK"/>
    <s v="OK"/>
    <s v="OK"/>
    <s v="OK"/>
  </r>
  <r>
    <d v="2024-04-16T00:00:00"/>
    <s v="newsletter"/>
    <s v="social"/>
    <s v="new_user_acquisition"/>
    <x v="0"/>
    <x v="3"/>
    <x v="229"/>
    <n v="32"/>
    <n v="875.07"/>
    <s v="OK"/>
    <s v="No"/>
    <s v="OK"/>
    <s v="OK"/>
    <s v="OK"/>
    <s v="OK"/>
    <s v="OK"/>
    <s v="OK"/>
  </r>
  <r>
    <d v="2024-05-18T00:00:00"/>
    <s v="youtube"/>
    <s v="social"/>
    <s v="spring_sale"/>
    <x v="3"/>
    <x v="0"/>
    <x v="147"/>
    <n v="49"/>
    <n v="921.08"/>
    <s v="OK"/>
    <s v="No"/>
    <s v="OK"/>
    <s v="OK"/>
    <s v="OK"/>
    <s v="OK"/>
    <s v="OK"/>
    <s v="OK"/>
  </r>
  <r>
    <d v="2024-11-20T00:00:00"/>
    <s v="newsletter"/>
    <s v="social"/>
    <s v="black_friday"/>
    <x v="4"/>
    <x v="2"/>
    <x v="230"/>
    <n v="18"/>
    <n v="897.76"/>
    <s v="OK"/>
    <s v="No"/>
    <s v="OK"/>
    <s v="OK"/>
    <s v="OK"/>
    <s v="OK"/>
    <s v="OK"/>
    <s v="OK"/>
  </r>
  <r>
    <d v="2024-04-18T00:00:00"/>
    <s v="linkedin"/>
    <s v="cpc"/>
    <s v="product_launch"/>
    <x v="0"/>
    <x v="2"/>
    <x v="231"/>
    <n v="50"/>
    <n v="693.79"/>
    <s v="OK"/>
    <s v="No"/>
    <s v="OK"/>
    <s v="OK"/>
    <s v="OK"/>
    <s v="OK"/>
    <s v="OK"/>
    <s v="OK"/>
  </r>
  <r>
    <d v="2024-02-07T00:00:00"/>
    <s v="youtube"/>
    <s v="email"/>
    <s v="product_launch"/>
    <x v="2"/>
    <x v="3"/>
    <x v="232"/>
    <n v="15"/>
    <n v="479.29"/>
    <s v="OK"/>
    <s v="No"/>
    <s v="OK"/>
    <s v="OK"/>
    <s v="OK"/>
    <s v="OK"/>
    <s v="OK"/>
    <s v="OK"/>
  </r>
  <r>
    <d v="2024-08-23T00:00:00"/>
    <s v="newsletter"/>
    <s v="cpc"/>
    <s v="spring_sale"/>
    <x v="1"/>
    <x v="2"/>
    <x v="233"/>
    <n v="22"/>
    <n v="261.16000000000003"/>
    <s v="OK"/>
    <s v="No"/>
    <s v="OK"/>
    <s v="OK"/>
    <s v="OK"/>
    <s v="OK"/>
    <s v="OK"/>
    <s v="OK"/>
  </r>
  <r>
    <d v="2024-04-18T00:00:00"/>
    <s v="google"/>
    <s v="social"/>
    <s v="spring_sale"/>
    <x v="3"/>
    <x v="2"/>
    <x v="234"/>
    <n v="3"/>
    <n v="397.45"/>
    <s v="OK"/>
    <s v="No"/>
    <s v="OK"/>
    <s v="OK"/>
    <s v="OK"/>
    <s v="OK"/>
    <s v="OK"/>
    <s v="OK"/>
  </r>
  <r>
    <d v="2024-10-08T00:00:00"/>
    <s v="youtube"/>
    <s v="referral"/>
    <s v="black_friday"/>
    <x v="0"/>
    <x v="2"/>
    <x v="235"/>
    <n v="49"/>
    <n v="122.62"/>
    <s v="OK"/>
    <s v="No"/>
    <s v="OK"/>
    <s v="OK"/>
    <s v="OK"/>
    <s v="OK"/>
    <s v="OK"/>
    <s v="OK"/>
  </r>
  <r>
    <d v="2024-06-20T00:00:00"/>
    <s v="instagram"/>
    <s v="referral"/>
    <s v="product_launch"/>
    <x v="2"/>
    <x v="3"/>
    <x v="236"/>
    <n v="7"/>
    <n v="367.8"/>
    <s v="OK"/>
    <s v="No"/>
    <s v="OK"/>
    <s v="OK"/>
    <s v="OK"/>
    <s v="OK"/>
    <s v="OK"/>
    <s v="OK"/>
  </r>
  <r>
    <d v="2024-05-10T00:00:00"/>
    <s v="facebook"/>
    <s v="cpc"/>
    <s v="product_launch"/>
    <x v="1"/>
    <x v="1"/>
    <x v="172"/>
    <n v="21"/>
    <n v="382.27"/>
    <s v="OK"/>
    <s v="No"/>
    <s v="OK"/>
    <s v="OK"/>
    <s v="OK"/>
    <s v="OK"/>
    <s v="OK"/>
    <s v="OK"/>
  </r>
  <r>
    <d v="2024-02-14T00:00:00"/>
    <s v="google"/>
    <s v="email"/>
    <s v="spring_sale"/>
    <x v="3"/>
    <x v="1"/>
    <x v="31"/>
    <n v="8"/>
    <n v="686.39"/>
    <s v="OK"/>
    <s v="No"/>
    <s v="OK"/>
    <s v="OK"/>
    <s v="OK"/>
    <s v="OK"/>
    <s v="OK"/>
    <s v="OK"/>
  </r>
  <r>
    <d v="2024-09-23T00:00:00"/>
    <s v="linkedin"/>
    <s v="referral"/>
    <s v="spring_sale"/>
    <x v="1"/>
    <x v="3"/>
    <x v="237"/>
    <n v="21"/>
    <n v="252.17"/>
    <s v="OK"/>
    <s v="No"/>
    <s v="OK"/>
    <s v="OK"/>
    <s v="OK"/>
    <s v="OK"/>
    <s v="OK"/>
    <s v="OK"/>
  </r>
  <r>
    <d v="2024-08-25T00:00:00"/>
    <s v="youtube"/>
    <s v="social"/>
    <s v="new_user_acquisition"/>
    <x v="0"/>
    <x v="3"/>
    <x v="238"/>
    <n v="35"/>
    <n v="313.17"/>
    <s v="OK"/>
    <s v="No"/>
    <s v="OK"/>
    <s v="OK"/>
    <s v="OK"/>
    <s v="OK"/>
    <s v="OK"/>
    <s v="OK"/>
  </r>
  <r>
    <d v="2024-01-16T00:00:00"/>
    <s v="youtube"/>
    <s v="email"/>
    <s v="black_friday"/>
    <x v="1"/>
    <x v="0"/>
    <x v="239"/>
    <n v="26"/>
    <n v="910"/>
    <s v="OK"/>
    <s v="No"/>
    <s v="OK"/>
    <s v="OK"/>
    <s v="OK"/>
    <s v="OK"/>
    <s v="OK"/>
    <s v="OK"/>
  </r>
  <r>
    <d v="2024-12-14T00:00:00"/>
    <s v="linkedin"/>
    <s v="email"/>
    <s v="spring_sale"/>
    <x v="2"/>
    <x v="3"/>
    <x v="152"/>
    <n v="31"/>
    <n v="260.67"/>
    <s v="OK"/>
    <s v="No"/>
    <s v="OK"/>
    <s v="OK"/>
    <s v="OK"/>
    <s v="OK"/>
    <s v="OK"/>
    <s v="OK"/>
  </r>
  <r>
    <d v="2024-03-02T00:00:00"/>
    <s v="linkedin"/>
    <s v="referral"/>
    <s v="new_user_acquisition"/>
    <x v="2"/>
    <x v="0"/>
    <x v="35"/>
    <n v="44"/>
    <n v="989.08"/>
    <s v="OK"/>
    <s v="No"/>
    <s v="OK"/>
    <s v="OK"/>
    <s v="OK"/>
    <s v="OK"/>
    <s v="OK"/>
    <s v="OK"/>
  </r>
  <r>
    <d v="2024-12-20T00:00:00"/>
    <s v="linkedin"/>
    <s v="email"/>
    <s v="black_friday"/>
    <x v="2"/>
    <x v="2"/>
    <x v="240"/>
    <n v="41"/>
    <n v="700.01"/>
    <s v="OK"/>
    <s v="No"/>
    <s v="OK"/>
    <s v="OK"/>
    <s v="OK"/>
    <s v="OK"/>
    <s v="OK"/>
    <s v="OK"/>
  </r>
  <r>
    <d v="2024-08-31T00:00:00"/>
    <s v="newsletter"/>
    <s v="cpc"/>
    <s v="spring_sale"/>
    <x v="3"/>
    <x v="2"/>
    <x v="108"/>
    <n v="3"/>
    <n v="100.78"/>
    <s v="OK"/>
    <s v="No"/>
    <s v="OK"/>
    <s v="OK"/>
    <s v="OK"/>
    <s v="OK"/>
    <s v="OK"/>
    <s v="OK"/>
  </r>
  <r>
    <d v="2024-11-21T00:00:00"/>
    <s v="facebook"/>
    <s v="cpc"/>
    <s v="spring_sale"/>
    <x v="3"/>
    <x v="2"/>
    <x v="241"/>
    <n v="36"/>
    <n v="786.17"/>
    <s v="OK"/>
    <s v="No"/>
    <s v="OK"/>
    <s v="OK"/>
    <s v="OK"/>
    <s v="OK"/>
    <s v="OK"/>
    <s v="OK"/>
  </r>
  <r>
    <d v="2024-09-06T00:00:00"/>
    <s v="youtube"/>
    <s v="cpc"/>
    <s v="new_user_acquisition"/>
    <x v="0"/>
    <x v="2"/>
    <x v="242"/>
    <n v="23"/>
    <n v="461.12"/>
    <s v="OK"/>
    <s v="No"/>
    <s v="OK"/>
    <s v="OK"/>
    <s v="OK"/>
    <s v="OK"/>
    <s v="OK"/>
    <s v="OK"/>
  </r>
  <r>
    <d v="2024-09-13T00:00:00"/>
    <s v="facebook"/>
    <s v="referral"/>
    <s v="spring_sale"/>
    <x v="1"/>
    <x v="1"/>
    <x v="243"/>
    <n v="23"/>
    <n v="128.94999999999999"/>
    <s v="OK"/>
    <s v="No"/>
    <s v="OK"/>
    <s v="OK"/>
    <s v="OK"/>
    <s v="OK"/>
    <s v="OK"/>
    <s v="OK"/>
  </r>
  <r>
    <d v="2024-11-03T00:00:00"/>
    <s v="instagram"/>
    <s v="social"/>
    <s v="black_friday"/>
    <x v="1"/>
    <x v="1"/>
    <x v="80"/>
    <n v="44"/>
    <n v="673.67"/>
    <s v="OK"/>
    <s v="No"/>
    <s v="OK"/>
    <s v="OK"/>
    <s v="OK"/>
    <s v="OK"/>
    <s v="OK"/>
    <s v="OK"/>
  </r>
  <r>
    <d v="2024-01-10T00:00:00"/>
    <s v="google"/>
    <s v="social"/>
    <s v="new_user_acquisition"/>
    <x v="1"/>
    <x v="0"/>
    <x v="244"/>
    <n v="8"/>
    <n v="919.44"/>
    <s v="OK"/>
    <s v="No"/>
    <s v="OK"/>
    <s v="OK"/>
    <s v="OK"/>
    <s v="OK"/>
    <s v="OK"/>
    <s v="OK"/>
  </r>
  <r>
    <d v="2024-02-04T00:00:00"/>
    <s v="instagram"/>
    <s v="referral"/>
    <s v="product_launch"/>
    <x v="3"/>
    <x v="3"/>
    <x v="245"/>
    <n v="5"/>
    <n v="447.45"/>
    <s v="OK"/>
    <s v="No"/>
    <s v="OK"/>
    <s v="OK"/>
    <s v="OK"/>
    <s v="OK"/>
    <s v="OK"/>
    <s v="OK"/>
  </r>
  <r>
    <d v="2024-10-05T00:00:00"/>
    <s v="linkedin"/>
    <s v="email"/>
    <s v="new_user_acquisition"/>
    <x v="4"/>
    <x v="2"/>
    <x v="8"/>
    <n v="42"/>
    <n v="656.45"/>
    <s v="OK"/>
    <s v="No"/>
    <s v="OK"/>
    <s v="OK"/>
    <s v="OK"/>
    <s v="OK"/>
    <s v="OK"/>
    <s v="OK"/>
  </r>
  <r>
    <d v="2024-03-28T00:00:00"/>
    <s v="newsletter"/>
    <s v="referral"/>
    <s v="new_user_acquisition"/>
    <x v="3"/>
    <x v="0"/>
    <x v="35"/>
    <n v="2"/>
    <n v="267.3"/>
    <s v="OK"/>
    <s v="No"/>
    <s v="OK"/>
    <s v="OK"/>
    <s v="OK"/>
    <s v="OK"/>
    <s v="OK"/>
    <s v="OK"/>
  </r>
  <r>
    <d v="2024-03-04T00:00:00"/>
    <s v="instagram"/>
    <s v="social"/>
    <s v="new_user_acquisition"/>
    <x v="0"/>
    <x v="3"/>
    <x v="138"/>
    <n v="13"/>
    <n v="85.19"/>
    <s v="OK"/>
    <s v="No"/>
    <s v="OK"/>
    <s v="OK"/>
    <s v="OK"/>
    <s v="OK"/>
    <s v="OK"/>
    <s v="OK"/>
  </r>
  <r>
    <d v="2024-01-03T00:00:00"/>
    <s v="linkedin"/>
    <s v="email"/>
    <s v="new_user_acquisition"/>
    <x v="1"/>
    <x v="1"/>
    <x v="189"/>
    <n v="44"/>
    <n v="527.98"/>
    <s v="OK"/>
    <s v="No"/>
    <s v="OK"/>
    <s v="OK"/>
    <s v="OK"/>
    <s v="OK"/>
    <s v="OK"/>
    <s v="OK"/>
  </r>
  <r>
    <d v="2024-07-26T00:00:00"/>
    <s v="newsletter"/>
    <s v="referral"/>
    <s v="product_launch"/>
    <x v="3"/>
    <x v="0"/>
    <x v="5"/>
    <n v="28"/>
    <n v="539.69000000000005"/>
    <s v="OK"/>
    <s v="No"/>
    <s v="OK"/>
    <s v="OK"/>
    <s v="OK"/>
    <s v="OK"/>
    <s v="OK"/>
    <s v="OK"/>
  </r>
  <r>
    <d v="2024-02-11T00:00:00"/>
    <s v="linkedin"/>
    <s v="email"/>
    <s v="spring_sale"/>
    <x v="2"/>
    <x v="0"/>
    <x v="246"/>
    <n v="17"/>
    <n v="234.51"/>
    <s v="OK"/>
    <s v="No"/>
    <s v="OK"/>
    <s v="OK"/>
    <s v="OK"/>
    <s v="OK"/>
    <s v="OK"/>
    <s v="OK"/>
  </r>
  <r>
    <d v="2024-02-15T00:00:00"/>
    <s v="facebook"/>
    <s v="cpc"/>
    <s v="black_friday"/>
    <x v="0"/>
    <x v="2"/>
    <x v="138"/>
    <n v="43"/>
    <n v="735.77"/>
    <s v="OK"/>
    <s v="No"/>
    <s v="OK"/>
    <s v="OK"/>
    <s v="OK"/>
    <s v="OK"/>
    <s v="OK"/>
    <s v="OK"/>
  </r>
  <r>
    <d v="2024-05-18T00:00:00"/>
    <s v="linkedin"/>
    <s v="email"/>
    <s v="new_user_acquisition"/>
    <x v="0"/>
    <x v="2"/>
    <x v="178"/>
    <n v="28"/>
    <n v="24.53"/>
    <s v="OK"/>
    <s v="No"/>
    <s v="OK"/>
    <s v="OK"/>
    <s v="OK"/>
    <s v="OK"/>
    <s v="OK"/>
    <s v="OK"/>
  </r>
  <r>
    <d v="2024-03-01T00:00:00"/>
    <s v="google"/>
    <s v="social"/>
    <s v="black_friday"/>
    <x v="3"/>
    <x v="2"/>
    <x v="247"/>
    <n v="27"/>
    <n v="862.62"/>
    <s v="OK"/>
    <s v="No"/>
    <s v="OK"/>
    <s v="OK"/>
    <s v="OK"/>
    <s v="OK"/>
    <s v="OK"/>
    <s v="OK"/>
  </r>
  <r>
    <d v="2024-12-31T00:00:00"/>
    <s v="facebook"/>
    <s v="cpc"/>
    <s v="black_friday"/>
    <x v="0"/>
    <x v="3"/>
    <x v="112"/>
    <n v="31"/>
    <n v="299.38"/>
    <s v="OK"/>
    <s v="No"/>
    <s v="OK"/>
    <s v="OK"/>
    <s v="OK"/>
    <s v="OK"/>
    <s v="OK"/>
    <s v="OK"/>
  </r>
  <r>
    <d v="2024-08-02T00:00:00"/>
    <s v="google"/>
    <s v="email"/>
    <s v="new_user_acquisition"/>
    <x v="2"/>
    <x v="3"/>
    <x v="228"/>
    <n v="18"/>
    <n v="401.57"/>
    <s v="OK"/>
    <s v="No"/>
    <s v="OK"/>
    <s v="OK"/>
    <s v="OK"/>
    <s v="OK"/>
    <s v="OK"/>
    <s v="OK"/>
  </r>
  <r>
    <d v="2024-06-06T00:00:00"/>
    <s v="google"/>
    <s v="cpc"/>
    <s v="new_user_acquisition"/>
    <x v="0"/>
    <x v="2"/>
    <x v="59"/>
    <n v="26"/>
    <n v="69.930000000000007"/>
    <s v="OK"/>
    <s v="No"/>
    <s v="OK"/>
    <s v="OK"/>
    <s v="OK"/>
    <s v="OK"/>
    <s v="OK"/>
    <s v="OK"/>
  </r>
  <r>
    <d v="2024-01-08T00:00:00"/>
    <s v="google"/>
    <s v="referral"/>
    <s v="spring_sale"/>
    <x v="2"/>
    <x v="3"/>
    <x v="162"/>
    <n v="7"/>
    <n v="856.8"/>
    <s v="OK"/>
    <s v="No"/>
    <s v="OK"/>
    <s v="OK"/>
    <s v="OK"/>
    <s v="OK"/>
    <s v="OK"/>
    <s v="OK"/>
  </r>
  <r>
    <d v="2024-09-27T00:00:00"/>
    <s v="facebook"/>
    <s v="cpc"/>
    <s v="black_friday"/>
    <x v="2"/>
    <x v="3"/>
    <x v="248"/>
    <n v="42"/>
    <n v="800.7"/>
    <s v="OK"/>
    <s v="No"/>
    <s v="OK"/>
    <s v="OK"/>
    <s v="OK"/>
    <s v="OK"/>
    <s v="OK"/>
    <s v="OK"/>
  </r>
  <r>
    <d v="2024-10-11T00:00:00"/>
    <s v="newsletter"/>
    <s v="social"/>
    <s v="black_friday"/>
    <x v="1"/>
    <x v="0"/>
    <x v="173"/>
    <n v="27"/>
    <n v="894.99"/>
    <s v="OK"/>
    <s v="No"/>
    <s v="OK"/>
    <s v="OK"/>
    <s v="OK"/>
    <s v="OK"/>
    <s v="OK"/>
    <s v="OK"/>
  </r>
  <r>
    <d v="2024-01-30T00:00:00"/>
    <s v="instagram"/>
    <s v="social"/>
    <s v="product_launch"/>
    <x v="1"/>
    <x v="2"/>
    <x v="249"/>
    <n v="14"/>
    <n v="162.61000000000001"/>
    <s v="OK"/>
    <s v="No"/>
    <s v="OK"/>
    <s v="OK"/>
    <s v="OK"/>
    <s v="OK"/>
    <s v="OK"/>
    <s v="OK"/>
  </r>
  <r>
    <d v="2024-08-03T00:00:00"/>
    <s v="youtube"/>
    <s v="email"/>
    <s v="black_friday"/>
    <x v="4"/>
    <x v="1"/>
    <x v="250"/>
    <n v="44"/>
    <n v="543.79"/>
    <s v="OK"/>
    <s v="No"/>
    <s v="OK"/>
    <s v="OK"/>
    <s v="OK"/>
    <s v="OK"/>
    <s v="OK"/>
    <s v="OK"/>
  </r>
  <r>
    <d v="2024-10-22T00:00:00"/>
    <s v="google"/>
    <s v="referral"/>
    <s v="black_friday"/>
    <x v="1"/>
    <x v="0"/>
    <x v="138"/>
    <n v="1"/>
    <n v="189.76"/>
    <s v="OK"/>
    <s v="No"/>
    <s v="OK"/>
    <s v="OK"/>
    <s v="OK"/>
    <s v="OK"/>
    <s v="OK"/>
    <s v="OK"/>
  </r>
  <r>
    <d v="2024-04-06T00:00:00"/>
    <s v="youtube"/>
    <s v="cpc"/>
    <s v="product_launch"/>
    <x v="0"/>
    <x v="2"/>
    <x v="251"/>
    <n v="19"/>
    <n v="508.69"/>
    <s v="OK"/>
    <s v="No"/>
    <s v="OK"/>
    <s v="OK"/>
    <s v="OK"/>
    <s v="OK"/>
    <s v="OK"/>
    <s v="OK"/>
  </r>
  <r>
    <d v="2024-04-14T00:00:00"/>
    <s v="youtube"/>
    <s v="cpc"/>
    <s v="black_friday"/>
    <x v="4"/>
    <x v="1"/>
    <x v="252"/>
    <n v="21"/>
    <n v="635.29999999999995"/>
    <s v="OK"/>
    <s v="No"/>
    <s v="OK"/>
    <s v="OK"/>
    <s v="OK"/>
    <s v="OK"/>
    <s v="OK"/>
    <s v="OK"/>
  </r>
  <r>
    <d v="2024-07-18T00:00:00"/>
    <s v="facebook"/>
    <s v="referral"/>
    <s v="product_launch"/>
    <x v="3"/>
    <x v="1"/>
    <x v="253"/>
    <n v="12"/>
    <n v="906.01"/>
    <s v="OK"/>
    <s v="No"/>
    <s v="OK"/>
    <s v="OK"/>
    <s v="OK"/>
    <s v="OK"/>
    <s v="OK"/>
    <s v="OK"/>
  </r>
  <r>
    <d v="2024-08-14T00:00:00"/>
    <s v="facebook"/>
    <s v="referral"/>
    <s v="new_user_acquisition"/>
    <x v="3"/>
    <x v="0"/>
    <x v="53"/>
    <n v="39"/>
    <n v="111.75"/>
    <s v="OK"/>
    <s v="No"/>
    <s v="OK"/>
    <s v="OK"/>
    <s v="OK"/>
    <s v="OK"/>
    <s v="OK"/>
    <s v="OK"/>
  </r>
  <r>
    <d v="2024-04-17T00:00:00"/>
    <s v="facebook"/>
    <s v="email"/>
    <s v="spring_sale"/>
    <x v="0"/>
    <x v="3"/>
    <x v="254"/>
    <n v="50"/>
    <n v="57.55"/>
    <s v="OK"/>
    <s v="No"/>
    <s v="OK"/>
    <s v="OK"/>
    <s v="OK"/>
    <s v="OK"/>
    <s v="OK"/>
    <s v="OK"/>
  </r>
  <r>
    <d v="2024-04-17T00:00:00"/>
    <s v="facebook"/>
    <s v="cpc"/>
    <s v="product_launch"/>
    <x v="3"/>
    <x v="0"/>
    <x v="255"/>
    <n v="14"/>
    <n v="750.37"/>
    <s v="OK"/>
    <s v="No"/>
    <s v="OK"/>
    <s v="OK"/>
    <s v="OK"/>
    <s v="OK"/>
    <s v="OK"/>
    <s v="OK"/>
  </r>
  <r>
    <d v="2024-06-11T00:00:00"/>
    <s v="linkedin"/>
    <s v="email"/>
    <s v="new_user_acquisition"/>
    <x v="1"/>
    <x v="3"/>
    <x v="256"/>
    <n v="26"/>
    <n v="476"/>
    <s v="OK"/>
    <s v="No"/>
    <s v="OK"/>
    <s v="OK"/>
    <s v="OK"/>
    <s v="OK"/>
    <s v="OK"/>
    <s v="OK"/>
  </r>
  <r>
    <d v="2024-03-02T00:00:00"/>
    <s v="newsletter"/>
    <s v="referral"/>
    <s v="spring_sale"/>
    <x v="3"/>
    <x v="0"/>
    <x v="182"/>
    <n v="45"/>
    <n v="511.88"/>
    <s v="OK"/>
    <s v="No"/>
    <s v="OK"/>
    <s v="OK"/>
    <s v="OK"/>
    <s v="OK"/>
    <s v="OK"/>
    <s v="OK"/>
  </r>
  <r>
    <d v="2024-08-29T00:00:00"/>
    <s v="google"/>
    <s v="cpc"/>
    <s v="product_launch"/>
    <x v="3"/>
    <x v="1"/>
    <x v="91"/>
    <n v="3"/>
    <n v="906.37"/>
    <s v="OK"/>
    <s v="No"/>
    <s v="OK"/>
    <s v="OK"/>
    <s v="OK"/>
    <s v="OK"/>
    <s v="OK"/>
    <s v="OK"/>
  </r>
  <r>
    <d v="2024-01-13T00:00:00"/>
    <s v="youtube"/>
    <s v="cpc"/>
    <s v="product_launch"/>
    <x v="3"/>
    <x v="3"/>
    <x v="4"/>
    <n v="33"/>
    <n v="93.76"/>
    <s v="OK"/>
    <s v="No"/>
    <s v="OK"/>
    <s v="OK"/>
    <s v="OK"/>
    <s v="OK"/>
    <s v="OK"/>
    <s v="OK"/>
  </r>
  <r>
    <d v="2024-07-08T00:00:00"/>
    <s v="newsletter"/>
    <s v="referral"/>
    <s v="spring_sale"/>
    <x v="1"/>
    <x v="1"/>
    <x v="161"/>
    <n v="8"/>
    <n v="526.86"/>
    <s v="OK"/>
    <s v="No"/>
    <s v="OK"/>
    <s v="OK"/>
    <s v="OK"/>
    <s v="OK"/>
    <s v="OK"/>
    <s v="OK"/>
  </r>
  <r>
    <d v="2024-10-16T00:00:00"/>
    <s v="linkedin"/>
    <s v="cpc"/>
    <s v="black_friday"/>
    <x v="1"/>
    <x v="2"/>
    <x v="257"/>
    <n v="13"/>
    <n v="23.2"/>
    <s v="OK"/>
    <s v="No"/>
    <s v="OK"/>
    <s v="OK"/>
    <s v="OK"/>
    <s v="OK"/>
    <s v="OK"/>
    <s v="OK"/>
  </r>
  <r>
    <d v="2024-04-03T00:00:00"/>
    <s v="facebook"/>
    <s v="referral"/>
    <s v="spring_sale"/>
    <x v="1"/>
    <x v="3"/>
    <x v="258"/>
    <n v="23"/>
    <n v="971.34"/>
    <s v="OK"/>
    <s v="No"/>
    <s v="OK"/>
    <s v="OK"/>
    <s v="OK"/>
    <s v="OK"/>
    <s v="OK"/>
    <s v="OK"/>
  </r>
  <r>
    <d v="2024-09-10T00:00:00"/>
    <s v="linkedin"/>
    <s v="referral"/>
    <s v="spring_sale"/>
    <x v="1"/>
    <x v="0"/>
    <x v="5"/>
    <n v="3"/>
    <n v="780.46"/>
    <s v="OK"/>
    <s v="No"/>
    <s v="OK"/>
    <s v="OK"/>
    <s v="OK"/>
    <s v="OK"/>
    <s v="OK"/>
    <s v="OK"/>
  </r>
  <r>
    <d v="2024-11-24T00:00:00"/>
    <s v="facebook"/>
    <s v="email"/>
    <s v="product_launch"/>
    <x v="1"/>
    <x v="1"/>
    <x v="126"/>
    <n v="12"/>
    <n v="313.27999999999997"/>
    <s v="OK"/>
    <s v="No"/>
    <s v="OK"/>
    <s v="OK"/>
    <s v="OK"/>
    <s v="OK"/>
    <s v="OK"/>
    <s v="OK"/>
  </r>
  <r>
    <d v="2024-09-24T00:00:00"/>
    <s v="youtube"/>
    <s v="referral"/>
    <s v="product_launch"/>
    <x v="1"/>
    <x v="3"/>
    <x v="259"/>
    <n v="43"/>
    <n v="65.98"/>
    <s v="OK"/>
    <s v="No"/>
    <s v="OK"/>
    <s v="OK"/>
    <s v="OK"/>
    <s v="OK"/>
    <s v="OK"/>
    <s v="OK"/>
  </r>
  <r>
    <d v="2024-09-07T00:00:00"/>
    <s v="youtube"/>
    <s v="referral"/>
    <s v="spring_sale"/>
    <x v="1"/>
    <x v="0"/>
    <x v="260"/>
    <n v="8"/>
    <n v="459.48"/>
    <s v="OK"/>
    <s v="No"/>
    <s v="OK"/>
    <s v="OK"/>
    <s v="OK"/>
    <s v="OK"/>
    <s v="OK"/>
    <s v="OK"/>
  </r>
  <r>
    <d v="2024-01-19T00:00:00"/>
    <s v="newsletter"/>
    <s v="referral"/>
    <s v="new_user_acquisition"/>
    <x v="2"/>
    <x v="2"/>
    <x v="261"/>
    <n v="5"/>
    <n v="490.68"/>
    <s v="OK"/>
    <s v="No"/>
    <s v="OK"/>
    <s v="OK"/>
    <s v="OK"/>
    <s v="OK"/>
    <s v="OK"/>
    <s v="OK"/>
  </r>
  <r>
    <d v="2024-07-13T00:00:00"/>
    <s v="linkedin"/>
    <s v="email"/>
    <s v="black_friday"/>
    <x v="3"/>
    <x v="0"/>
    <x v="262"/>
    <n v="1"/>
    <n v="935.24"/>
    <s v="OK"/>
    <s v="No"/>
    <s v="OK"/>
    <s v="OK"/>
    <s v="OK"/>
    <s v="OK"/>
    <s v="OK"/>
    <s v="OK"/>
  </r>
  <r>
    <d v="2024-03-11T00:00:00"/>
    <s v="facebook"/>
    <s v="referral"/>
    <s v="spring_sale"/>
    <x v="1"/>
    <x v="2"/>
    <x v="263"/>
    <n v="3"/>
    <n v="740.73"/>
    <s v="OK"/>
    <s v="No"/>
    <s v="OK"/>
    <s v="OK"/>
    <s v="OK"/>
    <s v="OK"/>
    <s v="OK"/>
    <s v="OK"/>
  </r>
  <r>
    <d v="2024-09-07T00:00:00"/>
    <s v="linkedin"/>
    <s v="social"/>
    <s v="product_launch"/>
    <x v="2"/>
    <x v="0"/>
    <x v="264"/>
    <n v="27"/>
    <n v="931.31"/>
    <s v="OK"/>
    <s v="No"/>
    <s v="OK"/>
    <s v="OK"/>
    <s v="OK"/>
    <s v="OK"/>
    <s v="OK"/>
    <s v="OK"/>
  </r>
  <r>
    <d v="2024-12-07T00:00:00"/>
    <s v="linkedin"/>
    <s v="email"/>
    <s v="spring_sale"/>
    <x v="3"/>
    <x v="2"/>
    <x v="62"/>
    <n v="24"/>
    <n v="385.24"/>
    <s v="OK"/>
    <s v="No"/>
    <s v="OK"/>
    <s v="OK"/>
    <s v="OK"/>
    <s v="OK"/>
    <s v="OK"/>
    <s v="OK"/>
  </r>
  <r>
    <d v="2024-05-12T00:00:00"/>
    <s v="linkedin"/>
    <s v="cpc"/>
    <s v="spring_sale"/>
    <x v="1"/>
    <x v="0"/>
    <x v="265"/>
    <n v="7"/>
    <n v="911.78"/>
    <s v="OK"/>
    <s v="No"/>
    <s v="OK"/>
    <s v="OK"/>
    <s v="OK"/>
    <s v="OK"/>
    <s v="OK"/>
    <s v="OK"/>
  </r>
  <r>
    <d v="2024-11-18T00:00:00"/>
    <s v="facebook"/>
    <s v="referral"/>
    <s v="black_friday"/>
    <x v="2"/>
    <x v="3"/>
    <x v="266"/>
    <n v="13"/>
    <n v="513.92999999999995"/>
    <s v="OK"/>
    <s v="No"/>
    <s v="OK"/>
    <s v="OK"/>
    <s v="OK"/>
    <s v="OK"/>
    <s v="OK"/>
    <s v="OK"/>
  </r>
  <r>
    <d v="2024-01-23T00:00:00"/>
    <s v="google"/>
    <s v="referral"/>
    <s v="black_friday"/>
    <x v="2"/>
    <x v="0"/>
    <x v="26"/>
    <n v="19"/>
    <n v="930.85"/>
    <s v="OK"/>
    <s v="No"/>
    <s v="OK"/>
    <s v="OK"/>
    <s v="OK"/>
    <s v="OK"/>
    <s v="OK"/>
    <s v="OK"/>
  </r>
  <r>
    <d v="2024-07-01T00:00:00"/>
    <s v="google"/>
    <s v="referral"/>
    <s v="black_friday"/>
    <x v="1"/>
    <x v="0"/>
    <x v="267"/>
    <n v="3"/>
    <n v="354.62"/>
    <s v="OK"/>
    <s v="No"/>
    <s v="OK"/>
    <s v="OK"/>
    <s v="OK"/>
    <s v="OK"/>
    <s v="OK"/>
    <s v="OK"/>
  </r>
  <r>
    <d v="2024-12-27T00:00:00"/>
    <s v="newsletter"/>
    <s v="social"/>
    <s v="black_friday"/>
    <x v="1"/>
    <x v="0"/>
    <x v="40"/>
    <n v="35"/>
    <n v="179.81"/>
    <s v="OK"/>
    <s v="No"/>
    <s v="OK"/>
    <s v="OK"/>
    <s v="OK"/>
    <s v="OK"/>
    <s v="OK"/>
    <s v="OK"/>
  </r>
  <r>
    <d v="2024-05-13T00:00:00"/>
    <s v="newsletter"/>
    <s v="email"/>
    <s v="black_friday"/>
    <x v="2"/>
    <x v="2"/>
    <x v="268"/>
    <n v="32"/>
    <n v="795.08"/>
    <s v="OK"/>
    <s v="No"/>
    <s v="OK"/>
    <s v="OK"/>
    <s v="OK"/>
    <s v="OK"/>
    <s v="OK"/>
    <s v="OK"/>
  </r>
  <r>
    <d v="2024-10-22T00:00:00"/>
    <s v="facebook"/>
    <s v="social"/>
    <s v="spring_sale"/>
    <x v="0"/>
    <x v="3"/>
    <x v="178"/>
    <n v="34"/>
    <n v="950.93"/>
    <s v="OK"/>
    <s v="No"/>
    <s v="OK"/>
    <s v="OK"/>
    <s v="OK"/>
    <s v="OK"/>
    <s v="OK"/>
    <s v="OK"/>
  </r>
  <r>
    <d v="2024-07-07T00:00:00"/>
    <s v="instagram"/>
    <s v="social"/>
    <s v="product_launch"/>
    <x v="2"/>
    <x v="1"/>
    <x v="269"/>
    <n v="18"/>
    <n v="12.91"/>
    <s v="OK"/>
    <s v="No"/>
    <s v="OK"/>
    <s v="OK"/>
    <s v="OK"/>
    <s v="OK"/>
    <s v="OK"/>
    <s v="OK"/>
  </r>
  <r>
    <d v="2024-01-23T00:00:00"/>
    <s v="linkedin"/>
    <s v="social"/>
    <s v="product_launch"/>
    <x v="0"/>
    <x v="0"/>
    <x v="194"/>
    <n v="32"/>
    <n v="218.03"/>
    <s v="OK"/>
    <s v="No"/>
    <s v="OK"/>
    <s v="OK"/>
    <s v="OK"/>
    <s v="OK"/>
    <s v="OK"/>
    <s v="OK"/>
  </r>
  <r>
    <d v="2024-09-04T00:00:00"/>
    <s v="youtube"/>
    <s v="social"/>
    <s v="new_user_acquisition"/>
    <x v="0"/>
    <x v="2"/>
    <x v="67"/>
    <n v="33"/>
    <n v="772.25"/>
    <s v="OK"/>
    <s v="No"/>
    <s v="OK"/>
    <s v="OK"/>
    <s v="OK"/>
    <s v="OK"/>
    <s v="OK"/>
    <s v="OK"/>
  </r>
  <r>
    <d v="2024-02-28T00:00:00"/>
    <s v="newsletter"/>
    <s v="cpc"/>
    <s v="product_launch"/>
    <x v="2"/>
    <x v="2"/>
    <x v="19"/>
    <n v="0"/>
    <n v="69.47"/>
    <s v="OK"/>
    <s v="No"/>
    <s v="OK"/>
    <s v="OK"/>
    <s v="OK"/>
    <s v="OK"/>
    <s v="OK"/>
    <s v="OK"/>
  </r>
  <r>
    <d v="2024-03-24T00:00:00"/>
    <s v="newsletter"/>
    <s v="cpc"/>
    <s v="product_launch"/>
    <x v="3"/>
    <x v="0"/>
    <x v="47"/>
    <n v="40"/>
    <n v="13.11"/>
    <s v="OK"/>
    <s v="No"/>
    <s v="OK"/>
    <s v="OK"/>
    <s v="OK"/>
    <s v="OK"/>
    <s v="OK"/>
    <s v="OK"/>
  </r>
  <r>
    <d v="2024-08-26T00:00:00"/>
    <s v="google"/>
    <s v="cpc"/>
    <s v="black_friday"/>
    <x v="0"/>
    <x v="3"/>
    <x v="270"/>
    <n v="33"/>
    <n v="918.78"/>
    <s v="OK"/>
    <s v="No"/>
    <s v="OK"/>
    <s v="OK"/>
    <s v="OK"/>
    <s v="OK"/>
    <s v="OK"/>
    <s v="OK"/>
  </r>
  <r>
    <d v="2024-07-23T00:00:00"/>
    <s v="newsletter"/>
    <s v="referral"/>
    <s v="product_launch"/>
    <x v="0"/>
    <x v="2"/>
    <x v="271"/>
    <n v="42"/>
    <n v="293.31"/>
    <s v="OK"/>
    <s v="No"/>
    <s v="OK"/>
    <s v="OK"/>
    <s v="OK"/>
    <s v="OK"/>
    <s v="OK"/>
    <s v="OK"/>
  </r>
  <r>
    <d v="2024-11-04T00:00:00"/>
    <s v="instagram"/>
    <s v="social"/>
    <s v="black_friday"/>
    <x v="3"/>
    <x v="2"/>
    <x v="272"/>
    <n v="19"/>
    <n v="133.78"/>
    <s v="OK"/>
    <s v="No"/>
    <s v="OK"/>
    <s v="OK"/>
    <s v="OK"/>
    <s v="OK"/>
    <s v="OK"/>
    <s v="OK"/>
  </r>
  <r>
    <d v="2024-04-19T00:00:00"/>
    <s v="linkedin"/>
    <s v="email"/>
    <s v="new_user_acquisition"/>
    <x v="3"/>
    <x v="0"/>
    <x v="1"/>
    <n v="21"/>
    <n v="773.8"/>
    <s v="OK"/>
    <s v="No"/>
    <s v="OK"/>
    <s v="OK"/>
    <s v="OK"/>
    <s v="OK"/>
    <s v="OK"/>
    <s v="OK"/>
  </r>
  <r>
    <d v="2024-09-03T00:00:00"/>
    <s v="newsletter"/>
    <s v="social"/>
    <s v="product_launch"/>
    <x v="2"/>
    <x v="0"/>
    <x v="273"/>
    <n v="37"/>
    <n v="990.18"/>
    <s v="OK"/>
    <s v="No"/>
    <s v="OK"/>
    <s v="OK"/>
    <s v="OK"/>
    <s v="OK"/>
    <s v="OK"/>
    <s v="OK"/>
  </r>
  <r>
    <d v="2024-10-12T00:00:00"/>
    <s v="facebook"/>
    <s v="cpc"/>
    <s v="spring_sale"/>
    <x v="3"/>
    <x v="2"/>
    <x v="29"/>
    <n v="14"/>
    <n v="297.77"/>
    <s v="OK"/>
    <s v="No"/>
    <s v="OK"/>
    <s v="OK"/>
    <s v="OK"/>
    <s v="OK"/>
    <s v="OK"/>
    <s v="OK"/>
  </r>
  <r>
    <d v="2024-10-28T00:00:00"/>
    <s v="newsletter"/>
    <s v="cpc"/>
    <s v="product_launch"/>
    <x v="0"/>
    <x v="2"/>
    <x v="250"/>
    <n v="43"/>
    <n v="777.58"/>
    <s v="OK"/>
    <s v="No"/>
    <s v="OK"/>
    <s v="OK"/>
    <s v="OK"/>
    <s v="OK"/>
    <s v="OK"/>
    <s v="OK"/>
  </r>
  <r>
    <d v="2024-09-17T00:00:00"/>
    <s v="facebook"/>
    <s v="email"/>
    <s v="spring_sale"/>
    <x v="1"/>
    <x v="3"/>
    <x v="15"/>
    <n v="30"/>
    <n v="162.85"/>
    <s v="OK"/>
    <s v="No"/>
    <s v="OK"/>
    <s v="OK"/>
    <s v="OK"/>
    <s v="OK"/>
    <s v="OK"/>
    <s v="OK"/>
  </r>
  <r>
    <d v="2024-12-27T00:00:00"/>
    <s v="newsletter"/>
    <s v="social"/>
    <s v="black_friday"/>
    <x v="1"/>
    <x v="1"/>
    <x v="264"/>
    <n v="6"/>
    <n v="576.62"/>
    <s v="OK"/>
    <s v="No"/>
    <s v="OK"/>
    <s v="OK"/>
    <s v="OK"/>
    <s v="OK"/>
    <s v="OK"/>
    <s v="OK"/>
  </r>
  <r>
    <d v="2024-09-30T00:00:00"/>
    <s v="linkedin"/>
    <s v="referral"/>
    <s v="new_user_acquisition"/>
    <x v="2"/>
    <x v="2"/>
    <x v="274"/>
    <n v="42"/>
    <n v="565.51"/>
    <s v="OK"/>
    <s v="No"/>
    <s v="OK"/>
    <s v="OK"/>
    <s v="OK"/>
    <s v="OK"/>
    <s v="OK"/>
    <s v="OK"/>
  </r>
  <r>
    <d v="2024-09-01T00:00:00"/>
    <s v="google"/>
    <s v="email"/>
    <s v="product_launch"/>
    <x v="0"/>
    <x v="2"/>
    <x v="275"/>
    <n v="49"/>
    <n v="21.84"/>
    <s v="OK"/>
    <s v="No"/>
    <s v="OK"/>
    <s v="OK"/>
    <s v="OK"/>
    <s v="OK"/>
    <s v="OK"/>
    <s v="OK"/>
  </r>
  <r>
    <d v="2024-03-15T00:00:00"/>
    <s v="instagram"/>
    <s v="cpc"/>
    <s v="new_user_acquisition"/>
    <x v="0"/>
    <x v="1"/>
    <x v="210"/>
    <n v="43"/>
    <n v="480.7"/>
    <s v="OK"/>
    <s v="No"/>
    <s v="OK"/>
    <s v="OK"/>
    <s v="OK"/>
    <s v="OK"/>
    <s v="OK"/>
    <s v="OK"/>
  </r>
  <r>
    <d v="2024-09-05T00:00:00"/>
    <s v="google"/>
    <s v="email"/>
    <s v="spring_sale"/>
    <x v="0"/>
    <x v="0"/>
    <x v="276"/>
    <n v="15"/>
    <n v="174.91"/>
    <s v="OK"/>
    <s v="No"/>
    <s v="OK"/>
    <s v="OK"/>
    <s v="OK"/>
    <s v="OK"/>
    <s v="OK"/>
    <s v="OK"/>
  </r>
  <r>
    <d v="2024-12-30T00:00:00"/>
    <s v="newsletter"/>
    <s v="social"/>
    <s v="product_launch"/>
    <x v="1"/>
    <x v="3"/>
    <x v="277"/>
    <n v="33"/>
    <n v="631.48"/>
    <s v="OK"/>
    <s v="No"/>
    <s v="OK"/>
    <s v="OK"/>
    <s v="OK"/>
    <s v="OK"/>
    <s v="OK"/>
    <s v="OK"/>
  </r>
  <r>
    <d v="2024-11-19T00:00:00"/>
    <s v="newsletter"/>
    <s v="social"/>
    <s v="product_launch"/>
    <x v="4"/>
    <x v="3"/>
    <x v="278"/>
    <n v="44"/>
    <n v="774.36"/>
    <s v="OK"/>
    <s v="No"/>
    <s v="OK"/>
    <s v="OK"/>
    <s v="OK"/>
    <s v="OK"/>
    <s v="OK"/>
    <s v="OK"/>
  </r>
  <r>
    <d v="2024-04-09T00:00:00"/>
    <s v="newsletter"/>
    <s v="email"/>
    <s v="new_user_acquisition"/>
    <x v="3"/>
    <x v="3"/>
    <x v="279"/>
    <n v="40"/>
    <n v="450.99"/>
    <s v="OK"/>
    <s v="No"/>
    <s v="OK"/>
    <s v="OK"/>
    <s v="OK"/>
    <s v="OK"/>
    <s v="OK"/>
    <s v="OK"/>
  </r>
  <r>
    <d v="2024-03-03T00:00:00"/>
    <s v="newsletter"/>
    <s v="social"/>
    <s v="product_launch"/>
    <x v="3"/>
    <x v="0"/>
    <x v="280"/>
    <n v="40"/>
    <n v="403.82"/>
    <s v="OK"/>
    <s v="No"/>
    <s v="OK"/>
    <s v="OK"/>
    <s v="OK"/>
    <s v="OK"/>
    <s v="OK"/>
    <s v="OK"/>
  </r>
  <r>
    <d v="2024-08-21T00:00:00"/>
    <s v="newsletter"/>
    <s v="referral"/>
    <s v="new_user_acquisition"/>
    <x v="4"/>
    <x v="1"/>
    <x v="90"/>
    <n v="30"/>
    <n v="456.87"/>
    <s v="OK"/>
    <s v="No"/>
    <s v="OK"/>
    <s v="OK"/>
    <s v="OK"/>
    <s v="OK"/>
    <s v="OK"/>
    <s v="OK"/>
  </r>
  <r>
    <d v="2024-09-12T00:00:00"/>
    <s v="youtube"/>
    <s v="cpc"/>
    <s v="black_friday"/>
    <x v="1"/>
    <x v="1"/>
    <x v="281"/>
    <n v="45"/>
    <n v="849.04"/>
    <s v="OK"/>
    <s v="No"/>
    <s v="OK"/>
    <s v="OK"/>
    <s v="OK"/>
    <s v="OK"/>
    <s v="OK"/>
    <s v="OK"/>
  </r>
  <r>
    <d v="2024-10-07T00:00:00"/>
    <s v="youtube"/>
    <s v="social"/>
    <s v="product_launch"/>
    <x v="3"/>
    <x v="3"/>
    <x v="282"/>
    <n v="14"/>
    <n v="958.33"/>
    <s v="OK"/>
    <s v="No"/>
    <s v="OK"/>
    <s v="OK"/>
    <s v="OK"/>
    <s v="OK"/>
    <s v="OK"/>
    <s v="OK"/>
  </r>
  <r>
    <d v="2024-10-12T00:00:00"/>
    <s v="google"/>
    <s v="social"/>
    <s v="product_launch"/>
    <x v="1"/>
    <x v="3"/>
    <x v="283"/>
    <n v="16"/>
    <n v="367.88"/>
    <s v="OK"/>
    <s v="No"/>
    <s v="OK"/>
    <s v="OK"/>
    <s v="OK"/>
    <s v="OK"/>
    <s v="OK"/>
    <s v="OK"/>
  </r>
  <r>
    <d v="2024-05-06T00:00:00"/>
    <s v="linkedin"/>
    <s v="email"/>
    <s v="spring_sale"/>
    <x v="4"/>
    <x v="2"/>
    <x v="161"/>
    <n v="0"/>
    <n v="932.92"/>
    <s v="OK"/>
    <s v="No"/>
    <s v="OK"/>
    <s v="OK"/>
    <s v="OK"/>
    <s v="OK"/>
    <s v="OK"/>
    <s v="OK"/>
  </r>
  <r>
    <d v="2024-09-06T00:00:00"/>
    <s v="google"/>
    <s v="cpc"/>
    <s v="black_friday"/>
    <x v="1"/>
    <x v="0"/>
    <x v="284"/>
    <n v="5"/>
    <n v="799.25"/>
    <s v="OK"/>
    <s v="No"/>
    <s v="OK"/>
    <s v="OK"/>
    <s v="OK"/>
    <s v="OK"/>
    <s v="OK"/>
    <s v="OK"/>
  </r>
  <r>
    <d v="2024-02-07T00:00:00"/>
    <s v="youtube"/>
    <s v="cpc"/>
    <s v="black_friday"/>
    <x v="0"/>
    <x v="0"/>
    <x v="285"/>
    <n v="21"/>
    <n v="794.26"/>
    <s v="OK"/>
    <s v="No"/>
    <s v="OK"/>
    <s v="OK"/>
    <s v="OK"/>
    <s v="OK"/>
    <s v="OK"/>
    <s v="OK"/>
  </r>
  <r>
    <d v="2024-02-10T00:00:00"/>
    <s v="linkedin"/>
    <s v="email"/>
    <s v="new_user_acquisition"/>
    <x v="4"/>
    <x v="2"/>
    <x v="286"/>
    <n v="14"/>
    <n v="79.760000000000005"/>
    <s v="OK"/>
    <s v="No"/>
    <s v="OK"/>
    <s v="OK"/>
    <s v="OK"/>
    <s v="OK"/>
    <s v="OK"/>
    <s v="OK"/>
  </r>
  <r>
    <d v="2024-12-18T00:00:00"/>
    <s v="linkedin"/>
    <s v="email"/>
    <s v="spring_sale"/>
    <x v="0"/>
    <x v="3"/>
    <x v="41"/>
    <n v="43"/>
    <n v="692.92"/>
    <s v="OK"/>
    <s v="No"/>
    <s v="OK"/>
    <s v="OK"/>
    <s v="OK"/>
    <s v="OK"/>
    <s v="OK"/>
    <s v="OK"/>
  </r>
  <r>
    <d v="2024-11-03T00:00:00"/>
    <s v="google"/>
    <s v="cpc"/>
    <s v="product_launch"/>
    <x v="0"/>
    <x v="2"/>
    <x v="287"/>
    <n v="3"/>
    <n v="650.71"/>
    <s v="OK"/>
    <s v="No"/>
    <s v="OK"/>
    <s v="OK"/>
    <s v="OK"/>
    <s v="OK"/>
    <s v="OK"/>
    <s v="OK"/>
  </r>
  <r>
    <d v="2024-10-21T00:00:00"/>
    <s v="google"/>
    <s v="social"/>
    <s v="product_launch"/>
    <x v="1"/>
    <x v="0"/>
    <x v="288"/>
    <n v="5"/>
    <n v="117.76"/>
    <s v="OK"/>
    <s v="No"/>
    <s v="OK"/>
    <s v="OK"/>
    <s v="OK"/>
    <s v="OK"/>
    <s v="OK"/>
    <s v="OK"/>
  </r>
  <r>
    <d v="2024-06-04T00:00:00"/>
    <s v="youtube"/>
    <s v="social"/>
    <s v="new_user_acquisition"/>
    <x v="2"/>
    <x v="0"/>
    <x v="289"/>
    <n v="39"/>
    <n v="40.090000000000003"/>
    <s v="OK"/>
    <s v="No"/>
    <s v="OK"/>
    <s v="OK"/>
    <s v="OK"/>
    <s v="OK"/>
    <s v="OK"/>
    <s v="OK"/>
  </r>
  <r>
    <d v="2024-03-14T00:00:00"/>
    <s v="facebook"/>
    <s v="email"/>
    <s v="new_user_acquisition"/>
    <x v="3"/>
    <x v="3"/>
    <x v="290"/>
    <n v="40"/>
    <n v="668.04"/>
    <s v="OK"/>
    <s v="No"/>
    <s v="OK"/>
    <s v="OK"/>
    <s v="OK"/>
    <s v="OK"/>
    <s v="OK"/>
    <s v="OK"/>
  </r>
  <r>
    <d v="2024-06-07T00:00:00"/>
    <s v="instagram"/>
    <s v="referral"/>
    <s v="spring_sale"/>
    <x v="2"/>
    <x v="2"/>
    <x v="191"/>
    <n v="26"/>
    <n v="851.96"/>
    <s v="OK"/>
    <s v="No"/>
    <s v="OK"/>
    <s v="OK"/>
    <s v="OK"/>
    <s v="OK"/>
    <s v="OK"/>
    <s v="OK"/>
  </r>
  <r>
    <d v="2024-11-21T00:00:00"/>
    <s v="youtube"/>
    <s v="social"/>
    <s v="black_friday"/>
    <x v="2"/>
    <x v="0"/>
    <x v="291"/>
    <n v="20"/>
    <n v="109.54"/>
    <s v="OK"/>
    <s v="No"/>
    <s v="OK"/>
    <s v="OK"/>
    <s v="OK"/>
    <s v="OK"/>
    <s v="OK"/>
    <s v="OK"/>
  </r>
  <r>
    <d v="2024-03-18T00:00:00"/>
    <s v="facebook"/>
    <s v="email"/>
    <s v="new_user_acquisition"/>
    <x v="1"/>
    <x v="3"/>
    <x v="63"/>
    <n v="36"/>
    <n v="746.08"/>
    <s v="OK"/>
    <s v="No"/>
    <s v="OK"/>
    <s v="OK"/>
    <s v="OK"/>
    <s v="OK"/>
    <s v="OK"/>
    <s v="OK"/>
  </r>
  <r>
    <d v="2024-05-18T00:00:00"/>
    <s v="facebook"/>
    <s v="email"/>
    <s v="spring_sale"/>
    <x v="4"/>
    <x v="0"/>
    <x v="292"/>
    <n v="19"/>
    <n v="246.99"/>
    <s v="OK"/>
    <s v="No"/>
    <s v="OK"/>
    <s v="OK"/>
    <s v="OK"/>
    <s v="OK"/>
    <s v="OK"/>
    <s v="OK"/>
  </r>
  <r>
    <d v="2024-05-22T00:00:00"/>
    <s v="google"/>
    <s v="email"/>
    <s v="new_user_acquisition"/>
    <x v="2"/>
    <x v="3"/>
    <x v="293"/>
    <n v="7"/>
    <n v="292.06"/>
    <s v="OK"/>
    <s v="No"/>
    <s v="OK"/>
    <s v="OK"/>
    <s v="OK"/>
    <s v="OK"/>
    <s v="OK"/>
    <s v="OK"/>
  </r>
  <r>
    <d v="2024-06-08T00:00:00"/>
    <s v="instagram"/>
    <s v="email"/>
    <s v="new_user_acquisition"/>
    <x v="1"/>
    <x v="0"/>
    <x v="294"/>
    <n v="31"/>
    <n v="494.63"/>
    <s v="OK"/>
    <s v="No"/>
    <s v="OK"/>
    <s v="OK"/>
    <s v="OK"/>
    <s v="OK"/>
    <s v="OK"/>
    <s v="OK"/>
  </r>
  <r>
    <d v="2024-08-25T00:00:00"/>
    <s v="linkedin"/>
    <s v="cpc"/>
    <s v="new_user_acquisition"/>
    <x v="2"/>
    <x v="3"/>
    <x v="295"/>
    <n v="28"/>
    <n v="233.32"/>
    <s v="OK"/>
    <s v="No"/>
    <s v="OK"/>
    <s v="OK"/>
    <s v="OK"/>
    <s v="OK"/>
    <s v="OK"/>
    <s v="OK"/>
  </r>
  <r>
    <d v="2024-07-20T00:00:00"/>
    <s v="linkedin"/>
    <s v="cpc"/>
    <s v="product_launch"/>
    <x v="1"/>
    <x v="0"/>
    <x v="296"/>
    <n v="24"/>
    <n v="225.47"/>
    <s v="OK"/>
    <s v="No"/>
    <s v="OK"/>
    <s v="OK"/>
    <s v="OK"/>
    <s v="OK"/>
    <s v="OK"/>
    <s v="OK"/>
  </r>
  <r>
    <d v="2024-08-14T00:00:00"/>
    <s v="instagram"/>
    <s v="cpc"/>
    <s v="new_user_acquisition"/>
    <x v="2"/>
    <x v="3"/>
    <x v="285"/>
    <n v="36"/>
    <n v="120.8"/>
    <s v="OK"/>
    <s v="No"/>
    <s v="OK"/>
    <s v="OK"/>
    <s v="OK"/>
    <s v="OK"/>
    <s v="OK"/>
    <s v="OK"/>
  </r>
  <r>
    <d v="2024-02-11T00:00:00"/>
    <s v="google"/>
    <s v="social"/>
    <s v="black_friday"/>
    <x v="1"/>
    <x v="1"/>
    <x v="107"/>
    <n v="10"/>
    <n v="704.92"/>
    <s v="OK"/>
    <s v="No"/>
    <s v="OK"/>
    <s v="OK"/>
    <s v="OK"/>
    <s v="OK"/>
    <s v="OK"/>
    <s v="OK"/>
  </r>
  <r>
    <d v="2024-11-27T00:00:00"/>
    <s v="newsletter"/>
    <s v="referral"/>
    <s v="black_friday"/>
    <x v="3"/>
    <x v="2"/>
    <x v="175"/>
    <n v="25"/>
    <n v="71.099999999999994"/>
    <s v="OK"/>
    <s v="No"/>
    <s v="OK"/>
    <s v="OK"/>
    <s v="OK"/>
    <s v="OK"/>
    <s v="OK"/>
    <s v="OK"/>
  </r>
  <r>
    <d v="2024-05-30T00:00:00"/>
    <s v="google"/>
    <s v="social"/>
    <s v="new_user_acquisition"/>
    <x v="0"/>
    <x v="3"/>
    <x v="297"/>
    <n v="31"/>
    <n v="857.41"/>
    <s v="OK"/>
    <s v="No"/>
    <s v="OK"/>
    <s v="OK"/>
    <s v="OK"/>
    <s v="OK"/>
    <s v="OK"/>
    <s v="OK"/>
  </r>
  <r>
    <d v="2024-07-22T00:00:00"/>
    <s v="youtube"/>
    <s v="email"/>
    <s v="new_user_acquisition"/>
    <x v="4"/>
    <x v="1"/>
    <x v="211"/>
    <n v="2"/>
    <n v="14.16"/>
    <s v="OK"/>
    <s v="No"/>
    <s v="OK"/>
    <s v="OK"/>
    <s v="OK"/>
    <s v="OK"/>
    <s v="OK"/>
    <s v="OK"/>
  </r>
  <r>
    <d v="2024-07-23T00:00:00"/>
    <s v="facebook"/>
    <s v="email"/>
    <s v="new_user_acquisition"/>
    <x v="1"/>
    <x v="0"/>
    <x v="298"/>
    <n v="6"/>
    <n v="733.49"/>
    <s v="OK"/>
    <s v="No"/>
    <s v="OK"/>
    <s v="OK"/>
    <s v="OK"/>
    <s v="OK"/>
    <s v="OK"/>
    <s v="OK"/>
  </r>
  <r>
    <d v="2024-03-06T00:00:00"/>
    <s v="youtube"/>
    <s v="email"/>
    <s v="new_user_acquisition"/>
    <x v="3"/>
    <x v="1"/>
    <x v="299"/>
    <n v="1"/>
    <n v="55.54"/>
    <s v="OK"/>
    <s v="No"/>
    <s v="OK"/>
    <s v="OK"/>
    <s v="OK"/>
    <s v="OK"/>
    <s v="OK"/>
    <s v="OK"/>
  </r>
  <r>
    <d v="2024-03-16T00:00:00"/>
    <s v="facebook"/>
    <s v="social"/>
    <s v="black_friday"/>
    <x v="1"/>
    <x v="0"/>
    <x v="138"/>
    <n v="9"/>
    <n v="28.83"/>
    <s v="OK"/>
    <s v="No"/>
    <s v="OK"/>
    <s v="OK"/>
    <s v="OK"/>
    <s v="OK"/>
    <s v="OK"/>
    <s v="OK"/>
  </r>
  <r>
    <d v="2024-01-27T00:00:00"/>
    <s v="google"/>
    <s v="social"/>
    <s v="spring_sale"/>
    <x v="2"/>
    <x v="3"/>
    <x v="67"/>
    <n v="42"/>
    <n v="975.08"/>
    <s v="OK"/>
    <s v="No"/>
    <s v="OK"/>
    <s v="OK"/>
    <s v="OK"/>
    <s v="OK"/>
    <s v="OK"/>
    <s v="OK"/>
  </r>
  <r>
    <d v="2024-01-31T00:00:00"/>
    <s v="youtube"/>
    <s v="cpc"/>
    <s v="spring_sale"/>
    <x v="1"/>
    <x v="2"/>
    <x v="300"/>
    <n v="2"/>
    <n v="944.07"/>
    <s v="OK"/>
    <s v="No"/>
    <s v="OK"/>
    <s v="OK"/>
    <s v="OK"/>
    <s v="OK"/>
    <s v="OK"/>
    <s v="OK"/>
  </r>
  <r>
    <d v="2024-02-23T00:00:00"/>
    <s v="facebook"/>
    <s v="cpc"/>
    <s v="black_friday"/>
    <x v="1"/>
    <x v="2"/>
    <x v="301"/>
    <n v="8"/>
    <n v="447.56"/>
    <s v="OK"/>
    <s v="No"/>
    <s v="OK"/>
    <s v="OK"/>
    <s v="OK"/>
    <s v="OK"/>
    <s v="OK"/>
    <s v="OK"/>
  </r>
  <r>
    <d v="2024-11-20T00:00:00"/>
    <s v="youtube"/>
    <s v="social"/>
    <s v="new_user_acquisition"/>
    <x v="1"/>
    <x v="0"/>
    <x v="175"/>
    <n v="34"/>
    <n v="827.46"/>
    <s v="OK"/>
    <s v="No"/>
    <s v="OK"/>
    <s v="OK"/>
    <s v="OK"/>
    <s v="OK"/>
    <s v="OK"/>
    <s v="OK"/>
  </r>
  <r>
    <d v="2024-10-27T00:00:00"/>
    <s v="facebook"/>
    <s v="email"/>
    <s v="black_friday"/>
    <x v="4"/>
    <x v="0"/>
    <x v="239"/>
    <n v="37"/>
    <n v="351.22"/>
    <s v="OK"/>
    <s v="No"/>
    <s v="OK"/>
    <s v="OK"/>
    <s v="OK"/>
    <s v="OK"/>
    <s v="OK"/>
    <s v="OK"/>
  </r>
  <r>
    <d v="2024-07-19T00:00:00"/>
    <s v="linkedin"/>
    <s v="email"/>
    <s v="product_launch"/>
    <x v="0"/>
    <x v="3"/>
    <x v="101"/>
    <n v="8"/>
    <n v="593.05999999999995"/>
    <s v="OK"/>
    <s v="No"/>
    <s v="OK"/>
    <s v="OK"/>
    <s v="OK"/>
    <s v="OK"/>
    <s v="OK"/>
    <s v="OK"/>
  </r>
  <r>
    <d v="2024-07-12T00:00:00"/>
    <s v="facebook"/>
    <s v="email"/>
    <s v="spring_sale"/>
    <x v="1"/>
    <x v="3"/>
    <x v="302"/>
    <n v="17"/>
    <n v="606.25"/>
    <s v="OK"/>
    <s v="No"/>
    <s v="OK"/>
    <s v="OK"/>
    <s v="OK"/>
    <s v="OK"/>
    <s v="OK"/>
    <s v="OK"/>
  </r>
  <r>
    <d v="2024-12-18T00:00:00"/>
    <s v="youtube"/>
    <s v="cpc"/>
    <s v="spring_sale"/>
    <x v="2"/>
    <x v="3"/>
    <x v="303"/>
    <n v="22"/>
    <n v="427.27"/>
    <s v="OK"/>
    <s v="No"/>
    <s v="OK"/>
    <s v="OK"/>
    <s v="OK"/>
    <s v="OK"/>
    <s v="OK"/>
    <s v="OK"/>
  </r>
  <r>
    <d v="2024-10-27T00:00:00"/>
    <s v="facebook"/>
    <s v="social"/>
    <s v="black_friday"/>
    <x v="1"/>
    <x v="0"/>
    <x v="304"/>
    <n v="46"/>
    <n v="507.89"/>
    <s v="OK"/>
    <s v="No"/>
    <s v="OK"/>
    <s v="OK"/>
    <s v="OK"/>
    <s v="OK"/>
    <s v="OK"/>
    <s v="OK"/>
  </r>
  <r>
    <d v="2024-02-19T00:00:00"/>
    <s v="newsletter"/>
    <s v="cpc"/>
    <s v="spring_sale"/>
    <x v="0"/>
    <x v="3"/>
    <x v="305"/>
    <n v="17"/>
    <n v="373.54"/>
    <s v="OK"/>
    <s v="No"/>
    <s v="OK"/>
    <s v="OK"/>
    <s v="OK"/>
    <s v="OK"/>
    <s v="OK"/>
    <s v="OK"/>
  </r>
  <r>
    <d v="2024-08-22T00:00:00"/>
    <s v="linkedin"/>
    <s v="referral"/>
    <s v="black_friday"/>
    <x v="0"/>
    <x v="1"/>
    <x v="306"/>
    <n v="50"/>
    <n v="662.16"/>
    <s v="OK"/>
    <s v="No"/>
    <s v="OK"/>
    <s v="OK"/>
    <s v="OK"/>
    <s v="OK"/>
    <s v="OK"/>
    <s v="OK"/>
  </r>
  <r>
    <d v="2024-03-28T00:00:00"/>
    <s v="linkedin"/>
    <s v="referral"/>
    <s v="new_user_acquisition"/>
    <x v="3"/>
    <x v="2"/>
    <x v="92"/>
    <n v="7"/>
    <n v="355.07"/>
    <s v="OK"/>
    <s v="No"/>
    <s v="OK"/>
    <s v="OK"/>
    <s v="OK"/>
    <s v="OK"/>
    <s v="OK"/>
    <s v="OK"/>
  </r>
  <r>
    <d v="2024-11-21T00:00:00"/>
    <s v="google"/>
    <s v="cpc"/>
    <s v="spring_sale"/>
    <x v="1"/>
    <x v="3"/>
    <x v="209"/>
    <n v="27"/>
    <n v="875.29"/>
    <s v="OK"/>
    <s v="No"/>
    <s v="OK"/>
    <s v="OK"/>
    <s v="OK"/>
    <s v="OK"/>
    <s v="OK"/>
    <s v="OK"/>
  </r>
  <r>
    <d v="2024-01-03T00:00:00"/>
    <s v="linkedin"/>
    <s v="email"/>
    <s v="new_user_acquisition"/>
    <x v="2"/>
    <x v="2"/>
    <x v="101"/>
    <n v="4"/>
    <n v="821.6"/>
    <s v="OK"/>
    <s v="No"/>
    <s v="OK"/>
    <s v="OK"/>
    <s v="OK"/>
    <s v="OK"/>
    <s v="OK"/>
    <s v="OK"/>
  </r>
  <r>
    <d v="2024-01-26T00:00:00"/>
    <s v="newsletter"/>
    <s v="social"/>
    <s v="black_friday"/>
    <x v="2"/>
    <x v="3"/>
    <x v="307"/>
    <n v="12"/>
    <n v="884.91"/>
    <s v="OK"/>
    <s v="No"/>
    <s v="OK"/>
    <s v="OK"/>
    <s v="OK"/>
    <s v="OK"/>
    <s v="OK"/>
    <s v="OK"/>
  </r>
  <r>
    <d v="2024-02-28T00:00:00"/>
    <s v="youtube"/>
    <s v="referral"/>
    <s v="new_user_acquisition"/>
    <x v="2"/>
    <x v="2"/>
    <x v="220"/>
    <n v="15"/>
    <n v="20.22"/>
    <s v="OK"/>
    <s v="No"/>
    <s v="OK"/>
    <s v="OK"/>
    <s v="OK"/>
    <s v="OK"/>
    <s v="OK"/>
    <s v="OK"/>
  </r>
  <r>
    <d v="2024-07-30T00:00:00"/>
    <s v="newsletter"/>
    <s v="referral"/>
    <s v="product_launch"/>
    <x v="4"/>
    <x v="3"/>
    <x v="308"/>
    <n v="49"/>
    <n v="19.86"/>
    <s v="OK"/>
    <s v="No"/>
    <s v="OK"/>
    <s v="OK"/>
    <s v="OK"/>
    <s v="OK"/>
    <s v="OK"/>
    <s v="OK"/>
  </r>
  <r>
    <d v="2024-12-03T00:00:00"/>
    <s v="instagram"/>
    <s v="referral"/>
    <s v="new_user_acquisition"/>
    <x v="4"/>
    <x v="0"/>
    <x v="309"/>
    <n v="8"/>
    <n v="232.8"/>
    <s v="OK"/>
    <s v="No"/>
    <s v="OK"/>
    <s v="OK"/>
    <s v="OK"/>
    <s v="OK"/>
    <s v="OK"/>
    <s v="OK"/>
  </r>
  <r>
    <d v="2024-04-09T00:00:00"/>
    <s v="linkedin"/>
    <s v="referral"/>
    <s v="new_user_acquisition"/>
    <x v="3"/>
    <x v="0"/>
    <x v="310"/>
    <n v="47"/>
    <n v="592.58000000000004"/>
    <s v="OK"/>
    <s v="No"/>
    <s v="OK"/>
    <s v="OK"/>
    <s v="OK"/>
    <s v="OK"/>
    <s v="OK"/>
    <s v="OK"/>
  </r>
  <r>
    <d v="2024-04-01T00:00:00"/>
    <s v="instagram"/>
    <s v="referral"/>
    <s v="black_friday"/>
    <x v="2"/>
    <x v="2"/>
    <x v="311"/>
    <n v="22"/>
    <n v="275.39999999999998"/>
    <s v="OK"/>
    <s v="No"/>
    <s v="OK"/>
    <s v="OK"/>
    <s v="OK"/>
    <s v="OK"/>
    <s v="OK"/>
    <s v="OK"/>
  </r>
  <r>
    <d v="2024-02-04T00:00:00"/>
    <s v="newsletter"/>
    <s v="email"/>
    <s v="new_user_acquisition"/>
    <x v="3"/>
    <x v="1"/>
    <x v="212"/>
    <n v="46"/>
    <n v="34.79"/>
    <s v="OK"/>
    <s v="No"/>
    <s v="OK"/>
    <s v="OK"/>
    <s v="OK"/>
    <s v="OK"/>
    <s v="OK"/>
    <s v="OK"/>
  </r>
  <r>
    <d v="2024-09-14T00:00:00"/>
    <s v="linkedin"/>
    <s v="referral"/>
    <s v="product_launch"/>
    <x v="1"/>
    <x v="3"/>
    <x v="312"/>
    <n v="34"/>
    <n v="128.19999999999999"/>
    <s v="OK"/>
    <s v="No"/>
    <s v="OK"/>
    <s v="OK"/>
    <s v="OK"/>
    <s v="OK"/>
    <s v="OK"/>
    <s v="OK"/>
  </r>
  <r>
    <d v="2024-03-31T00:00:00"/>
    <s v="youtube"/>
    <s v="social"/>
    <s v="spring_sale"/>
    <x v="2"/>
    <x v="0"/>
    <x v="313"/>
    <n v="36"/>
    <n v="421.13"/>
    <s v="OK"/>
    <s v="No"/>
    <s v="OK"/>
    <s v="OK"/>
    <s v="OK"/>
    <s v="OK"/>
    <s v="OK"/>
    <s v="OK"/>
  </r>
  <r>
    <d v="2024-03-28T00:00:00"/>
    <s v="youtube"/>
    <s v="referral"/>
    <s v="spring_sale"/>
    <x v="3"/>
    <x v="2"/>
    <x v="314"/>
    <n v="7"/>
    <n v="163.29"/>
    <s v="OK"/>
    <s v="No"/>
    <s v="OK"/>
    <s v="OK"/>
    <s v="OK"/>
    <s v="OK"/>
    <s v="OK"/>
    <s v="OK"/>
  </r>
  <r>
    <d v="2024-02-26T00:00:00"/>
    <s v="google"/>
    <s v="referral"/>
    <s v="new_user_acquisition"/>
    <x v="4"/>
    <x v="0"/>
    <x v="231"/>
    <n v="10"/>
    <n v="995.34"/>
    <s v="OK"/>
    <s v="No"/>
    <s v="OK"/>
    <s v="OK"/>
    <s v="OK"/>
    <s v="OK"/>
    <s v="OK"/>
    <s v="OK"/>
  </r>
  <r>
    <d v="2024-11-17T00:00:00"/>
    <s v="google"/>
    <s v="cpc"/>
    <s v="black_friday"/>
    <x v="3"/>
    <x v="2"/>
    <x v="315"/>
    <n v="48"/>
    <n v="372.57"/>
    <s v="OK"/>
    <s v="No"/>
    <s v="OK"/>
    <s v="OK"/>
    <s v="OK"/>
    <s v="OK"/>
    <s v="OK"/>
    <s v="OK"/>
  </r>
  <r>
    <d v="2024-06-10T00:00:00"/>
    <s v="linkedin"/>
    <s v="cpc"/>
    <s v="product_launch"/>
    <x v="3"/>
    <x v="0"/>
    <x v="197"/>
    <n v="13"/>
    <n v="794.78"/>
    <s v="OK"/>
    <s v="No"/>
    <s v="OK"/>
    <s v="OK"/>
    <s v="OK"/>
    <s v="OK"/>
    <s v="OK"/>
    <s v="OK"/>
  </r>
  <r>
    <d v="2024-03-19T00:00:00"/>
    <s v="google"/>
    <s v="cpc"/>
    <s v="new_user_acquisition"/>
    <x v="4"/>
    <x v="1"/>
    <x v="316"/>
    <n v="27"/>
    <n v="64.430000000000007"/>
    <s v="OK"/>
    <s v="No"/>
    <s v="OK"/>
    <s v="OK"/>
    <s v="OK"/>
    <s v="OK"/>
    <s v="OK"/>
    <s v="OK"/>
  </r>
  <r>
    <d v="2024-05-29T00:00:00"/>
    <s v="youtube"/>
    <s v="referral"/>
    <s v="product_launch"/>
    <x v="2"/>
    <x v="1"/>
    <x v="167"/>
    <n v="34"/>
    <n v="387.83"/>
    <s v="OK"/>
    <s v="No"/>
    <s v="OK"/>
    <s v="OK"/>
    <s v="OK"/>
    <s v="OK"/>
    <s v="OK"/>
    <s v="OK"/>
  </r>
  <r>
    <d v="2024-11-25T00:00:00"/>
    <s v="youtube"/>
    <s v="cpc"/>
    <s v="black_friday"/>
    <x v="1"/>
    <x v="0"/>
    <x v="191"/>
    <n v="10"/>
    <n v="615.13"/>
    <s v="OK"/>
    <s v="No"/>
    <s v="OK"/>
    <s v="OK"/>
    <s v="OK"/>
    <s v="OK"/>
    <s v="OK"/>
    <s v="OK"/>
  </r>
  <r>
    <d v="2024-07-24T00:00:00"/>
    <s v="instagram"/>
    <s v="social"/>
    <s v="new_user_acquisition"/>
    <x v="0"/>
    <x v="1"/>
    <x v="317"/>
    <n v="50"/>
    <n v="495.39"/>
    <s v="OK"/>
    <s v="No"/>
    <s v="OK"/>
    <s v="OK"/>
    <s v="OK"/>
    <s v="OK"/>
    <s v="OK"/>
    <s v="OK"/>
  </r>
  <r>
    <d v="2024-12-06T00:00:00"/>
    <s v="youtube"/>
    <s v="cpc"/>
    <s v="spring_sale"/>
    <x v="1"/>
    <x v="0"/>
    <x v="111"/>
    <n v="49"/>
    <n v="360.63"/>
    <s v="OK"/>
    <s v="No"/>
    <s v="OK"/>
    <s v="OK"/>
    <s v="OK"/>
    <s v="OK"/>
    <s v="OK"/>
    <s v="OK"/>
  </r>
  <r>
    <d v="2024-02-16T00:00:00"/>
    <s v="facebook"/>
    <s v="social"/>
    <s v="spring_sale"/>
    <x v="0"/>
    <x v="1"/>
    <x v="307"/>
    <n v="49"/>
    <n v="276.06"/>
    <s v="OK"/>
    <s v="No"/>
    <s v="OK"/>
    <s v="OK"/>
    <s v="OK"/>
    <s v="OK"/>
    <s v="OK"/>
    <s v="OK"/>
  </r>
  <r>
    <d v="2024-01-23T00:00:00"/>
    <s v="youtube"/>
    <s v="social"/>
    <s v="new_user_acquisition"/>
    <x v="4"/>
    <x v="2"/>
    <x v="318"/>
    <n v="12"/>
    <n v="565.11"/>
    <s v="OK"/>
    <s v="No"/>
    <s v="OK"/>
    <s v="OK"/>
    <s v="OK"/>
    <s v="OK"/>
    <s v="OK"/>
    <s v="OK"/>
  </r>
  <r>
    <d v="2024-06-03T00:00:00"/>
    <s v="newsletter"/>
    <s v="social"/>
    <s v="product_launch"/>
    <x v="0"/>
    <x v="0"/>
    <x v="319"/>
    <n v="20"/>
    <n v="465.42"/>
    <s v="OK"/>
    <s v="No"/>
    <s v="OK"/>
    <s v="OK"/>
    <s v="OK"/>
    <s v="OK"/>
    <s v="OK"/>
    <s v="OK"/>
  </r>
  <r>
    <d v="2024-02-10T00:00:00"/>
    <s v="instagram"/>
    <s v="referral"/>
    <s v="new_user_acquisition"/>
    <x v="2"/>
    <x v="2"/>
    <x v="120"/>
    <n v="43"/>
    <n v="97.12"/>
    <s v="OK"/>
    <s v="No"/>
    <s v="OK"/>
    <s v="OK"/>
    <s v="OK"/>
    <s v="OK"/>
    <s v="OK"/>
    <s v="OK"/>
  </r>
  <r>
    <d v="2024-10-20T00:00:00"/>
    <s v="instagram"/>
    <s v="email"/>
    <s v="spring_sale"/>
    <x v="2"/>
    <x v="0"/>
    <x v="180"/>
    <n v="21"/>
    <n v="550.23"/>
    <s v="OK"/>
    <s v="No"/>
    <s v="OK"/>
    <s v="OK"/>
    <s v="OK"/>
    <s v="OK"/>
    <s v="OK"/>
    <s v="OK"/>
  </r>
  <r>
    <d v="2024-07-29T00:00:00"/>
    <s v="linkedin"/>
    <s v="referral"/>
    <s v="black_friday"/>
    <x v="1"/>
    <x v="0"/>
    <x v="320"/>
    <n v="18"/>
    <n v="210.86"/>
    <s v="OK"/>
    <s v="No"/>
    <s v="OK"/>
    <s v="OK"/>
    <s v="OK"/>
    <s v="OK"/>
    <s v="OK"/>
    <s v="OK"/>
  </r>
  <r>
    <d v="2024-04-12T00:00:00"/>
    <s v="newsletter"/>
    <s v="social"/>
    <s v="spring_sale"/>
    <x v="0"/>
    <x v="1"/>
    <x v="227"/>
    <n v="7"/>
    <n v="184.23"/>
    <s v="OK"/>
    <s v="No"/>
    <s v="OK"/>
    <s v="OK"/>
    <s v="OK"/>
    <s v="OK"/>
    <s v="OK"/>
    <s v="OK"/>
  </r>
  <r>
    <d v="2024-08-19T00:00:00"/>
    <s v="youtube"/>
    <s v="social"/>
    <s v="new_user_acquisition"/>
    <x v="0"/>
    <x v="3"/>
    <x v="81"/>
    <n v="39"/>
    <n v="819.28"/>
    <s v="OK"/>
    <s v="No"/>
    <s v="OK"/>
    <s v="OK"/>
    <s v="OK"/>
    <s v="OK"/>
    <s v="OK"/>
    <s v="OK"/>
  </r>
  <r>
    <d v="2024-11-04T00:00:00"/>
    <s v="google"/>
    <s v="referral"/>
    <s v="product_launch"/>
    <x v="0"/>
    <x v="3"/>
    <x v="289"/>
    <n v="34"/>
    <n v="579.79"/>
    <s v="OK"/>
    <s v="No"/>
    <s v="OK"/>
    <s v="OK"/>
    <s v="OK"/>
    <s v="OK"/>
    <s v="OK"/>
    <s v="OK"/>
  </r>
  <r>
    <d v="2024-05-24T00:00:00"/>
    <s v="youtube"/>
    <s v="cpc"/>
    <s v="product_launch"/>
    <x v="1"/>
    <x v="2"/>
    <x v="119"/>
    <n v="42"/>
    <n v="436.95"/>
    <s v="OK"/>
    <s v="No"/>
    <s v="OK"/>
    <s v="OK"/>
    <s v="OK"/>
    <s v="OK"/>
    <s v="OK"/>
    <s v="OK"/>
  </r>
  <r>
    <d v="2024-12-30T00:00:00"/>
    <s v="instagram"/>
    <s v="cpc"/>
    <s v="spring_sale"/>
    <x v="0"/>
    <x v="1"/>
    <x v="28"/>
    <n v="17"/>
    <n v="236.74"/>
    <s v="OK"/>
    <s v="No"/>
    <s v="OK"/>
    <s v="OK"/>
    <s v="OK"/>
    <s v="OK"/>
    <s v="OK"/>
    <s v="OK"/>
  </r>
  <r>
    <d v="2024-08-16T00:00:00"/>
    <s v="facebook"/>
    <s v="email"/>
    <s v="product_launch"/>
    <x v="3"/>
    <x v="2"/>
    <x v="102"/>
    <n v="34"/>
    <n v="684.91"/>
    <s v="OK"/>
    <s v="No"/>
    <s v="OK"/>
    <s v="OK"/>
    <s v="OK"/>
    <s v="OK"/>
    <s v="OK"/>
    <s v="OK"/>
  </r>
  <r>
    <d v="2024-11-11T00:00:00"/>
    <s v="facebook"/>
    <s v="referral"/>
    <s v="spring_sale"/>
    <x v="2"/>
    <x v="3"/>
    <x v="178"/>
    <n v="38"/>
    <n v="493.35"/>
    <s v="OK"/>
    <s v="No"/>
    <s v="OK"/>
    <s v="OK"/>
    <s v="OK"/>
    <s v="OK"/>
    <s v="OK"/>
    <s v="OK"/>
  </r>
  <r>
    <d v="2024-12-20T00:00:00"/>
    <s v="newsletter"/>
    <s v="referral"/>
    <s v="black_friday"/>
    <x v="0"/>
    <x v="0"/>
    <x v="27"/>
    <n v="32"/>
    <n v="469.32"/>
    <s v="OK"/>
    <s v="No"/>
    <s v="OK"/>
    <s v="OK"/>
    <s v="OK"/>
    <s v="OK"/>
    <s v="OK"/>
    <s v="OK"/>
  </r>
  <r>
    <d v="2024-05-20T00:00:00"/>
    <s v="linkedin"/>
    <s v="cpc"/>
    <s v="new_user_acquisition"/>
    <x v="3"/>
    <x v="0"/>
    <x v="303"/>
    <n v="24"/>
    <n v="366.51"/>
    <s v="OK"/>
    <s v="No"/>
    <s v="OK"/>
    <s v="OK"/>
    <s v="OK"/>
    <s v="OK"/>
    <s v="OK"/>
    <s v="OK"/>
  </r>
  <r>
    <d v="2024-11-18T00:00:00"/>
    <s v="linkedin"/>
    <s v="cpc"/>
    <s v="black_friday"/>
    <x v="4"/>
    <x v="1"/>
    <x v="124"/>
    <n v="3"/>
    <n v="413.45"/>
    <s v="OK"/>
    <s v="No"/>
    <s v="OK"/>
    <s v="OK"/>
    <s v="OK"/>
    <s v="OK"/>
    <s v="OK"/>
    <s v="OK"/>
  </r>
  <r>
    <d v="2024-04-21T00:00:00"/>
    <s v="instagram"/>
    <s v="referral"/>
    <s v="new_user_acquisition"/>
    <x v="1"/>
    <x v="0"/>
    <x v="321"/>
    <n v="14"/>
    <n v="492.84"/>
    <s v="OK"/>
    <s v="No"/>
    <s v="OK"/>
    <s v="OK"/>
    <s v="OK"/>
    <s v="OK"/>
    <s v="OK"/>
    <s v="OK"/>
  </r>
  <r>
    <d v="2024-01-10T00:00:00"/>
    <s v="youtube"/>
    <s v="email"/>
    <s v="new_user_acquisition"/>
    <x v="3"/>
    <x v="2"/>
    <x v="59"/>
    <n v="2"/>
    <n v="158.07"/>
    <s v="OK"/>
    <s v="No"/>
    <s v="OK"/>
    <s v="OK"/>
    <s v="OK"/>
    <s v="OK"/>
    <s v="OK"/>
    <s v="OK"/>
  </r>
  <r>
    <d v="2024-08-11T00:00:00"/>
    <s v="instagram"/>
    <s v="email"/>
    <s v="new_user_acquisition"/>
    <x v="0"/>
    <x v="0"/>
    <x v="174"/>
    <n v="17"/>
    <n v="766.69"/>
    <s v="OK"/>
    <s v="No"/>
    <s v="OK"/>
    <s v="OK"/>
    <s v="OK"/>
    <s v="OK"/>
    <s v="OK"/>
    <s v="OK"/>
  </r>
  <r>
    <d v="2024-03-15T00:00:00"/>
    <s v="google"/>
    <s v="social"/>
    <s v="black_friday"/>
    <x v="2"/>
    <x v="3"/>
    <x v="285"/>
    <n v="32"/>
    <n v="623.04999999999995"/>
    <s v="OK"/>
    <s v="No"/>
    <s v="OK"/>
    <s v="OK"/>
    <s v="OK"/>
    <s v="OK"/>
    <s v="OK"/>
    <s v="OK"/>
  </r>
  <r>
    <d v="2024-10-05T00:00:00"/>
    <s v="facebook"/>
    <s v="email"/>
    <s v="product_launch"/>
    <x v="3"/>
    <x v="0"/>
    <x v="25"/>
    <n v="45"/>
    <n v="158.18"/>
    <s v="OK"/>
    <s v="No"/>
    <s v="OK"/>
    <s v="OK"/>
    <s v="OK"/>
    <s v="OK"/>
    <s v="OK"/>
    <s v="OK"/>
  </r>
  <r>
    <d v="2024-09-24T00:00:00"/>
    <s v="instagram"/>
    <s v="email"/>
    <s v="spring_sale"/>
    <x v="3"/>
    <x v="3"/>
    <x v="43"/>
    <n v="18"/>
    <n v="596.80999999999995"/>
    <s v="OK"/>
    <s v="No"/>
    <s v="OK"/>
    <s v="OK"/>
    <s v="OK"/>
    <s v="OK"/>
    <s v="OK"/>
    <s v="OK"/>
  </r>
  <r>
    <d v="2024-12-04T00:00:00"/>
    <s v="linkedin"/>
    <s v="email"/>
    <s v="new_user_acquisition"/>
    <x v="4"/>
    <x v="1"/>
    <x v="15"/>
    <n v="50"/>
    <n v="307.22000000000003"/>
    <s v="OK"/>
    <s v="No"/>
    <s v="OK"/>
    <s v="OK"/>
    <s v="OK"/>
    <s v="OK"/>
    <s v="OK"/>
    <s v="OK"/>
  </r>
  <r>
    <d v="2024-06-08T00:00:00"/>
    <s v="facebook"/>
    <s v="referral"/>
    <s v="new_user_acquisition"/>
    <x v="1"/>
    <x v="3"/>
    <x v="322"/>
    <n v="28"/>
    <n v="914.82"/>
    <s v="OK"/>
    <s v="No"/>
    <s v="OK"/>
    <s v="OK"/>
    <s v="OK"/>
    <s v="OK"/>
    <s v="OK"/>
    <s v="OK"/>
  </r>
  <r>
    <d v="2024-08-05T00:00:00"/>
    <s v="facebook"/>
    <s v="cpc"/>
    <s v="black_friday"/>
    <x v="0"/>
    <x v="0"/>
    <x v="66"/>
    <n v="50"/>
    <n v="547.83000000000004"/>
    <s v="OK"/>
    <s v="No"/>
    <s v="OK"/>
    <s v="OK"/>
    <s v="OK"/>
    <s v="OK"/>
    <s v="OK"/>
    <s v="OK"/>
  </r>
  <r>
    <d v="2024-02-03T00:00:00"/>
    <s v="instagram"/>
    <s v="email"/>
    <s v="new_user_acquisition"/>
    <x v="2"/>
    <x v="0"/>
    <x v="311"/>
    <n v="12"/>
    <n v="991.15"/>
    <s v="OK"/>
    <s v="No"/>
    <s v="OK"/>
    <s v="OK"/>
    <s v="OK"/>
    <s v="OK"/>
    <s v="OK"/>
    <s v="OK"/>
  </r>
  <r>
    <d v="2024-09-29T00:00:00"/>
    <s v="facebook"/>
    <s v="referral"/>
    <s v="new_user_acquisition"/>
    <x v="2"/>
    <x v="3"/>
    <x v="323"/>
    <n v="17"/>
    <n v="326.06"/>
    <s v="OK"/>
    <s v="No"/>
    <s v="OK"/>
    <s v="OK"/>
    <s v="OK"/>
    <s v="OK"/>
    <s v="OK"/>
    <s v="OK"/>
  </r>
  <r>
    <d v="2024-09-09T00:00:00"/>
    <s v="linkedin"/>
    <s v="email"/>
    <s v="product_launch"/>
    <x v="0"/>
    <x v="3"/>
    <x v="162"/>
    <n v="19"/>
    <n v="156.41"/>
    <s v="OK"/>
    <s v="No"/>
    <s v="OK"/>
    <s v="OK"/>
    <s v="OK"/>
    <s v="OK"/>
    <s v="OK"/>
    <s v="OK"/>
  </r>
  <r>
    <d v="2024-02-03T00:00:00"/>
    <s v="linkedin"/>
    <s v="cpc"/>
    <s v="product_launch"/>
    <x v="2"/>
    <x v="1"/>
    <x v="46"/>
    <n v="21"/>
    <n v="492.12"/>
    <s v="OK"/>
    <s v="No"/>
    <s v="OK"/>
    <s v="OK"/>
    <s v="OK"/>
    <s v="OK"/>
    <s v="OK"/>
    <s v="OK"/>
  </r>
  <r>
    <d v="2024-01-13T00:00:00"/>
    <s v="youtube"/>
    <s v="cpc"/>
    <s v="spring_sale"/>
    <x v="4"/>
    <x v="3"/>
    <x v="324"/>
    <n v="1"/>
    <n v="39.94"/>
    <s v="OK"/>
    <s v="No"/>
    <s v="OK"/>
    <s v="OK"/>
    <s v="OK"/>
    <s v="OK"/>
    <s v="OK"/>
    <s v="OK"/>
  </r>
  <r>
    <d v="2024-03-09T00:00:00"/>
    <s v="youtube"/>
    <s v="social"/>
    <s v="new_user_acquisition"/>
    <x v="3"/>
    <x v="0"/>
    <x v="171"/>
    <n v="21"/>
    <n v="299.41000000000003"/>
    <s v="OK"/>
    <s v="No"/>
    <s v="OK"/>
    <s v="OK"/>
    <s v="OK"/>
    <s v="OK"/>
    <s v="OK"/>
    <s v="OK"/>
  </r>
  <r>
    <d v="2024-01-25T00:00:00"/>
    <s v="facebook"/>
    <s v="email"/>
    <s v="spring_sale"/>
    <x v="0"/>
    <x v="2"/>
    <x v="11"/>
    <n v="8"/>
    <n v="849.69"/>
    <s v="OK"/>
    <s v="No"/>
    <s v="OK"/>
    <s v="OK"/>
    <s v="OK"/>
    <s v="OK"/>
    <s v="OK"/>
    <s v="OK"/>
  </r>
  <r>
    <d v="2024-11-10T00:00:00"/>
    <s v="instagram"/>
    <s v="referral"/>
    <s v="product_launch"/>
    <x v="3"/>
    <x v="0"/>
    <x v="279"/>
    <n v="28"/>
    <n v="871.65"/>
    <s v="OK"/>
    <s v="No"/>
    <s v="OK"/>
    <s v="OK"/>
    <s v="OK"/>
    <s v="OK"/>
    <s v="OK"/>
    <s v="OK"/>
  </r>
  <r>
    <d v="2024-01-26T00:00:00"/>
    <s v="youtube"/>
    <s v="referral"/>
    <s v="spring_sale"/>
    <x v="0"/>
    <x v="2"/>
    <x v="151"/>
    <n v="27"/>
    <n v="800.29"/>
    <s v="OK"/>
    <s v="No"/>
    <s v="OK"/>
    <s v="OK"/>
    <s v="OK"/>
    <s v="OK"/>
    <s v="OK"/>
    <s v="OK"/>
  </r>
  <r>
    <d v="2024-01-05T00:00:00"/>
    <s v="youtube"/>
    <s v="referral"/>
    <s v="product_launch"/>
    <x v="2"/>
    <x v="0"/>
    <x v="325"/>
    <n v="12"/>
    <n v="997.58"/>
    <s v="OK"/>
    <s v="No"/>
    <s v="OK"/>
    <s v="OK"/>
    <s v="OK"/>
    <s v="OK"/>
    <s v="OK"/>
    <s v="OK"/>
  </r>
  <r>
    <d v="2024-12-05T00:00:00"/>
    <s v="instagram"/>
    <s v="social"/>
    <s v="black_friday"/>
    <x v="1"/>
    <x v="3"/>
    <x v="326"/>
    <n v="38"/>
    <n v="397.73"/>
    <s v="OK"/>
    <s v="No"/>
    <s v="OK"/>
    <s v="OK"/>
    <s v="OK"/>
    <s v="OK"/>
    <s v="OK"/>
    <s v="OK"/>
  </r>
  <r>
    <d v="2024-10-23T00:00:00"/>
    <s v="facebook"/>
    <s v="social"/>
    <s v="black_friday"/>
    <x v="1"/>
    <x v="1"/>
    <x v="259"/>
    <n v="41"/>
    <n v="844.28"/>
    <s v="OK"/>
    <s v="No"/>
    <s v="OK"/>
    <s v="OK"/>
    <s v="OK"/>
    <s v="OK"/>
    <s v="OK"/>
    <s v="OK"/>
  </r>
  <r>
    <d v="2024-04-28T00:00:00"/>
    <s v="instagram"/>
    <s v="cpc"/>
    <s v="new_user_acquisition"/>
    <x v="2"/>
    <x v="1"/>
    <x v="327"/>
    <n v="26"/>
    <n v="909.35"/>
    <s v="OK"/>
    <s v="No"/>
    <s v="OK"/>
    <s v="OK"/>
    <s v="OK"/>
    <s v="OK"/>
    <s v="OK"/>
    <s v="OK"/>
  </r>
  <r>
    <d v="2024-02-06T00:00:00"/>
    <s v="linkedin"/>
    <s v="cpc"/>
    <s v="product_launch"/>
    <x v="0"/>
    <x v="2"/>
    <x v="23"/>
    <n v="13"/>
    <n v="865.41"/>
    <s v="OK"/>
    <s v="No"/>
    <s v="OK"/>
    <s v="OK"/>
    <s v="OK"/>
    <s v="OK"/>
    <s v="OK"/>
    <s v="OK"/>
  </r>
  <r>
    <d v="2024-12-03T00:00:00"/>
    <s v="instagram"/>
    <s v="email"/>
    <s v="product_launch"/>
    <x v="2"/>
    <x v="2"/>
    <x v="276"/>
    <n v="31"/>
    <n v="256.08"/>
    <s v="OK"/>
    <s v="No"/>
    <s v="OK"/>
    <s v="OK"/>
    <s v="OK"/>
    <s v="OK"/>
    <s v="OK"/>
    <s v="OK"/>
  </r>
  <r>
    <d v="2024-09-18T00:00:00"/>
    <s v="linkedin"/>
    <s v="social"/>
    <s v="product_launch"/>
    <x v="2"/>
    <x v="2"/>
    <x v="307"/>
    <n v="10"/>
    <n v="920.86"/>
    <s v="OK"/>
    <s v="No"/>
    <s v="OK"/>
    <s v="OK"/>
    <s v="OK"/>
    <s v="OK"/>
    <s v="OK"/>
    <s v="OK"/>
  </r>
  <r>
    <d v="2024-12-16T00:00:00"/>
    <s v="google"/>
    <s v="email"/>
    <s v="spring_sale"/>
    <x v="2"/>
    <x v="2"/>
    <x v="81"/>
    <n v="22"/>
    <n v="770.55"/>
    <s v="OK"/>
    <s v="No"/>
    <s v="OK"/>
    <s v="OK"/>
    <s v="OK"/>
    <s v="OK"/>
    <s v="OK"/>
    <s v="OK"/>
  </r>
  <r>
    <d v="2024-06-22T00:00:00"/>
    <s v="instagram"/>
    <s v="referral"/>
    <s v="black_friday"/>
    <x v="3"/>
    <x v="3"/>
    <x v="328"/>
    <n v="45"/>
    <n v="679.26"/>
    <s v="OK"/>
    <s v="No"/>
    <s v="OK"/>
    <s v="OK"/>
    <s v="OK"/>
    <s v="OK"/>
    <s v="OK"/>
    <s v="OK"/>
  </r>
  <r>
    <d v="2024-01-07T00:00:00"/>
    <s v="facebook"/>
    <s v="email"/>
    <s v="black_friday"/>
    <x v="1"/>
    <x v="2"/>
    <x v="0"/>
    <n v="30"/>
    <n v="22.69"/>
    <s v="OK"/>
    <s v="No"/>
    <s v="OK"/>
    <s v="OK"/>
    <s v="OK"/>
    <s v="OK"/>
    <s v="OK"/>
    <s v="OK"/>
  </r>
  <r>
    <d v="2024-12-07T00:00:00"/>
    <s v="youtube"/>
    <s v="referral"/>
    <s v="spring_sale"/>
    <x v="2"/>
    <x v="1"/>
    <x v="329"/>
    <n v="13"/>
    <n v="139.01"/>
    <s v="OK"/>
    <s v="No"/>
    <s v="OK"/>
    <s v="OK"/>
    <s v="OK"/>
    <s v="OK"/>
    <s v="OK"/>
    <s v="OK"/>
  </r>
  <r>
    <d v="2024-04-19T00:00:00"/>
    <s v="google"/>
    <s v="email"/>
    <s v="spring_sale"/>
    <x v="2"/>
    <x v="2"/>
    <x v="130"/>
    <n v="31"/>
    <n v="652.66999999999996"/>
    <s v="OK"/>
    <s v="No"/>
    <s v="OK"/>
    <s v="OK"/>
    <s v="OK"/>
    <s v="OK"/>
    <s v="OK"/>
    <s v="OK"/>
  </r>
  <r>
    <d v="2024-10-06T00:00:00"/>
    <s v="google"/>
    <s v="cpc"/>
    <s v="black_friday"/>
    <x v="1"/>
    <x v="3"/>
    <x v="330"/>
    <n v="12"/>
    <n v="767.69"/>
    <s v="OK"/>
    <s v="No"/>
    <s v="OK"/>
    <s v="OK"/>
    <s v="OK"/>
    <s v="OK"/>
    <s v="OK"/>
    <s v="OK"/>
  </r>
  <r>
    <d v="2024-06-22T00:00:00"/>
    <s v="linkedin"/>
    <s v="email"/>
    <s v="product_launch"/>
    <x v="3"/>
    <x v="1"/>
    <x v="272"/>
    <n v="36"/>
    <n v="272.75"/>
    <s v="OK"/>
    <s v="No"/>
    <s v="OK"/>
    <s v="OK"/>
    <s v="OK"/>
    <s v="OK"/>
    <s v="OK"/>
    <s v="OK"/>
  </r>
  <r>
    <d v="2024-09-04T00:00:00"/>
    <s v="newsletter"/>
    <s v="social"/>
    <s v="black_friday"/>
    <x v="3"/>
    <x v="0"/>
    <x v="239"/>
    <n v="30"/>
    <n v="874.5"/>
    <s v="OK"/>
    <s v="No"/>
    <s v="OK"/>
    <s v="OK"/>
    <s v="OK"/>
    <s v="OK"/>
    <s v="OK"/>
    <s v="OK"/>
  </r>
  <r>
    <d v="2024-04-20T00:00:00"/>
    <s v="youtube"/>
    <s v="cpc"/>
    <s v="black_friday"/>
    <x v="4"/>
    <x v="0"/>
    <x v="204"/>
    <n v="45"/>
    <n v="876.98"/>
    <s v="OK"/>
    <s v="No"/>
    <s v="OK"/>
    <s v="OK"/>
    <s v="OK"/>
    <s v="OK"/>
    <s v="OK"/>
    <s v="OK"/>
  </r>
  <r>
    <d v="2024-12-27T00:00:00"/>
    <s v="youtube"/>
    <s v="referral"/>
    <s v="product_launch"/>
    <x v="0"/>
    <x v="1"/>
    <x v="53"/>
    <n v="26"/>
    <n v="13.42"/>
    <s v="OK"/>
    <s v="No"/>
    <s v="OK"/>
    <s v="OK"/>
    <s v="OK"/>
    <s v="OK"/>
    <s v="OK"/>
    <s v="OK"/>
  </r>
  <r>
    <d v="2024-12-25T00:00:00"/>
    <s v="linkedin"/>
    <s v="cpc"/>
    <s v="black_friday"/>
    <x v="3"/>
    <x v="0"/>
    <x v="251"/>
    <n v="7"/>
    <n v="958.3"/>
    <s v="OK"/>
    <s v="No"/>
    <s v="OK"/>
    <s v="OK"/>
    <s v="OK"/>
    <s v="OK"/>
    <s v="OK"/>
    <s v="OK"/>
  </r>
  <r>
    <d v="2024-11-07T00:00:00"/>
    <s v="newsletter"/>
    <s v="social"/>
    <s v="spring_sale"/>
    <x v="1"/>
    <x v="2"/>
    <x v="173"/>
    <n v="35"/>
    <n v="890.94"/>
    <s v="OK"/>
    <s v="No"/>
    <s v="OK"/>
    <s v="OK"/>
    <s v="OK"/>
    <s v="OK"/>
    <s v="OK"/>
    <s v="OK"/>
  </r>
  <r>
    <d v="2024-10-19T00:00:00"/>
    <s v="linkedin"/>
    <s v="referral"/>
    <s v="product_launch"/>
    <x v="3"/>
    <x v="1"/>
    <x v="49"/>
    <n v="21"/>
    <n v="26.2"/>
    <s v="OK"/>
    <s v="No"/>
    <s v="OK"/>
    <s v="OK"/>
    <s v="OK"/>
    <s v="OK"/>
    <s v="OK"/>
    <s v="OK"/>
  </r>
  <r>
    <d v="2024-05-22T00:00:00"/>
    <s v="newsletter"/>
    <s v="referral"/>
    <s v="spring_sale"/>
    <x v="4"/>
    <x v="2"/>
    <x v="43"/>
    <n v="3"/>
    <n v="554.04999999999995"/>
    <s v="OK"/>
    <s v="No"/>
    <s v="OK"/>
    <s v="OK"/>
    <s v="OK"/>
    <s v="OK"/>
    <s v="OK"/>
    <s v="OK"/>
  </r>
  <r>
    <d v="2024-04-05T00:00:00"/>
    <s v="linkedin"/>
    <s v="cpc"/>
    <s v="spring_sale"/>
    <x v="1"/>
    <x v="3"/>
    <x v="325"/>
    <n v="17"/>
    <n v="924.38"/>
    <s v="OK"/>
    <s v="No"/>
    <s v="OK"/>
    <s v="OK"/>
    <s v="OK"/>
    <s v="OK"/>
    <s v="OK"/>
    <s v="OK"/>
  </r>
  <r>
    <d v="2024-03-11T00:00:00"/>
    <s v="linkedin"/>
    <s v="social"/>
    <s v="spring_sale"/>
    <x v="0"/>
    <x v="1"/>
    <x v="197"/>
    <n v="42"/>
    <n v="523.19000000000005"/>
    <s v="OK"/>
    <s v="No"/>
    <s v="OK"/>
    <s v="OK"/>
    <s v="OK"/>
    <s v="OK"/>
    <s v="OK"/>
    <s v="OK"/>
  </r>
  <r>
    <d v="2024-04-04T00:00:00"/>
    <s v="linkedin"/>
    <s v="social"/>
    <s v="black_friday"/>
    <x v="0"/>
    <x v="0"/>
    <x v="321"/>
    <n v="25"/>
    <n v="285.58"/>
    <s v="OK"/>
    <s v="No"/>
    <s v="OK"/>
    <s v="OK"/>
    <s v="OK"/>
    <s v="OK"/>
    <s v="OK"/>
    <s v="OK"/>
  </r>
  <r>
    <d v="2024-11-20T00:00:00"/>
    <s v="google"/>
    <s v="cpc"/>
    <s v="new_user_acquisition"/>
    <x v="4"/>
    <x v="3"/>
    <x v="49"/>
    <n v="29"/>
    <n v="640.66"/>
    <s v="OK"/>
    <s v="No"/>
    <s v="OK"/>
    <s v="OK"/>
    <s v="OK"/>
    <s v="OK"/>
    <s v="OK"/>
    <s v="OK"/>
  </r>
  <r>
    <d v="2024-02-29T00:00:00"/>
    <s v="facebook"/>
    <s v="social"/>
    <s v="black_friday"/>
    <x v="4"/>
    <x v="3"/>
    <x v="331"/>
    <n v="23"/>
    <n v="688.42"/>
    <s v="OK"/>
    <s v="No"/>
    <s v="OK"/>
    <s v="OK"/>
    <s v="OK"/>
    <s v="OK"/>
    <s v="OK"/>
    <s v="OK"/>
  </r>
  <r>
    <d v="2024-09-17T00:00:00"/>
    <s v="newsletter"/>
    <s v="cpc"/>
    <s v="product_launch"/>
    <x v="3"/>
    <x v="2"/>
    <x v="133"/>
    <n v="14"/>
    <n v="794.48"/>
    <s v="OK"/>
    <s v="No"/>
    <s v="OK"/>
    <s v="OK"/>
    <s v="OK"/>
    <s v="OK"/>
    <s v="OK"/>
    <s v="OK"/>
  </r>
  <r>
    <d v="2024-08-05T00:00:00"/>
    <s v="google"/>
    <s v="social"/>
    <s v="product_launch"/>
    <x v="0"/>
    <x v="0"/>
    <x v="112"/>
    <n v="0"/>
    <n v="130.76"/>
    <s v="OK"/>
    <s v="No"/>
    <s v="OK"/>
    <s v="OK"/>
    <s v="OK"/>
    <s v="OK"/>
    <s v="OK"/>
    <s v="OK"/>
  </r>
  <r>
    <d v="2024-04-18T00:00:00"/>
    <s v="facebook"/>
    <s v="cpc"/>
    <s v="black_friday"/>
    <x v="1"/>
    <x v="0"/>
    <x v="310"/>
    <n v="15"/>
    <n v="203.31"/>
    <s v="OK"/>
    <s v="No"/>
    <s v="OK"/>
    <s v="OK"/>
    <s v="OK"/>
    <s v="OK"/>
    <s v="OK"/>
    <s v="OK"/>
  </r>
  <r>
    <d v="2024-09-05T00:00:00"/>
    <s v="newsletter"/>
    <s v="referral"/>
    <s v="new_user_acquisition"/>
    <x v="3"/>
    <x v="1"/>
    <x v="16"/>
    <n v="26"/>
    <n v="201.85"/>
    <s v="OK"/>
    <s v="No"/>
    <s v="OK"/>
    <s v="OK"/>
    <s v="OK"/>
    <s v="OK"/>
    <s v="OK"/>
    <s v="OK"/>
  </r>
  <r>
    <d v="2024-07-04T00:00:00"/>
    <s v="linkedin"/>
    <s v="cpc"/>
    <s v="black_friday"/>
    <x v="0"/>
    <x v="0"/>
    <x v="327"/>
    <n v="50"/>
    <n v="560.38"/>
    <s v="OK"/>
    <s v="No"/>
    <s v="OK"/>
    <s v="OK"/>
    <s v="OK"/>
    <s v="OK"/>
    <s v="OK"/>
    <s v="OK"/>
  </r>
  <r>
    <d v="2024-10-19T00:00:00"/>
    <s v="google"/>
    <s v="email"/>
    <s v="black_friday"/>
    <x v="2"/>
    <x v="0"/>
    <x v="246"/>
    <n v="31"/>
    <n v="175.45"/>
    <s v="OK"/>
    <s v="No"/>
    <s v="OK"/>
    <s v="OK"/>
    <s v="OK"/>
    <s v="OK"/>
    <s v="OK"/>
    <s v="OK"/>
  </r>
  <r>
    <d v="2024-08-29T00:00:00"/>
    <s v="facebook"/>
    <s v="social"/>
    <s v="spring_sale"/>
    <x v="2"/>
    <x v="0"/>
    <x v="108"/>
    <n v="12"/>
    <n v="122.01"/>
    <s v="OK"/>
    <s v="No"/>
    <s v="OK"/>
    <s v="OK"/>
    <s v="OK"/>
    <s v="OK"/>
    <s v="OK"/>
    <s v="OK"/>
  </r>
  <r>
    <d v="2024-05-25T00:00:00"/>
    <s v="linkedin"/>
    <s v="email"/>
    <s v="black_friday"/>
    <x v="2"/>
    <x v="0"/>
    <x v="223"/>
    <n v="4"/>
    <n v="605.1"/>
    <s v="OK"/>
    <s v="No"/>
    <s v="OK"/>
    <s v="OK"/>
    <s v="OK"/>
    <s v="OK"/>
    <s v="OK"/>
    <s v="OK"/>
  </r>
  <r>
    <d v="2024-09-18T00:00:00"/>
    <s v="youtube"/>
    <s v="cpc"/>
    <s v="black_friday"/>
    <x v="3"/>
    <x v="2"/>
    <x v="332"/>
    <n v="14"/>
    <n v="123.03"/>
    <s v="OK"/>
    <s v="No"/>
    <s v="OK"/>
    <s v="OK"/>
    <s v="OK"/>
    <s v="OK"/>
    <s v="OK"/>
    <s v="OK"/>
  </r>
  <r>
    <d v="2024-01-28T00:00:00"/>
    <s v="youtube"/>
    <s v="referral"/>
    <s v="new_user_acquisition"/>
    <x v="1"/>
    <x v="1"/>
    <x v="19"/>
    <n v="46"/>
    <n v="569.04999999999995"/>
    <s v="OK"/>
    <s v="No"/>
    <s v="OK"/>
    <s v="OK"/>
    <s v="OK"/>
    <s v="OK"/>
    <s v="OK"/>
    <s v="OK"/>
  </r>
  <r>
    <d v="2024-08-25T00:00:00"/>
    <s v="youtube"/>
    <s v="email"/>
    <s v="black_friday"/>
    <x v="3"/>
    <x v="3"/>
    <x v="333"/>
    <n v="41"/>
    <n v="910.49"/>
    <s v="OK"/>
    <s v="No"/>
    <s v="OK"/>
    <s v="OK"/>
    <s v="OK"/>
    <s v="OK"/>
    <s v="OK"/>
    <s v="OK"/>
  </r>
  <r>
    <d v="2024-09-25T00:00:00"/>
    <s v="linkedin"/>
    <s v="email"/>
    <s v="spring_sale"/>
    <x v="1"/>
    <x v="2"/>
    <x v="17"/>
    <n v="29"/>
    <n v="681.79"/>
    <s v="OK"/>
    <s v="No"/>
    <s v="OK"/>
    <s v="OK"/>
    <s v="OK"/>
    <s v="OK"/>
    <s v="OK"/>
    <s v="OK"/>
  </r>
  <r>
    <d v="2024-07-22T00:00:00"/>
    <s v="facebook"/>
    <s v="cpc"/>
    <s v="black_friday"/>
    <x v="1"/>
    <x v="1"/>
    <x v="334"/>
    <n v="1"/>
    <n v="948.16"/>
    <s v="OK"/>
    <s v="No"/>
    <s v="OK"/>
    <s v="OK"/>
    <s v="OK"/>
    <s v="OK"/>
    <s v="OK"/>
    <s v="OK"/>
  </r>
  <r>
    <d v="2024-10-15T00:00:00"/>
    <s v="youtube"/>
    <s v="cpc"/>
    <s v="new_user_acquisition"/>
    <x v="0"/>
    <x v="2"/>
    <x v="82"/>
    <n v="32"/>
    <n v="542.80999999999995"/>
    <s v="OK"/>
    <s v="No"/>
    <s v="OK"/>
    <s v="OK"/>
    <s v="OK"/>
    <s v="OK"/>
    <s v="OK"/>
    <s v="OK"/>
  </r>
  <r>
    <d v="2024-05-29T00:00:00"/>
    <s v="linkedin"/>
    <s v="referral"/>
    <s v="product_launch"/>
    <x v="2"/>
    <x v="0"/>
    <x v="10"/>
    <n v="47"/>
    <n v="710.95"/>
    <s v="OK"/>
    <s v="No"/>
    <s v="OK"/>
    <s v="OK"/>
    <s v="OK"/>
    <s v="OK"/>
    <s v="OK"/>
    <s v="OK"/>
  </r>
  <r>
    <d v="2024-07-13T00:00:00"/>
    <s v="instagram"/>
    <s v="social"/>
    <s v="product_launch"/>
    <x v="3"/>
    <x v="1"/>
    <x v="145"/>
    <n v="19"/>
    <n v="734.59"/>
    <s v="OK"/>
    <s v="No"/>
    <s v="OK"/>
    <s v="OK"/>
    <s v="OK"/>
    <s v="OK"/>
    <s v="OK"/>
    <s v="OK"/>
  </r>
  <r>
    <d v="2024-07-22T00:00:00"/>
    <s v="linkedin"/>
    <s v="referral"/>
    <s v="spring_sale"/>
    <x v="2"/>
    <x v="3"/>
    <x v="79"/>
    <n v="42"/>
    <n v="689.01"/>
    <s v="OK"/>
    <s v="No"/>
    <s v="OK"/>
    <s v="OK"/>
    <s v="OK"/>
    <s v="OK"/>
    <s v="OK"/>
    <s v="OK"/>
  </r>
  <r>
    <d v="2024-07-16T00:00:00"/>
    <s v="facebook"/>
    <s v="referral"/>
    <s v="spring_sale"/>
    <x v="3"/>
    <x v="2"/>
    <x v="335"/>
    <n v="45"/>
    <n v="431.24"/>
    <s v="OK"/>
    <s v="No"/>
    <s v="OK"/>
    <s v="OK"/>
    <s v="OK"/>
    <s v="OK"/>
    <s v="OK"/>
    <s v="OK"/>
  </r>
  <r>
    <d v="2024-05-17T00:00:00"/>
    <s v="google"/>
    <s v="referral"/>
    <s v="new_user_acquisition"/>
    <x v="2"/>
    <x v="0"/>
    <x v="169"/>
    <n v="44"/>
    <n v="846.06"/>
    <s v="OK"/>
    <s v="No"/>
    <s v="OK"/>
    <s v="OK"/>
    <s v="OK"/>
    <s v="OK"/>
    <s v="OK"/>
    <s v="OK"/>
  </r>
  <r>
    <d v="2024-03-03T00:00:00"/>
    <s v="google"/>
    <s v="cpc"/>
    <s v="product_launch"/>
    <x v="3"/>
    <x v="1"/>
    <x v="12"/>
    <n v="37"/>
    <n v="272.04000000000002"/>
    <s v="OK"/>
    <s v="No"/>
    <s v="OK"/>
    <s v="OK"/>
    <s v="OK"/>
    <s v="OK"/>
    <s v="OK"/>
    <s v="OK"/>
  </r>
  <r>
    <d v="2024-02-21T00:00:00"/>
    <s v="youtube"/>
    <s v="cpc"/>
    <s v="new_user_acquisition"/>
    <x v="1"/>
    <x v="1"/>
    <x v="265"/>
    <n v="30"/>
    <n v="128.18"/>
    <s v="OK"/>
    <s v="No"/>
    <s v="OK"/>
    <s v="OK"/>
    <s v="OK"/>
    <s v="OK"/>
    <s v="OK"/>
    <s v="OK"/>
  </r>
  <r>
    <d v="2024-06-24T00:00:00"/>
    <s v="newsletter"/>
    <s v="email"/>
    <s v="spring_sale"/>
    <x v="2"/>
    <x v="0"/>
    <x v="269"/>
    <n v="29"/>
    <n v="253.94"/>
    <s v="OK"/>
    <s v="No"/>
    <s v="OK"/>
    <s v="OK"/>
    <s v="OK"/>
    <s v="OK"/>
    <s v="OK"/>
    <s v="OK"/>
  </r>
  <r>
    <d v="2024-07-19T00:00:00"/>
    <s v="linkedin"/>
    <s v="referral"/>
    <s v="product_launch"/>
    <x v="0"/>
    <x v="0"/>
    <x v="336"/>
    <n v="34"/>
    <n v="157.97"/>
    <s v="OK"/>
    <s v="No"/>
    <s v="OK"/>
    <s v="OK"/>
    <s v="OK"/>
    <s v="OK"/>
    <s v="OK"/>
    <s v="OK"/>
  </r>
  <r>
    <d v="2024-09-23T00:00:00"/>
    <s v="linkedin"/>
    <s v="social"/>
    <s v="black_friday"/>
    <x v="1"/>
    <x v="2"/>
    <x v="288"/>
    <n v="25"/>
    <n v="769.52"/>
    <s v="OK"/>
    <s v="No"/>
    <s v="OK"/>
    <s v="OK"/>
    <s v="OK"/>
    <s v="OK"/>
    <s v="OK"/>
    <s v="OK"/>
  </r>
  <r>
    <d v="2024-02-11T00:00:00"/>
    <s v="google"/>
    <s v="cpc"/>
    <s v="black_friday"/>
    <x v="0"/>
    <x v="2"/>
    <x v="28"/>
    <n v="26"/>
    <n v="914.98"/>
    <s v="OK"/>
    <s v="No"/>
    <s v="OK"/>
    <s v="OK"/>
    <s v="OK"/>
    <s v="OK"/>
    <s v="OK"/>
    <s v="OK"/>
  </r>
  <r>
    <d v="2024-05-11T00:00:00"/>
    <s v="youtube"/>
    <s v="referral"/>
    <s v="black_friday"/>
    <x v="1"/>
    <x v="2"/>
    <x v="57"/>
    <n v="14"/>
    <n v="740.55"/>
    <s v="OK"/>
    <s v="No"/>
    <s v="OK"/>
    <s v="OK"/>
    <s v="OK"/>
    <s v="OK"/>
    <s v="OK"/>
    <s v="OK"/>
  </r>
  <r>
    <d v="2024-08-09T00:00:00"/>
    <s v="instagram"/>
    <s v="cpc"/>
    <s v="new_user_acquisition"/>
    <x v="0"/>
    <x v="3"/>
    <x v="337"/>
    <n v="47"/>
    <n v="711.91"/>
    <s v="OK"/>
    <s v="No"/>
    <s v="OK"/>
    <s v="OK"/>
    <s v="OK"/>
    <s v="OK"/>
    <s v="OK"/>
    <s v="OK"/>
  </r>
  <r>
    <d v="2024-07-07T00:00:00"/>
    <s v="facebook"/>
    <s v="social"/>
    <s v="black_friday"/>
    <x v="3"/>
    <x v="3"/>
    <x v="338"/>
    <n v="10"/>
    <n v="308.44"/>
    <s v="OK"/>
    <s v="No"/>
    <s v="OK"/>
    <s v="OK"/>
    <s v="OK"/>
    <s v="OK"/>
    <s v="OK"/>
    <s v="OK"/>
  </r>
  <r>
    <d v="2024-01-09T00:00:00"/>
    <s v="linkedin"/>
    <s v="cpc"/>
    <s v="product_launch"/>
    <x v="0"/>
    <x v="0"/>
    <x v="336"/>
    <n v="34"/>
    <n v="893.47"/>
    <s v="OK"/>
    <s v="No"/>
    <s v="OK"/>
    <s v="OK"/>
    <s v="OK"/>
    <s v="OK"/>
    <s v="OK"/>
    <s v="OK"/>
  </r>
  <r>
    <d v="2024-02-02T00:00:00"/>
    <s v="youtube"/>
    <s v="social"/>
    <s v="product_launch"/>
    <x v="4"/>
    <x v="2"/>
    <x v="278"/>
    <n v="15"/>
    <n v="103.67"/>
    <s v="OK"/>
    <s v="No"/>
    <s v="OK"/>
    <s v="OK"/>
    <s v="OK"/>
    <s v="OK"/>
    <s v="OK"/>
    <s v="OK"/>
  </r>
  <r>
    <d v="2024-04-08T00:00:00"/>
    <s v="instagram"/>
    <s v="referral"/>
    <s v="spring_sale"/>
    <x v="3"/>
    <x v="3"/>
    <x v="84"/>
    <n v="47"/>
    <n v="797.99"/>
    <s v="OK"/>
    <s v="No"/>
    <s v="OK"/>
    <s v="OK"/>
    <s v="OK"/>
    <s v="OK"/>
    <s v="OK"/>
    <s v="OK"/>
  </r>
  <r>
    <d v="2024-12-12T00:00:00"/>
    <s v="newsletter"/>
    <s v="social"/>
    <s v="new_user_acquisition"/>
    <x v="1"/>
    <x v="0"/>
    <x v="205"/>
    <n v="31"/>
    <n v="586.71"/>
    <s v="OK"/>
    <s v="No"/>
    <s v="OK"/>
    <s v="OK"/>
    <s v="OK"/>
    <s v="OK"/>
    <s v="OK"/>
    <s v="OK"/>
  </r>
  <r>
    <d v="2024-09-27T00:00:00"/>
    <s v="linkedin"/>
    <s v="social"/>
    <s v="black_friday"/>
    <x v="3"/>
    <x v="3"/>
    <x v="21"/>
    <n v="13"/>
    <n v="319.58999999999997"/>
    <s v="OK"/>
    <s v="No"/>
    <s v="OK"/>
    <s v="OK"/>
    <s v="OK"/>
    <s v="OK"/>
    <s v="OK"/>
    <s v="OK"/>
  </r>
  <r>
    <d v="2024-07-30T00:00:00"/>
    <s v="newsletter"/>
    <s v="referral"/>
    <s v="new_user_acquisition"/>
    <x v="2"/>
    <x v="2"/>
    <x v="156"/>
    <n v="28"/>
    <n v="48.56"/>
    <s v="OK"/>
    <s v="No"/>
    <s v="OK"/>
    <s v="OK"/>
    <s v="OK"/>
    <s v="OK"/>
    <s v="OK"/>
    <s v="OK"/>
  </r>
  <r>
    <d v="2024-09-06T00:00:00"/>
    <s v="google"/>
    <s v="social"/>
    <s v="new_user_acquisition"/>
    <x v="2"/>
    <x v="3"/>
    <x v="38"/>
    <n v="42"/>
    <n v="232.79"/>
    <s v="OK"/>
    <s v="No"/>
    <s v="OK"/>
    <s v="OK"/>
    <s v="OK"/>
    <s v="OK"/>
    <s v="OK"/>
    <s v="OK"/>
  </r>
  <r>
    <d v="2024-12-12T00:00:00"/>
    <s v="linkedin"/>
    <s v="referral"/>
    <s v="new_user_acquisition"/>
    <x v="3"/>
    <x v="1"/>
    <x v="119"/>
    <n v="45"/>
    <n v="349.13"/>
    <s v="OK"/>
    <s v="No"/>
    <s v="OK"/>
    <s v="OK"/>
    <s v="OK"/>
    <s v="OK"/>
    <s v="OK"/>
    <s v="OK"/>
  </r>
  <r>
    <d v="2024-11-19T00:00:00"/>
    <s v="instagram"/>
    <s v="social"/>
    <s v="black_friday"/>
    <x v="0"/>
    <x v="3"/>
    <x v="139"/>
    <n v="11"/>
    <n v="824.93"/>
    <s v="OK"/>
    <s v="No"/>
    <s v="OK"/>
    <s v="OK"/>
    <s v="OK"/>
    <s v="OK"/>
    <s v="OK"/>
    <s v="OK"/>
  </r>
  <r>
    <d v="2024-08-25T00:00:00"/>
    <s v="linkedin"/>
    <s v="email"/>
    <s v="spring_sale"/>
    <x v="4"/>
    <x v="0"/>
    <x v="339"/>
    <n v="41"/>
    <n v="178.94"/>
    <s v="OK"/>
    <s v="No"/>
    <s v="OK"/>
    <s v="OK"/>
    <s v="OK"/>
    <s v="OK"/>
    <s v="OK"/>
    <s v="OK"/>
  </r>
  <r>
    <d v="2024-04-06T00:00:00"/>
    <s v="google"/>
    <s v="cpc"/>
    <s v="spring_sale"/>
    <x v="0"/>
    <x v="0"/>
    <x v="340"/>
    <n v="29"/>
    <n v="870.09"/>
    <s v="OK"/>
    <s v="No"/>
    <s v="OK"/>
    <s v="OK"/>
    <s v="OK"/>
    <s v="OK"/>
    <s v="OK"/>
    <s v="OK"/>
  </r>
  <r>
    <d v="2024-09-21T00:00:00"/>
    <s v="facebook"/>
    <s v="cpc"/>
    <s v="new_user_acquisition"/>
    <x v="1"/>
    <x v="2"/>
    <x v="126"/>
    <n v="29"/>
    <n v="177.32"/>
    <s v="OK"/>
    <s v="No"/>
    <s v="OK"/>
    <s v="OK"/>
    <s v="OK"/>
    <s v="OK"/>
    <s v="OK"/>
    <s v="OK"/>
  </r>
  <r>
    <d v="2024-06-01T00:00:00"/>
    <s v="google"/>
    <s v="cpc"/>
    <s v="new_user_acquisition"/>
    <x v="3"/>
    <x v="3"/>
    <x v="159"/>
    <n v="32"/>
    <n v="408.19"/>
    <s v="OK"/>
    <s v="No"/>
    <s v="OK"/>
    <s v="OK"/>
    <s v="OK"/>
    <s v="OK"/>
    <s v="OK"/>
    <s v="OK"/>
  </r>
  <r>
    <d v="2024-02-21T00:00:00"/>
    <s v="youtube"/>
    <s v="email"/>
    <s v="product_launch"/>
    <x v="0"/>
    <x v="2"/>
    <x v="5"/>
    <n v="18"/>
    <n v="452.93"/>
    <s v="OK"/>
    <s v="No"/>
    <s v="OK"/>
    <s v="OK"/>
    <s v="OK"/>
    <s v="OK"/>
    <s v="OK"/>
    <s v="OK"/>
  </r>
  <r>
    <d v="2024-06-25T00:00:00"/>
    <s v="facebook"/>
    <s v="referral"/>
    <s v="spring_sale"/>
    <x v="2"/>
    <x v="3"/>
    <x v="324"/>
    <n v="1"/>
    <n v="742.35"/>
    <s v="OK"/>
    <s v="No"/>
    <s v="OK"/>
    <s v="OK"/>
    <s v="OK"/>
    <s v="OK"/>
    <s v="OK"/>
    <s v="OK"/>
  </r>
  <r>
    <d v="2024-02-10T00:00:00"/>
    <s v="facebook"/>
    <s v="email"/>
    <s v="product_launch"/>
    <x v="1"/>
    <x v="0"/>
    <x v="300"/>
    <n v="1"/>
    <n v="453.04"/>
    <s v="OK"/>
    <s v="No"/>
    <s v="OK"/>
    <s v="OK"/>
    <s v="OK"/>
    <s v="OK"/>
    <s v="OK"/>
    <s v="OK"/>
  </r>
  <r>
    <d v="2024-03-25T00:00:00"/>
    <s v="google"/>
    <s v="social"/>
    <s v="black_friday"/>
    <x v="2"/>
    <x v="0"/>
    <x v="341"/>
    <n v="44"/>
    <n v="560.02"/>
    <s v="OK"/>
    <s v="No"/>
    <s v="OK"/>
    <s v="OK"/>
    <s v="OK"/>
    <s v="OK"/>
    <s v="OK"/>
    <s v="OK"/>
  </r>
  <r>
    <d v="2024-10-02T00:00:00"/>
    <s v="google"/>
    <s v="social"/>
    <s v="product_launch"/>
    <x v="1"/>
    <x v="3"/>
    <x v="303"/>
    <n v="4"/>
    <n v="320.51"/>
    <s v="OK"/>
    <s v="No"/>
    <s v="OK"/>
    <s v="OK"/>
    <s v="OK"/>
    <s v="OK"/>
    <s v="OK"/>
    <s v="OK"/>
  </r>
  <r>
    <d v="2024-08-30T00:00:00"/>
    <s v="instagram"/>
    <s v="cpc"/>
    <s v="product_launch"/>
    <x v="3"/>
    <x v="2"/>
    <x v="84"/>
    <n v="38"/>
    <n v="230.13"/>
    <s v="OK"/>
    <s v="No"/>
    <s v="OK"/>
    <s v="OK"/>
    <s v="OK"/>
    <s v="OK"/>
    <s v="OK"/>
    <s v="OK"/>
  </r>
  <r>
    <d v="2024-05-18T00:00:00"/>
    <s v="newsletter"/>
    <s v="cpc"/>
    <s v="product_launch"/>
    <x v="2"/>
    <x v="0"/>
    <x v="132"/>
    <n v="11"/>
    <n v="367.19"/>
    <s v="OK"/>
    <s v="No"/>
    <s v="OK"/>
    <s v="OK"/>
    <s v="OK"/>
    <s v="OK"/>
    <s v="OK"/>
    <s v="OK"/>
  </r>
  <r>
    <d v="2024-01-29T00:00:00"/>
    <s v="newsletter"/>
    <s v="referral"/>
    <s v="black_friday"/>
    <x v="3"/>
    <x v="2"/>
    <x v="13"/>
    <n v="36"/>
    <n v="506.78"/>
    <s v="OK"/>
    <s v="No"/>
    <s v="OK"/>
    <s v="OK"/>
    <s v="OK"/>
    <s v="OK"/>
    <s v="OK"/>
    <s v="OK"/>
  </r>
  <r>
    <d v="2024-07-23T00:00:00"/>
    <s v="youtube"/>
    <s v="email"/>
    <s v="spring_sale"/>
    <x v="3"/>
    <x v="3"/>
    <x v="280"/>
    <n v="33"/>
    <n v="797.48"/>
    <s v="OK"/>
    <s v="No"/>
    <s v="OK"/>
    <s v="OK"/>
    <s v="OK"/>
    <s v="OK"/>
    <s v="OK"/>
    <s v="OK"/>
  </r>
  <r>
    <d v="2024-04-12T00:00:00"/>
    <s v="youtube"/>
    <s v="referral"/>
    <s v="spring_sale"/>
    <x v="0"/>
    <x v="2"/>
    <x v="256"/>
    <n v="31"/>
    <n v="648.17999999999995"/>
    <s v="OK"/>
    <s v="No"/>
    <s v="OK"/>
    <s v="OK"/>
    <s v="OK"/>
    <s v="OK"/>
    <s v="OK"/>
    <s v="OK"/>
  </r>
  <r>
    <d v="2024-03-20T00:00:00"/>
    <s v="linkedin"/>
    <s v="referral"/>
    <s v="black_friday"/>
    <x v="1"/>
    <x v="1"/>
    <x v="3"/>
    <n v="43"/>
    <n v="930.63"/>
    <s v="OK"/>
    <s v="No"/>
    <s v="OK"/>
    <s v="OK"/>
    <s v="OK"/>
    <s v="OK"/>
    <s v="OK"/>
    <s v="OK"/>
  </r>
  <r>
    <d v="2024-11-18T00:00:00"/>
    <s v="linkedin"/>
    <s v="cpc"/>
    <s v="product_launch"/>
    <x v="4"/>
    <x v="0"/>
    <x v="160"/>
    <n v="19"/>
    <n v="596.70000000000005"/>
    <s v="OK"/>
    <s v="No"/>
    <s v="OK"/>
    <s v="OK"/>
    <s v="OK"/>
    <s v="OK"/>
    <s v="OK"/>
    <s v="OK"/>
  </r>
  <r>
    <d v="2024-12-02T00:00:00"/>
    <s v="facebook"/>
    <s v="email"/>
    <s v="new_user_acquisition"/>
    <x v="2"/>
    <x v="3"/>
    <x v="210"/>
    <n v="12"/>
    <n v="663.32"/>
    <s v="OK"/>
    <s v="No"/>
    <s v="OK"/>
    <s v="OK"/>
    <s v="OK"/>
    <s v="OK"/>
    <s v="OK"/>
    <s v="OK"/>
  </r>
  <r>
    <d v="2024-02-22T00:00:00"/>
    <s v="facebook"/>
    <s v="social"/>
    <s v="spring_sale"/>
    <x v="1"/>
    <x v="0"/>
    <x v="224"/>
    <n v="30"/>
    <n v="337.31"/>
    <s v="OK"/>
    <s v="No"/>
    <s v="OK"/>
    <s v="OK"/>
    <s v="OK"/>
    <s v="OK"/>
    <s v="OK"/>
    <s v="OK"/>
  </r>
  <r>
    <d v="2024-01-26T00:00:00"/>
    <s v="google"/>
    <s v="cpc"/>
    <s v="black_friday"/>
    <x v="1"/>
    <x v="2"/>
    <x v="128"/>
    <n v="49"/>
    <n v="431.88"/>
    <s v="OK"/>
    <s v="No"/>
    <s v="OK"/>
    <s v="OK"/>
    <s v="OK"/>
    <s v="OK"/>
    <s v="OK"/>
    <s v="OK"/>
  </r>
  <r>
    <d v="2024-08-17T00:00:00"/>
    <s v="linkedin"/>
    <s v="email"/>
    <s v="product_launch"/>
    <x v="3"/>
    <x v="3"/>
    <x v="335"/>
    <n v="15"/>
    <n v="516.67999999999995"/>
    <s v="OK"/>
    <s v="No"/>
    <s v="OK"/>
    <s v="OK"/>
    <s v="OK"/>
    <s v="OK"/>
    <s v="OK"/>
    <s v="OK"/>
  </r>
  <r>
    <d v="2024-10-19T00:00:00"/>
    <s v="google"/>
    <s v="referral"/>
    <s v="product_launch"/>
    <x v="2"/>
    <x v="0"/>
    <x v="231"/>
    <n v="18"/>
    <n v="363.78"/>
    <s v="OK"/>
    <s v="No"/>
    <s v="OK"/>
    <s v="OK"/>
    <s v="OK"/>
    <s v="OK"/>
    <s v="OK"/>
    <s v="OK"/>
  </r>
  <r>
    <d v="2024-07-26T00:00:00"/>
    <s v="youtube"/>
    <s v="cpc"/>
    <s v="black_friday"/>
    <x v="3"/>
    <x v="2"/>
    <x v="45"/>
    <n v="27"/>
    <n v="523.91999999999996"/>
    <s v="OK"/>
    <s v="No"/>
    <s v="OK"/>
    <s v="OK"/>
    <s v="OK"/>
    <s v="OK"/>
    <s v="OK"/>
    <s v="OK"/>
  </r>
  <r>
    <d v="2024-12-06T00:00:00"/>
    <s v="newsletter"/>
    <s v="social"/>
    <s v="spring_sale"/>
    <x v="1"/>
    <x v="2"/>
    <x v="113"/>
    <n v="10"/>
    <n v="134.51"/>
    <s v="OK"/>
    <s v="No"/>
    <s v="OK"/>
    <s v="OK"/>
    <s v="OK"/>
    <s v="OK"/>
    <s v="OK"/>
    <s v="OK"/>
  </r>
  <r>
    <d v="2024-11-23T00:00:00"/>
    <s v="youtube"/>
    <s v="email"/>
    <s v="new_user_acquisition"/>
    <x v="1"/>
    <x v="3"/>
    <x v="342"/>
    <n v="21"/>
    <n v="711.94"/>
    <s v="OK"/>
    <s v="No"/>
    <s v="OK"/>
    <s v="OK"/>
    <s v="OK"/>
    <s v="OK"/>
    <s v="OK"/>
    <s v="OK"/>
  </r>
  <r>
    <d v="2024-02-11T00:00:00"/>
    <s v="instagram"/>
    <s v="cpc"/>
    <s v="new_user_acquisition"/>
    <x v="0"/>
    <x v="1"/>
    <x v="311"/>
    <n v="41"/>
    <n v="490.11"/>
    <s v="OK"/>
    <s v="No"/>
    <s v="OK"/>
    <s v="OK"/>
    <s v="OK"/>
    <s v="OK"/>
    <s v="OK"/>
    <s v="OK"/>
  </r>
  <r>
    <d v="2024-01-06T00:00:00"/>
    <s v="youtube"/>
    <s v="email"/>
    <s v="new_user_acquisition"/>
    <x v="3"/>
    <x v="2"/>
    <x v="343"/>
    <n v="42"/>
    <n v="315.92"/>
    <s v="OK"/>
    <s v="No"/>
    <s v="OK"/>
    <s v="OK"/>
    <s v="OK"/>
    <s v="OK"/>
    <s v="OK"/>
    <s v="OK"/>
  </r>
  <r>
    <d v="2024-06-08T00:00:00"/>
    <s v="google"/>
    <s v="referral"/>
    <s v="black_friday"/>
    <x v="0"/>
    <x v="0"/>
    <x v="112"/>
    <n v="23"/>
    <n v="784.98"/>
    <s v="OK"/>
    <s v="No"/>
    <s v="OK"/>
    <s v="OK"/>
    <s v="OK"/>
    <s v="OK"/>
    <s v="OK"/>
    <s v="OK"/>
  </r>
  <r>
    <d v="2024-09-04T00:00:00"/>
    <s v="linkedin"/>
    <s v="email"/>
    <s v="product_launch"/>
    <x v="4"/>
    <x v="3"/>
    <x v="196"/>
    <n v="11"/>
    <n v="597.05999999999995"/>
    <s v="OK"/>
    <s v="No"/>
    <s v="OK"/>
    <s v="OK"/>
    <s v="OK"/>
    <s v="OK"/>
    <s v="OK"/>
    <s v="OK"/>
  </r>
  <r>
    <d v="2024-10-21T00:00:00"/>
    <s v="newsletter"/>
    <s v="referral"/>
    <s v="product_launch"/>
    <x v="0"/>
    <x v="2"/>
    <x v="344"/>
    <n v="12"/>
    <n v="194.98"/>
    <s v="OK"/>
    <s v="No"/>
    <s v="OK"/>
    <s v="OK"/>
    <s v="OK"/>
    <s v="OK"/>
    <s v="OK"/>
    <s v="OK"/>
  </r>
  <r>
    <d v="2024-05-25T00:00:00"/>
    <s v="linkedin"/>
    <s v="cpc"/>
    <s v="new_user_acquisition"/>
    <x v="0"/>
    <x v="1"/>
    <x v="62"/>
    <n v="24"/>
    <n v="738.06"/>
    <s v="OK"/>
    <s v="No"/>
    <s v="OK"/>
    <s v="OK"/>
    <s v="OK"/>
    <s v="OK"/>
    <s v="OK"/>
    <s v="OK"/>
  </r>
  <r>
    <d v="2024-05-08T00:00:00"/>
    <s v="youtube"/>
    <s v="email"/>
    <s v="spring_sale"/>
    <x v="3"/>
    <x v="1"/>
    <x v="228"/>
    <n v="13"/>
    <n v="874.37"/>
    <s v="OK"/>
    <s v="No"/>
    <s v="OK"/>
    <s v="OK"/>
    <s v="OK"/>
    <s v="OK"/>
    <s v="OK"/>
    <s v="OK"/>
  </r>
  <r>
    <d v="2024-07-09T00:00:00"/>
    <s v="newsletter"/>
    <s v="cpc"/>
    <s v="product_launch"/>
    <x v="3"/>
    <x v="3"/>
    <x v="345"/>
    <n v="38"/>
    <n v="557.92999999999995"/>
    <s v="OK"/>
    <s v="No"/>
    <s v="OK"/>
    <s v="OK"/>
    <s v="OK"/>
    <s v="OK"/>
    <s v="OK"/>
    <s v="OK"/>
  </r>
  <r>
    <d v="2024-03-11T00:00:00"/>
    <s v="facebook"/>
    <s v="social"/>
    <s v="product_launch"/>
    <x v="0"/>
    <x v="3"/>
    <x v="45"/>
    <n v="33"/>
    <n v="35.18"/>
    <s v="OK"/>
    <s v="No"/>
    <s v="OK"/>
    <s v="OK"/>
    <s v="OK"/>
    <s v="OK"/>
    <s v="OK"/>
    <s v="OK"/>
  </r>
  <r>
    <d v="2024-08-21T00:00:00"/>
    <s v="linkedin"/>
    <s v="referral"/>
    <s v="black_friday"/>
    <x v="3"/>
    <x v="2"/>
    <x v="33"/>
    <n v="22"/>
    <n v="129.72999999999999"/>
    <s v="OK"/>
    <s v="No"/>
    <s v="OK"/>
    <s v="OK"/>
    <s v="OK"/>
    <s v="OK"/>
    <s v="OK"/>
    <s v="OK"/>
  </r>
  <r>
    <d v="2024-07-31T00:00:00"/>
    <s v="facebook"/>
    <s v="social"/>
    <s v="product_launch"/>
    <x v="1"/>
    <x v="1"/>
    <x v="180"/>
    <n v="12"/>
    <n v="68.400000000000006"/>
    <s v="OK"/>
    <s v="No"/>
    <s v="OK"/>
    <s v="OK"/>
    <s v="OK"/>
    <s v="OK"/>
    <s v="OK"/>
    <s v="OK"/>
  </r>
  <r>
    <d v="2024-03-28T00:00:00"/>
    <s v="newsletter"/>
    <s v="social"/>
    <s v="black_friday"/>
    <x v="2"/>
    <x v="2"/>
    <x v="346"/>
    <n v="8"/>
    <n v="536.98"/>
    <s v="OK"/>
    <s v="No"/>
    <s v="OK"/>
    <s v="OK"/>
    <s v="OK"/>
    <s v="OK"/>
    <s v="OK"/>
    <s v="OK"/>
  </r>
  <r>
    <d v="2024-07-07T00:00:00"/>
    <s v="facebook"/>
    <s v="referral"/>
    <s v="new_user_acquisition"/>
    <x v="2"/>
    <x v="3"/>
    <x v="71"/>
    <n v="49"/>
    <n v="516.29"/>
    <s v="OK"/>
    <s v="No"/>
    <s v="OK"/>
    <s v="OK"/>
    <s v="OK"/>
    <s v="OK"/>
    <s v="OK"/>
    <s v="OK"/>
  </r>
  <r>
    <d v="2024-06-29T00:00:00"/>
    <s v="youtube"/>
    <s v="referral"/>
    <s v="new_user_acquisition"/>
    <x v="2"/>
    <x v="1"/>
    <x v="69"/>
    <n v="4"/>
    <n v="487.28"/>
    <s v="OK"/>
    <s v="No"/>
    <s v="OK"/>
    <s v="OK"/>
    <s v="OK"/>
    <s v="OK"/>
    <s v="OK"/>
    <s v="OK"/>
  </r>
  <r>
    <d v="2024-09-14T00:00:00"/>
    <s v="youtube"/>
    <s v="social"/>
    <s v="new_user_acquisition"/>
    <x v="1"/>
    <x v="0"/>
    <x v="347"/>
    <n v="44"/>
    <n v="747.06"/>
    <s v="OK"/>
    <s v="No"/>
    <s v="OK"/>
    <s v="OK"/>
    <s v="OK"/>
    <s v="OK"/>
    <s v="OK"/>
    <s v="OK"/>
  </r>
  <r>
    <d v="2024-12-14T00:00:00"/>
    <s v="instagram"/>
    <s v="email"/>
    <s v="black_friday"/>
    <x v="1"/>
    <x v="3"/>
    <x v="271"/>
    <n v="44"/>
    <n v="776.46"/>
    <s v="OK"/>
    <s v="No"/>
    <s v="OK"/>
    <s v="OK"/>
    <s v="OK"/>
    <s v="OK"/>
    <s v="OK"/>
    <s v="OK"/>
  </r>
  <r>
    <d v="2024-12-27T00:00:00"/>
    <s v="youtube"/>
    <s v="social"/>
    <s v="spring_sale"/>
    <x v="2"/>
    <x v="3"/>
    <x v="348"/>
    <n v="8"/>
    <n v="495.7"/>
    <s v="OK"/>
    <s v="No"/>
    <s v="OK"/>
    <s v="OK"/>
    <s v="OK"/>
    <s v="OK"/>
    <s v="OK"/>
    <s v="OK"/>
  </r>
  <r>
    <d v="2024-01-13T00:00:00"/>
    <s v="facebook"/>
    <s v="referral"/>
    <s v="black_friday"/>
    <x v="0"/>
    <x v="1"/>
    <x v="349"/>
    <n v="8"/>
    <n v="141.62"/>
    <s v="OK"/>
    <s v="No"/>
    <s v="OK"/>
    <s v="OK"/>
    <s v="OK"/>
    <s v="OK"/>
    <s v="OK"/>
    <s v="OK"/>
  </r>
  <r>
    <d v="2024-06-02T00:00:00"/>
    <s v="facebook"/>
    <s v="email"/>
    <s v="product_launch"/>
    <x v="0"/>
    <x v="1"/>
    <x v="218"/>
    <n v="8"/>
    <n v="518.53"/>
    <s v="OK"/>
    <s v="No"/>
    <s v="OK"/>
    <s v="OK"/>
    <s v="OK"/>
    <s v="OK"/>
    <s v="OK"/>
    <s v="OK"/>
  </r>
  <r>
    <d v="2024-09-25T00:00:00"/>
    <s v="linkedin"/>
    <s v="social"/>
    <s v="product_launch"/>
    <x v="4"/>
    <x v="0"/>
    <x v="117"/>
    <n v="5"/>
    <n v="517.33000000000004"/>
    <s v="OK"/>
    <s v="No"/>
    <s v="OK"/>
    <s v="OK"/>
    <s v="OK"/>
    <s v="OK"/>
    <s v="OK"/>
    <s v="OK"/>
  </r>
  <r>
    <d v="2024-01-11T00:00:00"/>
    <s v="youtube"/>
    <s v="social"/>
    <s v="product_launch"/>
    <x v="0"/>
    <x v="3"/>
    <x v="19"/>
    <n v="28"/>
    <n v="879.22"/>
    <s v="OK"/>
    <s v="No"/>
    <s v="OK"/>
    <s v="OK"/>
    <s v="OK"/>
    <s v="OK"/>
    <s v="OK"/>
    <s v="OK"/>
  </r>
  <r>
    <d v="2024-11-19T00:00:00"/>
    <s v="facebook"/>
    <s v="social"/>
    <s v="product_launch"/>
    <x v="4"/>
    <x v="1"/>
    <x v="119"/>
    <n v="30"/>
    <n v="196.8"/>
    <s v="OK"/>
    <s v="No"/>
    <s v="OK"/>
    <s v="OK"/>
    <s v="OK"/>
    <s v="OK"/>
    <s v="OK"/>
    <s v="OK"/>
  </r>
  <r>
    <d v="2024-04-22T00:00:00"/>
    <s v="facebook"/>
    <s v="cpc"/>
    <s v="new_user_acquisition"/>
    <x v="0"/>
    <x v="3"/>
    <x v="350"/>
    <n v="17"/>
    <n v="375.73"/>
    <s v="OK"/>
    <s v="No"/>
    <s v="OK"/>
    <s v="OK"/>
    <s v="OK"/>
    <s v="OK"/>
    <s v="OK"/>
    <s v="OK"/>
  </r>
  <r>
    <d v="2024-08-29T00:00:00"/>
    <s v="linkedin"/>
    <s v="cpc"/>
    <s v="new_user_acquisition"/>
    <x v="0"/>
    <x v="3"/>
    <x v="153"/>
    <n v="46"/>
    <n v="23.5"/>
    <s v="OK"/>
    <s v="No"/>
    <s v="OK"/>
    <s v="OK"/>
    <s v="OK"/>
    <s v="OK"/>
    <s v="OK"/>
    <s v="OK"/>
  </r>
  <r>
    <d v="2024-10-07T00:00:00"/>
    <s v="facebook"/>
    <s v="social"/>
    <s v="black_friday"/>
    <x v="2"/>
    <x v="3"/>
    <x v="318"/>
    <n v="4"/>
    <n v="473.82"/>
    <s v="OK"/>
    <s v="No"/>
    <s v="OK"/>
    <s v="OK"/>
    <s v="OK"/>
    <s v="OK"/>
    <s v="OK"/>
    <s v="OK"/>
  </r>
  <r>
    <d v="2024-08-15T00:00:00"/>
    <s v="facebook"/>
    <s v="email"/>
    <s v="spring_sale"/>
    <x v="3"/>
    <x v="0"/>
    <x v="274"/>
    <n v="37"/>
    <n v="426.71"/>
    <s v="OK"/>
    <s v="No"/>
    <s v="OK"/>
    <s v="OK"/>
    <s v="OK"/>
    <s v="OK"/>
    <s v="OK"/>
    <s v="OK"/>
  </r>
  <r>
    <d v="2024-07-08T00:00:00"/>
    <s v="google"/>
    <s v="social"/>
    <s v="new_user_acquisition"/>
    <x v="3"/>
    <x v="0"/>
    <x v="31"/>
    <n v="6"/>
    <n v="535.55999999999995"/>
    <s v="OK"/>
    <s v="No"/>
    <s v="OK"/>
    <s v="OK"/>
    <s v="OK"/>
    <s v="OK"/>
    <s v="OK"/>
    <s v="OK"/>
  </r>
  <r>
    <d v="2024-03-15T00:00:00"/>
    <s v="facebook"/>
    <s v="social"/>
    <s v="black_friday"/>
    <x v="3"/>
    <x v="2"/>
    <x v="351"/>
    <n v="30"/>
    <n v="405.4"/>
    <s v="OK"/>
    <s v="No"/>
    <s v="OK"/>
    <s v="OK"/>
    <s v="OK"/>
    <s v="OK"/>
    <s v="OK"/>
    <s v="OK"/>
  </r>
  <r>
    <d v="2024-05-28T00:00:00"/>
    <s v="newsletter"/>
    <s v="referral"/>
    <s v="black_friday"/>
    <x v="0"/>
    <x v="0"/>
    <x v="117"/>
    <n v="5"/>
    <n v="446.33"/>
    <s v="OK"/>
    <s v="No"/>
    <s v="OK"/>
    <s v="OK"/>
    <s v="OK"/>
    <s v="OK"/>
    <s v="OK"/>
    <s v="OK"/>
  </r>
  <r>
    <d v="2024-01-01T00:00:00"/>
    <s v="instagram"/>
    <s v="referral"/>
    <s v="black_friday"/>
    <x v="3"/>
    <x v="0"/>
    <x v="168"/>
    <n v="48"/>
    <n v="639.94000000000005"/>
    <s v="OK"/>
    <s v="No"/>
    <s v="OK"/>
    <s v="OK"/>
    <s v="OK"/>
    <s v="OK"/>
    <s v="OK"/>
    <s v="OK"/>
  </r>
  <r>
    <d v="2024-05-01T00:00:00"/>
    <s v="instagram"/>
    <s v="cpc"/>
    <s v="spring_sale"/>
    <x v="2"/>
    <x v="0"/>
    <x v="196"/>
    <n v="12"/>
    <n v="724.17"/>
    <s v="OK"/>
    <s v="No"/>
    <s v="OK"/>
    <s v="OK"/>
    <s v="OK"/>
    <s v="OK"/>
    <s v="OK"/>
    <s v="OK"/>
  </r>
  <r>
    <d v="2024-01-23T00:00:00"/>
    <s v="instagram"/>
    <s v="referral"/>
    <s v="black_friday"/>
    <x v="1"/>
    <x v="1"/>
    <x v="352"/>
    <n v="32"/>
    <n v="436.06"/>
    <s v="OK"/>
    <s v="No"/>
    <s v="OK"/>
    <s v="OK"/>
    <s v="OK"/>
    <s v="OK"/>
    <s v="OK"/>
    <s v="OK"/>
  </r>
  <r>
    <d v="2024-09-04T00:00:00"/>
    <s v="youtube"/>
    <s v="email"/>
    <s v="black_friday"/>
    <x v="1"/>
    <x v="2"/>
    <x v="238"/>
    <n v="9"/>
    <n v="14.51"/>
    <s v="OK"/>
    <s v="No"/>
    <s v="OK"/>
    <s v="OK"/>
    <s v="OK"/>
    <s v="OK"/>
    <s v="OK"/>
    <s v="OK"/>
  </r>
  <r>
    <d v="2024-04-21T00:00:00"/>
    <s v="google"/>
    <s v="email"/>
    <s v="new_user_acquisition"/>
    <x v="1"/>
    <x v="0"/>
    <x v="353"/>
    <n v="23"/>
    <n v="968.29"/>
    <s v="OK"/>
    <s v="No"/>
    <s v="OK"/>
    <s v="OK"/>
    <s v="OK"/>
    <s v="OK"/>
    <s v="OK"/>
    <s v="OK"/>
  </r>
  <r>
    <d v="2024-11-14T00:00:00"/>
    <s v="youtube"/>
    <s v="referral"/>
    <s v="product_launch"/>
    <x v="3"/>
    <x v="3"/>
    <x v="43"/>
    <n v="4"/>
    <n v="246.63"/>
    <s v="OK"/>
    <s v="No"/>
    <s v="OK"/>
    <s v="OK"/>
    <s v="OK"/>
    <s v="OK"/>
    <s v="OK"/>
    <s v="OK"/>
  </r>
  <r>
    <d v="2024-01-28T00:00:00"/>
    <s v="facebook"/>
    <s v="social"/>
    <s v="new_user_acquisition"/>
    <x v="3"/>
    <x v="2"/>
    <x v="318"/>
    <n v="1"/>
    <n v="199.23"/>
    <s v="OK"/>
    <s v="No"/>
    <s v="OK"/>
    <s v="OK"/>
    <s v="OK"/>
    <s v="OK"/>
    <s v="OK"/>
    <s v="OK"/>
  </r>
  <r>
    <d v="2024-09-09T00:00:00"/>
    <s v="instagram"/>
    <s v="referral"/>
    <s v="spring_sale"/>
    <x v="1"/>
    <x v="0"/>
    <x v="354"/>
    <n v="47"/>
    <n v="269.63"/>
    <s v="OK"/>
    <s v="No"/>
    <s v="OK"/>
    <s v="OK"/>
    <s v="OK"/>
    <s v="OK"/>
    <s v="OK"/>
    <s v="OK"/>
  </r>
  <r>
    <d v="2024-05-29T00:00:00"/>
    <s v="google"/>
    <s v="cpc"/>
    <s v="new_user_acquisition"/>
    <x v="2"/>
    <x v="0"/>
    <x v="355"/>
    <n v="13"/>
    <n v="95.71"/>
    <s v="OK"/>
    <s v="No"/>
    <s v="OK"/>
    <s v="OK"/>
    <s v="OK"/>
    <s v="OK"/>
    <s v="OK"/>
    <s v="OK"/>
  </r>
  <r>
    <d v="2024-02-02T00:00:00"/>
    <s v="instagram"/>
    <s v="referral"/>
    <s v="product_launch"/>
    <x v="3"/>
    <x v="0"/>
    <x v="42"/>
    <n v="8"/>
    <n v="240.64"/>
    <s v="OK"/>
    <s v="No"/>
    <s v="OK"/>
    <s v="OK"/>
    <s v="OK"/>
    <s v="OK"/>
    <s v="OK"/>
    <s v="OK"/>
  </r>
  <r>
    <d v="2024-12-30T00:00:00"/>
    <s v="youtube"/>
    <s v="email"/>
    <s v="product_launch"/>
    <x v="2"/>
    <x v="0"/>
    <x v="356"/>
    <n v="2"/>
    <n v="985.27"/>
    <s v="OK"/>
    <s v="No"/>
    <s v="OK"/>
    <s v="OK"/>
    <s v="OK"/>
    <s v="OK"/>
    <s v="OK"/>
    <s v="OK"/>
  </r>
  <r>
    <d v="2024-04-11T00:00:00"/>
    <s v="youtube"/>
    <s v="social"/>
    <s v="spring_sale"/>
    <x v="2"/>
    <x v="0"/>
    <x v="106"/>
    <n v="49"/>
    <n v="739.06"/>
    <s v="OK"/>
    <s v="No"/>
    <s v="OK"/>
    <s v="OK"/>
    <s v="OK"/>
    <s v="OK"/>
    <s v="OK"/>
    <s v="OK"/>
  </r>
  <r>
    <d v="2024-01-20T00:00:00"/>
    <s v="google"/>
    <s v="social"/>
    <s v="black_friday"/>
    <x v="2"/>
    <x v="2"/>
    <x v="341"/>
    <n v="12"/>
    <n v="394.25"/>
    <s v="OK"/>
    <s v="No"/>
    <s v="OK"/>
    <s v="OK"/>
    <s v="OK"/>
    <s v="OK"/>
    <s v="OK"/>
    <s v="OK"/>
  </r>
  <r>
    <d v="2024-01-15T00:00:00"/>
    <s v="youtube"/>
    <s v="social"/>
    <s v="spring_sale"/>
    <x v="3"/>
    <x v="3"/>
    <x v="14"/>
    <n v="12"/>
    <n v="399.53"/>
    <s v="OK"/>
    <s v="No"/>
    <s v="OK"/>
    <s v="OK"/>
    <s v="OK"/>
    <s v="OK"/>
    <s v="OK"/>
    <s v="OK"/>
  </r>
  <r>
    <d v="2024-11-07T00:00:00"/>
    <s v="facebook"/>
    <s v="referral"/>
    <s v="new_user_acquisition"/>
    <x v="4"/>
    <x v="3"/>
    <x v="246"/>
    <n v="22"/>
    <n v="876.3"/>
    <s v="OK"/>
    <s v="No"/>
    <s v="OK"/>
    <s v="OK"/>
    <s v="OK"/>
    <s v="OK"/>
    <s v="OK"/>
    <s v="OK"/>
  </r>
  <r>
    <d v="2024-04-04T00:00:00"/>
    <s v="newsletter"/>
    <s v="social"/>
    <s v="spring_sale"/>
    <x v="4"/>
    <x v="1"/>
    <x v="200"/>
    <n v="36"/>
    <n v="985.53"/>
    <s v="OK"/>
    <s v="No"/>
    <s v="OK"/>
    <s v="OK"/>
    <s v="OK"/>
    <s v="OK"/>
    <s v="OK"/>
    <s v="OK"/>
  </r>
  <r>
    <d v="2024-11-21T00:00:00"/>
    <s v="newsletter"/>
    <s v="email"/>
    <s v="black_friday"/>
    <x v="2"/>
    <x v="2"/>
    <x v="198"/>
    <n v="49"/>
    <n v="829.72"/>
    <s v="OK"/>
    <s v="No"/>
    <s v="OK"/>
    <s v="OK"/>
    <s v="OK"/>
    <s v="OK"/>
    <s v="OK"/>
    <s v="OK"/>
  </r>
  <r>
    <d v="2024-04-29T00:00:00"/>
    <s v="linkedin"/>
    <s v="email"/>
    <s v="black_friday"/>
    <x v="2"/>
    <x v="1"/>
    <x v="85"/>
    <n v="13"/>
    <n v="324.07"/>
    <s v="OK"/>
    <s v="No"/>
    <s v="OK"/>
    <s v="OK"/>
    <s v="OK"/>
    <s v="OK"/>
    <s v="OK"/>
    <s v="OK"/>
  </r>
  <r>
    <d v="2024-07-16T00:00:00"/>
    <s v="facebook"/>
    <s v="email"/>
    <s v="spring_sale"/>
    <x v="0"/>
    <x v="0"/>
    <x v="246"/>
    <n v="30"/>
    <n v="533"/>
    <s v="OK"/>
    <s v="No"/>
    <s v="OK"/>
    <s v="OK"/>
    <s v="OK"/>
    <s v="OK"/>
    <s v="OK"/>
    <s v="OK"/>
  </r>
  <r>
    <d v="2024-11-23T00:00:00"/>
    <s v="newsletter"/>
    <s v="email"/>
    <s v="new_user_acquisition"/>
    <x v="0"/>
    <x v="2"/>
    <x v="203"/>
    <n v="37"/>
    <n v="918.56"/>
    <s v="OK"/>
    <s v="No"/>
    <s v="OK"/>
    <s v="OK"/>
    <s v="OK"/>
    <s v="OK"/>
    <s v="OK"/>
    <s v="OK"/>
  </r>
  <r>
    <d v="2024-03-11T00:00:00"/>
    <s v="instagram"/>
    <s v="social"/>
    <s v="spring_sale"/>
    <x v="3"/>
    <x v="2"/>
    <x v="357"/>
    <n v="47"/>
    <n v="207.62"/>
    <s v="OK"/>
    <s v="No"/>
    <s v="OK"/>
    <s v="OK"/>
    <s v="OK"/>
    <s v="OK"/>
    <s v="OK"/>
    <s v="OK"/>
  </r>
  <r>
    <d v="2024-08-28T00:00:00"/>
    <s v="google"/>
    <s v="email"/>
    <s v="product_launch"/>
    <x v="3"/>
    <x v="3"/>
    <x v="292"/>
    <n v="22"/>
    <n v="331.89"/>
    <s v="OK"/>
    <s v="No"/>
    <s v="OK"/>
    <s v="OK"/>
    <s v="OK"/>
    <s v="OK"/>
    <s v="OK"/>
    <s v="OK"/>
  </r>
  <r>
    <d v="2024-11-23T00:00:00"/>
    <s v="linkedin"/>
    <s v="email"/>
    <s v="spring_sale"/>
    <x v="0"/>
    <x v="1"/>
    <x v="112"/>
    <n v="7"/>
    <n v="682.23"/>
    <s v="OK"/>
    <s v="No"/>
    <s v="OK"/>
    <s v="OK"/>
    <s v="OK"/>
    <s v="OK"/>
    <s v="OK"/>
    <s v="OK"/>
  </r>
  <r>
    <d v="2024-11-14T00:00:00"/>
    <s v="youtube"/>
    <s v="social"/>
    <s v="black_friday"/>
    <x v="3"/>
    <x v="1"/>
    <x v="208"/>
    <n v="42"/>
    <n v="15.33"/>
    <s v="OK"/>
    <s v="No"/>
    <s v="OK"/>
    <s v="OK"/>
    <s v="OK"/>
    <s v="OK"/>
    <s v="OK"/>
    <s v="OK"/>
  </r>
  <r>
    <d v="2024-06-20T00:00:00"/>
    <s v="instagram"/>
    <s v="referral"/>
    <s v="new_user_acquisition"/>
    <x v="2"/>
    <x v="0"/>
    <x v="146"/>
    <n v="38"/>
    <n v="855.81"/>
    <s v="OK"/>
    <s v="No"/>
    <s v="OK"/>
    <s v="OK"/>
    <s v="OK"/>
    <s v="OK"/>
    <s v="OK"/>
    <s v="OK"/>
  </r>
  <r>
    <d v="2024-11-28T00:00:00"/>
    <s v="facebook"/>
    <s v="social"/>
    <s v="product_launch"/>
    <x v="1"/>
    <x v="0"/>
    <x v="11"/>
    <n v="19"/>
    <n v="666.11"/>
    <s v="OK"/>
    <s v="No"/>
    <s v="OK"/>
    <s v="OK"/>
    <s v="OK"/>
    <s v="OK"/>
    <s v="OK"/>
    <s v="OK"/>
  </r>
  <r>
    <d v="2024-04-01T00:00:00"/>
    <s v="google"/>
    <s v="cpc"/>
    <s v="new_user_acquisition"/>
    <x v="0"/>
    <x v="0"/>
    <x v="340"/>
    <n v="39"/>
    <n v="605.41999999999996"/>
    <s v="OK"/>
    <s v="No"/>
    <s v="OK"/>
    <s v="OK"/>
    <s v="OK"/>
    <s v="OK"/>
    <s v="OK"/>
    <s v="OK"/>
  </r>
  <r>
    <d v="2024-03-06T00:00:00"/>
    <s v="facebook"/>
    <s v="social"/>
    <s v="black_friday"/>
    <x v="0"/>
    <x v="2"/>
    <x v="339"/>
    <n v="25"/>
    <n v="522.03"/>
    <s v="OK"/>
    <s v="No"/>
    <s v="OK"/>
    <s v="OK"/>
    <s v="OK"/>
    <s v="OK"/>
    <s v="OK"/>
    <s v="OK"/>
  </r>
  <r>
    <d v="2024-10-02T00:00:00"/>
    <s v="linkedin"/>
    <s v="referral"/>
    <s v="spring_sale"/>
    <x v="3"/>
    <x v="3"/>
    <x v="243"/>
    <n v="7"/>
    <n v="456.26"/>
    <s v="OK"/>
    <s v="No"/>
    <s v="OK"/>
    <s v="OK"/>
    <s v="OK"/>
    <s v="OK"/>
    <s v="OK"/>
    <s v="OK"/>
  </r>
  <r>
    <d v="2024-07-15T00:00:00"/>
    <s v="google"/>
    <s v="referral"/>
    <s v="new_user_acquisition"/>
    <x v="0"/>
    <x v="1"/>
    <x v="310"/>
    <n v="27"/>
    <n v="448.28"/>
    <s v="OK"/>
    <s v="No"/>
    <s v="OK"/>
    <s v="OK"/>
    <s v="OK"/>
    <s v="OK"/>
    <s v="OK"/>
    <s v="OK"/>
  </r>
  <r>
    <d v="2024-04-27T00:00:00"/>
    <s v="linkedin"/>
    <s v="social"/>
    <s v="black_friday"/>
    <x v="1"/>
    <x v="1"/>
    <x v="193"/>
    <n v="5"/>
    <n v="496.79"/>
    <s v="OK"/>
    <s v="No"/>
    <s v="OK"/>
    <s v="OK"/>
    <s v="OK"/>
    <s v="OK"/>
    <s v="OK"/>
    <s v="OK"/>
  </r>
  <r>
    <d v="2024-09-26T00:00:00"/>
    <s v="youtube"/>
    <s v="referral"/>
    <s v="spring_sale"/>
    <x v="0"/>
    <x v="0"/>
    <x v="45"/>
    <n v="4"/>
    <n v="688.35"/>
    <s v="OK"/>
    <s v="No"/>
    <s v="OK"/>
    <s v="OK"/>
    <s v="OK"/>
    <s v="OK"/>
    <s v="OK"/>
    <s v="OK"/>
  </r>
  <r>
    <d v="2024-11-14T00:00:00"/>
    <s v="linkedin"/>
    <s v="email"/>
    <s v="black_friday"/>
    <x v="3"/>
    <x v="3"/>
    <x v="40"/>
    <n v="39"/>
    <n v="440.68"/>
    <s v="OK"/>
    <s v="No"/>
    <s v="OK"/>
    <s v="OK"/>
    <s v="OK"/>
    <s v="OK"/>
    <s v="OK"/>
    <s v="OK"/>
  </r>
  <r>
    <d v="2024-10-27T00:00:00"/>
    <s v="instagram"/>
    <s v="social"/>
    <s v="product_launch"/>
    <x v="1"/>
    <x v="0"/>
    <x v="358"/>
    <n v="46"/>
    <n v="671.4"/>
    <s v="OK"/>
    <s v="No"/>
    <s v="OK"/>
    <s v="OK"/>
    <s v="OK"/>
    <s v="OK"/>
    <s v="OK"/>
    <s v="OK"/>
  </r>
  <r>
    <d v="2024-01-02T00:00:00"/>
    <s v="youtube"/>
    <s v="referral"/>
    <s v="new_user_acquisition"/>
    <x v="2"/>
    <x v="3"/>
    <x v="318"/>
    <n v="48"/>
    <n v="833.44"/>
    <s v="OK"/>
    <s v="No"/>
    <s v="OK"/>
    <s v="OK"/>
    <s v="OK"/>
    <s v="OK"/>
    <s v="OK"/>
    <s v="OK"/>
  </r>
  <r>
    <d v="2024-12-23T00:00:00"/>
    <s v="google"/>
    <s v="email"/>
    <s v="product_launch"/>
    <x v="1"/>
    <x v="1"/>
    <x v="359"/>
    <n v="26"/>
    <n v="839.45"/>
    <s v="OK"/>
    <s v="No"/>
    <s v="OK"/>
    <s v="OK"/>
    <s v="OK"/>
    <s v="OK"/>
    <s v="OK"/>
    <s v="OK"/>
  </r>
  <r>
    <d v="2024-05-02T00:00:00"/>
    <s v="facebook"/>
    <s v="referral"/>
    <s v="new_user_acquisition"/>
    <x v="1"/>
    <x v="3"/>
    <x v="68"/>
    <n v="29"/>
    <n v="987.42"/>
    <s v="OK"/>
    <s v="No"/>
    <s v="OK"/>
    <s v="OK"/>
    <s v="OK"/>
    <s v="OK"/>
    <s v="OK"/>
    <s v="OK"/>
  </r>
  <r>
    <d v="2024-03-19T00:00:00"/>
    <s v="google"/>
    <s v="referral"/>
    <s v="new_user_acquisition"/>
    <x v="0"/>
    <x v="3"/>
    <x v="192"/>
    <n v="44"/>
    <n v="506.87"/>
    <s v="OK"/>
    <s v="No"/>
    <s v="OK"/>
    <s v="OK"/>
    <s v="OK"/>
    <s v="OK"/>
    <s v="OK"/>
    <s v="OK"/>
  </r>
  <r>
    <d v="2024-03-20T00:00:00"/>
    <s v="linkedin"/>
    <s v="email"/>
    <s v="black_friday"/>
    <x v="4"/>
    <x v="2"/>
    <x v="46"/>
    <n v="7"/>
    <n v="960.47"/>
    <s v="OK"/>
    <s v="No"/>
    <s v="OK"/>
    <s v="OK"/>
    <s v="OK"/>
    <s v="OK"/>
    <s v="OK"/>
    <s v="OK"/>
  </r>
  <r>
    <d v="2024-06-06T00:00:00"/>
    <s v="youtube"/>
    <s v="social"/>
    <s v="new_user_acquisition"/>
    <x v="0"/>
    <x v="1"/>
    <x v="252"/>
    <n v="20"/>
    <n v="42.99"/>
    <s v="OK"/>
    <s v="No"/>
    <s v="OK"/>
    <s v="OK"/>
    <s v="OK"/>
    <s v="OK"/>
    <s v="OK"/>
    <s v="OK"/>
  </r>
  <r>
    <d v="2024-04-03T00:00:00"/>
    <s v="youtube"/>
    <s v="referral"/>
    <s v="new_user_acquisition"/>
    <x v="0"/>
    <x v="1"/>
    <x v="360"/>
    <n v="49"/>
    <n v="928.92"/>
    <s v="OK"/>
    <s v="No"/>
    <s v="OK"/>
    <s v="OK"/>
    <s v="OK"/>
    <s v="OK"/>
    <s v="OK"/>
    <s v="OK"/>
  </r>
  <r>
    <d v="2024-06-27T00:00:00"/>
    <s v="newsletter"/>
    <s v="social"/>
    <s v="product_launch"/>
    <x v="0"/>
    <x v="1"/>
    <x v="54"/>
    <n v="48"/>
    <n v="852.21"/>
    <s v="OK"/>
    <s v="No"/>
    <s v="OK"/>
    <s v="OK"/>
    <s v="OK"/>
    <s v="OK"/>
    <s v="OK"/>
    <s v="OK"/>
  </r>
  <r>
    <d v="2024-10-21T00:00:00"/>
    <s v="youtube"/>
    <s v="email"/>
    <s v="new_user_acquisition"/>
    <x v="1"/>
    <x v="0"/>
    <x v="361"/>
    <n v="29"/>
    <n v="218.21"/>
    <s v="OK"/>
    <s v="No"/>
    <s v="OK"/>
    <s v="OK"/>
    <s v="OK"/>
    <s v="OK"/>
    <s v="OK"/>
    <s v="OK"/>
  </r>
  <r>
    <d v="2024-01-23T00:00:00"/>
    <s v="google"/>
    <s v="social"/>
    <s v="product_launch"/>
    <x v="1"/>
    <x v="1"/>
    <x v="362"/>
    <n v="26"/>
    <n v="271.92"/>
    <s v="OK"/>
    <s v="No"/>
    <s v="OK"/>
    <s v="OK"/>
    <s v="OK"/>
    <s v="OK"/>
    <s v="OK"/>
    <s v="OK"/>
  </r>
  <r>
    <d v="2024-07-17T00:00:00"/>
    <s v="linkedin"/>
    <s v="referral"/>
    <s v="spring_sale"/>
    <x v="1"/>
    <x v="2"/>
    <x v="363"/>
    <n v="14"/>
    <n v="352.75"/>
    <s v="OK"/>
    <s v="No"/>
    <s v="OK"/>
    <s v="OK"/>
    <s v="OK"/>
    <s v="OK"/>
    <s v="OK"/>
    <s v="OK"/>
  </r>
  <r>
    <d v="2024-05-14T00:00:00"/>
    <s v="youtube"/>
    <s v="cpc"/>
    <s v="black_friday"/>
    <x v="1"/>
    <x v="1"/>
    <x v="249"/>
    <n v="4"/>
    <n v="335.54"/>
    <s v="OK"/>
    <s v="No"/>
    <s v="OK"/>
    <s v="OK"/>
    <s v="OK"/>
    <s v="OK"/>
    <s v="OK"/>
    <s v="OK"/>
  </r>
  <r>
    <d v="2024-10-20T00:00:00"/>
    <s v="instagram"/>
    <s v="email"/>
    <s v="black_friday"/>
    <x v="1"/>
    <x v="3"/>
    <x v="299"/>
    <n v="6"/>
    <n v="749.25"/>
    <s v="OK"/>
    <s v="No"/>
    <s v="OK"/>
    <s v="OK"/>
    <s v="OK"/>
    <s v="OK"/>
    <s v="OK"/>
    <s v="OK"/>
  </r>
  <r>
    <d v="2024-02-11T00:00:00"/>
    <s v="youtube"/>
    <s v="email"/>
    <s v="spring_sale"/>
    <x v="0"/>
    <x v="2"/>
    <x v="187"/>
    <n v="26"/>
    <n v="231.93"/>
    <s v="OK"/>
    <s v="No"/>
    <s v="OK"/>
    <s v="OK"/>
    <s v="OK"/>
    <s v="OK"/>
    <s v="OK"/>
    <s v="OK"/>
  </r>
  <r>
    <d v="2024-02-04T00:00:00"/>
    <s v="google"/>
    <s v="referral"/>
    <s v="spring_sale"/>
    <x v="3"/>
    <x v="1"/>
    <x v="37"/>
    <n v="42"/>
    <n v="984.78"/>
    <s v="OK"/>
    <s v="No"/>
    <s v="OK"/>
    <s v="OK"/>
    <s v="OK"/>
    <s v="OK"/>
    <s v="OK"/>
    <s v="OK"/>
  </r>
  <r>
    <d v="2024-07-13T00:00:00"/>
    <s v="facebook"/>
    <s v="email"/>
    <s v="new_user_acquisition"/>
    <x v="3"/>
    <x v="1"/>
    <x v="215"/>
    <n v="5"/>
    <n v="57.87"/>
    <s v="OK"/>
    <s v="No"/>
    <s v="OK"/>
    <s v="OK"/>
    <s v="OK"/>
    <s v="OK"/>
    <s v="OK"/>
    <s v="OK"/>
  </r>
  <r>
    <d v="2024-03-12T00:00:00"/>
    <s v="newsletter"/>
    <s v="cpc"/>
    <s v="spring_sale"/>
    <x v="0"/>
    <x v="3"/>
    <x v="364"/>
    <n v="27"/>
    <n v="945.84"/>
    <s v="OK"/>
    <s v="No"/>
    <s v="OK"/>
    <s v="OK"/>
    <s v="OK"/>
    <s v="OK"/>
    <s v="OK"/>
    <s v="OK"/>
  </r>
  <r>
    <d v="2024-04-10T00:00:00"/>
    <s v="linkedin"/>
    <s v="referral"/>
    <s v="new_user_acquisition"/>
    <x v="2"/>
    <x v="3"/>
    <x v="127"/>
    <n v="26"/>
    <n v="559.51"/>
    <s v="OK"/>
    <s v="No"/>
    <s v="OK"/>
    <s v="OK"/>
    <s v="OK"/>
    <s v="OK"/>
    <s v="OK"/>
    <s v="OK"/>
  </r>
  <r>
    <d v="2024-04-28T00:00:00"/>
    <s v="google"/>
    <s v="email"/>
    <s v="product_launch"/>
    <x v="4"/>
    <x v="3"/>
    <x v="365"/>
    <n v="42"/>
    <n v="104.2"/>
    <s v="OK"/>
    <s v="No"/>
    <s v="OK"/>
    <s v="OK"/>
    <s v="OK"/>
    <s v="OK"/>
    <s v="OK"/>
    <s v="OK"/>
  </r>
  <r>
    <d v="2024-03-31T00:00:00"/>
    <s v="linkedin"/>
    <s v="referral"/>
    <s v="black_friday"/>
    <x v="2"/>
    <x v="1"/>
    <x v="92"/>
    <n v="49"/>
    <n v="22.5"/>
    <s v="OK"/>
    <s v="No"/>
    <s v="OK"/>
    <s v="OK"/>
    <s v="OK"/>
    <s v="OK"/>
    <s v="OK"/>
    <s v="OK"/>
  </r>
  <r>
    <d v="2024-04-22T00:00:00"/>
    <s v="youtube"/>
    <s v="social"/>
    <s v="black_friday"/>
    <x v="2"/>
    <x v="2"/>
    <x v="175"/>
    <n v="22"/>
    <n v="797.77"/>
    <s v="OK"/>
    <s v="No"/>
    <s v="OK"/>
    <s v="OK"/>
    <s v="OK"/>
    <s v="OK"/>
    <s v="OK"/>
    <s v="OK"/>
  </r>
  <r>
    <d v="2024-06-07T00:00:00"/>
    <s v="youtube"/>
    <s v="email"/>
    <s v="black_friday"/>
    <x v="0"/>
    <x v="1"/>
    <x v="176"/>
    <n v="28"/>
    <n v="639.4"/>
    <s v="OK"/>
    <s v="No"/>
    <s v="OK"/>
    <s v="OK"/>
    <s v="OK"/>
    <s v="OK"/>
    <s v="OK"/>
    <s v="OK"/>
  </r>
  <r>
    <d v="2024-06-09T00:00:00"/>
    <s v="youtube"/>
    <s v="email"/>
    <s v="product_launch"/>
    <x v="4"/>
    <x v="1"/>
    <x v="134"/>
    <n v="1"/>
    <n v="258.33999999999997"/>
    <s v="OK"/>
    <s v="No"/>
    <s v="OK"/>
    <s v="OK"/>
    <s v="OK"/>
    <s v="OK"/>
    <s v="OK"/>
    <s v="OK"/>
  </r>
  <r>
    <d v="2024-10-30T00:00:00"/>
    <s v="google"/>
    <s v="email"/>
    <s v="new_user_acquisition"/>
    <x v="1"/>
    <x v="1"/>
    <x v="255"/>
    <n v="10"/>
    <n v="185.59"/>
    <s v="OK"/>
    <s v="No"/>
    <s v="OK"/>
    <s v="OK"/>
    <s v="OK"/>
    <s v="OK"/>
    <s v="OK"/>
    <s v="OK"/>
  </r>
  <r>
    <d v="2024-09-10T00:00:00"/>
    <s v="facebook"/>
    <s v="referral"/>
    <s v="product_launch"/>
    <x v="3"/>
    <x v="2"/>
    <x v="165"/>
    <n v="23"/>
    <n v="397.92"/>
    <s v="OK"/>
    <s v="No"/>
    <s v="OK"/>
    <s v="OK"/>
    <s v="OK"/>
    <s v="OK"/>
    <s v="OK"/>
    <s v="OK"/>
  </r>
  <r>
    <d v="2024-07-18T00:00:00"/>
    <s v="youtube"/>
    <s v="email"/>
    <s v="spring_sale"/>
    <x v="2"/>
    <x v="1"/>
    <x v="188"/>
    <n v="27"/>
    <n v="928.8"/>
    <s v="OK"/>
    <s v="No"/>
    <s v="OK"/>
    <s v="OK"/>
    <s v="OK"/>
    <s v="OK"/>
    <s v="OK"/>
    <s v="OK"/>
  </r>
  <r>
    <d v="2024-03-24T00:00:00"/>
    <s v="linkedin"/>
    <s v="referral"/>
    <s v="spring_sale"/>
    <x v="1"/>
    <x v="2"/>
    <x v="148"/>
    <n v="30"/>
    <n v="948.07"/>
    <s v="OK"/>
    <s v="No"/>
    <s v="OK"/>
    <s v="OK"/>
    <s v="OK"/>
    <s v="OK"/>
    <s v="OK"/>
    <s v="OK"/>
  </r>
  <r>
    <d v="2024-05-19T00:00:00"/>
    <s v="youtube"/>
    <s v="email"/>
    <s v="black_friday"/>
    <x v="0"/>
    <x v="2"/>
    <x v="366"/>
    <n v="24"/>
    <n v="181.94"/>
    <s v="OK"/>
    <s v="No"/>
    <s v="OK"/>
    <s v="OK"/>
    <s v="OK"/>
    <s v="OK"/>
    <s v="OK"/>
    <s v="OK"/>
  </r>
  <r>
    <d v="2024-05-10T00:00:00"/>
    <s v="instagram"/>
    <s v="referral"/>
    <s v="black_friday"/>
    <x v="2"/>
    <x v="1"/>
    <x v="367"/>
    <n v="26"/>
    <n v="730.7"/>
    <s v="OK"/>
    <s v="No"/>
    <s v="OK"/>
    <s v="OK"/>
    <s v="OK"/>
    <s v="OK"/>
    <s v="OK"/>
    <s v="OK"/>
  </r>
  <r>
    <d v="2024-04-13T00:00:00"/>
    <s v="google"/>
    <s v="social"/>
    <s v="spring_sale"/>
    <x v="1"/>
    <x v="0"/>
    <x v="368"/>
    <n v="48"/>
    <n v="656.8"/>
    <s v="OK"/>
    <s v="No"/>
    <s v="OK"/>
    <s v="OK"/>
    <s v="OK"/>
    <s v="OK"/>
    <s v="OK"/>
    <s v="OK"/>
  </r>
  <r>
    <d v="2024-06-17T00:00:00"/>
    <s v="facebook"/>
    <s v="cpc"/>
    <s v="black_friday"/>
    <x v="3"/>
    <x v="1"/>
    <x v="334"/>
    <n v="46"/>
    <n v="201.28"/>
    <s v="OK"/>
    <s v="No"/>
    <s v="OK"/>
    <s v="OK"/>
    <s v="OK"/>
    <s v="OK"/>
    <s v="OK"/>
    <s v="OK"/>
  </r>
  <r>
    <d v="2024-06-13T00:00:00"/>
    <s v="facebook"/>
    <s v="social"/>
    <s v="new_user_acquisition"/>
    <x v="2"/>
    <x v="3"/>
    <x v="369"/>
    <n v="8"/>
    <n v="501.45"/>
    <s v="OK"/>
    <s v="No"/>
    <s v="OK"/>
    <s v="OK"/>
    <s v="OK"/>
    <s v="OK"/>
    <s v="OK"/>
    <s v="OK"/>
  </r>
  <r>
    <d v="2024-07-08T00:00:00"/>
    <s v="youtube"/>
    <s v="referral"/>
    <s v="product_launch"/>
    <x v="4"/>
    <x v="0"/>
    <x v="287"/>
    <n v="33"/>
    <n v="146.74"/>
    <s v="OK"/>
    <s v="No"/>
    <s v="OK"/>
    <s v="OK"/>
    <s v="OK"/>
    <s v="OK"/>
    <s v="OK"/>
    <s v="OK"/>
  </r>
  <r>
    <d v="2024-05-23T00:00:00"/>
    <s v="facebook"/>
    <s v="cpc"/>
    <s v="black_friday"/>
    <x v="1"/>
    <x v="1"/>
    <x v="140"/>
    <n v="38"/>
    <n v="398.39"/>
    <s v="OK"/>
    <s v="No"/>
    <s v="OK"/>
    <s v="OK"/>
    <s v="OK"/>
    <s v="OK"/>
    <s v="OK"/>
    <s v="OK"/>
  </r>
  <r>
    <d v="2024-11-19T00:00:00"/>
    <s v="youtube"/>
    <s v="email"/>
    <s v="product_launch"/>
    <x v="2"/>
    <x v="3"/>
    <x v="295"/>
    <n v="18"/>
    <n v="534.51"/>
    <s v="OK"/>
    <s v="No"/>
    <s v="OK"/>
    <s v="OK"/>
    <s v="OK"/>
    <s v="OK"/>
    <s v="OK"/>
    <s v="OK"/>
  </r>
  <r>
    <d v="2024-03-30T00:00:00"/>
    <s v="linkedin"/>
    <s v="email"/>
    <s v="product_launch"/>
    <x v="2"/>
    <x v="1"/>
    <x v="370"/>
    <n v="11"/>
    <n v="504.11"/>
    <s v="OK"/>
    <s v="No"/>
    <s v="OK"/>
    <s v="OK"/>
    <s v="OK"/>
    <s v="OK"/>
    <s v="OK"/>
    <s v="OK"/>
  </r>
  <r>
    <d v="2024-05-22T00:00:00"/>
    <s v="youtube"/>
    <s v="social"/>
    <s v="product_launch"/>
    <x v="4"/>
    <x v="2"/>
    <x v="371"/>
    <n v="9"/>
    <n v="877.6"/>
    <s v="OK"/>
    <s v="No"/>
    <s v="OK"/>
    <s v="OK"/>
    <s v="OK"/>
    <s v="OK"/>
    <s v="OK"/>
    <s v="OK"/>
  </r>
  <r>
    <d v="2024-03-17T00:00:00"/>
    <s v="google"/>
    <s v="email"/>
    <s v="product_launch"/>
    <x v="3"/>
    <x v="0"/>
    <x v="160"/>
    <n v="0"/>
    <n v="955.14"/>
    <s v="OK"/>
    <s v="No"/>
    <s v="OK"/>
    <s v="OK"/>
    <s v="OK"/>
    <s v="OK"/>
    <s v="OK"/>
    <s v="OK"/>
  </r>
  <r>
    <d v="2024-11-15T00:00:00"/>
    <s v="google"/>
    <s v="referral"/>
    <s v="new_user_acquisition"/>
    <x v="0"/>
    <x v="1"/>
    <x v="372"/>
    <n v="15"/>
    <n v="939.06"/>
    <s v="OK"/>
    <s v="No"/>
    <s v="OK"/>
    <s v="OK"/>
    <s v="OK"/>
    <s v="OK"/>
    <s v="OK"/>
    <s v="OK"/>
  </r>
  <r>
    <d v="2024-11-11T00:00:00"/>
    <s v="instagram"/>
    <s v="referral"/>
    <s v="new_user_acquisition"/>
    <x v="3"/>
    <x v="0"/>
    <x v="269"/>
    <n v="10"/>
    <n v="500.95"/>
    <s v="OK"/>
    <s v="No"/>
    <s v="OK"/>
    <s v="OK"/>
    <s v="OK"/>
    <s v="OK"/>
    <s v="OK"/>
    <s v="OK"/>
  </r>
  <r>
    <d v="2024-09-22T00:00:00"/>
    <s v="instagram"/>
    <s v="social"/>
    <s v="product_launch"/>
    <x v="0"/>
    <x v="0"/>
    <x v="102"/>
    <n v="38"/>
    <n v="285.88"/>
    <s v="OK"/>
    <s v="No"/>
    <s v="OK"/>
    <s v="OK"/>
    <s v="OK"/>
    <s v="OK"/>
    <s v="OK"/>
    <s v="OK"/>
  </r>
  <r>
    <d v="2024-01-06T00:00:00"/>
    <s v="google"/>
    <s v="referral"/>
    <s v="black_friday"/>
    <x v="0"/>
    <x v="1"/>
    <x v="373"/>
    <n v="6"/>
    <n v="286.95"/>
    <s v="OK"/>
    <s v="No"/>
    <s v="OK"/>
    <s v="OK"/>
    <s v="OK"/>
    <s v="OK"/>
    <s v="OK"/>
    <s v="OK"/>
  </r>
  <r>
    <d v="2024-10-01T00:00:00"/>
    <s v="google"/>
    <s v="social"/>
    <s v="spring_sale"/>
    <x v="3"/>
    <x v="3"/>
    <x v="206"/>
    <n v="0"/>
    <n v="97.07"/>
    <s v="OK"/>
    <s v="No"/>
    <s v="OK"/>
    <s v="OK"/>
    <s v="OK"/>
    <s v="OK"/>
    <s v="OK"/>
    <s v="OK"/>
  </r>
  <r>
    <d v="2024-05-06T00:00:00"/>
    <s v="linkedin"/>
    <s v="referral"/>
    <s v="new_user_acquisition"/>
    <x v="1"/>
    <x v="1"/>
    <x v="8"/>
    <n v="20"/>
    <n v="751.11"/>
    <s v="OK"/>
    <s v="No"/>
    <s v="OK"/>
    <s v="OK"/>
    <s v="OK"/>
    <s v="OK"/>
    <s v="OK"/>
    <s v="OK"/>
  </r>
  <r>
    <d v="2024-03-12T00:00:00"/>
    <s v="google"/>
    <s v="email"/>
    <s v="product_launch"/>
    <x v="2"/>
    <x v="2"/>
    <x v="269"/>
    <n v="44"/>
    <n v="146.24"/>
    <s v="OK"/>
    <s v="No"/>
    <s v="OK"/>
    <s v="OK"/>
    <s v="OK"/>
    <s v="OK"/>
    <s v="OK"/>
    <s v="OK"/>
  </r>
  <r>
    <d v="2024-11-22T00:00:00"/>
    <s v="google"/>
    <s v="email"/>
    <s v="black_friday"/>
    <x v="3"/>
    <x v="1"/>
    <x v="374"/>
    <n v="43"/>
    <n v="792.88"/>
    <s v="OK"/>
    <s v="No"/>
    <s v="OK"/>
    <s v="OK"/>
    <s v="OK"/>
    <s v="OK"/>
    <s v="OK"/>
    <s v="OK"/>
  </r>
  <r>
    <d v="2024-03-03T00:00:00"/>
    <s v="youtube"/>
    <s v="email"/>
    <s v="new_user_acquisition"/>
    <x v="1"/>
    <x v="1"/>
    <x v="84"/>
    <n v="19"/>
    <n v="662.78"/>
    <s v="OK"/>
    <s v="No"/>
    <s v="OK"/>
    <s v="OK"/>
    <s v="OK"/>
    <s v="OK"/>
    <s v="OK"/>
    <s v="OK"/>
  </r>
  <r>
    <d v="2024-11-27T00:00:00"/>
    <s v="newsletter"/>
    <s v="email"/>
    <s v="product_launch"/>
    <x v="0"/>
    <x v="0"/>
    <x v="375"/>
    <n v="5"/>
    <n v="173.99"/>
    <s v="OK"/>
    <s v="No"/>
    <s v="OK"/>
    <s v="OK"/>
    <s v="OK"/>
    <s v="OK"/>
    <s v="OK"/>
    <s v="OK"/>
  </r>
  <r>
    <d v="2024-04-06T00:00:00"/>
    <s v="google"/>
    <s v="social"/>
    <s v="new_user_acquisition"/>
    <x v="2"/>
    <x v="3"/>
    <x v="365"/>
    <n v="26"/>
    <n v="771.46"/>
    <s v="OK"/>
    <s v="No"/>
    <s v="OK"/>
    <s v="OK"/>
    <s v="OK"/>
    <s v="OK"/>
    <s v="OK"/>
    <s v="OK"/>
  </r>
  <r>
    <d v="2024-08-01T00:00:00"/>
    <s v="newsletter"/>
    <s v="cpc"/>
    <s v="black_friday"/>
    <x v="0"/>
    <x v="3"/>
    <x v="266"/>
    <n v="36"/>
    <n v="596.48"/>
    <s v="OK"/>
    <s v="No"/>
    <s v="OK"/>
    <s v="OK"/>
    <s v="OK"/>
    <s v="OK"/>
    <s v="OK"/>
    <s v="OK"/>
  </r>
  <r>
    <d v="2024-10-29T00:00:00"/>
    <s v="facebook"/>
    <s v="cpc"/>
    <s v="product_launch"/>
    <x v="2"/>
    <x v="0"/>
    <x v="376"/>
    <n v="25"/>
    <n v="931.54"/>
    <s v="OK"/>
    <s v="No"/>
    <s v="OK"/>
    <s v="OK"/>
    <s v="OK"/>
    <s v="OK"/>
    <s v="OK"/>
    <s v="OK"/>
  </r>
  <r>
    <d v="2024-01-22T00:00:00"/>
    <s v="facebook"/>
    <s v="cpc"/>
    <s v="new_user_acquisition"/>
    <x v="2"/>
    <x v="3"/>
    <x v="372"/>
    <n v="7"/>
    <n v="10.64"/>
    <s v="OK"/>
    <s v="No"/>
    <s v="OK"/>
    <s v="OK"/>
    <s v="OK"/>
    <s v="OK"/>
    <s v="OK"/>
    <s v="OK"/>
  </r>
  <r>
    <d v="2024-10-12T00:00:00"/>
    <s v="instagram"/>
    <s v="email"/>
    <s v="spring_sale"/>
    <x v="0"/>
    <x v="3"/>
    <x v="377"/>
    <n v="12"/>
    <n v="521.04999999999995"/>
    <s v="OK"/>
    <s v="No"/>
    <s v="OK"/>
    <s v="OK"/>
    <s v="OK"/>
    <s v="OK"/>
    <s v="OK"/>
    <s v="OK"/>
  </r>
  <r>
    <d v="2024-07-10T00:00:00"/>
    <s v="linkedin"/>
    <s v="cpc"/>
    <s v="spring_sale"/>
    <x v="2"/>
    <x v="0"/>
    <x v="213"/>
    <n v="49"/>
    <n v="89.05"/>
    <s v="OK"/>
    <s v="No"/>
    <s v="OK"/>
    <s v="OK"/>
    <s v="OK"/>
    <s v="OK"/>
    <s v="OK"/>
    <s v="OK"/>
  </r>
  <r>
    <d v="2024-01-08T00:00:00"/>
    <s v="newsletter"/>
    <s v="cpc"/>
    <s v="product_launch"/>
    <x v="2"/>
    <x v="1"/>
    <x v="378"/>
    <n v="39"/>
    <n v="245.83"/>
    <s v="OK"/>
    <s v="No"/>
    <s v="OK"/>
    <s v="OK"/>
    <s v="OK"/>
    <s v="OK"/>
    <s v="OK"/>
    <s v="OK"/>
  </r>
  <r>
    <d v="2024-12-11T00:00:00"/>
    <s v="linkedin"/>
    <s v="social"/>
    <s v="product_launch"/>
    <x v="3"/>
    <x v="3"/>
    <x v="19"/>
    <n v="41"/>
    <n v="849.77"/>
    <s v="OK"/>
    <s v="No"/>
    <s v="OK"/>
    <s v="OK"/>
    <s v="OK"/>
    <s v="OK"/>
    <s v="OK"/>
    <s v="OK"/>
  </r>
  <r>
    <d v="2024-05-09T00:00:00"/>
    <s v="youtube"/>
    <s v="social"/>
    <s v="spring_sale"/>
    <x v="1"/>
    <x v="2"/>
    <x v="93"/>
    <n v="41"/>
    <n v="646.82000000000005"/>
    <s v="OK"/>
    <s v="No"/>
    <s v="OK"/>
    <s v="OK"/>
    <s v="OK"/>
    <s v="OK"/>
    <s v="OK"/>
    <s v="OK"/>
  </r>
  <r>
    <d v="2024-06-28T00:00:00"/>
    <s v="facebook"/>
    <s v="social"/>
    <s v="new_user_acquisition"/>
    <x v="3"/>
    <x v="3"/>
    <x v="379"/>
    <n v="3"/>
    <n v="327.23"/>
    <s v="OK"/>
    <s v="No"/>
    <s v="OK"/>
    <s v="OK"/>
    <s v="OK"/>
    <s v="OK"/>
    <s v="OK"/>
    <s v="OK"/>
  </r>
  <r>
    <d v="2024-08-04T00:00:00"/>
    <s v="instagram"/>
    <s v="referral"/>
    <s v="new_user_acquisition"/>
    <x v="1"/>
    <x v="0"/>
    <x v="380"/>
    <n v="8"/>
    <n v="234.82"/>
    <s v="OK"/>
    <s v="No"/>
    <s v="OK"/>
    <s v="OK"/>
    <s v="OK"/>
    <s v="OK"/>
    <s v="OK"/>
    <s v="OK"/>
  </r>
  <r>
    <d v="2024-09-10T00:00:00"/>
    <s v="instagram"/>
    <s v="email"/>
    <s v="product_launch"/>
    <x v="3"/>
    <x v="2"/>
    <x v="297"/>
    <n v="45"/>
    <n v="220.82"/>
    <s v="OK"/>
    <s v="No"/>
    <s v="OK"/>
    <s v="OK"/>
    <s v="OK"/>
    <s v="OK"/>
    <s v="OK"/>
    <s v="OK"/>
  </r>
  <r>
    <d v="2024-08-08T00:00:00"/>
    <s v="facebook"/>
    <s v="cpc"/>
    <s v="black_friday"/>
    <x v="1"/>
    <x v="3"/>
    <x v="34"/>
    <n v="47"/>
    <n v="711.05"/>
    <s v="OK"/>
    <s v="No"/>
    <s v="OK"/>
    <s v="OK"/>
    <s v="OK"/>
    <s v="OK"/>
    <s v="OK"/>
    <s v="OK"/>
  </r>
  <r>
    <d v="2024-03-04T00:00:00"/>
    <s v="facebook"/>
    <s v="cpc"/>
    <s v="black_friday"/>
    <x v="3"/>
    <x v="1"/>
    <x v="313"/>
    <n v="18"/>
    <n v="80.37"/>
    <s v="OK"/>
    <s v="No"/>
    <s v="OK"/>
    <s v="OK"/>
    <s v="OK"/>
    <s v="OK"/>
    <s v="OK"/>
    <s v="OK"/>
  </r>
  <r>
    <d v="2024-12-19T00:00:00"/>
    <s v="newsletter"/>
    <s v="referral"/>
    <s v="product_launch"/>
    <x v="1"/>
    <x v="0"/>
    <x v="167"/>
    <n v="1"/>
    <n v="619.74"/>
    <s v="OK"/>
    <s v="No"/>
    <s v="OK"/>
    <s v="OK"/>
    <s v="OK"/>
    <s v="OK"/>
    <s v="OK"/>
    <s v="OK"/>
  </r>
  <r>
    <d v="2024-07-31T00:00:00"/>
    <s v="instagram"/>
    <s v="cpc"/>
    <s v="product_launch"/>
    <x v="4"/>
    <x v="3"/>
    <x v="329"/>
    <n v="0"/>
    <n v="1.41"/>
    <s v="OK"/>
    <s v="No"/>
    <s v="OK"/>
    <s v="OK"/>
    <s v="OK"/>
    <s v="OK"/>
    <s v="OK"/>
    <s v="OK"/>
  </r>
  <r>
    <d v="2024-09-09T00:00:00"/>
    <s v="newsletter"/>
    <s v="referral"/>
    <s v="black_friday"/>
    <x v="2"/>
    <x v="0"/>
    <x v="173"/>
    <n v="25"/>
    <n v="994.69"/>
    <s v="OK"/>
    <s v="No"/>
    <s v="OK"/>
    <s v="OK"/>
    <s v="OK"/>
    <s v="OK"/>
    <s v="OK"/>
    <s v="OK"/>
  </r>
  <r>
    <d v="2024-09-03T00:00:00"/>
    <s v="newsletter"/>
    <s v="email"/>
    <s v="new_user_acquisition"/>
    <x v="0"/>
    <x v="1"/>
    <x v="55"/>
    <n v="38"/>
    <n v="893.01"/>
    <s v="OK"/>
    <s v="No"/>
    <s v="OK"/>
    <s v="OK"/>
    <s v="OK"/>
    <s v="OK"/>
    <s v="OK"/>
    <s v="OK"/>
  </r>
  <r>
    <d v="2024-10-16T00:00:00"/>
    <s v="instagram"/>
    <s v="cpc"/>
    <s v="black_friday"/>
    <x v="2"/>
    <x v="3"/>
    <x v="43"/>
    <n v="7"/>
    <n v="317.08999999999997"/>
    <s v="OK"/>
    <s v="No"/>
    <s v="OK"/>
    <s v="OK"/>
    <s v="OK"/>
    <s v="OK"/>
    <s v="OK"/>
    <s v="OK"/>
  </r>
  <r>
    <d v="2024-05-08T00:00:00"/>
    <s v="facebook"/>
    <s v="referral"/>
    <s v="spring_sale"/>
    <x v="1"/>
    <x v="1"/>
    <x v="381"/>
    <n v="19"/>
    <n v="429.29"/>
    <s v="OK"/>
    <s v="No"/>
    <s v="OK"/>
    <s v="OK"/>
    <s v="OK"/>
    <s v="OK"/>
    <s v="OK"/>
    <s v="OK"/>
  </r>
  <r>
    <d v="2024-02-15T00:00:00"/>
    <s v="facebook"/>
    <s v="email"/>
    <s v="product_launch"/>
    <x v="3"/>
    <x v="1"/>
    <x v="382"/>
    <n v="40"/>
    <n v="97.08"/>
    <s v="OK"/>
    <s v="No"/>
    <s v="OK"/>
    <s v="OK"/>
    <s v="OK"/>
    <s v="OK"/>
    <s v="OK"/>
    <s v="OK"/>
  </r>
  <r>
    <d v="2024-08-29T00:00:00"/>
    <s v="youtube"/>
    <s v="cpc"/>
    <s v="new_user_acquisition"/>
    <x v="0"/>
    <x v="0"/>
    <x v="43"/>
    <n v="13"/>
    <n v="14.63"/>
    <s v="OK"/>
    <s v="No"/>
    <s v="OK"/>
    <s v="OK"/>
    <s v="OK"/>
    <s v="OK"/>
    <s v="OK"/>
    <s v="OK"/>
  </r>
  <r>
    <d v="2024-07-20T00:00:00"/>
    <s v="youtube"/>
    <s v="email"/>
    <s v="black_friday"/>
    <x v="3"/>
    <x v="2"/>
    <x v="43"/>
    <n v="4"/>
    <n v="588.54"/>
    <s v="OK"/>
    <s v="No"/>
    <s v="OK"/>
    <s v="OK"/>
    <s v="OK"/>
    <s v="OK"/>
    <s v="OK"/>
    <s v="OK"/>
  </r>
  <r>
    <d v="2024-11-16T00:00:00"/>
    <s v="instagram"/>
    <s v="cpc"/>
    <s v="black_friday"/>
    <x v="3"/>
    <x v="1"/>
    <x v="75"/>
    <n v="50"/>
    <n v="939.43"/>
    <s v="OK"/>
    <s v="No"/>
    <s v="OK"/>
    <s v="OK"/>
    <s v="OK"/>
    <s v="OK"/>
    <s v="OK"/>
    <s v="OK"/>
  </r>
  <r>
    <d v="2024-07-04T00:00:00"/>
    <s v="newsletter"/>
    <s v="cpc"/>
    <s v="black_friday"/>
    <x v="1"/>
    <x v="0"/>
    <x v="55"/>
    <n v="17"/>
    <n v="104.63"/>
    <s v="OK"/>
    <s v="No"/>
    <s v="OK"/>
    <s v="OK"/>
    <s v="OK"/>
    <s v="OK"/>
    <s v="OK"/>
    <s v="OK"/>
  </r>
  <r>
    <d v="2024-01-06T00:00:00"/>
    <s v="facebook"/>
    <s v="referral"/>
    <s v="spring_sale"/>
    <x v="1"/>
    <x v="3"/>
    <x v="136"/>
    <n v="8"/>
    <n v="316.48"/>
    <s v="OK"/>
    <s v="No"/>
    <s v="OK"/>
    <s v="OK"/>
    <s v="OK"/>
    <s v="OK"/>
    <s v="OK"/>
    <s v="OK"/>
  </r>
  <r>
    <d v="2024-08-14T00:00:00"/>
    <s v="facebook"/>
    <s v="email"/>
    <s v="product_launch"/>
    <x v="3"/>
    <x v="0"/>
    <x v="373"/>
    <n v="46"/>
    <n v="779.4"/>
    <s v="OK"/>
    <s v="No"/>
    <s v="OK"/>
    <s v="OK"/>
    <s v="OK"/>
    <s v="OK"/>
    <s v="OK"/>
    <s v="OK"/>
  </r>
  <r>
    <d v="2024-01-10T00:00:00"/>
    <s v="youtube"/>
    <s v="referral"/>
    <s v="product_launch"/>
    <x v="1"/>
    <x v="1"/>
    <x v="260"/>
    <n v="14"/>
    <n v="305.86"/>
    <s v="OK"/>
    <s v="No"/>
    <s v="OK"/>
    <s v="OK"/>
    <s v="OK"/>
    <s v="OK"/>
    <s v="OK"/>
    <s v="OK"/>
  </r>
  <r>
    <d v="2024-12-23T00:00:00"/>
    <s v="instagram"/>
    <s v="email"/>
    <s v="new_user_acquisition"/>
    <x v="3"/>
    <x v="2"/>
    <x v="359"/>
    <n v="38"/>
    <n v="455.35"/>
    <s v="OK"/>
    <s v="No"/>
    <s v="OK"/>
    <s v="OK"/>
    <s v="OK"/>
    <s v="OK"/>
    <s v="OK"/>
    <s v="OK"/>
  </r>
  <r>
    <d v="2024-09-09T00:00:00"/>
    <s v="newsletter"/>
    <s v="social"/>
    <s v="product_launch"/>
    <x v="3"/>
    <x v="1"/>
    <x v="32"/>
    <n v="14"/>
    <n v="821.38"/>
    <s v="OK"/>
    <s v="No"/>
    <s v="OK"/>
    <s v="OK"/>
    <s v="OK"/>
    <s v="OK"/>
    <s v="OK"/>
    <s v="OK"/>
  </r>
  <r>
    <d v="2024-08-14T00:00:00"/>
    <s v="newsletter"/>
    <s v="email"/>
    <s v="product_launch"/>
    <x v="0"/>
    <x v="0"/>
    <x v="383"/>
    <n v="43"/>
    <n v="894.11"/>
    <s v="OK"/>
    <s v="No"/>
    <s v="OK"/>
    <s v="OK"/>
    <s v="OK"/>
    <s v="OK"/>
    <s v="OK"/>
    <s v="OK"/>
  </r>
  <r>
    <d v="2024-10-12T00:00:00"/>
    <s v="newsletter"/>
    <s v="cpc"/>
    <s v="product_launch"/>
    <x v="1"/>
    <x v="1"/>
    <x v="384"/>
    <n v="14"/>
    <n v="504.47"/>
    <s v="OK"/>
    <s v="No"/>
    <s v="OK"/>
    <s v="OK"/>
    <s v="OK"/>
    <s v="OK"/>
    <s v="OK"/>
    <s v="OK"/>
  </r>
  <r>
    <d v="2024-04-14T00:00:00"/>
    <s v="newsletter"/>
    <s v="social"/>
    <s v="spring_sale"/>
    <x v="0"/>
    <x v="3"/>
    <x v="340"/>
    <n v="22"/>
    <n v="877.14"/>
    <s v="OK"/>
    <s v="No"/>
    <s v="OK"/>
    <s v="OK"/>
    <s v="OK"/>
    <s v="OK"/>
    <s v="OK"/>
    <s v="OK"/>
  </r>
  <r>
    <d v="2024-11-29T00:00:00"/>
    <s v="youtube"/>
    <s v="cpc"/>
    <s v="product_launch"/>
    <x v="2"/>
    <x v="1"/>
    <x v="357"/>
    <n v="8"/>
    <n v="581.39"/>
    <s v="OK"/>
    <s v="No"/>
    <s v="OK"/>
    <s v="OK"/>
    <s v="OK"/>
    <s v="OK"/>
    <s v="OK"/>
    <s v="OK"/>
  </r>
  <r>
    <d v="2024-09-08T00:00:00"/>
    <s v="newsletter"/>
    <s v="email"/>
    <s v="product_launch"/>
    <x v="1"/>
    <x v="2"/>
    <x v="385"/>
    <n v="11"/>
    <n v="404.51"/>
    <s v="OK"/>
    <s v="No"/>
    <s v="OK"/>
    <s v="OK"/>
    <s v="OK"/>
    <s v="OK"/>
    <s v="OK"/>
    <s v="OK"/>
  </r>
  <r>
    <d v="2024-03-18T00:00:00"/>
    <s v="linkedin"/>
    <s v="referral"/>
    <s v="new_user_acquisition"/>
    <x v="0"/>
    <x v="2"/>
    <x v="223"/>
    <n v="46"/>
    <n v="943.42"/>
    <s v="OK"/>
    <s v="No"/>
    <s v="OK"/>
    <s v="OK"/>
    <s v="OK"/>
    <s v="OK"/>
    <s v="OK"/>
    <s v="OK"/>
  </r>
  <r>
    <d v="2024-10-03T00:00:00"/>
    <s v="facebook"/>
    <s v="referral"/>
    <s v="black_friday"/>
    <x v="1"/>
    <x v="2"/>
    <x v="355"/>
    <n v="29"/>
    <n v="209.89"/>
    <s v="OK"/>
    <s v="No"/>
    <s v="OK"/>
    <s v="OK"/>
    <s v="OK"/>
    <s v="OK"/>
    <s v="OK"/>
    <s v="OK"/>
  </r>
  <r>
    <d v="2024-05-13T00:00:00"/>
    <s v="instagram"/>
    <s v="cpc"/>
    <s v="new_user_acquisition"/>
    <x v="3"/>
    <x v="3"/>
    <x v="281"/>
    <n v="34"/>
    <n v="612.22"/>
    <s v="OK"/>
    <s v="No"/>
    <s v="OK"/>
    <s v="OK"/>
    <s v="OK"/>
    <s v="OK"/>
    <s v="OK"/>
    <s v="OK"/>
  </r>
  <r>
    <d v="2024-03-28T00:00:00"/>
    <s v="google"/>
    <s v="referral"/>
    <s v="product_launch"/>
    <x v="1"/>
    <x v="0"/>
    <x v="160"/>
    <n v="4"/>
    <n v="888.3"/>
    <s v="OK"/>
    <s v="No"/>
    <s v="OK"/>
    <s v="OK"/>
    <s v="OK"/>
    <s v="OK"/>
    <s v="OK"/>
    <s v="OK"/>
  </r>
  <r>
    <d v="2024-08-28T00:00:00"/>
    <s v="google"/>
    <s v="cpc"/>
    <s v="black_friday"/>
    <x v="3"/>
    <x v="1"/>
    <x v="137"/>
    <n v="47"/>
    <n v="263.97000000000003"/>
    <s v="OK"/>
    <s v="No"/>
    <s v="OK"/>
    <s v="OK"/>
    <s v="OK"/>
    <s v="OK"/>
    <s v="OK"/>
    <s v="OK"/>
  </r>
  <r>
    <d v="2024-06-03T00:00:00"/>
    <s v="instagram"/>
    <s v="social"/>
    <s v="spring_sale"/>
    <x v="1"/>
    <x v="0"/>
    <x v="386"/>
    <n v="11"/>
    <n v="463.4"/>
    <s v="OK"/>
    <s v="No"/>
    <s v="OK"/>
    <s v="OK"/>
    <s v="OK"/>
    <s v="OK"/>
    <s v="OK"/>
    <s v="OK"/>
  </r>
  <r>
    <d v="2024-10-04T00:00:00"/>
    <s v="linkedin"/>
    <s v="referral"/>
    <s v="product_launch"/>
    <x v="3"/>
    <x v="2"/>
    <x v="233"/>
    <n v="45"/>
    <n v="739.93"/>
    <s v="OK"/>
    <s v="No"/>
    <s v="OK"/>
    <s v="OK"/>
    <s v="OK"/>
    <s v="OK"/>
    <s v="OK"/>
    <s v="OK"/>
  </r>
  <r>
    <d v="2024-02-16T00:00:00"/>
    <s v="youtube"/>
    <s v="email"/>
    <s v="product_launch"/>
    <x v="2"/>
    <x v="3"/>
    <x v="387"/>
    <n v="6"/>
    <n v="401.58"/>
    <s v="OK"/>
    <s v="No"/>
    <s v="OK"/>
    <s v="OK"/>
    <s v="OK"/>
    <s v="OK"/>
    <s v="OK"/>
    <s v="OK"/>
  </r>
  <r>
    <d v="2024-08-23T00:00:00"/>
    <s v="newsletter"/>
    <s v="referral"/>
    <s v="new_user_acquisition"/>
    <x v="3"/>
    <x v="2"/>
    <x v="388"/>
    <n v="37"/>
    <n v="419.47"/>
    <s v="OK"/>
    <s v="No"/>
    <s v="OK"/>
    <s v="OK"/>
    <s v="OK"/>
    <s v="OK"/>
    <s v="OK"/>
    <s v="OK"/>
  </r>
  <r>
    <d v="2024-01-20T00:00:00"/>
    <s v="youtube"/>
    <s v="cpc"/>
    <s v="new_user_acquisition"/>
    <x v="0"/>
    <x v="2"/>
    <x v="260"/>
    <n v="49"/>
    <n v="618.34"/>
    <s v="OK"/>
    <s v="No"/>
    <s v="OK"/>
    <s v="OK"/>
    <s v="OK"/>
    <s v="OK"/>
    <s v="OK"/>
    <s v="OK"/>
  </r>
  <r>
    <d v="2024-08-26T00:00:00"/>
    <s v="youtube"/>
    <s v="social"/>
    <s v="new_user_acquisition"/>
    <x v="0"/>
    <x v="2"/>
    <x v="55"/>
    <n v="22"/>
    <n v="714.96"/>
    <s v="OK"/>
    <s v="No"/>
    <s v="OK"/>
    <s v="OK"/>
    <s v="OK"/>
    <s v="OK"/>
    <s v="OK"/>
    <s v="OK"/>
  </r>
  <r>
    <d v="2024-06-15T00:00:00"/>
    <s v="instagram"/>
    <s v="referral"/>
    <s v="spring_sale"/>
    <x v="0"/>
    <x v="2"/>
    <x v="370"/>
    <n v="23"/>
    <n v="812.63"/>
    <s v="OK"/>
    <s v="No"/>
    <s v="OK"/>
    <s v="OK"/>
    <s v="OK"/>
    <s v="OK"/>
    <s v="OK"/>
    <s v="OK"/>
  </r>
  <r>
    <d v="2024-10-07T00:00:00"/>
    <s v="linkedin"/>
    <s v="cpc"/>
    <s v="new_user_acquisition"/>
    <x v="2"/>
    <x v="2"/>
    <x v="22"/>
    <n v="47"/>
    <n v="67.900000000000006"/>
    <s v="OK"/>
    <s v="No"/>
    <s v="OK"/>
    <s v="OK"/>
    <s v="OK"/>
    <s v="OK"/>
    <s v="OK"/>
    <s v="OK"/>
  </r>
  <r>
    <d v="2024-08-06T00:00:00"/>
    <s v="google"/>
    <s v="email"/>
    <s v="black_friday"/>
    <x v="0"/>
    <x v="0"/>
    <x v="356"/>
    <n v="34"/>
    <n v="961.87"/>
    <s v="OK"/>
    <s v="No"/>
    <s v="OK"/>
    <s v="OK"/>
    <s v="OK"/>
    <s v="OK"/>
    <s v="OK"/>
    <s v="OK"/>
  </r>
  <r>
    <d v="2024-04-19T00:00:00"/>
    <s v="instagram"/>
    <s v="social"/>
    <s v="new_user_acquisition"/>
    <x v="0"/>
    <x v="3"/>
    <x v="376"/>
    <n v="41"/>
    <n v="7.69"/>
    <s v="OK"/>
    <s v="No"/>
    <s v="OK"/>
    <s v="OK"/>
    <s v="OK"/>
    <s v="OK"/>
    <s v="OK"/>
    <s v="OK"/>
  </r>
  <r>
    <d v="2024-11-04T00:00:00"/>
    <s v="linkedin"/>
    <s v="social"/>
    <s v="product_launch"/>
    <x v="3"/>
    <x v="3"/>
    <x v="389"/>
    <n v="30"/>
    <n v="914.28"/>
    <s v="OK"/>
    <s v="No"/>
    <s v="OK"/>
    <s v="OK"/>
    <s v="OK"/>
    <s v="OK"/>
    <s v="OK"/>
    <s v="OK"/>
  </r>
  <r>
    <d v="2024-08-23T00:00:00"/>
    <s v="youtube"/>
    <s v="social"/>
    <s v="black_friday"/>
    <x v="1"/>
    <x v="0"/>
    <x v="287"/>
    <n v="33"/>
    <n v="384.47"/>
    <s v="OK"/>
    <s v="No"/>
    <s v="OK"/>
    <s v="OK"/>
    <s v="OK"/>
    <s v="OK"/>
    <s v="OK"/>
    <s v="OK"/>
  </r>
  <r>
    <d v="2024-09-12T00:00:00"/>
    <s v="google"/>
    <s v="cpc"/>
    <s v="new_user_acquisition"/>
    <x v="0"/>
    <x v="2"/>
    <x v="264"/>
    <n v="6"/>
    <n v="633.54999999999995"/>
    <s v="OK"/>
    <s v="No"/>
    <s v="OK"/>
    <s v="OK"/>
    <s v="OK"/>
    <s v="OK"/>
    <s v="OK"/>
    <s v="OK"/>
  </r>
  <r>
    <d v="2024-02-11T00:00:00"/>
    <s v="youtube"/>
    <s v="social"/>
    <s v="new_user_acquisition"/>
    <x v="3"/>
    <x v="3"/>
    <x v="390"/>
    <n v="49"/>
    <n v="486.65"/>
    <s v="OK"/>
    <s v="No"/>
    <s v="OK"/>
    <s v="OK"/>
    <s v="OK"/>
    <s v="OK"/>
    <s v="OK"/>
    <s v="OK"/>
  </r>
  <r>
    <d v="2024-10-30T00:00:00"/>
    <s v="instagram"/>
    <s v="email"/>
    <s v="product_launch"/>
    <x v="1"/>
    <x v="2"/>
    <x v="61"/>
    <n v="33"/>
    <n v="42.83"/>
    <s v="OK"/>
    <s v="No"/>
    <s v="OK"/>
    <s v="OK"/>
    <s v="OK"/>
    <s v="OK"/>
    <s v="OK"/>
    <s v="OK"/>
  </r>
  <r>
    <d v="2024-04-21T00:00:00"/>
    <s v="youtube"/>
    <s v="social"/>
    <s v="product_launch"/>
    <x v="3"/>
    <x v="1"/>
    <x v="62"/>
    <n v="22"/>
    <n v="209.5"/>
    <s v="OK"/>
    <s v="No"/>
    <s v="OK"/>
    <s v="OK"/>
    <s v="OK"/>
    <s v="OK"/>
    <s v="OK"/>
    <s v="OK"/>
  </r>
  <r>
    <d v="2024-01-27T00:00:00"/>
    <s v="instagram"/>
    <s v="email"/>
    <s v="product_launch"/>
    <x v="3"/>
    <x v="0"/>
    <x v="162"/>
    <n v="36"/>
    <n v="76.849999999999994"/>
    <s v="OK"/>
    <s v="No"/>
    <s v="OK"/>
    <s v="OK"/>
    <s v="OK"/>
    <s v="OK"/>
    <s v="OK"/>
    <s v="OK"/>
  </r>
  <r>
    <d v="2024-05-19T00:00:00"/>
    <s v="linkedin"/>
    <s v="social"/>
    <s v="spring_sale"/>
    <x v="0"/>
    <x v="2"/>
    <x v="391"/>
    <n v="26"/>
    <n v="785.66"/>
    <s v="OK"/>
    <s v="No"/>
    <s v="OK"/>
    <s v="OK"/>
    <s v="OK"/>
    <s v="OK"/>
    <s v="OK"/>
    <s v="OK"/>
  </r>
  <r>
    <d v="2024-08-05T00:00:00"/>
    <s v="instagram"/>
    <s v="referral"/>
    <s v="black_friday"/>
    <x v="3"/>
    <x v="2"/>
    <x v="217"/>
    <n v="11"/>
    <n v="481.95"/>
    <s v="OK"/>
    <s v="No"/>
    <s v="OK"/>
    <s v="OK"/>
    <s v="OK"/>
    <s v="OK"/>
    <s v="OK"/>
    <s v="OK"/>
  </r>
  <r>
    <d v="2024-01-30T00:00:00"/>
    <s v="facebook"/>
    <s v="referral"/>
    <s v="spring_sale"/>
    <x v="0"/>
    <x v="3"/>
    <x v="231"/>
    <n v="23"/>
    <n v="369.31"/>
    <s v="OK"/>
    <s v="No"/>
    <s v="OK"/>
    <s v="OK"/>
    <s v="OK"/>
    <s v="OK"/>
    <s v="OK"/>
    <s v="OK"/>
  </r>
  <r>
    <d v="2024-06-19T00:00:00"/>
    <s v="newsletter"/>
    <s v="social"/>
    <s v="black_friday"/>
    <x v="1"/>
    <x v="0"/>
    <x v="196"/>
    <n v="46"/>
    <n v="636.39"/>
    <s v="OK"/>
    <s v="No"/>
    <s v="OK"/>
    <s v="OK"/>
    <s v="OK"/>
    <s v="OK"/>
    <s v="OK"/>
    <s v="OK"/>
  </r>
  <r>
    <d v="2024-08-04T00:00:00"/>
    <s v="newsletter"/>
    <s v="email"/>
    <s v="spring_sale"/>
    <x v="2"/>
    <x v="2"/>
    <x v="300"/>
    <n v="14"/>
    <n v="588.6"/>
    <s v="OK"/>
    <s v="No"/>
    <s v="OK"/>
    <s v="OK"/>
    <s v="OK"/>
    <s v="OK"/>
    <s v="OK"/>
    <s v="OK"/>
  </r>
  <r>
    <d v="2024-04-01T00:00:00"/>
    <s v="google"/>
    <s v="social"/>
    <s v="product_launch"/>
    <x v="3"/>
    <x v="3"/>
    <x v="385"/>
    <n v="27"/>
    <n v="475.2"/>
    <s v="OK"/>
    <s v="No"/>
    <s v="OK"/>
    <s v="OK"/>
    <s v="OK"/>
    <s v="OK"/>
    <s v="OK"/>
    <s v="OK"/>
  </r>
  <r>
    <d v="2024-07-20T00:00:00"/>
    <s v="instagram"/>
    <s v="social"/>
    <s v="black_friday"/>
    <x v="0"/>
    <x v="3"/>
    <x v="311"/>
    <n v="1"/>
    <n v="197.55"/>
    <s v="OK"/>
    <s v="No"/>
    <s v="OK"/>
    <s v="OK"/>
    <s v="OK"/>
    <s v="OK"/>
    <s v="OK"/>
    <s v="OK"/>
  </r>
  <r>
    <d v="2024-05-29T00:00:00"/>
    <s v="facebook"/>
    <s v="social"/>
    <s v="product_launch"/>
    <x v="2"/>
    <x v="1"/>
    <x v="81"/>
    <n v="2"/>
    <n v="487.06"/>
    <s v="OK"/>
    <s v="No"/>
    <s v="OK"/>
    <s v="OK"/>
    <s v="OK"/>
    <s v="OK"/>
    <s v="OK"/>
    <s v="OK"/>
  </r>
  <r>
    <d v="2024-11-15T00:00:00"/>
    <s v="facebook"/>
    <s v="cpc"/>
    <s v="spring_sale"/>
    <x v="3"/>
    <x v="0"/>
    <x v="392"/>
    <n v="36"/>
    <n v="473.98"/>
    <s v="OK"/>
    <s v="No"/>
    <s v="OK"/>
    <s v="OK"/>
    <s v="OK"/>
    <s v="OK"/>
    <s v="OK"/>
    <s v="OK"/>
  </r>
  <r>
    <d v="2024-12-29T00:00:00"/>
    <s v="google"/>
    <s v="email"/>
    <s v="black_friday"/>
    <x v="3"/>
    <x v="0"/>
    <x v="107"/>
    <n v="6"/>
    <n v="703.13"/>
    <s v="OK"/>
    <s v="No"/>
    <s v="OK"/>
    <s v="OK"/>
    <s v="OK"/>
    <s v="OK"/>
    <s v="OK"/>
    <s v="OK"/>
  </r>
  <r>
    <d v="2024-11-27T00:00:00"/>
    <s v="facebook"/>
    <s v="referral"/>
    <s v="spring_sale"/>
    <x v="2"/>
    <x v="2"/>
    <x v="306"/>
    <n v="11"/>
    <n v="682.3"/>
    <s v="OK"/>
    <s v="No"/>
    <s v="OK"/>
    <s v="OK"/>
    <s v="OK"/>
    <s v="OK"/>
    <s v="OK"/>
    <s v="OK"/>
  </r>
  <r>
    <d v="2024-04-27T00:00:00"/>
    <s v="youtube"/>
    <s v="social"/>
    <s v="spring_sale"/>
    <x v="3"/>
    <x v="2"/>
    <x v="90"/>
    <n v="2"/>
    <n v="424.05"/>
    <s v="OK"/>
    <s v="No"/>
    <s v="OK"/>
    <s v="OK"/>
    <s v="OK"/>
    <s v="OK"/>
    <s v="OK"/>
    <s v="OK"/>
  </r>
  <r>
    <d v="2024-08-14T00:00:00"/>
    <s v="youtube"/>
    <s v="cpc"/>
    <s v="black_friday"/>
    <x v="4"/>
    <x v="3"/>
    <x v="344"/>
    <n v="39"/>
    <n v="197.91"/>
    <s v="OK"/>
    <s v="No"/>
    <s v="OK"/>
    <s v="OK"/>
    <s v="OK"/>
    <s v="OK"/>
    <s v="OK"/>
    <s v="OK"/>
  </r>
  <r>
    <d v="2024-07-08T00:00:00"/>
    <s v="youtube"/>
    <s v="cpc"/>
    <s v="product_launch"/>
    <x v="3"/>
    <x v="2"/>
    <x v="65"/>
    <n v="20"/>
    <n v="623.61"/>
    <s v="OK"/>
    <s v="No"/>
    <s v="OK"/>
    <s v="OK"/>
    <s v="OK"/>
    <s v="OK"/>
    <s v="OK"/>
    <s v="OK"/>
  </r>
  <r>
    <d v="2024-04-20T00:00:00"/>
    <s v="google"/>
    <s v="social"/>
    <s v="product_launch"/>
    <x v="3"/>
    <x v="0"/>
    <x v="261"/>
    <n v="5"/>
    <n v="163.28"/>
    <s v="OK"/>
    <s v="No"/>
    <s v="OK"/>
    <s v="OK"/>
    <s v="OK"/>
    <s v="OK"/>
    <s v="OK"/>
    <s v="OK"/>
  </r>
  <r>
    <d v="2024-06-02T00:00:00"/>
    <s v="instagram"/>
    <s v="referral"/>
    <s v="product_launch"/>
    <x v="2"/>
    <x v="1"/>
    <x v="354"/>
    <n v="37"/>
    <n v="917.05"/>
    <s v="OK"/>
    <s v="No"/>
    <s v="OK"/>
    <s v="OK"/>
    <s v="OK"/>
    <s v="OK"/>
    <s v="OK"/>
    <s v="OK"/>
  </r>
  <r>
    <d v="2024-02-18T00:00:00"/>
    <s v="instagram"/>
    <s v="email"/>
    <s v="spring_sale"/>
    <x v="4"/>
    <x v="3"/>
    <x v="352"/>
    <n v="21"/>
    <n v="126.79"/>
    <s v="OK"/>
    <s v="No"/>
    <s v="OK"/>
    <s v="OK"/>
    <s v="OK"/>
    <s v="OK"/>
    <s v="OK"/>
    <s v="OK"/>
  </r>
  <r>
    <d v="2024-09-10T00:00:00"/>
    <s v="instagram"/>
    <s v="social"/>
    <s v="black_friday"/>
    <x v="1"/>
    <x v="3"/>
    <x v="206"/>
    <n v="30"/>
    <n v="364.11"/>
    <s v="OK"/>
    <s v="No"/>
    <s v="OK"/>
    <s v="OK"/>
    <s v="OK"/>
    <s v="OK"/>
    <s v="OK"/>
    <s v="OK"/>
  </r>
  <r>
    <d v="2024-04-03T00:00:00"/>
    <s v="facebook"/>
    <s v="cpc"/>
    <s v="product_launch"/>
    <x v="4"/>
    <x v="1"/>
    <x v="130"/>
    <n v="45"/>
    <n v="40.32"/>
    <s v="OK"/>
    <s v="No"/>
    <s v="OK"/>
    <s v="OK"/>
    <s v="OK"/>
    <s v="OK"/>
    <s v="OK"/>
    <s v="OK"/>
  </r>
  <r>
    <d v="2024-08-23T00:00:00"/>
    <s v="newsletter"/>
    <s v="referral"/>
    <s v="product_launch"/>
    <x v="3"/>
    <x v="1"/>
    <x v="343"/>
    <n v="28"/>
    <n v="841.04"/>
    <s v="OK"/>
    <s v="No"/>
    <s v="OK"/>
    <s v="OK"/>
    <s v="OK"/>
    <s v="OK"/>
    <s v="OK"/>
    <s v="OK"/>
  </r>
  <r>
    <d v="2024-09-08T00:00:00"/>
    <s v="instagram"/>
    <s v="email"/>
    <s v="spring_sale"/>
    <x v="0"/>
    <x v="1"/>
    <x v="393"/>
    <n v="38"/>
    <n v="82.46"/>
    <s v="OK"/>
    <s v="No"/>
    <s v="OK"/>
    <s v="OK"/>
    <s v="OK"/>
    <s v="OK"/>
    <s v="OK"/>
    <s v="OK"/>
  </r>
  <r>
    <d v="2024-11-13T00:00:00"/>
    <s v="facebook"/>
    <s v="referral"/>
    <s v="spring_sale"/>
    <x v="1"/>
    <x v="0"/>
    <x v="369"/>
    <n v="40"/>
    <n v="577.67999999999995"/>
    <s v="OK"/>
    <s v="No"/>
    <s v="OK"/>
    <s v="OK"/>
    <s v="OK"/>
    <s v="OK"/>
    <s v="OK"/>
    <s v="OK"/>
  </r>
  <r>
    <d v="2024-10-04T00:00:00"/>
    <s v="youtube"/>
    <s v="referral"/>
    <s v="product_launch"/>
    <x v="0"/>
    <x v="3"/>
    <x v="366"/>
    <n v="44"/>
    <n v="543.09"/>
    <s v="OK"/>
    <s v="No"/>
    <s v="OK"/>
    <s v="OK"/>
    <s v="OK"/>
    <s v="OK"/>
    <s v="OK"/>
    <s v="OK"/>
  </r>
  <r>
    <d v="2024-06-28T00:00:00"/>
    <s v="facebook"/>
    <s v="cpc"/>
    <s v="black_friday"/>
    <x v="2"/>
    <x v="2"/>
    <x v="219"/>
    <n v="28"/>
    <n v="221.4"/>
    <s v="OK"/>
    <s v="No"/>
    <s v="OK"/>
    <s v="OK"/>
    <s v="OK"/>
    <s v="OK"/>
    <s v="OK"/>
    <s v="OK"/>
  </r>
  <r>
    <d v="2024-02-13T00:00:00"/>
    <s v="google"/>
    <s v="social"/>
    <s v="product_launch"/>
    <x v="1"/>
    <x v="1"/>
    <x v="394"/>
    <n v="42"/>
    <n v="255.73"/>
    <s v="OK"/>
    <s v="No"/>
    <s v="OK"/>
    <s v="OK"/>
    <s v="OK"/>
    <s v="OK"/>
    <s v="OK"/>
    <s v="OK"/>
  </r>
  <r>
    <d v="2024-12-02T00:00:00"/>
    <s v="google"/>
    <s v="referral"/>
    <s v="black_friday"/>
    <x v="1"/>
    <x v="2"/>
    <x v="321"/>
    <n v="38"/>
    <n v="554.26"/>
    <s v="OK"/>
    <s v="No"/>
    <s v="OK"/>
    <s v="OK"/>
    <s v="OK"/>
    <s v="OK"/>
    <s v="OK"/>
    <s v="OK"/>
  </r>
  <r>
    <d v="2024-04-30T00:00:00"/>
    <s v="facebook"/>
    <s v="referral"/>
    <s v="black_friday"/>
    <x v="2"/>
    <x v="2"/>
    <x v="197"/>
    <n v="33"/>
    <n v="923.38"/>
    <s v="OK"/>
    <s v="No"/>
    <s v="OK"/>
    <s v="OK"/>
    <s v="OK"/>
    <s v="OK"/>
    <s v="OK"/>
    <s v="OK"/>
  </r>
  <r>
    <d v="2024-01-28T00:00:00"/>
    <s v="instagram"/>
    <s v="email"/>
    <s v="spring_sale"/>
    <x v="0"/>
    <x v="0"/>
    <x v="220"/>
    <n v="18"/>
    <n v="661.06"/>
    <s v="OK"/>
    <s v="No"/>
    <s v="OK"/>
    <s v="OK"/>
    <s v="OK"/>
    <s v="OK"/>
    <s v="OK"/>
    <s v="OK"/>
  </r>
  <r>
    <d v="2024-08-30T00:00:00"/>
    <s v="newsletter"/>
    <s v="social"/>
    <s v="spring_sale"/>
    <x v="4"/>
    <x v="1"/>
    <x v="342"/>
    <n v="12"/>
    <n v="728.52"/>
    <s v="OK"/>
    <s v="No"/>
    <s v="OK"/>
    <s v="OK"/>
    <s v="OK"/>
    <s v="OK"/>
    <s v="OK"/>
    <s v="OK"/>
  </r>
  <r>
    <d v="2024-09-28T00:00:00"/>
    <s v="linkedin"/>
    <s v="cpc"/>
    <s v="new_user_acquisition"/>
    <x v="4"/>
    <x v="3"/>
    <x v="160"/>
    <n v="40"/>
    <n v="388.34"/>
    <s v="OK"/>
    <s v="No"/>
    <s v="OK"/>
    <s v="OK"/>
    <s v="OK"/>
    <s v="OK"/>
    <s v="OK"/>
    <s v="OK"/>
  </r>
  <r>
    <d v="2024-05-12T00:00:00"/>
    <s v="youtube"/>
    <s v="cpc"/>
    <s v="new_user_acquisition"/>
    <x v="3"/>
    <x v="3"/>
    <x v="176"/>
    <n v="29"/>
    <n v="568.05999999999995"/>
    <s v="OK"/>
    <s v="No"/>
    <s v="OK"/>
    <s v="OK"/>
    <s v="OK"/>
    <s v="OK"/>
    <s v="OK"/>
    <s v="OK"/>
  </r>
  <r>
    <d v="2024-02-14T00:00:00"/>
    <s v="google"/>
    <s v="cpc"/>
    <s v="spring_sale"/>
    <x v="3"/>
    <x v="0"/>
    <x v="270"/>
    <n v="31"/>
    <n v="516.51"/>
    <s v="OK"/>
    <s v="No"/>
    <s v="OK"/>
    <s v="OK"/>
    <s v="OK"/>
    <s v="OK"/>
    <s v="OK"/>
    <s v="OK"/>
  </r>
  <r>
    <d v="2024-09-23T00:00:00"/>
    <s v="linkedin"/>
    <s v="cpc"/>
    <s v="new_user_acquisition"/>
    <x v="3"/>
    <x v="3"/>
    <x v="137"/>
    <n v="7"/>
    <n v="60.62"/>
    <s v="OK"/>
    <s v="No"/>
    <s v="OK"/>
    <s v="OK"/>
    <s v="OK"/>
    <s v="OK"/>
    <s v="OK"/>
    <s v="OK"/>
  </r>
  <r>
    <d v="2024-08-03T00:00:00"/>
    <s v="facebook"/>
    <s v="referral"/>
    <s v="black_friday"/>
    <x v="2"/>
    <x v="0"/>
    <x v="275"/>
    <n v="25"/>
    <n v="309.56"/>
    <s v="OK"/>
    <s v="No"/>
    <s v="OK"/>
    <s v="OK"/>
    <s v="OK"/>
    <s v="OK"/>
    <s v="OK"/>
    <s v="OK"/>
  </r>
  <r>
    <d v="2024-07-21T00:00:00"/>
    <s v="instagram"/>
    <s v="cpc"/>
    <s v="spring_sale"/>
    <x v="4"/>
    <x v="0"/>
    <x v="244"/>
    <n v="43"/>
    <n v="91.34"/>
    <s v="OK"/>
    <s v="No"/>
    <s v="OK"/>
    <s v="OK"/>
    <s v="OK"/>
    <s v="OK"/>
    <s v="OK"/>
    <s v="OK"/>
  </r>
  <r>
    <d v="2024-08-01T00:00:00"/>
    <s v="youtube"/>
    <s v="cpc"/>
    <s v="new_user_acquisition"/>
    <x v="2"/>
    <x v="0"/>
    <x v="366"/>
    <n v="25"/>
    <n v="642.4"/>
    <s v="OK"/>
    <s v="No"/>
    <s v="OK"/>
    <s v="OK"/>
    <s v="OK"/>
    <s v="OK"/>
    <s v="OK"/>
    <s v="OK"/>
  </r>
  <r>
    <d v="2024-09-23T00:00:00"/>
    <s v="youtube"/>
    <s v="cpc"/>
    <s v="product_launch"/>
    <x v="2"/>
    <x v="3"/>
    <x v="7"/>
    <n v="9"/>
    <n v="433.32"/>
    <s v="OK"/>
    <s v="No"/>
    <s v="OK"/>
    <s v="OK"/>
    <s v="OK"/>
    <s v="OK"/>
    <s v="OK"/>
    <s v="OK"/>
  </r>
  <r>
    <d v="2024-11-04T00:00:00"/>
    <s v="google"/>
    <s v="social"/>
    <s v="spring_sale"/>
    <x v="2"/>
    <x v="1"/>
    <x v="24"/>
    <n v="21"/>
    <n v="362.24"/>
    <s v="OK"/>
    <s v="No"/>
    <s v="OK"/>
    <s v="OK"/>
    <s v="OK"/>
    <s v="OK"/>
    <s v="OK"/>
    <s v="OK"/>
  </r>
  <r>
    <d v="2024-10-01T00:00:00"/>
    <s v="newsletter"/>
    <s v="email"/>
    <s v="spring_sale"/>
    <x v="3"/>
    <x v="2"/>
    <x v="395"/>
    <n v="41"/>
    <n v="870.76"/>
    <s v="OK"/>
    <s v="No"/>
    <s v="OK"/>
    <s v="OK"/>
    <s v="OK"/>
    <s v="OK"/>
    <s v="OK"/>
    <s v="OK"/>
  </r>
  <r>
    <d v="2024-01-10T00:00:00"/>
    <s v="instagram"/>
    <s v="email"/>
    <s v="spring_sale"/>
    <x v="1"/>
    <x v="1"/>
    <x v="179"/>
    <n v="28"/>
    <n v="337.57"/>
    <s v="OK"/>
    <s v="No"/>
    <s v="OK"/>
    <s v="OK"/>
    <s v="OK"/>
    <s v="OK"/>
    <s v="OK"/>
    <s v="OK"/>
  </r>
  <r>
    <d v="2024-08-15T00:00:00"/>
    <s v="youtube"/>
    <s v="cpc"/>
    <s v="product_launch"/>
    <x v="0"/>
    <x v="0"/>
    <x v="175"/>
    <n v="11"/>
    <n v="691.53"/>
    <s v="OK"/>
    <s v="No"/>
    <s v="OK"/>
    <s v="OK"/>
    <s v="OK"/>
    <s v="OK"/>
    <s v="OK"/>
    <s v="OK"/>
  </r>
  <r>
    <d v="2024-11-14T00:00:00"/>
    <s v="instagram"/>
    <s v="social"/>
    <s v="spring_sale"/>
    <x v="1"/>
    <x v="2"/>
    <x v="168"/>
    <n v="9"/>
    <n v="188.29"/>
    <s v="OK"/>
    <s v="No"/>
    <s v="OK"/>
    <s v="OK"/>
    <s v="OK"/>
    <s v="OK"/>
    <s v="OK"/>
    <s v="OK"/>
  </r>
  <r>
    <d v="2024-10-04T00:00:00"/>
    <s v="youtube"/>
    <s v="cpc"/>
    <s v="product_launch"/>
    <x v="0"/>
    <x v="3"/>
    <x v="181"/>
    <n v="44"/>
    <n v="433.21"/>
    <s v="OK"/>
    <s v="No"/>
    <s v="OK"/>
    <s v="OK"/>
    <s v="OK"/>
    <s v="OK"/>
    <s v="OK"/>
    <s v="OK"/>
  </r>
  <r>
    <d v="2024-02-25T00:00:00"/>
    <s v="facebook"/>
    <s v="social"/>
    <s v="new_user_acquisition"/>
    <x v="0"/>
    <x v="3"/>
    <x v="119"/>
    <n v="6"/>
    <n v="283.29000000000002"/>
    <s v="OK"/>
    <s v="No"/>
    <s v="OK"/>
    <s v="OK"/>
    <s v="OK"/>
    <s v="OK"/>
    <s v="OK"/>
    <s v="OK"/>
  </r>
  <r>
    <d v="2024-06-12T00:00:00"/>
    <s v="newsletter"/>
    <s v="referral"/>
    <s v="product_launch"/>
    <x v="4"/>
    <x v="3"/>
    <x v="16"/>
    <n v="1"/>
    <n v="531.61"/>
    <s v="OK"/>
    <s v="No"/>
    <s v="OK"/>
    <s v="OK"/>
    <s v="OK"/>
    <s v="OK"/>
    <s v="OK"/>
    <s v="OK"/>
  </r>
  <r>
    <d v="2024-01-24T00:00:00"/>
    <s v="facebook"/>
    <s v="cpc"/>
    <s v="spring_sale"/>
    <x v="3"/>
    <x v="1"/>
    <x v="130"/>
    <n v="32"/>
    <n v="453.88"/>
    <s v="OK"/>
    <s v="No"/>
    <s v="OK"/>
    <s v="OK"/>
    <s v="OK"/>
    <s v="OK"/>
    <s v="OK"/>
    <s v="OK"/>
  </r>
  <r>
    <d v="2024-04-08T00:00:00"/>
    <s v="youtube"/>
    <s v="email"/>
    <s v="spring_sale"/>
    <x v="4"/>
    <x v="2"/>
    <x v="128"/>
    <n v="10"/>
    <n v="701.99"/>
    <s v="OK"/>
    <s v="No"/>
    <s v="OK"/>
    <s v="OK"/>
    <s v="OK"/>
    <s v="OK"/>
    <s v="OK"/>
    <s v="OK"/>
  </r>
  <r>
    <d v="2024-02-06T00:00:00"/>
    <s v="youtube"/>
    <s v="referral"/>
    <s v="black_friday"/>
    <x v="0"/>
    <x v="1"/>
    <x v="186"/>
    <n v="19"/>
    <n v="354.08"/>
    <s v="OK"/>
    <s v="No"/>
    <s v="OK"/>
    <s v="OK"/>
    <s v="OK"/>
    <s v="OK"/>
    <s v="OK"/>
    <s v="OK"/>
  </r>
  <r>
    <d v="2024-08-19T00:00:00"/>
    <s v="linkedin"/>
    <s v="cpc"/>
    <s v="product_launch"/>
    <x v="4"/>
    <x v="0"/>
    <x v="151"/>
    <n v="16"/>
    <n v="150.87"/>
    <s v="OK"/>
    <s v="No"/>
    <s v="OK"/>
    <s v="OK"/>
    <s v="OK"/>
    <s v="OK"/>
    <s v="OK"/>
    <s v="OK"/>
  </r>
  <r>
    <d v="2024-06-28T00:00:00"/>
    <s v="google"/>
    <s v="social"/>
    <s v="black_friday"/>
    <x v="0"/>
    <x v="0"/>
    <x v="396"/>
    <n v="33"/>
    <n v="435.63"/>
    <s v="OK"/>
    <s v="No"/>
    <s v="OK"/>
    <s v="OK"/>
    <s v="OK"/>
    <s v="OK"/>
    <s v="OK"/>
    <s v="OK"/>
  </r>
  <r>
    <d v="2024-07-28T00:00:00"/>
    <s v="instagram"/>
    <s v="email"/>
    <s v="product_launch"/>
    <x v="1"/>
    <x v="2"/>
    <x v="306"/>
    <n v="17"/>
    <n v="981.94"/>
    <s v="OK"/>
    <s v="No"/>
    <s v="OK"/>
    <s v="OK"/>
    <s v="OK"/>
    <s v="OK"/>
    <s v="OK"/>
    <s v="OK"/>
  </r>
  <r>
    <d v="2024-08-26T00:00:00"/>
    <s v="youtube"/>
    <s v="cpc"/>
    <s v="black_friday"/>
    <x v="3"/>
    <x v="1"/>
    <x v="118"/>
    <n v="45"/>
    <n v="774.44"/>
    <s v="OK"/>
    <s v="No"/>
    <s v="OK"/>
    <s v="OK"/>
    <s v="OK"/>
    <s v="OK"/>
    <s v="OK"/>
    <s v="OK"/>
  </r>
  <r>
    <d v="2024-09-21T00:00:00"/>
    <s v="youtube"/>
    <s v="social"/>
    <s v="product_launch"/>
    <x v="1"/>
    <x v="1"/>
    <x v="267"/>
    <n v="15"/>
    <n v="27.94"/>
    <s v="OK"/>
    <s v="No"/>
    <s v="OK"/>
    <s v="OK"/>
    <s v="OK"/>
    <s v="OK"/>
    <s v="OK"/>
    <s v="OK"/>
  </r>
  <r>
    <d v="2024-11-10T00:00:00"/>
    <s v="instagram"/>
    <s v="social"/>
    <s v="spring_sale"/>
    <x v="3"/>
    <x v="0"/>
    <x v="397"/>
    <n v="7"/>
    <n v="760.74"/>
    <s v="OK"/>
    <s v="No"/>
    <s v="OK"/>
    <s v="OK"/>
    <s v="OK"/>
    <s v="OK"/>
    <s v="OK"/>
    <s v="OK"/>
  </r>
  <r>
    <d v="2024-06-15T00:00:00"/>
    <s v="google"/>
    <s v="social"/>
    <s v="spring_sale"/>
    <x v="1"/>
    <x v="2"/>
    <x v="355"/>
    <n v="34"/>
    <n v="176.63"/>
    <s v="OK"/>
    <s v="No"/>
    <s v="OK"/>
    <s v="OK"/>
    <s v="OK"/>
    <s v="OK"/>
    <s v="OK"/>
    <s v="OK"/>
  </r>
  <r>
    <d v="2024-02-22T00:00:00"/>
    <s v="youtube"/>
    <s v="social"/>
    <s v="spring_sale"/>
    <x v="2"/>
    <x v="0"/>
    <x v="398"/>
    <n v="47"/>
    <n v="433.86"/>
    <s v="OK"/>
    <s v="No"/>
    <s v="OK"/>
    <s v="OK"/>
    <s v="OK"/>
    <s v="OK"/>
    <s v="OK"/>
    <s v="OK"/>
  </r>
  <r>
    <d v="2024-03-20T00:00:00"/>
    <s v="instagram"/>
    <s v="social"/>
    <s v="new_user_acquisition"/>
    <x v="3"/>
    <x v="2"/>
    <x v="239"/>
    <n v="2"/>
    <n v="401.64"/>
    <s v="OK"/>
    <s v="No"/>
    <s v="OK"/>
    <s v="OK"/>
    <s v="OK"/>
    <s v="OK"/>
    <s v="OK"/>
    <s v="OK"/>
  </r>
  <r>
    <d v="2024-09-18T00:00:00"/>
    <s v="newsletter"/>
    <s v="cpc"/>
    <s v="spring_sale"/>
    <x v="4"/>
    <x v="2"/>
    <x v="374"/>
    <n v="32"/>
    <n v="581.85"/>
    <s v="OK"/>
    <s v="No"/>
    <s v="OK"/>
    <s v="OK"/>
    <s v="OK"/>
    <s v="OK"/>
    <s v="OK"/>
    <s v="OK"/>
  </r>
  <r>
    <d v="2024-01-25T00:00:00"/>
    <s v="instagram"/>
    <s v="cpc"/>
    <s v="spring_sale"/>
    <x v="2"/>
    <x v="1"/>
    <x v="249"/>
    <n v="38"/>
    <n v="617.07000000000005"/>
    <s v="OK"/>
    <s v="No"/>
    <s v="OK"/>
    <s v="OK"/>
    <s v="OK"/>
    <s v="OK"/>
    <s v="OK"/>
    <s v="OK"/>
  </r>
  <r>
    <d v="2024-02-19T00:00:00"/>
    <s v="linkedin"/>
    <s v="social"/>
    <s v="spring_sale"/>
    <x v="3"/>
    <x v="2"/>
    <x v="363"/>
    <n v="50"/>
    <n v="835.93"/>
    <s v="OK"/>
    <s v="No"/>
    <s v="OK"/>
    <s v="OK"/>
    <s v="OK"/>
    <s v="OK"/>
    <s v="OK"/>
    <s v="OK"/>
  </r>
  <r>
    <d v="2024-11-14T00:00:00"/>
    <s v="newsletter"/>
    <s v="referral"/>
    <s v="product_launch"/>
    <x v="3"/>
    <x v="3"/>
    <x v="240"/>
    <n v="12"/>
    <n v="980.5"/>
    <s v="OK"/>
    <s v="No"/>
    <s v="OK"/>
    <s v="OK"/>
    <s v="OK"/>
    <s v="OK"/>
    <s v="OK"/>
    <s v="OK"/>
  </r>
  <r>
    <d v="2024-04-18T00:00:00"/>
    <s v="newsletter"/>
    <s v="email"/>
    <s v="black_friday"/>
    <x v="1"/>
    <x v="3"/>
    <x v="281"/>
    <n v="4"/>
    <n v="254.2"/>
    <s v="OK"/>
    <s v="No"/>
    <s v="OK"/>
    <s v="OK"/>
    <s v="OK"/>
    <s v="OK"/>
    <s v="OK"/>
    <s v="OK"/>
  </r>
  <r>
    <d v="2024-03-23T00:00:00"/>
    <s v="youtube"/>
    <s v="social"/>
    <s v="product_launch"/>
    <x v="1"/>
    <x v="0"/>
    <x v="83"/>
    <n v="13"/>
    <n v="243.51"/>
    <s v="OK"/>
    <s v="No"/>
    <s v="OK"/>
    <s v="OK"/>
    <s v="OK"/>
    <s v="OK"/>
    <s v="OK"/>
    <s v="OK"/>
  </r>
  <r>
    <d v="2024-05-28T00:00:00"/>
    <s v="linkedin"/>
    <s v="cpc"/>
    <s v="new_user_acquisition"/>
    <x v="0"/>
    <x v="1"/>
    <x v="399"/>
    <n v="29"/>
    <n v="674.53"/>
    <s v="OK"/>
    <s v="No"/>
    <s v="OK"/>
    <s v="OK"/>
    <s v="OK"/>
    <s v="OK"/>
    <s v="OK"/>
    <s v="OK"/>
  </r>
  <r>
    <d v="2024-05-18T00:00:00"/>
    <s v="facebook"/>
    <s v="cpc"/>
    <s v="black_friday"/>
    <x v="0"/>
    <x v="2"/>
    <x v="87"/>
    <n v="46"/>
    <n v="629.15"/>
    <s v="OK"/>
    <s v="No"/>
    <s v="OK"/>
    <s v="OK"/>
    <s v="OK"/>
    <s v="OK"/>
    <s v="OK"/>
    <s v="OK"/>
  </r>
  <r>
    <d v="2024-04-18T00:00:00"/>
    <s v="google"/>
    <s v="cpc"/>
    <s v="black_friday"/>
    <x v="2"/>
    <x v="1"/>
    <x v="52"/>
    <n v="37"/>
    <n v="921.51"/>
    <s v="OK"/>
    <s v="No"/>
    <s v="OK"/>
    <s v="OK"/>
    <s v="OK"/>
    <s v="OK"/>
    <s v="OK"/>
    <s v="OK"/>
  </r>
  <r>
    <d v="2024-03-04T00:00:00"/>
    <s v="facebook"/>
    <s v="email"/>
    <s v="black_friday"/>
    <x v="2"/>
    <x v="2"/>
    <x v="400"/>
    <n v="49"/>
    <n v="333.76"/>
    <s v="OK"/>
    <s v="No"/>
    <s v="OK"/>
    <s v="OK"/>
    <s v="OK"/>
    <s v="OK"/>
    <s v="OK"/>
    <s v="OK"/>
  </r>
  <r>
    <d v="2024-01-06T00:00:00"/>
    <s v="google"/>
    <s v="referral"/>
    <s v="spring_sale"/>
    <x v="4"/>
    <x v="1"/>
    <x v="104"/>
    <n v="6"/>
    <n v="103.31"/>
    <s v="OK"/>
    <s v="No"/>
    <s v="OK"/>
    <s v="OK"/>
    <s v="OK"/>
    <s v="OK"/>
    <s v="OK"/>
    <s v="OK"/>
  </r>
  <r>
    <d v="2024-07-25T00:00:00"/>
    <s v="instagram"/>
    <s v="referral"/>
    <s v="black_friday"/>
    <x v="3"/>
    <x v="1"/>
    <x v="383"/>
    <n v="22"/>
    <n v="127.74"/>
    <s v="OK"/>
    <s v="No"/>
    <s v="OK"/>
    <s v="OK"/>
    <s v="OK"/>
    <s v="OK"/>
    <s v="OK"/>
    <s v="OK"/>
  </r>
  <r>
    <d v="2024-12-27T00:00:00"/>
    <s v="newsletter"/>
    <s v="cpc"/>
    <s v="product_launch"/>
    <x v="0"/>
    <x v="1"/>
    <x v="401"/>
    <n v="13"/>
    <n v="789.03"/>
    <s v="OK"/>
    <s v="No"/>
    <s v="OK"/>
    <s v="OK"/>
    <s v="OK"/>
    <s v="OK"/>
    <s v="OK"/>
    <s v="OK"/>
  </r>
  <r>
    <d v="2024-10-07T00:00:00"/>
    <s v="google"/>
    <s v="social"/>
    <s v="product_launch"/>
    <x v="1"/>
    <x v="1"/>
    <x v="396"/>
    <n v="36"/>
    <n v="624.95000000000005"/>
    <s v="OK"/>
    <s v="No"/>
    <s v="OK"/>
    <s v="OK"/>
    <s v="OK"/>
    <s v="OK"/>
    <s v="OK"/>
    <s v="OK"/>
  </r>
  <r>
    <d v="2024-07-27T00:00:00"/>
    <s v="youtube"/>
    <s v="social"/>
    <s v="product_launch"/>
    <x v="1"/>
    <x v="3"/>
    <x v="67"/>
    <n v="2"/>
    <n v="346.69"/>
    <s v="OK"/>
    <s v="No"/>
    <s v="OK"/>
    <s v="OK"/>
    <s v="OK"/>
    <s v="OK"/>
    <s v="OK"/>
    <s v="OK"/>
  </r>
  <r>
    <d v="2024-01-16T00:00:00"/>
    <s v="linkedin"/>
    <s v="cpc"/>
    <s v="product_launch"/>
    <x v="2"/>
    <x v="0"/>
    <x v="25"/>
    <n v="31"/>
    <n v="225.54"/>
    <s v="OK"/>
    <s v="No"/>
    <s v="OK"/>
    <s v="OK"/>
    <s v="OK"/>
    <s v="OK"/>
    <s v="OK"/>
    <s v="OK"/>
  </r>
  <r>
    <d v="2024-12-30T00:00:00"/>
    <s v="google"/>
    <s v="referral"/>
    <s v="product_launch"/>
    <x v="3"/>
    <x v="3"/>
    <x v="278"/>
    <n v="6"/>
    <n v="303.36"/>
    <s v="OK"/>
    <s v="No"/>
    <s v="OK"/>
    <s v="OK"/>
    <s v="OK"/>
    <s v="OK"/>
    <s v="OK"/>
    <s v="OK"/>
  </r>
  <r>
    <d v="2024-08-01T00:00:00"/>
    <s v="facebook"/>
    <s v="referral"/>
    <s v="product_launch"/>
    <x v="2"/>
    <x v="0"/>
    <x v="402"/>
    <n v="18"/>
    <n v="66.709999999999994"/>
    <s v="OK"/>
    <s v="No"/>
    <s v="OK"/>
    <s v="OK"/>
    <s v="OK"/>
    <s v="OK"/>
    <s v="OK"/>
    <s v="OK"/>
  </r>
  <r>
    <d v="2024-11-01T00:00:00"/>
    <s v="instagram"/>
    <s v="cpc"/>
    <s v="product_launch"/>
    <x v="0"/>
    <x v="3"/>
    <x v="403"/>
    <n v="17"/>
    <n v="634.05999999999995"/>
    <s v="OK"/>
    <s v="No"/>
    <s v="OK"/>
    <s v="OK"/>
    <s v="OK"/>
    <s v="OK"/>
    <s v="OK"/>
    <s v="OK"/>
  </r>
  <r>
    <d v="2024-06-08T00:00:00"/>
    <s v="facebook"/>
    <s v="referral"/>
    <s v="black_friday"/>
    <x v="3"/>
    <x v="1"/>
    <x v="391"/>
    <n v="0"/>
    <n v="153.12"/>
    <s v="OK"/>
    <s v="No"/>
    <s v="OK"/>
    <s v="OK"/>
    <s v="OK"/>
    <s v="OK"/>
    <s v="OK"/>
    <s v="OK"/>
  </r>
  <r>
    <d v="2024-02-15T00:00:00"/>
    <s v="linkedin"/>
    <s v="social"/>
    <s v="spring_sale"/>
    <x v="0"/>
    <x v="1"/>
    <x v="371"/>
    <n v="37"/>
    <n v="171.5"/>
    <s v="OK"/>
    <s v="No"/>
    <s v="OK"/>
    <s v="OK"/>
    <s v="OK"/>
    <s v="OK"/>
    <s v="OK"/>
    <s v="OK"/>
  </r>
  <r>
    <d v="2024-01-21T00:00:00"/>
    <s v="google"/>
    <s v="referral"/>
    <s v="black_friday"/>
    <x v="0"/>
    <x v="0"/>
    <x v="170"/>
    <n v="17"/>
    <n v="460.32"/>
    <s v="OK"/>
    <s v="No"/>
    <s v="OK"/>
    <s v="OK"/>
    <s v="OK"/>
    <s v="OK"/>
    <s v="OK"/>
    <s v="OK"/>
  </r>
  <r>
    <d v="2024-11-01T00:00:00"/>
    <s v="linkedin"/>
    <s v="cpc"/>
    <s v="black_friday"/>
    <x v="0"/>
    <x v="2"/>
    <x v="13"/>
    <n v="15"/>
    <n v="901.9"/>
    <s v="OK"/>
    <s v="No"/>
    <s v="OK"/>
    <s v="OK"/>
    <s v="OK"/>
    <s v="OK"/>
    <s v="OK"/>
    <s v="OK"/>
  </r>
  <r>
    <d v="2024-09-19T00:00:00"/>
    <s v="facebook"/>
    <s v="cpc"/>
    <s v="new_user_acquisition"/>
    <x v="3"/>
    <x v="3"/>
    <x v="331"/>
    <n v="24"/>
    <n v="53.96"/>
    <s v="OK"/>
    <s v="No"/>
    <s v="OK"/>
    <s v="OK"/>
    <s v="OK"/>
    <s v="OK"/>
    <s v="OK"/>
    <s v="OK"/>
  </r>
  <r>
    <d v="2024-05-22T00:00:00"/>
    <s v="facebook"/>
    <s v="referral"/>
    <s v="new_user_acquisition"/>
    <x v="3"/>
    <x v="3"/>
    <x v="241"/>
    <n v="24"/>
    <n v="448.86"/>
    <s v="OK"/>
    <s v="No"/>
    <s v="OK"/>
    <s v="OK"/>
    <s v="OK"/>
    <s v="OK"/>
    <s v="OK"/>
    <s v="OK"/>
  </r>
  <r>
    <d v="2024-01-27T00:00:00"/>
    <s v="linkedin"/>
    <s v="social"/>
    <s v="spring_sale"/>
    <x v="0"/>
    <x v="3"/>
    <x v="404"/>
    <n v="42"/>
    <n v="701.18"/>
    <s v="OK"/>
    <s v="No"/>
    <s v="OK"/>
    <s v="OK"/>
    <s v="OK"/>
    <s v="OK"/>
    <s v="OK"/>
    <s v="OK"/>
  </r>
  <r>
    <d v="2024-11-09T00:00:00"/>
    <s v="instagram"/>
    <s v="referral"/>
    <s v="black_friday"/>
    <x v="1"/>
    <x v="1"/>
    <x v="315"/>
    <n v="1"/>
    <n v="201.05"/>
    <s v="OK"/>
    <s v="No"/>
    <s v="OK"/>
    <s v="OK"/>
    <s v="OK"/>
    <s v="OK"/>
    <s v="OK"/>
    <s v="OK"/>
  </r>
  <r>
    <d v="2024-04-11T00:00:00"/>
    <s v="linkedin"/>
    <s v="social"/>
    <s v="black_friday"/>
    <x v="1"/>
    <x v="0"/>
    <x v="405"/>
    <n v="15"/>
    <n v="851.17"/>
    <s v="OK"/>
    <s v="No"/>
    <s v="OK"/>
    <s v="OK"/>
    <s v="OK"/>
    <s v="OK"/>
    <s v="OK"/>
    <s v="OK"/>
  </r>
  <r>
    <d v="2024-08-14T00:00:00"/>
    <s v="youtube"/>
    <s v="cpc"/>
    <s v="product_launch"/>
    <x v="3"/>
    <x v="0"/>
    <x v="79"/>
    <n v="6"/>
    <n v="64.010000000000005"/>
    <s v="OK"/>
    <s v="No"/>
    <s v="OK"/>
    <s v="OK"/>
    <s v="OK"/>
    <s v="OK"/>
    <s v="OK"/>
    <s v="OK"/>
  </r>
  <r>
    <d v="2024-09-17T00:00:00"/>
    <s v="instagram"/>
    <s v="cpc"/>
    <s v="spring_sale"/>
    <x v="4"/>
    <x v="0"/>
    <x v="109"/>
    <n v="2"/>
    <n v="216.52"/>
    <s v="OK"/>
    <s v="No"/>
    <s v="OK"/>
    <s v="OK"/>
    <s v="OK"/>
    <s v="OK"/>
    <s v="OK"/>
    <s v="OK"/>
  </r>
  <r>
    <d v="2024-05-12T00:00:00"/>
    <s v="google"/>
    <s v="social"/>
    <s v="spring_sale"/>
    <x v="0"/>
    <x v="2"/>
    <x v="288"/>
    <n v="18"/>
    <n v="338.06"/>
    <s v="OK"/>
    <s v="No"/>
    <s v="OK"/>
    <s v="OK"/>
    <s v="OK"/>
    <s v="OK"/>
    <s v="OK"/>
    <s v="OK"/>
  </r>
  <r>
    <d v="2024-03-07T00:00:00"/>
    <s v="newsletter"/>
    <s v="referral"/>
    <s v="new_user_acquisition"/>
    <x v="1"/>
    <x v="3"/>
    <x v="351"/>
    <n v="16"/>
    <n v="603.88"/>
    <s v="OK"/>
    <s v="No"/>
    <s v="OK"/>
    <s v="OK"/>
    <s v="OK"/>
    <s v="OK"/>
    <s v="OK"/>
    <s v="OK"/>
  </r>
  <r>
    <d v="2024-11-27T00:00:00"/>
    <s v="facebook"/>
    <s v="referral"/>
    <s v="spring_sale"/>
    <x v="3"/>
    <x v="2"/>
    <x v="406"/>
    <n v="47"/>
    <n v="672.44"/>
    <s v="OK"/>
    <s v="No"/>
    <s v="OK"/>
    <s v="OK"/>
    <s v="OK"/>
    <s v="OK"/>
    <s v="OK"/>
    <s v="OK"/>
  </r>
  <r>
    <d v="2024-08-29T00:00:00"/>
    <s v="google"/>
    <s v="social"/>
    <s v="black_friday"/>
    <x v="3"/>
    <x v="1"/>
    <x v="314"/>
    <n v="35"/>
    <n v="874.63"/>
    <s v="OK"/>
    <s v="No"/>
    <s v="OK"/>
    <s v="OK"/>
    <s v="OK"/>
    <s v="OK"/>
    <s v="OK"/>
    <s v="OK"/>
  </r>
  <r>
    <d v="2024-09-11T00:00:00"/>
    <s v="google"/>
    <s v="cpc"/>
    <s v="new_user_acquisition"/>
    <x v="0"/>
    <x v="3"/>
    <x v="88"/>
    <n v="50"/>
    <n v="781.3"/>
    <s v="OK"/>
    <s v="No"/>
    <s v="OK"/>
    <s v="OK"/>
    <s v="OK"/>
    <s v="OK"/>
    <s v="OK"/>
    <s v="OK"/>
  </r>
  <r>
    <d v="2024-06-21T00:00:00"/>
    <s v="linkedin"/>
    <s v="referral"/>
    <s v="black_friday"/>
    <x v="1"/>
    <x v="1"/>
    <x v="407"/>
    <n v="19"/>
    <n v="991.08"/>
    <s v="OK"/>
    <s v="No"/>
    <s v="OK"/>
    <s v="OK"/>
    <s v="OK"/>
    <s v="OK"/>
    <s v="OK"/>
    <s v="OK"/>
  </r>
  <r>
    <d v="2024-04-10T00:00:00"/>
    <s v="google"/>
    <s v="social"/>
    <s v="new_user_acquisition"/>
    <x v="0"/>
    <x v="0"/>
    <x v="74"/>
    <n v="40"/>
    <n v="694.14"/>
    <s v="OK"/>
    <s v="No"/>
    <s v="OK"/>
    <s v="OK"/>
    <s v="OK"/>
    <s v="OK"/>
    <s v="OK"/>
    <s v="OK"/>
  </r>
  <r>
    <d v="2024-03-06T00:00:00"/>
    <s v="instagram"/>
    <s v="email"/>
    <s v="spring_sale"/>
    <x v="2"/>
    <x v="3"/>
    <x v="218"/>
    <n v="2"/>
    <n v="275.19"/>
    <s v="OK"/>
    <s v="No"/>
    <s v="OK"/>
    <s v="OK"/>
    <s v="OK"/>
    <s v="OK"/>
    <s v="OK"/>
    <s v="OK"/>
  </r>
  <r>
    <d v="2024-10-25T00:00:00"/>
    <s v="youtube"/>
    <s v="cpc"/>
    <s v="product_launch"/>
    <x v="2"/>
    <x v="2"/>
    <x v="390"/>
    <n v="27"/>
    <n v="164.37"/>
    <s v="OK"/>
    <s v="No"/>
    <s v="OK"/>
    <s v="OK"/>
    <s v="OK"/>
    <s v="OK"/>
    <s v="OK"/>
    <s v="OK"/>
  </r>
  <r>
    <d v="2024-07-20T00:00:00"/>
    <s v="google"/>
    <s v="referral"/>
    <s v="spring_sale"/>
    <x v="4"/>
    <x v="3"/>
    <x v="71"/>
    <n v="24"/>
    <n v="93.22"/>
    <s v="OK"/>
    <s v="No"/>
    <s v="OK"/>
    <s v="OK"/>
    <s v="OK"/>
    <s v="OK"/>
    <s v="OK"/>
    <s v="OK"/>
  </r>
  <r>
    <d v="2024-07-02T00:00:00"/>
    <s v="instagram"/>
    <s v="referral"/>
    <s v="product_launch"/>
    <x v="0"/>
    <x v="1"/>
    <x v="361"/>
    <n v="7"/>
    <n v="130.91"/>
    <s v="OK"/>
    <s v="No"/>
    <s v="OK"/>
    <s v="OK"/>
    <s v="OK"/>
    <s v="OK"/>
    <s v="OK"/>
    <s v="OK"/>
  </r>
  <r>
    <d v="2024-05-30T00:00:00"/>
    <s v="youtube"/>
    <s v="cpc"/>
    <s v="product_launch"/>
    <x v="3"/>
    <x v="3"/>
    <x v="386"/>
    <n v="36"/>
    <n v="460.33"/>
    <s v="OK"/>
    <s v="No"/>
    <s v="OK"/>
    <s v="OK"/>
    <s v="OK"/>
    <s v="OK"/>
    <s v="OK"/>
    <s v="OK"/>
  </r>
  <r>
    <d v="2024-06-10T00:00:00"/>
    <s v="linkedin"/>
    <s v="cpc"/>
    <s v="black_friday"/>
    <x v="2"/>
    <x v="0"/>
    <x v="281"/>
    <n v="46"/>
    <n v="169.17"/>
    <s v="OK"/>
    <s v="No"/>
    <s v="OK"/>
    <s v="OK"/>
    <s v="OK"/>
    <s v="OK"/>
    <s v="OK"/>
    <s v="OK"/>
  </r>
  <r>
    <d v="2024-02-02T00:00:00"/>
    <s v="facebook"/>
    <s v="email"/>
    <s v="new_user_acquisition"/>
    <x v="1"/>
    <x v="3"/>
    <x v="64"/>
    <n v="28"/>
    <n v="930.49"/>
    <s v="OK"/>
    <s v="No"/>
    <s v="OK"/>
    <s v="OK"/>
    <s v="OK"/>
    <s v="OK"/>
    <s v="OK"/>
    <s v="OK"/>
  </r>
  <r>
    <d v="2024-05-09T00:00:00"/>
    <s v="youtube"/>
    <s v="referral"/>
    <s v="spring_sale"/>
    <x v="0"/>
    <x v="1"/>
    <x v="392"/>
    <n v="49"/>
    <n v="524.21"/>
    <s v="OK"/>
    <s v="No"/>
    <s v="OK"/>
    <s v="OK"/>
    <s v="OK"/>
    <s v="OK"/>
    <s v="OK"/>
    <s v="OK"/>
  </r>
  <r>
    <d v="2024-05-04T00:00:00"/>
    <s v="linkedin"/>
    <s v="referral"/>
    <s v="spring_sale"/>
    <x v="1"/>
    <x v="0"/>
    <x v="408"/>
    <n v="44"/>
    <n v="694.38"/>
    <s v="OK"/>
    <s v="No"/>
    <s v="OK"/>
    <s v="OK"/>
    <s v="OK"/>
    <s v="OK"/>
    <s v="OK"/>
    <s v="OK"/>
  </r>
  <r>
    <d v="2024-04-24T00:00:00"/>
    <s v="google"/>
    <s v="referral"/>
    <s v="spring_sale"/>
    <x v="3"/>
    <x v="2"/>
    <x v="409"/>
    <n v="10"/>
    <n v="482.67"/>
    <s v="OK"/>
    <s v="No"/>
    <s v="OK"/>
    <s v="OK"/>
    <s v="OK"/>
    <s v="OK"/>
    <s v="OK"/>
    <s v="OK"/>
  </r>
  <r>
    <d v="2024-09-27T00:00:00"/>
    <s v="google"/>
    <s v="social"/>
    <s v="new_user_acquisition"/>
    <x v="0"/>
    <x v="2"/>
    <x v="347"/>
    <n v="39"/>
    <n v="962.84"/>
    <s v="OK"/>
    <s v="No"/>
    <s v="OK"/>
    <s v="OK"/>
    <s v="OK"/>
    <s v="OK"/>
    <s v="OK"/>
    <s v="OK"/>
  </r>
  <r>
    <d v="2024-06-30T00:00:00"/>
    <s v="youtube"/>
    <s v="referral"/>
    <s v="product_launch"/>
    <x v="3"/>
    <x v="3"/>
    <x v="166"/>
    <n v="24"/>
    <n v="220.86"/>
    <s v="OK"/>
    <s v="No"/>
    <s v="OK"/>
    <s v="OK"/>
    <s v="OK"/>
    <s v="OK"/>
    <s v="OK"/>
    <s v="OK"/>
  </r>
  <r>
    <d v="2024-08-13T00:00:00"/>
    <s v="facebook"/>
    <s v="cpc"/>
    <s v="spring_sale"/>
    <x v="3"/>
    <x v="3"/>
    <x v="347"/>
    <n v="12"/>
    <n v="235.94"/>
    <s v="OK"/>
    <s v="No"/>
    <s v="OK"/>
    <s v="OK"/>
    <s v="OK"/>
    <s v="OK"/>
    <s v="OK"/>
    <s v="OK"/>
  </r>
  <r>
    <d v="2024-09-18T00:00:00"/>
    <s v="facebook"/>
    <s v="email"/>
    <s v="new_user_acquisition"/>
    <x v="4"/>
    <x v="1"/>
    <x v="249"/>
    <n v="41"/>
    <n v="543.85"/>
    <s v="OK"/>
    <s v="No"/>
    <s v="OK"/>
    <s v="OK"/>
    <s v="OK"/>
    <s v="OK"/>
    <s v="OK"/>
    <s v="OK"/>
  </r>
  <r>
    <d v="2024-10-09T00:00:00"/>
    <s v="google"/>
    <s v="email"/>
    <s v="new_user_acquisition"/>
    <x v="3"/>
    <x v="3"/>
    <x v="366"/>
    <n v="15"/>
    <n v="191.07"/>
    <s v="OK"/>
    <s v="No"/>
    <s v="OK"/>
    <s v="OK"/>
    <s v="OK"/>
    <s v="OK"/>
    <s v="OK"/>
    <s v="OK"/>
  </r>
  <r>
    <d v="2024-04-17T00:00:00"/>
    <s v="linkedin"/>
    <s v="referral"/>
    <s v="new_user_acquisition"/>
    <x v="2"/>
    <x v="2"/>
    <x v="286"/>
    <n v="32"/>
    <n v="489.66"/>
    <s v="OK"/>
    <s v="No"/>
    <s v="OK"/>
    <s v="OK"/>
    <s v="OK"/>
    <s v="OK"/>
    <s v="OK"/>
    <s v="OK"/>
  </r>
  <r>
    <d v="2024-08-12T00:00:00"/>
    <s v="facebook"/>
    <s v="email"/>
    <s v="new_user_acquisition"/>
    <x v="2"/>
    <x v="0"/>
    <x v="78"/>
    <n v="42"/>
    <n v="905.5"/>
    <s v="OK"/>
    <s v="No"/>
    <s v="OK"/>
    <s v="OK"/>
    <s v="OK"/>
    <s v="OK"/>
    <s v="OK"/>
    <s v="OK"/>
  </r>
  <r>
    <d v="2024-11-14T00:00:00"/>
    <s v="google"/>
    <s v="social"/>
    <s v="new_user_acquisition"/>
    <x v="1"/>
    <x v="1"/>
    <x v="230"/>
    <n v="41"/>
    <n v="443.1"/>
    <s v="OK"/>
    <s v="No"/>
    <s v="OK"/>
    <s v="OK"/>
    <s v="OK"/>
    <s v="OK"/>
    <s v="OK"/>
    <s v="OK"/>
  </r>
  <r>
    <d v="2024-07-06T00:00:00"/>
    <s v="instagram"/>
    <s v="referral"/>
    <s v="new_user_acquisition"/>
    <x v="2"/>
    <x v="3"/>
    <x v="137"/>
    <n v="33"/>
    <n v="34.1"/>
    <s v="OK"/>
    <s v="No"/>
    <s v="OK"/>
    <s v="OK"/>
    <s v="OK"/>
    <s v="OK"/>
    <s v="OK"/>
    <s v="OK"/>
  </r>
  <r>
    <d v="2024-11-06T00:00:00"/>
    <s v="google"/>
    <s v="social"/>
    <s v="product_launch"/>
    <x v="3"/>
    <x v="0"/>
    <x v="21"/>
    <n v="34"/>
    <n v="169.36"/>
    <s v="OK"/>
    <s v="No"/>
    <s v="OK"/>
    <s v="OK"/>
    <s v="OK"/>
    <s v="OK"/>
    <s v="OK"/>
    <s v="OK"/>
  </r>
  <r>
    <d v="2024-12-22T00:00:00"/>
    <s v="google"/>
    <s v="referral"/>
    <s v="product_launch"/>
    <x v="0"/>
    <x v="3"/>
    <x v="288"/>
    <n v="4"/>
    <n v="401.82"/>
    <s v="OK"/>
    <s v="No"/>
    <s v="OK"/>
    <s v="OK"/>
    <s v="OK"/>
    <s v="OK"/>
    <s v="OK"/>
    <s v="OK"/>
  </r>
  <r>
    <d v="2024-10-25T00:00:00"/>
    <s v="facebook"/>
    <s v="cpc"/>
    <s v="black_friday"/>
    <x v="0"/>
    <x v="2"/>
    <x v="325"/>
    <n v="29"/>
    <n v="472"/>
    <s v="OK"/>
    <s v="No"/>
    <s v="OK"/>
    <s v="OK"/>
    <s v="OK"/>
    <s v="OK"/>
    <s v="OK"/>
    <s v="OK"/>
  </r>
  <r>
    <d v="2024-09-02T00:00:00"/>
    <s v="facebook"/>
    <s v="cpc"/>
    <s v="black_friday"/>
    <x v="3"/>
    <x v="2"/>
    <x v="199"/>
    <n v="39"/>
    <n v="776.09"/>
    <s v="OK"/>
    <s v="No"/>
    <s v="OK"/>
    <s v="OK"/>
    <s v="OK"/>
    <s v="OK"/>
    <s v="OK"/>
    <s v="OK"/>
  </r>
  <r>
    <d v="2024-05-16T00:00:00"/>
    <s v="newsletter"/>
    <s v="social"/>
    <s v="black_friday"/>
    <x v="3"/>
    <x v="0"/>
    <x v="252"/>
    <n v="29"/>
    <n v="781.07"/>
    <s v="OK"/>
    <s v="No"/>
    <s v="OK"/>
    <s v="OK"/>
    <s v="OK"/>
    <s v="OK"/>
    <s v="OK"/>
    <s v="OK"/>
  </r>
  <r>
    <d v="2024-12-13T00:00:00"/>
    <s v="linkedin"/>
    <s v="email"/>
    <s v="new_user_acquisition"/>
    <x v="2"/>
    <x v="0"/>
    <x v="410"/>
    <n v="3"/>
    <n v="526.65"/>
    <s v="OK"/>
    <s v="No"/>
    <s v="OK"/>
    <s v="OK"/>
    <s v="OK"/>
    <s v="OK"/>
    <s v="OK"/>
    <s v="OK"/>
  </r>
  <r>
    <d v="2024-09-16T00:00:00"/>
    <s v="google"/>
    <s v="referral"/>
    <s v="new_user_acquisition"/>
    <x v="3"/>
    <x v="3"/>
    <x v="55"/>
    <n v="34"/>
    <n v="363.57"/>
    <s v="OK"/>
    <s v="No"/>
    <s v="OK"/>
    <s v="OK"/>
    <s v="OK"/>
    <s v="OK"/>
    <s v="OK"/>
    <s v="OK"/>
  </r>
  <r>
    <d v="2024-10-09T00:00:00"/>
    <s v="facebook"/>
    <s v="email"/>
    <s v="new_user_acquisition"/>
    <x v="2"/>
    <x v="0"/>
    <x v="411"/>
    <n v="41"/>
    <n v="802.44"/>
    <s v="OK"/>
    <s v="No"/>
    <s v="OK"/>
    <s v="OK"/>
    <s v="OK"/>
    <s v="OK"/>
    <s v="OK"/>
    <s v="OK"/>
  </r>
  <r>
    <d v="2024-09-23T00:00:00"/>
    <s v="google"/>
    <s v="referral"/>
    <s v="product_launch"/>
    <x v="0"/>
    <x v="0"/>
    <x v="412"/>
    <n v="5"/>
    <n v="938.59"/>
    <s v="OK"/>
    <s v="No"/>
    <s v="OK"/>
    <s v="OK"/>
    <s v="OK"/>
    <s v="OK"/>
    <s v="OK"/>
    <s v="OK"/>
  </r>
  <r>
    <d v="2024-12-04T00:00:00"/>
    <s v="newsletter"/>
    <s v="referral"/>
    <s v="product_launch"/>
    <x v="3"/>
    <x v="3"/>
    <x v="190"/>
    <n v="24"/>
    <n v="14.04"/>
    <s v="OK"/>
    <s v="No"/>
    <s v="OK"/>
    <s v="OK"/>
    <s v="OK"/>
    <s v="OK"/>
    <s v="OK"/>
    <s v="OK"/>
  </r>
  <r>
    <d v="2024-03-02T00:00:00"/>
    <s v="youtube"/>
    <s v="referral"/>
    <s v="product_launch"/>
    <x v="2"/>
    <x v="3"/>
    <x v="381"/>
    <n v="17"/>
    <n v="76.56"/>
    <s v="OK"/>
    <s v="No"/>
    <s v="OK"/>
    <s v="OK"/>
    <s v="OK"/>
    <s v="OK"/>
    <s v="OK"/>
    <s v="OK"/>
  </r>
  <r>
    <d v="2024-11-26T00:00:00"/>
    <s v="google"/>
    <s v="referral"/>
    <s v="new_user_acquisition"/>
    <x v="1"/>
    <x v="2"/>
    <x v="118"/>
    <n v="26"/>
    <n v="485.57"/>
    <s v="OK"/>
    <s v="No"/>
    <s v="OK"/>
    <s v="OK"/>
    <s v="OK"/>
    <s v="OK"/>
    <s v="OK"/>
    <s v="OK"/>
  </r>
  <r>
    <d v="2024-10-29T00:00:00"/>
    <s v="instagram"/>
    <s v="email"/>
    <s v="new_user_acquisition"/>
    <x v="2"/>
    <x v="0"/>
    <x v="148"/>
    <n v="6"/>
    <n v="798.93"/>
    <s v="OK"/>
    <s v="No"/>
    <s v="OK"/>
    <s v="OK"/>
    <s v="OK"/>
    <s v="OK"/>
    <s v="OK"/>
    <s v="OK"/>
  </r>
  <r>
    <d v="2024-03-07T00:00:00"/>
    <s v="google"/>
    <s v="email"/>
    <s v="new_user_acquisition"/>
    <x v="3"/>
    <x v="2"/>
    <x v="132"/>
    <n v="48"/>
    <n v="423.82"/>
    <s v="OK"/>
    <s v="No"/>
    <s v="OK"/>
    <s v="OK"/>
    <s v="OK"/>
    <s v="OK"/>
    <s v="OK"/>
    <s v="OK"/>
  </r>
  <r>
    <d v="2024-07-19T00:00:00"/>
    <s v="instagram"/>
    <s v="email"/>
    <s v="product_launch"/>
    <x v="4"/>
    <x v="3"/>
    <x v="165"/>
    <n v="35"/>
    <n v="732.74"/>
    <s v="OK"/>
    <s v="No"/>
    <s v="OK"/>
    <s v="OK"/>
    <s v="OK"/>
    <s v="OK"/>
    <s v="OK"/>
    <s v="OK"/>
  </r>
  <r>
    <d v="2024-02-05T00:00:00"/>
    <s v="linkedin"/>
    <s v="cpc"/>
    <s v="spring_sale"/>
    <x v="2"/>
    <x v="1"/>
    <x v="291"/>
    <n v="25"/>
    <n v="40.270000000000003"/>
    <s v="OK"/>
    <s v="No"/>
    <s v="OK"/>
    <s v="OK"/>
    <s v="OK"/>
    <s v="OK"/>
    <s v="OK"/>
    <s v="OK"/>
  </r>
  <r>
    <d v="2024-08-31T00:00:00"/>
    <s v="newsletter"/>
    <s v="referral"/>
    <s v="product_launch"/>
    <x v="1"/>
    <x v="1"/>
    <x v="314"/>
    <n v="49"/>
    <n v="105.65"/>
    <s v="OK"/>
    <s v="No"/>
    <s v="OK"/>
    <s v="OK"/>
    <s v="OK"/>
    <s v="OK"/>
    <s v="OK"/>
    <s v="OK"/>
  </r>
  <r>
    <d v="2024-09-02T00:00:00"/>
    <s v="linkedin"/>
    <s v="social"/>
    <s v="black_friday"/>
    <x v="4"/>
    <x v="1"/>
    <x v="29"/>
    <n v="18"/>
    <n v="304.02999999999997"/>
    <s v="OK"/>
    <s v="No"/>
    <s v="OK"/>
    <s v="OK"/>
    <s v="OK"/>
    <s v="OK"/>
    <s v="OK"/>
    <s v="OK"/>
  </r>
  <r>
    <d v="2024-10-07T00:00:00"/>
    <s v="youtube"/>
    <s v="email"/>
    <s v="product_launch"/>
    <x v="1"/>
    <x v="3"/>
    <x v="170"/>
    <n v="45"/>
    <n v="696.1"/>
    <s v="OK"/>
    <s v="No"/>
    <s v="OK"/>
    <s v="OK"/>
    <s v="OK"/>
    <s v="OK"/>
    <s v="OK"/>
    <s v="OK"/>
  </r>
  <r>
    <d v="2024-06-10T00:00:00"/>
    <s v="facebook"/>
    <s v="cpc"/>
    <s v="new_user_acquisition"/>
    <x v="0"/>
    <x v="3"/>
    <x v="130"/>
    <n v="44"/>
    <n v="368.28"/>
    <s v="OK"/>
    <s v="No"/>
    <s v="OK"/>
    <s v="OK"/>
    <s v="OK"/>
    <s v="OK"/>
    <s v="OK"/>
    <s v="OK"/>
  </r>
  <r>
    <d v="2024-04-12T00:00:00"/>
    <s v="instagram"/>
    <s v="referral"/>
    <s v="spring_sale"/>
    <x v="1"/>
    <x v="3"/>
    <x v="135"/>
    <n v="18"/>
    <n v="813.59"/>
    <s v="OK"/>
    <s v="No"/>
    <s v="OK"/>
    <s v="OK"/>
    <s v="OK"/>
    <s v="OK"/>
    <s v="OK"/>
    <s v="OK"/>
  </r>
  <r>
    <d v="2024-04-30T00:00:00"/>
    <s v="instagram"/>
    <s v="social"/>
    <s v="product_launch"/>
    <x v="3"/>
    <x v="0"/>
    <x v="413"/>
    <n v="44"/>
    <n v="746.17"/>
    <s v="OK"/>
    <s v="No"/>
    <s v="OK"/>
    <s v="OK"/>
    <s v="OK"/>
    <s v="OK"/>
    <s v="OK"/>
    <s v="OK"/>
  </r>
  <r>
    <d v="2024-09-16T00:00:00"/>
    <s v="facebook"/>
    <s v="referral"/>
    <s v="product_launch"/>
    <x v="0"/>
    <x v="2"/>
    <x v="91"/>
    <n v="29"/>
    <n v="183.16"/>
    <s v="OK"/>
    <s v="No"/>
    <s v="OK"/>
    <s v="OK"/>
    <s v="OK"/>
    <s v="OK"/>
    <s v="OK"/>
    <s v="OK"/>
  </r>
  <r>
    <d v="2024-02-04T00:00:00"/>
    <s v="facebook"/>
    <s v="social"/>
    <s v="new_user_acquisition"/>
    <x v="3"/>
    <x v="0"/>
    <x v="129"/>
    <n v="32"/>
    <n v="315.3"/>
    <s v="OK"/>
    <s v="No"/>
    <s v="OK"/>
    <s v="OK"/>
    <s v="OK"/>
    <s v="OK"/>
    <s v="OK"/>
    <s v="OK"/>
  </r>
  <r>
    <d v="2024-01-07T00:00:00"/>
    <s v="google"/>
    <s v="cpc"/>
    <s v="product_launch"/>
    <x v="0"/>
    <x v="0"/>
    <x v="311"/>
    <n v="22"/>
    <n v="16.48"/>
    <s v="OK"/>
    <s v="No"/>
    <s v="OK"/>
    <s v="OK"/>
    <s v="OK"/>
    <s v="OK"/>
    <s v="OK"/>
    <s v="OK"/>
  </r>
  <r>
    <d v="2024-02-20T00:00:00"/>
    <s v="linkedin"/>
    <s v="social"/>
    <s v="spring_sale"/>
    <x v="1"/>
    <x v="2"/>
    <x v="314"/>
    <n v="17"/>
    <n v="304.17"/>
    <s v="OK"/>
    <s v="No"/>
    <s v="OK"/>
    <s v="OK"/>
    <s v="OK"/>
    <s v="OK"/>
    <s v="OK"/>
    <s v="OK"/>
  </r>
  <r>
    <d v="2024-04-23T00:00:00"/>
    <s v="youtube"/>
    <s v="email"/>
    <s v="spring_sale"/>
    <x v="4"/>
    <x v="0"/>
    <x v="317"/>
    <n v="30"/>
    <n v="95.52"/>
    <s v="OK"/>
    <s v="No"/>
    <s v="OK"/>
    <s v="OK"/>
    <s v="OK"/>
    <s v="OK"/>
    <s v="OK"/>
    <s v="OK"/>
  </r>
  <r>
    <d v="2024-05-29T00:00:00"/>
    <s v="google"/>
    <s v="referral"/>
    <s v="new_user_acquisition"/>
    <x v="0"/>
    <x v="3"/>
    <x v="414"/>
    <n v="41"/>
    <n v="385.67"/>
    <s v="OK"/>
    <s v="No"/>
    <s v="OK"/>
    <s v="OK"/>
    <s v="OK"/>
    <s v="OK"/>
    <s v="OK"/>
    <s v="OK"/>
  </r>
  <r>
    <d v="2024-04-26T00:00:00"/>
    <s v="linkedin"/>
    <s v="cpc"/>
    <s v="black_friday"/>
    <x v="2"/>
    <x v="1"/>
    <x v="304"/>
    <n v="14"/>
    <n v="193.03"/>
    <s v="OK"/>
    <s v="No"/>
    <s v="OK"/>
    <s v="OK"/>
    <s v="OK"/>
    <s v="OK"/>
    <s v="OK"/>
    <s v="OK"/>
  </r>
  <r>
    <d v="2024-11-09T00:00:00"/>
    <s v="google"/>
    <s v="email"/>
    <s v="spring_sale"/>
    <x v="0"/>
    <x v="1"/>
    <x v="350"/>
    <n v="39"/>
    <n v="1.1299999999999999"/>
    <s v="OK"/>
    <s v="No"/>
    <s v="OK"/>
    <s v="OK"/>
    <s v="OK"/>
    <s v="OK"/>
    <s v="OK"/>
    <s v="OK"/>
  </r>
  <r>
    <d v="2024-12-23T00:00:00"/>
    <s v="instagram"/>
    <s v="cpc"/>
    <s v="black_friday"/>
    <x v="3"/>
    <x v="2"/>
    <x v="415"/>
    <n v="13"/>
    <n v="206.42"/>
    <s v="OK"/>
    <s v="No"/>
    <s v="OK"/>
    <s v="OK"/>
    <s v="OK"/>
    <s v="OK"/>
    <s v="OK"/>
    <s v="OK"/>
  </r>
  <r>
    <d v="2024-05-12T00:00:00"/>
    <s v="linkedin"/>
    <s v="email"/>
    <s v="new_user_acquisition"/>
    <x v="2"/>
    <x v="0"/>
    <x v="416"/>
    <n v="27"/>
    <n v="404.69"/>
    <s v="OK"/>
    <s v="No"/>
    <s v="OK"/>
    <s v="OK"/>
    <s v="OK"/>
    <s v="OK"/>
    <s v="OK"/>
    <s v="OK"/>
  </r>
  <r>
    <d v="2024-03-01T00:00:00"/>
    <s v="google"/>
    <s v="cpc"/>
    <s v="product_launch"/>
    <x v="4"/>
    <x v="2"/>
    <x v="75"/>
    <n v="15"/>
    <n v="434.73"/>
    <s v="OK"/>
    <s v="No"/>
    <s v="OK"/>
    <s v="OK"/>
    <s v="OK"/>
    <s v="OK"/>
    <s v="OK"/>
    <s v="OK"/>
  </r>
  <r>
    <d v="2024-12-14T00:00:00"/>
    <s v="facebook"/>
    <s v="cpc"/>
    <s v="spring_sale"/>
    <x v="2"/>
    <x v="3"/>
    <x v="159"/>
    <n v="16"/>
    <n v="450.21"/>
    <s v="OK"/>
    <s v="No"/>
    <s v="OK"/>
    <s v="OK"/>
    <s v="OK"/>
    <s v="OK"/>
    <s v="OK"/>
    <s v="OK"/>
  </r>
  <r>
    <d v="2024-05-22T00:00:00"/>
    <s v="linkedin"/>
    <s v="referral"/>
    <s v="new_user_acquisition"/>
    <x v="0"/>
    <x v="1"/>
    <x v="82"/>
    <n v="49"/>
    <n v="835.27"/>
    <s v="OK"/>
    <s v="No"/>
    <s v="OK"/>
    <s v="OK"/>
    <s v="OK"/>
    <s v="OK"/>
    <s v="OK"/>
    <s v="OK"/>
  </r>
  <r>
    <d v="2024-06-18T00:00:00"/>
    <s v="youtube"/>
    <s v="referral"/>
    <s v="spring_sale"/>
    <x v="3"/>
    <x v="1"/>
    <x v="252"/>
    <n v="3"/>
    <n v="408.3"/>
    <s v="OK"/>
    <s v="No"/>
    <s v="OK"/>
    <s v="OK"/>
    <s v="OK"/>
    <s v="OK"/>
    <s v="OK"/>
    <s v="OK"/>
  </r>
  <r>
    <d v="2024-11-13T00:00:00"/>
    <s v="linkedin"/>
    <s v="referral"/>
    <s v="spring_sale"/>
    <x v="1"/>
    <x v="2"/>
    <x v="393"/>
    <n v="25"/>
    <n v="673.08"/>
    <s v="OK"/>
    <s v="No"/>
    <s v="OK"/>
    <s v="OK"/>
    <s v="OK"/>
    <s v="OK"/>
    <s v="OK"/>
    <s v="OK"/>
  </r>
  <r>
    <d v="2024-07-20T00:00:00"/>
    <s v="newsletter"/>
    <s v="cpc"/>
    <s v="spring_sale"/>
    <x v="2"/>
    <x v="3"/>
    <x v="417"/>
    <n v="23"/>
    <n v="940.86"/>
    <s v="OK"/>
    <s v="No"/>
    <s v="OK"/>
    <s v="OK"/>
    <s v="OK"/>
    <s v="OK"/>
    <s v="OK"/>
    <s v="OK"/>
  </r>
  <r>
    <d v="2024-04-28T00:00:00"/>
    <s v="newsletter"/>
    <s v="social"/>
    <s v="spring_sale"/>
    <x v="2"/>
    <x v="1"/>
    <x v="399"/>
    <n v="50"/>
    <n v="326.77"/>
    <s v="OK"/>
    <s v="No"/>
    <s v="OK"/>
    <s v="OK"/>
    <s v="OK"/>
    <s v="OK"/>
    <s v="OK"/>
    <s v="OK"/>
  </r>
  <r>
    <d v="2024-03-27T00:00:00"/>
    <s v="google"/>
    <s v="referral"/>
    <s v="black_friday"/>
    <x v="3"/>
    <x v="1"/>
    <x v="359"/>
    <n v="5"/>
    <n v="974.83"/>
    <s v="OK"/>
    <s v="No"/>
    <s v="OK"/>
    <s v="OK"/>
    <s v="OK"/>
    <s v="OK"/>
    <s v="OK"/>
    <s v="OK"/>
  </r>
  <r>
    <d v="2024-09-23T00:00:00"/>
    <s v="google"/>
    <s v="referral"/>
    <s v="product_launch"/>
    <x v="1"/>
    <x v="0"/>
    <x v="259"/>
    <n v="39"/>
    <n v="893.66"/>
    <s v="OK"/>
    <s v="No"/>
    <s v="OK"/>
    <s v="OK"/>
    <s v="OK"/>
    <s v="OK"/>
    <s v="OK"/>
    <s v="OK"/>
  </r>
  <r>
    <d v="2024-01-26T00:00:00"/>
    <s v="facebook"/>
    <s v="email"/>
    <s v="product_launch"/>
    <x v="0"/>
    <x v="0"/>
    <x v="406"/>
    <n v="30"/>
    <n v="332.57"/>
    <s v="OK"/>
    <s v="No"/>
    <s v="OK"/>
    <s v="OK"/>
    <s v="OK"/>
    <s v="OK"/>
    <s v="OK"/>
    <s v="OK"/>
  </r>
  <r>
    <d v="2024-06-06T00:00:00"/>
    <s v="linkedin"/>
    <s v="social"/>
    <s v="spring_sale"/>
    <x v="4"/>
    <x v="3"/>
    <x v="294"/>
    <n v="8"/>
    <n v="829.2"/>
    <s v="OK"/>
    <s v="No"/>
    <s v="OK"/>
    <s v="OK"/>
    <s v="OK"/>
    <s v="OK"/>
    <s v="OK"/>
    <s v="OK"/>
  </r>
  <r>
    <d v="2024-01-13T00:00:00"/>
    <s v="google"/>
    <s v="cpc"/>
    <s v="new_user_acquisition"/>
    <x v="1"/>
    <x v="2"/>
    <x v="418"/>
    <n v="29"/>
    <n v="923.3"/>
    <s v="OK"/>
    <s v="No"/>
    <s v="OK"/>
    <s v="OK"/>
    <s v="OK"/>
    <s v="OK"/>
    <s v="OK"/>
    <s v="OK"/>
  </r>
  <r>
    <d v="2024-03-15T00:00:00"/>
    <s v="google"/>
    <s v="email"/>
    <s v="product_launch"/>
    <x v="2"/>
    <x v="1"/>
    <x v="419"/>
    <n v="21"/>
    <n v="659"/>
    <s v="OK"/>
    <s v="No"/>
    <s v="OK"/>
    <s v="OK"/>
    <s v="OK"/>
    <s v="OK"/>
    <s v="OK"/>
    <s v="OK"/>
  </r>
  <r>
    <d v="2024-09-22T00:00:00"/>
    <s v="newsletter"/>
    <s v="cpc"/>
    <s v="new_user_acquisition"/>
    <x v="4"/>
    <x v="0"/>
    <x v="2"/>
    <n v="39"/>
    <n v="986.4"/>
    <s v="OK"/>
    <s v="No"/>
    <s v="OK"/>
    <s v="OK"/>
    <s v="OK"/>
    <s v="OK"/>
    <s v="OK"/>
    <s v="OK"/>
  </r>
  <r>
    <d v="2024-11-17T00:00:00"/>
    <s v="linkedin"/>
    <s v="social"/>
    <s v="spring_sale"/>
    <x v="2"/>
    <x v="2"/>
    <x v="165"/>
    <n v="50"/>
    <n v="550.83000000000004"/>
    <s v="OK"/>
    <s v="No"/>
    <s v="OK"/>
    <s v="OK"/>
    <s v="OK"/>
    <s v="OK"/>
    <s v="OK"/>
    <s v="OK"/>
  </r>
  <r>
    <d v="2024-06-01T00:00:00"/>
    <s v="instagram"/>
    <s v="cpc"/>
    <s v="new_user_acquisition"/>
    <x v="0"/>
    <x v="2"/>
    <x v="419"/>
    <n v="27"/>
    <n v="809.23"/>
    <s v="OK"/>
    <s v="No"/>
    <s v="OK"/>
    <s v="OK"/>
    <s v="OK"/>
    <s v="OK"/>
    <s v="OK"/>
    <s v="OK"/>
  </r>
  <r>
    <d v="2024-02-08T00:00:00"/>
    <s v="google"/>
    <s v="cpc"/>
    <s v="product_launch"/>
    <x v="2"/>
    <x v="0"/>
    <x v="420"/>
    <n v="21"/>
    <n v="636.42999999999995"/>
    <s v="OK"/>
    <s v="No"/>
    <s v="OK"/>
    <s v="OK"/>
    <s v="OK"/>
    <s v="OK"/>
    <s v="OK"/>
    <s v="OK"/>
  </r>
  <r>
    <d v="2024-06-22T00:00:00"/>
    <s v="facebook"/>
    <s v="cpc"/>
    <s v="black_friday"/>
    <x v="0"/>
    <x v="1"/>
    <x v="421"/>
    <n v="9"/>
    <n v="382.87"/>
    <s v="OK"/>
    <s v="No"/>
    <s v="OK"/>
    <s v="OK"/>
    <s v="OK"/>
    <s v="OK"/>
    <s v="OK"/>
    <s v="OK"/>
  </r>
  <r>
    <d v="2024-04-10T00:00:00"/>
    <s v="youtube"/>
    <s v="email"/>
    <s v="new_user_acquisition"/>
    <x v="1"/>
    <x v="0"/>
    <x v="422"/>
    <n v="46"/>
    <n v="711.09"/>
    <s v="OK"/>
    <s v="No"/>
    <s v="OK"/>
    <s v="OK"/>
    <s v="OK"/>
    <s v="OK"/>
    <s v="OK"/>
    <s v="OK"/>
  </r>
  <r>
    <d v="2024-11-01T00:00:00"/>
    <s v="newsletter"/>
    <s v="social"/>
    <s v="spring_sale"/>
    <x v="3"/>
    <x v="0"/>
    <x v="127"/>
    <n v="44"/>
    <n v="837.43"/>
    <s v="OK"/>
    <s v="No"/>
    <s v="OK"/>
    <s v="OK"/>
    <s v="OK"/>
    <s v="OK"/>
    <s v="OK"/>
    <s v="OK"/>
  </r>
  <r>
    <d v="2024-04-18T00:00:00"/>
    <s v="linkedin"/>
    <s v="cpc"/>
    <s v="product_launch"/>
    <x v="0"/>
    <x v="3"/>
    <x v="152"/>
    <n v="34"/>
    <n v="149.24"/>
    <s v="OK"/>
    <s v="No"/>
    <s v="OK"/>
    <s v="OK"/>
    <s v="OK"/>
    <s v="OK"/>
    <s v="OK"/>
    <s v="OK"/>
  </r>
  <r>
    <d v="2024-01-11T00:00:00"/>
    <s v="facebook"/>
    <s v="cpc"/>
    <s v="spring_sale"/>
    <x v="3"/>
    <x v="2"/>
    <x v="7"/>
    <n v="25"/>
    <n v="683.83"/>
    <s v="OK"/>
    <s v="No"/>
    <s v="OK"/>
    <s v="OK"/>
    <s v="OK"/>
    <s v="OK"/>
    <s v="OK"/>
    <s v="OK"/>
  </r>
  <r>
    <d v="2024-06-07T00:00:00"/>
    <s v="facebook"/>
    <s v="social"/>
    <s v="spring_sale"/>
    <x v="1"/>
    <x v="0"/>
    <x v="417"/>
    <n v="50"/>
    <n v="677.34"/>
    <s v="OK"/>
    <s v="No"/>
    <s v="OK"/>
    <s v="OK"/>
    <s v="OK"/>
    <s v="OK"/>
    <s v="OK"/>
    <s v="OK"/>
  </r>
  <r>
    <d v="2024-08-07T00:00:00"/>
    <s v="youtube"/>
    <s v="cpc"/>
    <s v="new_user_acquisition"/>
    <x v="2"/>
    <x v="0"/>
    <x v="315"/>
    <n v="21"/>
    <n v="650.28"/>
    <s v="OK"/>
    <s v="No"/>
    <s v="OK"/>
    <s v="OK"/>
    <s v="OK"/>
    <s v="OK"/>
    <s v="OK"/>
    <s v="OK"/>
  </r>
  <r>
    <d v="2024-07-22T00:00:00"/>
    <s v="instagram"/>
    <s v="social"/>
    <s v="spring_sale"/>
    <x v="2"/>
    <x v="0"/>
    <x v="177"/>
    <n v="43"/>
    <n v="861.61"/>
    <s v="OK"/>
    <s v="No"/>
    <s v="OK"/>
    <s v="OK"/>
    <s v="OK"/>
    <s v="OK"/>
    <s v="OK"/>
    <s v="OK"/>
  </r>
  <r>
    <d v="2024-03-31T00:00:00"/>
    <s v="linkedin"/>
    <s v="referral"/>
    <s v="black_friday"/>
    <x v="2"/>
    <x v="2"/>
    <x v="273"/>
    <n v="24"/>
    <n v="98.51"/>
    <s v="OK"/>
    <s v="No"/>
    <s v="OK"/>
    <s v="OK"/>
    <s v="OK"/>
    <s v="OK"/>
    <s v="OK"/>
    <s v="OK"/>
  </r>
  <r>
    <d v="2024-10-26T00:00:00"/>
    <s v="instagram"/>
    <s v="email"/>
    <s v="black_friday"/>
    <x v="2"/>
    <x v="3"/>
    <x v="59"/>
    <n v="28"/>
    <n v="21.96"/>
    <s v="OK"/>
    <s v="No"/>
    <s v="OK"/>
    <s v="OK"/>
    <s v="OK"/>
    <s v="OK"/>
    <s v="OK"/>
    <s v="OK"/>
  </r>
  <r>
    <d v="2024-08-31T00:00:00"/>
    <s v="facebook"/>
    <s v="referral"/>
    <s v="spring_sale"/>
    <x v="0"/>
    <x v="2"/>
    <x v="48"/>
    <n v="18"/>
    <n v="982.54"/>
    <s v="OK"/>
    <s v="No"/>
    <s v="OK"/>
    <s v="OK"/>
    <s v="OK"/>
    <s v="OK"/>
    <s v="OK"/>
    <s v="OK"/>
  </r>
  <r>
    <d v="2024-01-30T00:00:00"/>
    <s v="facebook"/>
    <s v="email"/>
    <s v="product_launch"/>
    <x v="0"/>
    <x v="1"/>
    <x v="316"/>
    <n v="11"/>
    <n v="302.67"/>
    <s v="OK"/>
    <s v="No"/>
    <s v="OK"/>
    <s v="OK"/>
    <s v="OK"/>
    <s v="OK"/>
    <s v="OK"/>
    <s v="OK"/>
  </r>
  <r>
    <d v="2024-07-11T00:00:00"/>
    <s v="facebook"/>
    <s v="email"/>
    <s v="black_friday"/>
    <x v="1"/>
    <x v="2"/>
    <x v="409"/>
    <n v="35"/>
    <n v="999.73"/>
    <s v="OK"/>
    <s v="No"/>
    <s v="OK"/>
    <s v="OK"/>
    <s v="OK"/>
    <s v="OK"/>
    <s v="OK"/>
    <s v="OK"/>
  </r>
  <r>
    <d v="2024-10-16T00:00:00"/>
    <s v="newsletter"/>
    <s v="referral"/>
    <s v="black_friday"/>
    <x v="2"/>
    <x v="2"/>
    <x v="79"/>
    <n v="47"/>
    <n v="370.12"/>
    <s v="OK"/>
    <s v="No"/>
    <s v="OK"/>
    <s v="OK"/>
    <s v="OK"/>
    <s v="OK"/>
    <s v="OK"/>
    <s v="OK"/>
  </r>
  <r>
    <d v="2024-11-14T00:00:00"/>
    <s v="youtube"/>
    <s v="email"/>
    <s v="product_launch"/>
    <x v="0"/>
    <x v="0"/>
    <x v="423"/>
    <n v="14"/>
    <n v="940.41"/>
    <s v="OK"/>
    <s v="No"/>
    <s v="OK"/>
    <s v="OK"/>
    <s v="OK"/>
    <s v="OK"/>
    <s v="OK"/>
    <s v="OK"/>
  </r>
  <r>
    <d v="2024-09-26T00:00:00"/>
    <s v="youtube"/>
    <s v="social"/>
    <s v="black_friday"/>
    <x v="2"/>
    <x v="2"/>
    <x v="338"/>
    <n v="9"/>
    <n v="929.58"/>
    <s v="OK"/>
    <s v="No"/>
    <s v="OK"/>
    <s v="OK"/>
    <s v="OK"/>
    <s v="OK"/>
    <s v="OK"/>
    <s v="OK"/>
  </r>
  <r>
    <d v="2024-05-29T00:00:00"/>
    <s v="google"/>
    <s v="cpc"/>
    <s v="black_friday"/>
    <x v="1"/>
    <x v="0"/>
    <x v="169"/>
    <n v="17"/>
    <n v="255.36"/>
    <s v="OK"/>
    <s v="No"/>
    <s v="OK"/>
    <s v="OK"/>
    <s v="OK"/>
    <s v="OK"/>
    <s v="OK"/>
    <s v="OK"/>
  </r>
  <r>
    <d v="2024-05-15T00:00:00"/>
    <s v="newsletter"/>
    <s v="email"/>
    <s v="product_launch"/>
    <x v="1"/>
    <x v="3"/>
    <x v="351"/>
    <n v="2"/>
    <n v="784.29"/>
    <s v="OK"/>
    <s v="No"/>
    <s v="OK"/>
    <s v="OK"/>
    <s v="OK"/>
    <s v="OK"/>
    <s v="OK"/>
    <s v="OK"/>
  </r>
  <r>
    <d v="2024-05-10T00:00:00"/>
    <s v="youtube"/>
    <s v="referral"/>
    <s v="product_launch"/>
    <x v="0"/>
    <x v="0"/>
    <x v="424"/>
    <n v="29"/>
    <n v="731.08"/>
    <s v="OK"/>
    <s v="No"/>
    <s v="OK"/>
    <s v="OK"/>
    <s v="OK"/>
    <s v="OK"/>
    <s v="OK"/>
    <s v="OK"/>
  </r>
  <r>
    <d v="2024-04-29T00:00:00"/>
    <s v="instagram"/>
    <s v="cpc"/>
    <s v="black_friday"/>
    <x v="2"/>
    <x v="2"/>
    <x v="425"/>
    <n v="0"/>
    <n v="259.23"/>
    <s v="OK"/>
    <s v="No"/>
    <s v="OK"/>
    <s v="OK"/>
    <s v="OK"/>
    <s v="OK"/>
    <s v="OK"/>
    <s v="OK"/>
  </r>
  <r>
    <d v="2024-12-07T00:00:00"/>
    <s v="facebook"/>
    <s v="cpc"/>
    <s v="product_launch"/>
    <x v="4"/>
    <x v="3"/>
    <x v="426"/>
    <n v="49"/>
    <n v="100.44"/>
    <s v="OK"/>
    <s v="No"/>
    <s v="OK"/>
    <s v="OK"/>
    <s v="OK"/>
    <s v="OK"/>
    <s v="OK"/>
    <s v="OK"/>
  </r>
  <r>
    <d v="2024-10-19T00:00:00"/>
    <s v="instagram"/>
    <s v="email"/>
    <s v="black_friday"/>
    <x v="1"/>
    <x v="1"/>
    <x v="291"/>
    <n v="30"/>
    <n v="114.19"/>
    <s v="OK"/>
    <s v="No"/>
    <s v="OK"/>
    <s v="OK"/>
    <s v="OK"/>
    <s v="OK"/>
    <s v="OK"/>
    <s v="OK"/>
  </r>
  <r>
    <d v="2024-08-21T00:00:00"/>
    <s v="youtube"/>
    <s v="social"/>
    <s v="product_launch"/>
    <x v="3"/>
    <x v="3"/>
    <x v="254"/>
    <n v="48"/>
    <n v="522.59"/>
    <s v="OK"/>
    <s v="No"/>
    <s v="OK"/>
    <s v="OK"/>
    <s v="OK"/>
    <s v="OK"/>
    <s v="OK"/>
    <s v="OK"/>
  </r>
  <r>
    <d v="2024-11-29T00:00:00"/>
    <s v="newsletter"/>
    <s v="cpc"/>
    <s v="product_launch"/>
    <x v="0"/>
    <x v="3"/>
    <x v="176"/>
    <n v="44"/>
    <n v="185.58"/>
    <s v="OK"/>
    <s v="No"/>
    <s v="OK"/>
    <s v="OK"/>
    <s v="OK"/>
    <s v="OK"/>
    <s v="OK"/>
    <s v="OK"/>
  </r>
  <r>
    <d v="2024-08-06T00:00:00"/>
    <s v="youtube"/>
    <s v="cpc"/>
    <s v="black_friday"/>
    <x v="3"/>
    <x v="1"/>
    <x v="54"/>
    <n v="31"/>
    <n v="805.49"/>
    <s v="OK"/>
    <s v="No"/>
    <s v="OK"/>
    <s v="OK"/>
    <s v="OK"/>
    <s v="OK"/>
    <s v="OK"/>
    <s v="OK"/>
  </r>
  <r>
    <d v="2024-08-26T00:00:00"/>
    <s v="newsletter"/>
    <s v="cpc"/>
    <s v="black_friday"/>
    <x v="1"/>
    <x v="3"/>
    <x v="199"/>
    <n v="30"/>
    <n v="155.15"/>
    <s v="OK"/>
    <s v="No"/>
    <s v="OK"/>
    <s v="OK"/>
    <s v="OK"/>
    <s v="OK"/>
    <s v="OK"/>
    <s v="OK"/>
  </r>
  <r>
    <d v="2024-01-18T00:00:00"/>
    <s v="instagram"/>
    <s v="referral"/>
    <s v="spring_sale"/>
    <x v="3"/>
    <x v="1"/>
    <x v="234"/>
    <n v="44"/>
    <n v="536.77"/>
    <s v="OK"/>
    <s v="No"/>
    <s v="OK"/>
    <s v="OK"/>
    <s v="OK"/>
    <s v="OK"/>
    <s v="OK"/>
    <s v="OK"/>
  </r>
  <r>
    <d v="2024-01-28T00:00:00"/>
    <s v="facebook"/>
    <s v="cpc"/>
    <s v="product_launch"/>
    <x v="0"/>
    <x v="0"/>
    <x v="427"/>
    <n v="5"/>
    <n v="360.28"/>
    <s v="OK"/>
    <s v="No"/>
    <s v="OK"/>
    <s v="OK"/>
    <s v="OK"/>
    <s v="OK"/>
    <s v="OK"/>
    <s v="OK"/>
  </r>
  <r>
    <d v="2024-11-30T00:00:00"/>
    <s v="linkedin"/>
    <s v="email"/>
    <s v="spring_sale"/>
    <x v="1"/>
    <x v="1"/>
    <x v="147"/>
    <n v="37"/>
    <n v="501.62"/>
    <s v="OK"/>
    <s v="No"/>
    <s v="OK"/>
    <s v="OK"/>
    <s v="OK"/>
    <s v="OK"/>
    <s v="OK"/>
    <s v="OK"/>
  </r>
  <r>
    <d v="2024-12-29T00:00:00"/>
    <s v="facebook"/>
    <s v="referral"/>
    <s v="new_user_acquisition"/>
    <x v="2"/>
    <x v="2"/>
    <x v="209"/>
    <n v="13"/>
    <n v="868.57"/>
    <s v="OK"/>
    <s v="No"/>
    <s v="OK"/>
    <s v="OK"/>
    <s v="OK"/>
    <s v="OK"/>
    <s v="OK"/>
    <s v="OK"/>
  </r>
  <r>
    <d v="2024-03-06T00:00:00"/>
    <s v="youtube"/>
    <s v="social"/>
    <s v="product_launch"/>
    <x v="1"/>
    <x v="2"/>
    <x v="97"/>
    <n v="3"/>
    <n v="340.56"/>
    <s v="OK"/>
    <s v="No"/>
    <s v="OK"/>
    <s v="OK"/>
    <s v="OK"/>
    <s v="OK"/>
    <s v="OK"/>
    <s v="OK"/>
  </r>
  <r>
    <d v="2024-12-28T00:00:00"/>
    <s v="facebook"/>
    <s v="cpc"/>
    <s v="black_friday"/>
    <x v="2"/>
    <x v="3"/>
    <x v="346"/>
    <n v="28"/>
    <n v="881.59"/>
    <s v="OK"/>
    <s v="No"/>
    <s v="OK"/>
    <s v="OK"/>
    <s v="OK"/>
    <s v="OK"/>
    <s v="OK"/>
    <s v="OK"/>
  </r>
  <r>
    <d v="2024-02-27T00:00:00"/>
    <s v="youtube"/>
    <s v="email"/>
    <s v="spring_sale"/>
    <x v="3"/>
    <x v="3"/>
    <x v="297"/>
    <n v="23"/>
    <n v="214.8"/>
    <s v="OK"/>
    <s v="No"/>
    <s v="OK"/>
    <s v="OK"/>
    <s v="OK"/>
    <s v="OK"/>
    <s v="OK"/>
    <s v="OK"/>
  </r>
  <r>
    <d v="2024-12-16T00:00:00"/>
    <s v="linkedin"/>
    <s v="social"/>
    <s v="product_launch"/>
    <x v="4"/>
    <x v="3"/>
    <x v="200"/>
    <n v="38"/>
    <n v="6.66"/>
    <s v="OK"/>
    <s v="No"/>
    <s v="OK"/>
    <s v="OK"/>
    <s v="OK"/>
    <s v="OK"/>
    <s v="OK"/>
    <s v="OK"/>
  </r>
  <r>
    <d v="2024-02-09T00:00:00"/>
    <s v="youtube"/>
    <s v="referral"/>
    <s v="product_launch"/>
    <x v="1"/>
    <x v="1"/>
    <x v="147"/>
    <n v="48"/>
    <n v="319.70999999999998"/>
    <s v="OK"/>
    <s v="No"/>
    <s v="OK"/>
    <s v="OK"/>
    <s v="OK"/>
    <s v="OK"/>
    <s v="OK"/>
    <s v="OK"/>
  </r>
  <r>
    <d v="2024-03-03T00:00:00"/>
    <s v="linkedin"/>
    <s v="social"/>
    <s v="new_user_acquisition"/>
    <x v="1"/>
    <x v="3"/>
    <x v="280"/>
    <n v="32"/>
    <n v="498.07"/>
    <s v="OK"/>
    <s v="No"/>
    <s v="OK"/>
    <s v="OK"/>
    <s v="OK"/>
    <s v="OK"/>
    <s v="OK"/>
    <s v="OK"/>
  </r>
  <r>
    <d v="2024-12-06T00:00:00"/>
    <s v="youtube"/>
    <s v="referral"/>
    <s v="black_friday"/>
    <x v="2"/>
    <x v="3"/>
    <x v="80"/>
    <n v="45"/>
    <n v="350.75"/>
    <s v="OK"/>
    <s v="No"/>
    <s v="OK"/>
    <s v="OK"/>
    <s v="OK"/>
    <s v="OK"/>
    <s v="OK"/>
    <s v="OK"/>
  </r>
  <r>
    <d v="2024-07-12T00:00:00"/>
    <s v="newsletter"/>
    <s v="referral"/>
    <s v="product_launch"/>
    <x v="3"/>
    <x v="3"/>
    <x v="54"/>
    <n v="48"/>
    <n v="440.99"/>
    <s v="OK"/>
    <s v="No"/>
    <s v="OK"/>
    <s v="OK"/>
    <s v="OK"/>
    <s v="OK"/>
    <s v="OK"/>
    <s v="OK"/>
  </r>
  <r>
    <d v="2024-05-18T00:00:00"/>
    <s v="facebook"/>
    <s v="social"/>
    <s v="spring_sale"/>
    <x v="4"/>
    <x v="2"/>
    <x v="177"/>
    <n v="48"/>
    <n v="759.77"/>
    <s v="OK"/>
    <s v="No"/>
    <s v="OK"/>
    <s v="OK"/>
    <s v="OK"/>
    <s v="OK"/>
    <s v="OK"/>
    <s v="OK"/>
  </r>
  <r>
    <d v="2024-11-02T00:00:00"/>
    <s v="newsletter"/>
    <s v="referral"/>
    <s v="new_user_acquisition"/>
    <x v="0"/>
    <x v="0"/>
    <x v="428"/>
    <n v="31"/>
    <n v="40.840000000000003"/>
    <s v="OK"/>
    <s v="No"/>
    <s v="OK"/>
    <s v="OK"/>
    <s v="OK"/>
    <s v="OK"/>
    <s v="OK"/>
    <s v="OK"/>
  </r>
  <r>
    <d v="2024-11-08T00:00:00"/>
    <s v="youtube"/>
    <s v="referral"/>
    <s v="spring_sale"/>
    <x v="1"/>
    <x v="1"/>
    <x v="278"/>
    <n v="17"/>
    <n v="750.49"/>
    <s v="OK"/>
    <s v="No"/>
    <s v="OK"/>
    <s v="OK"/>
    <s v="OK"/>
    <s v="OK"/>
    <s v="OK"/>
    <s v="OK"/>
  </r>
  <r>
    <d v="2024-10-10T00:00:00"/>
    <s v="facebook"/>
    <s v="cpc"/>
    <s v="new_user_acquisition"/>
    <x v="2"/>
    <x v="1"/>
    <x v="103"/>
    <n v="29"/>
    <n v="957.82"/>
    <s v="OK"/>
    <s v="No"/>
    <s v="OK"/>
    <s v="OK"/>
    <s v="OK"/>
    <s v="OK"/>
    <s v="OK"/>
    <s v="OK"/>
  </r>
  <r>
    <d v="2024-02-12T00:00:00"/>
    <s v="google"/>
    <s v="social"/>
    <s v="black_friday"/>
    <x v="1"/>
    <x v="1"/>
    <x v="272"/>
    <n v="49"/>
    <n v="92.77"/>
    <s v="OK"/>
    <s v="No"/>
    <s v="OK"/>
    <s v="OK"/>
    <s v="OK"/>
    <s v="OK"/>
    <s v="OK"/>
    <s v="OK"/>
  </r>
  <r>
    <d v="2024-06-12T00:00:00"/>
    <s v="newsletter"/>
    <s v="cpc"/>
    <s v="black_friday"/>
    <x v="2"/>
    <x v="2"/>
    <x v="178"/>
    <n v="9"/>
    <n v="678.32"/>
    <s v="OK"/>
    <s v="No"/>
    <s v="OK"/>
    <s v="OK"/>
    <s v="OK"/>
    <s v="OK"/>
    <s v="OK"/>
    <s v="OK"/>
  </r>
  <r>
    <d v="2024-06-24T00:00:00"/>
    <s v="linkedin"/>
    <s v="email"/>
    <s v="spring_sale"/>
    <x v="1"/>
    <x v="2"/>
    <x v="342"/>
    <n v="43"/>
    <n v="216.41"/>
    <s v="OK"/>
    <s v="No"/>
    <s v="OK"/>
    <s v="OK"/>
    <s v="OK"/>
    <s v="OK"/>
    <s v="OK"/>
    <s v="OK"/>
  </r>
  <r>
    <d v="2024-06-29T00:00:00"/>
    <s v="youtube"/>
    <s v="referral"/>
    <s v="black_friday"/>
    <x v="0"/>
    <x v="0"/>
    <x v="429"/>
    <n v="8"/>
    <n v="487.94"/>
    <s v="OK"/>
    <s v="No"/>
    <s v="OK"/>
    <s v="OK"/>
    <s v="OK"/>
    <s v="OK"/>
    <s v="OK"/>
    <s v="OK"/>
  </r>
  <r>
    <d v="2024-08-23T00:00:00"/>
    <s v="newsletter"/>
    <s v="cpc"/>
    <s v="black_friday"/>
    <x v="0"/>
    <x v="3"/>
    <x v="347"/>
    <n v="10"/>
    <n v="722.92"/>
    <s v="OK"/>
    <s v="No"/>
    <s v="OK"/>
    <s v="OK"/>
    <s v="OK"/>
    <s v="OK"/>
    <s v="OK"/>
    <s v="OK"/>
  </r>
  <r>
    <d v="2024-08-07T00:00:00"/>
    <s v="linkedin"/>
    <s v="email"/>
    <s v="new_user_acquisition"/>
    <x v="1"/>
    <x v="1"/>
    <x v="395"/>
    <n v="45"/>
    <n v="722.53"/>
    <s v="OK"/>
    <s v="No"/>
    <s v="OK"/>
    <s v="OK"/>
    <s v="OK"/>
    <s v="OK"/>
    <s v="OK"/>
    <s v="OK"/>
  </r>
  <r>
    <d v="2024-07-12T00:00:00"/>
    <s v="linkedin"/>
    <s v="referral"/>
    <s v="black_friday"/>
    <x v="0"/>
    <x v="3"/>
    <x v="402"/>
    <n v="6"/>
    <n v="121.57"/>
    <s v="OK"/>
    <s v="No"/>
    <s v="OK"/>
    <s v="OK"/>
    <s v="OK"/>
    <s v="OK"/>
    <s v="OK"/>
    <s v="OK"/>
  </r>
  <r>
    <d v="2024-11-16T00:00:00"/>
    <s v="instagram"/>
    <s v="email"/>
    <s v="black_friday"/>
    <x v="2"/>
    <x v="2"/>
    <x v="143"/>
    <n v="9"/>
    <n v="459.69"/>
    <s v="OK"/>
    <s v="No"/>
    <s v="OK"/>
    <s v="OK"/>
    <s v="OK"/>
    <s v="OK"/>
    <s v="OK"/>
    <s v="OK"/>
  </r>
  <r>
    <d v="2024-04-26T00:00:00"/>
    <s v="newsletter"/>
    <s v="email"/>
    <s v="new_user_acquisition"/>
    <x v="0"/>
    <x v="0"/>
    <x v="13"/>
    <n v="15"/>
    <n v="742.34"/>
    <s v="OK"/>
    <s v="No"/>
    <s v="OK"/>
    <s v="OK"/>
    <s v="OK"/>
    <s v="OK"/>
    <s v="OK"/>
    <s v="OK"/>
  </r>
  <r>
    <d v="2024-06-23T00:00:00"/>
    <s v="linkedin"/>
    <s v="cpc"/>
    <s v="new_user_acquisition"/>
    <x v="1"/>
    <x v="3"/>
    <x v="258"/>
    <n v="13"/>
    <n v="521.98"/>
    <s v="OK"/>
    <s v="No"/>
    <s v="OK"/>
    <s v="OK"/>
    <s v="OK"/>
    <s v="OK"/>
    <s v="OK"/>
    <s v="OK"/>
  </r>
  <r>
    <d v="2024-04-23T00:00:00"/>
    <s v="linkedin"/>
    <s v="social"/>
    <s v="new_user_acquisition"/>
    <x v="1"/>
    <x v="0"/>
    <x v="154"/>
    <n v="5"/>
    <n v="697.88"/>
    <s v="OK"/>
    <s v="No"/>
    <s v="OK"/>
    <s v="OK"/>
    <s v="OK"/>
    <s v="OK"/>
    <s v="OK"/>
    <s v="OK"/>
  </r>
  <r>
    <d v="2024-05-21T00:00:00"/>
    <s v="linkedin"/>
    <s v="cpc"/>
    <s v="new_user_acquisition"/>
    <x v="0"/>
    <x v="0"/>
    <x v="179"/>
    <n v="29"/>
    <n v="363.42"/>
    <s v="OK"/>
    <s v="No"/>
    <s v="OK"/>
    <s v="OK"/>
    <s v="OK"/>
    <s v="OK"/>
    <s v="OK"/>
    <s v="OK"/>
  </r>
  <r>
    <d v="2024-02-11T00:00:00"/>
    <s v="newsletter"/>
    <s v="email"/>
    <s v="product_launch"/>
    <x v="2"/>
    <x v="1"/>
    <x v="40"/>
    <n v="31"/>
    <n v="508.32"/>
    <s v="OK"/>
    <s v="No"/>
    <s v="OK"/>
    <s v="OK"/>
    <s v="OK"/>
    <s v="OK"/>
    <s v="OK"/>
    <s v="OK"/>
  </r>
  <r>
    <d v="2024-06-22T00:00:00"/>
    <s v="google"/>
    <s v="social"/>
    <s v="black_friday"/>
    <x v="0"/>
    <x v="2"/>
    <x v="158"/>
    <n v="46"/>
    <n v="661.96"/>
    <s v="OK"/>
    <s v="No"/>
    <s v="OK"/>
    <s v="OK"/>
    <s v="OK"/>
    <s v="OK"/>
    <s v="OK"/>
    <s v="OK"/>
  </r>
  <r>
    <d v="2024-08-04T00:00:00"/>
    <s v="youtube"/>
    <s v="cpc"/>
    <s v="product_launch"/>
    <x v="1"/>
    <x v="1"/>
    <x v="289"/>
    <n v="10"/>
    <n v="189.4"/>
    <s v="OK"/>
    <s v="No"/>
    <s v="OK"/>
    <s v="OK"/>
    <s v="OK"/>
    <s v="OK"/>
    <s v="OK"/>
    <s v="OK"/>
  </r>
  <r>
    <d v="2024-02-25T00:00:00"/>
    <s v="newsletter"/>
    <s v="social"/>
    <s v="new_user_acquisition"/>
    <x v="2"/>
    <x v="0"/>
    <x v="377"/>
    <n v="8"/>
    <n v="436.7"/>
    <s v="OK"/>
    <s v="No"/>
    <s v="OK"/>
    <s v="OK"/>
    <s v="OK"/>
    <s v="OK"/>
    <s v="OK"/>
    <s v="OK"/>
  </r>
  <r>
    <d v="2024-07-20T00:00:00"/>
    <s v="instagram"/>
    <s v="social"/>
    <s v="product_launch"/>
    <x v="4"/>
    <x v="3"/>
    <x v="229"/>
    <n v="46"/>
    <n v="875.58"/>
    <s v="OK"/>
    <s v="No"/>
    <s v="OK"/>
    <s v="OK"/>
    <s v="OK"/>
    <s v="OK"/>
    <s v="OK"/>
    <s v="OK"/>
  </r>
  <r>
    <d v="2024-06-07T00:00:00"/>
    <s v="facebook"/>
    <s v="social"/>
    <s v="black_friday"/>
    <x v="1"/>
    <x v="2"/>
    <x v="130"/>
    <n v="49"/>
    <n v="927.42"/>
    <s v="OK"/>
    <s v="No"/>
    <s v="OK"/>
    <s v="OK"/>
    <s v="OK"/>
    <s v="OK"/>
    <s v="OK"/>
    <s v="OK"/>
  </r>
  <r>
    <d v="2024-03-19T00:00:00"/>
    <s v="facebook"/>
    <s v="social"/>
    <s v="black_friday"/>
    <x v="3"/>
    <x v="2"/>
    <x v="149"/>
    <n v="50"/>
    <n v="438.35"/>
    <s v="OK"/>
    <s v="No"/>
    <s v="OK"/>
    <s v="OK"/>
    <s v="OK"/>
    <s v="OK"/>
    <s v="OK"/>
    <s v="OK"/>
  </r>
  <r>
    <d v="2024-05-14T00:00:00"/>
    <s v="linkedin"/>
    <s v="referral"/>
    <s v="black_friday"/>
    <x v="1"/>
    <x v="0"/>
    <x v="84"/>
    <n v="30"/>
    <n v="614.16"/>
    <s v="OK"/>
    <s v="No"/>
    <s v="OK"/>
    <s v="OK"/>
    <s v="OK"/>
    <s v="OK"/>
    <s v="OK"/>
    <s v="OK"/>
  </r>
  <r>
    <d v="2024-01-22T00:00:00"/>
    <s v="facebook"/>
    <s v="email"/>
    <s v="new_user_acquisition"/>
    <x v="0"/>
    <x v="1"/>
    <x v="18"/>
    <n v="10"/>
    <n v="363.79"/>
    <s v="OK"/>
    <s v="No"/>
    <s v="OK"/>
    <s v="OK"/>
    <s v="OK"/>
    <s v="OK"/>
    <s v="OK"/>
    <s v="OK"/>
  </r>
  <r>
    <d v="2024-05-22T00:00:00"/>
    <s v="facebook"/>
    <s v="social"/>
    <s v="new_user_acquisition"/>
    <x v="3"/>
    <x v="2"/>
    <x v="412"/>
    <n v="14"/>
    <n v="679.86"/>
    <s v="OK"/>
    <s v="No"/>
    <s v="OK"/>
    <s v="OK"/>
    <s v="OK"/>
    <s v="OK"/>
    <s v="OK"/>
    <s v="OK"/>
  </r>
  <r>
    <d v="2024-03-05T00:00:00"/>
    <s v="youtube"/>
    <s v="email"/>
    <s v="product_launch"/>
    <x v="3"/>
    <x v="0"/>
    <x v="430"/>
    <n v="7"/>
    <n v="317.99"/>
    <s v="OK"/>
    <s v="No"/>
    <s v="OK"/>
    <s v="OK"/>
    <s v="OK"/>
    <s v="OK"/>
    <s v="OK"/>
    <s v="OK"/>
  </r>
  <r>
    <d v="2024-03-09T00:00:00"/>
    <s v="facebook"/>
    <s v="cpc"/>
    <s v="spring_sale"/>
    <x v="4"/>
    <x v="2"/>
    <x v="148"/>
    <n v="30"/>
    <n v="562.54"/>
    <s v="OK"/>
    <s v="No"/>
    <s v="OK"/>
    <s v="OK"/>
    <s v="OK"/>
    <s v="OK"/>
    <s v="OK"/>
    <s v="OK"/>
  </r>
  <r>
    <d v="2024-04-29T00:00:00"/>
    <s v="instagram"/>
    <s v="referral"/>
    <s v="black_friday"/>
    <x v="0"/>
    <x v="3"/>
    <x v="295"/>
    <n v="18"/>
    <n v="487.81"/>
    <s v="OK"/>
    <s v="No"/>
    <s v="OK"/>
    <s v="OK"/>
    <s v="OK"/>
    <s v="OK"/>
    <s v="OK"/>
    <s v="OK"/>
  </r>
  <r>
    <d v="2024-02-10T00:00:00"/>
    <s v="google"/>
    <s v="referral"/>
    <s v="product_launch"/>
    <x v="1"/>
    <x v="0"/>
    <x v="107"/>
    <n v="26"/>
    <n v="606.38"/>
    <s v="OK"/>
    <s v="No"/>
    <s v="OK"/>
    <s v="OK"/>
    <s v="OK"/>
    <s v="OK"/>
    <s v="OK"/>
    <s v="OK"/>
  </r>
  <r>
    <d v="2024-05-18T00:00:00"/>
    <s v="newsletter"/>
    <s v="social"/>
    <s v="product_launch"/>
    <x v="0"/>
    <x v="3"/>
    <x v="307"/>
    <n v="40"/>
    <n v="802.44"/>
    <s v="OK"/>
    <s v="No"/>
    <s v="OK"/>
    <s v="OK"/>
    <s v="OK"/>
    <s v="OK"/>
    <s v="OK"/>
    <s v="OK"/>
  </r>
  <r>
    <d v="2024-04-05T00:00:00"/>
    <s v="youtube"/>
    <s v="social"/>
    <s v="product_launch"/>
    <x v="3"/>
    <x v="0"/>
    <x v="124"/>
    <n v="26"/>
    <n v="227.21"/>
    <s v="OK"/>
    <s v="No"/>
    <s v="OK"/>
    <s v="OK"/>
    <s v="OK"/>
    <s v="OK"/>
    <s v="OK"/>
    <s v="OK"/>
  </r>
  <r>
    <d v="2024-08-30T00:00:00"/>
    <s v="linkedin"/>
    <s v="referral"/>
    <s v="black_friday"/>
    <x v="1"/>
    <x v="1"/>
    <x v="174"/>
    <n v="16"/>
    <n v="490.17"/>
    <s v="OK"/>
    <s v="No"/>
    <s v="OK"/>
    <s v="OK"/>
    <s v="OK"/>
    <s v="OK"/>
    <s v="OK"/>
    <s v="OK"/>
  </r>
  <r>
    <d v="2024-01-14T00:00:00"/>
    <s v="google"/>
    <s v="cpc"/>
    <s v="black_friday"/>
    <x v="2"/>
    <x v="2"/>
    <x v="285"/>
    <n v="33"/>
    <n v="613.42999999999995"/>
    <s v="OK"/>
    <s v="No"/>
    <s v="OK"/>
    <s v="OK"/>
    <s v="OK"/>
    <s v="OK"/>
    <s v="OK"/>
    <s v="OK"/>
  </r>
  <r>
    <d v="2024-05-18T00:00:00"/>
    <s v="linkedin"/>
    <s v="email"/>
    <s v="new_user_acquisition"/>
    <x v="4"/>
    <x v="1"/>
    <x v="12"/>
    <n v="45"/>
    <n v="358.39"/>
    <s v="OK"/>
    <s v="No"/>
    <s v="OK"/>
    <s v="OK"/>
    <s v="OK"/>
    <s v="OK"/>
    <s v="OK"/>
    <s v="OK"/>
  </r>
  <r>
    <d v="2024-12-21T00:00:00"/>
    <s v="youtube"/>
    <s v="cpc"/>
    <s v="spring_sale"/>
    <x v="3"/>
    <x v="2"/>
    <x v="159"/>
    <n v="12"/>
    <n v="48.77"/>
    <s v="OK"/>
    <s v="No"/>
    <s v="OK"/>
    <s v="OK"/>
    <s v="OK"/>
    <s v="OK"/>
    <s v="OK"/>
    <s v="OK"/>
  </r>
  <r>
    <d v="2024-06-25T00:00:00"/>
    <s v="newsletter"/>
    <s v="referral"/>
    <s v="new_user_acquisition"/>
    <x v="0"/>
    <x v="0"/>
    <x v="384"/>
    <n v="23"/>
    <n v="235.06"/>
    <s v="OK"/>
    <s v="No"/>
    <s v="OK"/>
    <s v="OK"/>
    <s v="OK"/>
    <s v="OK"/>
    <s v="OK"/>
    <s v="OK"/>
  </r>
  <r>
    <d v="2024-12-17T00:00:00"/>
    <s v="newsletter"/>
    <s v="cpc"/>
    <s v="new_user_acquisition"/>
    <x v="0"/>
    <x v="3"/>
    <x v="156"/>
    <n v="44"/>
    <n v="254.17"/>
    <s v="OK"/>
    <s v="No"/>
    <s v="OK"/>
    <s v="OK"/>
    <s v="OK"/>
    <s v="OK"/>
    <s v="OK"/>
    <s v="OK"/>
  </r>
  <r>
    <d v="2024-05-20T00:00:00"/>
    <s v="linkedin"/>
    <s v="social"/>
    <s v="product_launch"/>
    <x v="2"/>
    <x v="1"/>
    <x v="73"/>
    <n v="44"/>
    <n v="807.92"/>
    <s v="OK"/>
    <s v="No"/>
    <s v="OK"/>
    <s v="OK"/>
    <s v="OK"/>
    <s v="OK"/>
    <s v="OK"/>
    <s v="OK"/>
  </r>
  <r>
    <d v="2024-08-03T00:00:00"/>
    <s v="instagram"/>
    <s v="email"/>
    <s v="black_friday"/>
    <x v="4"/>
    <x v="1"/>
    <x v="273"/>
    <n v="12"/>
    <n v="59.26"/>
    <s v="OK"/>
    <s v="No"/>
    <s v="OK"/>
    <s v="OK"/>
    <s v="OK"/>
    <s v="OK"/>
    <s v="OK"/>
    <s v="OK"/>
  </r>
  <r>
    <d v="2024-10-11T00:00:00"/>
    <s v="instagram"/>
    <s v="social"/>
    <s v="spring_sale"/>
    <x v="1"/>
    <x v="2"/>
    <x v="404"/>
    <n v="38"/>
    <n v="951.07"/>
    <s v="OK"/>
    <s v="No"/>
    <s v="OK"/>
    <s v="OK"/>
    <s v="OK"/>
    <s v="OK"/>
    <s v="OK"/>
    <s v="OK"/>
  </r>
  <r>
    <d v="2024-10-21T00:00:00"/>
    <s v="youtube"/>
    <s v="email"/>
    <s v="black_friday"/>
    <x v="2"/>
    <x v="2"/>
    <x v="400"/>
    <n v="0"/>
    <n v="822.76"/>
    <s v="OK"/>
    <s v="No"/>
    <s v="OK"/>
    <s v="OK"/>
    <s v="OK"/>
    <s v="OK"/>
    <s v="OK"/>
    <s v="OK"/>
  </r>
  <r>
    <d v="2024-05-07T00:00:00"/>
    <s v="linkedin"/>
    <s v="social"/>
    <s v="black_friday"/>
    <x v="2"/>
    <x v="2"/>
    <x v="381"/>
    <n v="19"/>
    <n v="302.74"/>
    <s v="OK"/>
    <s v="No"/>
    <s v="OK"/>
    <s v="OK"/>
    <s v="OK"/>
    <s v="OK"/>
    <s v="OK"/>
    <s v="OK"/>
  </r>
  <r>
    <d v="2024-11-10T00:00:00"/>
    <s v="linkedin"/>
    <s v="referral"/>
    <s v="product_launch"/>
    <x v="2"/>
    <x v="1"/>
    <x v="372"/>
    <n v="31"/>
    <n v="749.01"/>
    <s v="OK"/>
    <s v="No"/>
    <s v="OK"/>
    <s v="OK"/>
    <s v="OK"/>
    <s v="OK"/>
    <s v="OK"/>
    <s v="OK"/>
  </r>
  <r>
    <d v="2024-08-02T00:00:00"/>
    <s v="facebook"/>
    <s v="referral"/>
    <s v="new_user_acquisition"/>
    <x v="0"/>
    <x v="3"/>
    <x v="363"/>
    <n v="31"/>
    <n v="967.66"/>
    <s v="OK"/>
    <s v="No"/>
    <s v="OK"/>
    <s v="OK"/>
    <s v="OK"/>
    <s v="OK"/>
    <s v="OK"/>
    <s v="OK"/>
  </r>
  <r>
    <d v="2024-09-02T00:00:00"/>
    <s v="linkedin"/>
    <s v="email"/>
    <s v="product_launch"/>
    <x v="3"/>
    <x v="0"/>
    <x v="431"/>
    <n v="13"/>
    <n v="205.89"/>
    <s v="OK"/>
    <s v="No"/>
    <s v="OK"/>
    <s v="OK"/>
    <s v="OK"/>
    <s v="OK"/>
    <s v="OK"/>
    <s v="OK"/>
  </r>
  <r>
    <d v="2024-03-17T00:00:00"/>
    <s v="youtube"/>
    <s v="social"/>
    <s v="product_launch"/>
    <x v="3"/>
    <x v="3"/>
    <x v="300"/>
    <n v="10"/>
    <n v="954.14"/>
    <s v="OK"/>
    <s v="No"/>
    <s v="OK"/>
    <s v="OK"/>
    <s v="OK"/>
    <s v="OK"/>
    <s v="OK"/>
    <s v="OK"/>
  </r>
  <r>
    <d v="2024-05-07T00:00:00"/>
    <s v="google"/>
    <s v="email"/>
    <s v="black_friday"/>
    <x v="0"/>
    <x v="0"/>
    <x v="369"/>
    <n v="19"/>
    <n v="160.41999999999999"/>
    <s v="OK"/>
    <s v="No"/>
    <s v="OK"/>
    <s v="OK"/>
    <s v="OK"/>
    <s v="OK"/>
    <s v="OK"/>
    <s v="OK"/>
  </r>
  <r>
    <d v="2024-02-03T00:00:00"/>
    <s v="youtube"/>
    <s v="social"/>
    <s v="black_friday"/>
    <x v="0"/>
    <x v="0"/>
    <x v="303"/>
    <n v="7"/>
    <n v="135.65"/>
    <s v="OK"/>
    <s v="No"/>
    <s v="OK"/>
    <s v="OK"/>
    <s v="OK"/>
    <s v="OK"/>
    <s v="OK"/>
    <s v="OK"/>
  </r>
  <r>
    <d v="2024-04-11T00:00:00"/>
    <s v="newsletter"/>
    <s v="cpc"/>
    <s v="new_user_acquisition"/>
    <x v="0"/>
    <x v="1"/>
    <x v="432"/>
    <n v="26"/>
    <n v="974.16"/>
    <s v="OK"/>
    <s v="No"/>
    <s v="OK"/>
    <s v="OK"/>
    <s v="OK"/>
    <s v="OK"/>
    <s v="OK"/>
    <s v="OK"/>
  </r>
  <r>
    <d v="2024-10-21T00:00:00"/>
    <s v="facebook"/>
    <s v="email"/>
    <s v="black_friday"/>
    <x v="0"/>
    <x v="3"/>
    <x v="266"/>
    <n v="49"/>
    <n v="12.83"/>
    <s v="OK"/>
    <s v="No"/>
    <s v="OK"/>
    <s v="OK"/>
    <s v="OK"/>
    <s v="OK"/>
    <s v="OK"/>
    <s v="OK"/>
  </r>
  <r>
    <d v="2024-12-16T00:00:00"/>
    <s v="youtube"/>
    <s v="email"/>
    <s v="spring_sale"/>
    <x v="1"/>
    <x v="2"/>
    <x v="39"/>
    <n v="13"/>
    <n v="537"/>
    <s v="OK"/>
    <s v="No"/>
    <s v="OK"/>
    <s v="OK"/>
    <s v="OK"/>
    <s v="OK"/>
    <s v="OK"/>
    <s v="OK"/>
  </r>
  <r>
    <d v="2024-02-29T00:00:00"/>
    <s v="linkedin"/>
    <s v="referral"/>
    <s v="spring_sale"/>
    <x v="0"/>
    <x v="1"/>
    <x v="124"/>
    <n v="4"/>
    <n v="857.1"/>
    <s v="OK"/>
    <s v="No"/>
    <s v="OK"/>
    <s v="OK"/>
    <s v="OK"/>
    <s v="OK"/>
    <s v="OK"/>
    <s v="OK"/>
  </r>
  <r>
    <d v="2024-03-17T00:00:00"/>
    <s v="newsletter"/>
    <s v="social"/>
    <s v="spring_sale"/>
    <x v="1"/>
    <x v="0"/>
    <x v="418"/>
    <n v="1"/>
    <n v="90.34"/>
    <s v="OK"/>
    <s v="No"/>
    <s v="OK"/>
    <s v="OK"/>
    <s v="OK"/>
    <s v="OK"/>
    <s v="OK"/>
    <s v="OK"/>
  </r>
  <r>
    <d v="2024-09-19T00:00:00"/>
    <s v="newsletter"/>
    <s v="referral"/>
    <s v="black_friday"/>
    <x v="2"/>
    <x v="3"/>
    <x v="132"/>
    <n v="30"/>
    <n v="139.81"/>
    <s v="OK"/>
    <s v="No"/>
    <s v="OK"/>
    <s v="OK"/>
    <s v="OK"/>
    <s v="OK"/>
    <s v="OK"/>
    <s v="OK"/>
  </r>
  <r>
    <d v="2024-11-21T00:00:00"/>
    <s v="newsletter"/>
    <s v="social"/>
    <s v="new_user_acquisition"/>
    <x v="4"/>
    <x v="0"/>
    <x v="331"/>
    <n v="0"/>
    <n v="795.2"/>
    <s v="OK"/>
    <s v="No"/>
    <s v="OK"/>
    <s v="OK"/>
    <s v="OK"/>
    <s v="OK"/>
    <s v="OK"/>
    <s v="OK"/>
  </r>
  <r>
    <d v="2024-03-01T00:00:00"/>
    <s v="newsletter"/>
    <s v="referral"/>
    <s v="new_user_acquisition"/>
    <x v="3"/>
    <x v="0"/>
    <x v="89"/>
    <n v="48"/>
    <n v="779.07"/>
    <s v="OK"/>
    <s v="No"/>
    <s v="OK"/>
    <s v="OK"/>
    <s v="OK"/>
    <s v="OK"/>
    <s v="OK"/>
    <s v="OK"/>
  </r>
  <r>
    <d v="2024-11-19T00:00:00"/>
    <s v="instagram"/>
    <s v="referral"/>
    <s v="new_user_acquisition"/>
    <x v="3"/>
    <x v="3"/>
    <x v="250"/>
    <n v="22"/>
    <n v="790.15"/>
    <s v="OK"/>
    <s v="No"/>
    <s v="OK"/>
    <s v="OK"/>
    <s v="OK"/>
    <s v="OK"/>
    <s v="OK"/>
    <s v="OK"/>
  </r>
  <r>
    <d v="2024-10-07T00:00:00"/>
    <s v="youtube"/>
    <s v="social"/>
    <s v="new_user_acquisition"/>
    <x v="3"/>
    <x v="2"/>
    <x v="207"/>
    <n v="2"/>
    <n v="255.08"/>
    <s v="OK"/>
    <s v="No"/>
    <s v="OK"/>
    <s v="OK"/>
    <s v="OK"/>
    <s v="OK"/>
    <s v="OK"/>
    <s v="OK"/>
  </r>
  <r>
    <d v="2024-07-21T00:00:00"/>
    <s v="facebook"/>
    <s v="email"/>
    <s v="spring_sale"/>
    <x v="3"/>
    <x v="3"/>
    <x v="433"/>
    <n v="8"/>
    <n v="931.72"/>
    <s v="OK"/>
    <s v="No"/>
    <s v="OK"/>
    <s v="OK"/>
    <s v="OK"/>
    <s v="OK"/>
    <s v="OK"/>
    <s v="OK"/>
  </r>
  <r>
    <d v="2024-12-06T00:00:00"/>
    <s v="newsletter"/>
    <s v="social"/>
    <s v="spring_sale"/>
    <x v="2"/>
    <x v="0"/>
    <x v="161"/>
    <n v="46"/>
    <n v="815.14"/>
    <s v="OK"/>
    <s v="No"/>
    <s v="OK"/>
    <s v="OK"/>
    <s v="OK"/>
    <s v="OK"/>
    <s v="OK"/>
    <s v="OK"/>
  </r>
  <r>
    <d v="2024-12-14T00:00:00"/>
    <s v="linkedin"/>
    <s v="cpc"/>
    <s v="new_user_acquisition"/>
    <x v="0"/>
    <x v="1"/>
    <x v="346"/>
    <n v="24"/>
    <n v="130.68"/>
    <s v="OK"/>
    <s v="No"/>
    <s v="OK"/>
    <s v="OK"/>
    <s v="OK"/>
    <s v="OK"/>
    <s v="OK"/>
    <s v="OK"/>
  </r>
  <r>
    <d v="2024-06-28T00:00:00"/>
    <s v="newsletter"/>
    <s v="cpc"/>
    <s v="new_user_acquisition"/>
    <x v="4"/>
    <x v="0"/>
    <x v="1"/>
    <n v="50"/>
    <n v="919.99"/>
    <s v="OK"/>
    <s v="No"/>
    <s v="OK"/>
    <s v="OK"/>
    <s v="OK"/>
    <s v="OK"/>
    <s v="OK"/>
    <s v="OK"/>
  </r>
  <r>
    <d v="2024-11-07T00:00:00"/>
    <s v="facebook"/>
    <s v="social"/>
    <s v="new_user_acquisition"/>
    <x v="4"/>
    <x v="2"/>
    <x v="364"/>
    <n v="28"/>
    <n v="932.43"/>
    <s v="OK"/>
    <s v="No"/>
    <s v="OK"/>
    <s v="OK"/>
    <s v="OK"/>
    <s v="OK"/>
    <s v="OK"/>
    <s v="OK"/>
  </r>
  <r>
    <d v="2024-08-08T00:00:00"/>
    <s v="newsletter"/>
    <s v="social"/>
    <s v="new_user_acquisition"/>
    <x v="1"/>
    <x v="1"/>
    <x v="272"/>
    <n v="49"/>
    <n v="845.13"/>
    <s v="OK"/>
    <s v="No"/>
    <s v="OK"/>
    <s v="OK"/>
    <s v="OK"/>
    <s v="OK"/>
    <s v="OK"/>
    <s v="OK"/>
  </r>
  <r>
    <d v="2024-10-30T00:00:00"/>
    <s v="youtube"/>
    <s v="social"/>
    <s v="spring_sale"/>
    <x v="4"/>
    <x v="3"/>
    <x v="222"/>
    <n v="33"/>
    <n v="496.16"/>
    <s v="OK"/>
    <s v="No"/>
    <s v="OK"/>
    <s v="OK"/>
    <s v="OK"/>
    <s v="OK"/>
    <s v="OK"/>
    <s v="OK"/>
  </r>
  <r>
    <d v="2024-05-24T00:00:00"/>
    <s v="instagram"/>
    <s v="referral"/>
    <s v="new_user_acquisition"/>
    <x v="3"/>
    <x v="2"/>
    <x v="369"/>
    <n v="0"/>
    <n v="137.86000000000001"/>
    <s v="OK"/>
    <s v="No"/>
    <s v="OK"/>
    <s v="OK"/>
    <s v="OK"/>
    <s v="OK"/>
    <s v="OK"/>
    <s v="OK"/>
  </r>
  <r>
    <d v="2024-06-09T00:00:00"/>
    <s v="google"/>
    <s v="cpc"/>
    <s v="spring_sale"/>
    <x v="2"/>
    <x v="0"/>
    <x v="353"/>
    <n v="13"/>
    <n v="67.06"/>
    <s v="OK"/>
    <s v="No"/>
    <s v="OK"/>
    <s v="OK"/>
    <s v="OK"/>
    <s v="OK"/>
    <s v="OK"/>
    <s v="OK"/>
  </r>
  <r>
    <d v="2024-01-27T00:00:00"/>
    <s v="youtube"/>
    <s v="email"/>
    <s v="product_launch"/>
    <x v="1"/>
    <x v="0"/>
    <x v="116"/>
    <n v="31"/>
    <n v="709.13"/>
    <s v="OK"/>
    <s v="No"/>
    <s v="OK"/>
    <s v="OK"/>
    <s v="OK"/>
    <s v="OK"/>
    <s v="OK"/>
    <s v="OK"/>
  </r>
  <r>
    <d v="2024-09-13T00:00:00"/>
    <s v="youtube"/>
    <s v="referral"/>
    <s v="spring_sale"/>
    <x v="0"/>
    <x v="1"/>
    <x v="434"/>
    <n v="29"/>
    <n v="637.54"/>
    <s v="OK"/>
    <s v="No"/>
    <s v="OK"/>
    <s v="OK"/>
    <s v="OK"/>
    <s v="OK"/>
    <s v="OK"/>
    <s v="OK"/>
  </r>
  <r>
    <d v="2024-11-02T00:00:00"/>
    <s v="newsletter"/>
    <s v="social"/>
    <s v="new_user_acquisition"/>
    <x v="1"/>
    <x v="1"/>
    <x v="183"/>
    <n v="38"/>
    <n v="776.18"/>
    <s v="OK"/>
    <s v="No"/>
    <s v="OK"/>
    <s v="OK"/>
    <s v="OK"/>
    <s v="OK"/>
    <s v="OK"/>
    <s v="OK"/>
  </r>
  <r>
    <d v="2024-07-15T00:00:00"/>
    <s v="linkedin"/>
    <s v="cpc"/>
    <s v="product_launch"/>
    <x v="2"/>
    <x v="3"/>
    <x v="244"/>
    <n v="25"/>
    <n v="643.73"/>
    <s v="OK"/>
    <s v="No"/>
    <s v="OK"/>
    <s v="OK"/>
    <s v="OK"/>
    <s v="OK"/>
    <s v="OK"/>
    <s v="OK"/>
  </r>
  <r>
    <d v="2024-07-20T00:00:00"/>
    <s v="google"/>
    <s v="social"/>
    <s v="spring_sale"/>
    <x v="2"/>
    <x v="1"/>
    <x v="321"/>
    <n v="29"/>
    <n v="994.17"/>
    <s v="OK"/>
    <s v="No"/>
    <s v="OK"/>
    <s v="OK"/>
    <s v="OK"/>
    <s v="OK"/>
    <s v="OK"/>
    <s v="OK"/>
  </r>
  <r>
    <d v="2024-04-20T00:00:00"/>
    <s v="google"/>
    <s v="email"/>
    <s v="spring_sale"/>
    <x v="0"/>
    <x v="2"/>
    <x v="382"/>
    <n v="43"/>
    <n v="644.89"/>
    <s v="OK"/>
    <s v="No"/>
    <s v="OK"/>
    <s v="OK"/>
    <s v="OK"/>
    <s v="OK"/>
    <s v="OK"/>
    <s v="OK"/>
  </r>
  <r>
    <d v="2024-01-14T00:00:00"/>
    <s v="newsletter"/>
    <s v="referral"/>
    <s v="product_launch"/>
    <x v="3"/>
    <x v="2"/>
    <x v="25"/>
    <n v="28"/>
    <n v="659.23"/>
    <s v="OK"/>
    <s v="No"/>
    <s v="OK"/>
    <s v="OK"/>
    <s v="OK"/>
    <s v="OK"/>
    <s v="OK"/>
    <s v="OK"/>
  </r>
  <r>
    <d v="2024-02-06T00:00:00"/>
    <s v="youtube"/>
    <s v="referral"/>
    <s v="spring_sale"/>
    <x v="0"/>
    <x v="2"/>
    <x v="136"/>
    <n v="16"/>
    <n v="134.99"/>
    <s v="OK"/>
    <s v="No"/>
    <s v="OK"/>
    <s v="OK"/>
    <s v="OK"/>
    <s v="OK"/>
    <s v="OK"/>
    <s v="OK"/>
  </r>
  <r>
    <d v="2024-08-31T00:00:00"/>
    <s v="youtube"/>
    <s v="referral"/>
    <s v="spring_sale"/>
    <x v="2"/>
    <x v="2"/>
    <x v="52"/>
    <n v="0"/>
    <n v="160.11000000000001"/>
    <s v="OK"/>
    <s v="No"/>
    <s v="OK"/>
    <s v="OK"/>
    <s v="OK"/>
    <s v="OK"/>
    <s v="OK"/>
    <s v="OK"/>
  </r>
  <r>
    <d v="2024-07-13T00:00:00"/>
    <s v="newsletter"/>
    <s v="email"/>
    <s v="product_launch"/>
    <x v="4"/>
    <x v="3"/>
    <x v="53"/>
    <n v="48"/>
    <n v="264.7"/>
    <s v="OK"/>
    <s v="No"/>
    <s v="OK"/>
    <s v="OK"/>
    <s v="OK"/>
    <s v="OK"/>
    <s v="OK"/>
    <s v="OK"/>
  </r>
  <r>
    <d v="2024-08-17T00:00:00"/>
    <s v="google"/>
    <s v="referral"/>
    <s v="product_launch"/>
    <x v="3"/>
    <x v="0"/>
    <x v="169"/>
    <n v="44"/>
    <n v="498.63"/>
    <s v="OK"/>
    <s v="No"/>
    <s v="OK"/>
    <s v="OK"/>
    <s v="OK"/>
    <s v="OK"/>
    <s v="OK"/>
    <s v="OK"/>
  </r>
  <r>
    <d v="2024-12-16T00:00:00"/>
    <s v="newsletter"/>
    <s v="cpc"/>
    <s v="black_friday"/>
    <x v="4"/>
    <x v="1"/>
    <x v="219"/>
    <n v="4"/>
    <n v="761.8"/>
    <s v="OK"/>
    <s v="No"/>
    <s v="OK"/>
    <s v="OK"/>
    <s v="OK"/>
    <s v="OK"/>
    <s v="OK"/>
    <s v="OK"/>
  </r>
  <r>
    <d v="2024-06-09T00:00:00"/>
    <s v="youtube"/>
    <s v="email"/>
    <s v="black_friday"/>
    <x v="4"/>
    <x v="0"/>
    <x v="253"/>
    <n v="18"/>
    <n v="82.84"/>
    <s v="OK"/>
    <s v="No"/>
    <s v="OK"/>
    <s v="OK"/>
    <s v="OK"/>
    <s v="OK"/>
    <s v="OK"/>
    <s v="OK"/>
  </r>
  <r>
    <d v="2024-11-19T00:00:00"/>
    <s v="google"/>
    <s v="social"/>
    <s v="spring_sale"/>
    <x v="1"/>
    <x v="1"/>
    <x v="190"/>
    <n v="41"/>
    <n v="81.599999999999994"/>
    <s v="OK"/>
    <s v="No"/>
    <s v="OK"/>
    <s v="OK"/>
    <s v="OK"/>
    <s v="OK"/>
    <s v="OK"/>
    <s v="OK"/>
  </r>
  <r>
    <d v="2024-09-01T00:00:00"/>
    <s v="youtube"/>
    <s v="cpc"/>
    <s v="product_launch"/>
    <x v="3"/>
    <x v="2"/>
    <x v="134"/>
    <n v="19"/>
    <n v="51.37"/>
    <s v="OK"/>
    <s v="No"/>
    <s v="OK"/>
    <s v="OK"/>
    <s v="OK"/>
    <s v="OK"/>
    <s v="OK"/>
    <s v="OK"/>
  </r>
  <r>
    <d v="2024-11-19T00:00:00"/>
    <s v="instagram"/>
    <s v="cpc"/>
    <s v="product_launch"/>
    <x v="3"/>
    <x v="0"/>
    <x v="435"/>
    <n v="1"/>
    <n v="687.45"/>
    <s v="OK"/>
    <s v="No"/>
    <s v="OK"/>
    <s v="OK"/>
    <s v="OK"/>
    <s v="OK"/>
    <s v="OK"/>
    <s v="OK"/>
  </r>
  <r>
    <d v="2024-06-01T00:00:00"/>
    <s v="instagram"/>
    <s v="cpc"/>
    <s v="new_user_acquisition"/>
    <x v="2"/>
    <x v="0"/>
    <x v="421"/>
    <n v="34"/>
    <n v="125.82"/>
    <s v="OK"/>
    <s v="No"/>
    <s v="OK"/>
    <s v="OK"/>
    <s v="OK"/>
    <s v="OK"/>
    <s v="OK"/>
    <s v="OK"/>
  </r>
  <r>
    <d v="2024-06-05T00:00:00"/>
    <s v="youtube"/>
    <s v="cpc"/>
    <s v="spring_sale"/>
    <x v="2"/>
    <x v="2"/>
    <x v="410"/>
    <n v="1"/>
    <n v="499.12"/>
    <s v="OK"/>
    <s v="No"/>
    <s v="OK"/>
    <s v="OK"/>
    <s v="OK"/>
    <s v="OK"/>
    <s v="OK"/>
    <s v="OK"/>
  </r>
  <r>
    <d v="2024-02-29T00:00:00"/>
    <s v="facebook"/>
    <s v="cpc"/>
    <s v="new_user_acquisition"/>
    <x v="1"/>
    <x v="2"/>
    <x v="0"/>
    <n v="39"/>
    <n v="416.56"/>
    <s v="OK"/>
    <s v="No"/>
    <s v="OK"/>
    <s v="OK"/>
    <s v="OK"/>
    <s v="OK"/>
    <s v="OK"/>
    <s v="OK"/>
  </r>
  <r>
    <d v="2024-05-13T00:00:00"/>
    <s v="linkedin"/>
    <s v="social"/>
    <s v="black_friday"/>
    <x v="3"/>
    <x v="2"/>
    <x v="235"/>
    <n v="7"/>
    <n v="723.15"/>
    <s v="OK"/>
    <s v="No"/>
    <s v="OK"/>
    <s v="OK"/>
    <s v="OK"/>
    <s v="OK"/>
    <s v="OK"/>
    <s v="OK"/>
  </r>
  <r>
    <d v="2024-01-25T00:00:00"/>
    <s v="newsletter"/>
    <s v="email"/>
    <s v="black_friday"/>
    <x v="3"/>
    <x v="1"/>
    <x v="170"/>
    <n v="46"/>
    <n v="749.61"/>
    <s v="OK"/>
    <s v="No"/>
    <s v="OK"/>
    <s v="OK"/>
    <s v="OK"/>
    <s v="OK"/>
    <s v="OK"/>
    <s v="OK"/>
  </r>
  <r>
    <d v="2024-02-09T00:00:00"/>
    <s v="facebook"/>
    <s v="social"/>
    <s v="new_user_acquisition"/>
    <x v="3"/>
    <x v="0"/>
    <x v="213"/>
    <n v="39"/>
    <n v="780.46"/>
    <s v="OK"/>
    <s v="No"/>
    <s v="OK"/>
    <s v="OK"/>
    <s v="OK"/>
    <s v="OK"/>
    <s v="OK"/>
    <s v="OK"/>
  </r>
  <r>
    <d v="2024-08-18T00:00:00"/>
    <s v="linkedin"/>
    <s v="email"/>
    <s v="product_launch"/>
    <x v="2"/>
    <x v="0"/>
    <x v="237"/>
    <n v="19"/>
    <n v="724.41"/>
    <s v="OK"/>
    <s v="No"/>
    <s v="OK"/>
    <s v="OK"/>
    <s v="OK"/>
    <s v="OK"/>
    <s v="OK"/>
    <s v="OK"/>
  </r>
  <r>
    <d v="2024-10-09T00:00:00"/>
    <s v="youtube"/>
    <s v="cpc"/>
    <s v="black_friday"/>
    <x v="3"/>
    <x v="3"/>
    <x v="27"/>
    <n v="8"/>
    <n v="892.03"/>
    <s v="OK"/>
    <s v="No"/>
    <s v="OK"/>
    <s v="OK"/>
    <s v="OK"/>
    <s v="OK"/>
    <s v="OK"/>
    <s v="OK"/>
  </r>
  <r>
    <d v="2024-06-07T00:00:00"/>
    <s v="linkedin"/>
    <s v="referral"/>
    <s v="product_launch"/>
    <x v="3"/>
    <x v="0"/>
    <x v="114"/>
    <n v="14"/>
    <n v="770.47"/>
    <s v="OK"/>
    <s v="No"/>
    <s v="OK"/>
    <s v="OK"/>
    <s v="OK"/>
    <s v="OK"/>
    <s v="OK"/>
    <s v="OK"/>
  </r>
  <r>
    <d v="2024-04-28T00:00:00"/>
    <s v="newsletter"/>
    <s v="email"/>
    <s v="spring_sale"/>
    <x v="2"/>
    <x v="2"/>
    <x v="350"/>
    <n v="29"/>
    <n v="440.88"/>
    <s v="OK"/>
    <s v="No"/>
    <s v="OK"/>
    <s v="OK"/>
    <s v="OK"/>
    <s v="OK"/>
    <s v="OK"/>
    <s v="OK"/>
  </r>
  <r>
    <d v="2024-06-22T00:00:00"/>
    <s v="youtube"/>
    <s v="social"/>
    <s v="product_launch"/>
    <x v="4"/>
    <x v="3"/>
    <x v="91"/>
    <n v="25"/>
    <n v="97.23"/>
    <s v="OK"/>
    <s v="No"/>
    <s v="OK"/>
    <s v="OK"/>
    <s v="OK"/>
    <s v="OK"/>
    <s v="OK"/>
    <s v="OK"/>
  </r>
  <r>
    <d v="2024-06-25T00:00:00"/>
    <s v="google"/>
    <s v="social"/>
    <s v="product_launch"/>
    <x v="3"/>
    <x v="0"/>
    <x v="349"/>
    <n v="41"/>
    <n v="859.4"/>
    <s v="OK"/>
    <s v="No"/>
    <s v="OK"/>
    <s v="OK"/>
    <s v="OK"/>
    <s v="OK"/>
    <s v="OK"/>
    <s v="OK"/>
  </r>
  <r>
    <d v="2024-04-16T00:00:00"/>
    <s v="linkedin"/>
    <s v="referral"/>
    <s v="product_launch"/>
    <x v="2"/>
    <x v="2"/>
    <x v="340"/>
    <n v="43"/>
    <n v="976.2"/>
    <s v="OK"/>
    <s v="No"/>
    <s v="OK"/>
    <s v="OK"/>
    <s v="OK"/>
    <s v="OK"/>
    <s v="OK"/>
    <s v="OK"/>
  </r>
  <r>
    <d v="2024-07-20T00:00:00"/>
    <s v="facebook"/>
    <s v="referral"/>
    <s v="spring_sale"/>
    <x v="3"/>
    <x v="1"/>
    <x v="262"/>
    <n v="17"/>
    <n v="442.77"/>
    <s v="OK"/>
    <s v="No"/>
    <s v="OK"/>
    <s v="OK"/>
    <s v="OK"/>
    <s v="OK"/>
    <s v="OK"/>
    <s v="OK"/>
  </r>
  <r>
    <d v="2024-10-20T00:00:00"/>
    <s v="newsletter"/>
    <s v="referral"/>
    <s v="product_launch"/>
    <x v="4"/>
    <x v="3"/>
    <x v="276"/>
    <n v="27"/>
    <n v="528.35"/>
    <s v="OK"/>
    <s v="No"/>
    <s v="OK"/>
    <s v="OK"/>
    <s v="OK"/>
    <s v="OK"/>
    <s v="OK"/>
    <s v="OK"/>
  </r>
  <r>
    <d v="2024-11-04T00:00:00"/>
    <s v="youtube"/>
    <s v="social"/>
    <s v="spring_sale"/>
    <x v="0"/>
    <x v="3"/>
    <x v="274"/>
    <n v="5"/>
    <n v="123.42"/>
    <s v="OK"/>
    <s v="No"/>
    <s v="OK"/>
    <s v="OK"/>
    <s v="OK"/>
    <s v="OK"/>
    <s v="OK"/>
    <s v="OK"/>
  </r>
  <r>
    <d v="2024-12-05T00:00:00"/>
    <s v="youtube"/>
    <s v="email"/>
    <s v="new_user_acquisition"/>
    <x v="0"/>
    <x v="1"/>
    <x v="160"/>
    <n v="12"/>
    <n v="798.22"/>
    <s v="OK"/>
    <s v="No"/>
    <s v="OK"/>
    <s v="OK"/>
    <s v="OK"/>
    <s v="OK"/>
    <s v="OK"/>
    <s v="OK"/>
  </r>
  <r>
    <d v="2024-03-19T00:00:00"/>
    <s v="youtube"/>
    <s v="email"/>
    <s v="new_user_acquisition"/>
    <x v="3"/>
    <x v="0"/>
    <x v="308"/>
    <n v="36"/>
    <n v="999.1"/>
    <s v="OK"/>
    <s v="No"/>
    <s v="OK"/>
    <s v="OK"/>
    <s v="OK"/>
    <s v="OK"/>
    <s v="OK"/>
    <s v="OK"/>
  </r>
  <r>
    <d v="2024-02-09T00:00:00"/>
    <s v="google"/>
    <s v="email"/>
    <s v="new_user_acquisition"/>
    <x v="1"/>
    <x v="1"/>
    <x v="43"/>
    <n v="47"/>
    <n v="924.84"/>
    <s v="OK"/>
    <s v="No"/>
    <s v="OK"/>
    <s v="OK"/>
    <s v="OK"/>
    <s v="OK"/>
    <s v="OK"/>
    <s v="OK"/>
  </r>
  <r>
    <d v="2024-11-26T00:00:00"/>
    <s v="google"/>
    <s v="referral"/>
    <s v="spring_sale"/>
    <x v="0"/>
    <x v="1"/>
    <x v="355"/>
    <n v="29"/>
    <n v="726.18"/>
    <s v="OK"/>
    <s v="No"/>
    <s v="OK"/>
    <s v="OK"/>
    <s v="OK"/>
    <s v="OK"/>
    <s v="OK"/>
    <s v="OK"/>
  </r>
  <r>
    <d v="2024-01-18T00:00:00"/>
    <s v="instagram"/>
    <s v="email"/>
    <s v="spring_sale"/>
    <x v="1"/>
    <x v="2"/>
    <x v="134"/>
    <n v="13"/>
    <n v="376.83"/>
    <s v="OK"/>
    <s v="No"/>
    <s v="OK"/>
    <s v="OK"/>
    <s v="OK"/>
    <s v="OK"/>
    <s v="OK"/>
    <s v="OK"/>
  </r>
  <r>
    <d v="2024-04-03T00:00:00"/>
    <s v="youtube"/>
    <s v="cpc"/>
    <s v="product_launch"/>
    <x v="0"/>
    <x v="3"/>
    <x v="101"/>
    <n v="33"/>
    <n v="367.78"/>
    <s v="OK"/>
    <s v="No"/>
    <s v="OK"/>
    <s v="OK"/>
    <s v="OK"/>
    <s v="OK"/>
    <s v="OK"/>
    <s v="OK"/>
  </r>
  <r>
    <d v="2024-02-06T00:00:00"/>
    <s v="newsletter"/>
    <s v="referral"/>
    <s v="product_launch"/>
    <x v="0"/>
    <x v="0"/>
    <x v="400"/>
    <n v="30"/>
    <n v="222.91"/>
    <s v="OK"/>
    <s v="No"/>
    <s v="OK"/>
    <s v="OK"/>
    <s v="OK"/>
    <s v="OK"/>
    <s v="OK"/>
    <s v="OK"/>
  </r>
  <r>
    <d v="2024-05-27T00:00:00"/>
    <s v="instagram"/>
    <s v="referral"/>
    <s v="black_friday"/>
    <x v="3"/>
    <x v="1"/>
    <x v="315"/>
    <n v="8"/>
    <n v="26.92"/>
    <s v="OK"/>
    <s v="No"/>
    <s v="OK"/>
    <s v="OK"/>
    <s v="OK"/>
    <s v="OK"/>
    <s v="OK"/>
    <s v="OK"/>
  </r>
  <r>
    <d v="2024-05-25T00:00:00"/>
    <s v="newsletter"/>
    <s v="referral"/>
    <s v="product_launch"/>
    <x v="1"/>
    <x v="1"/>
    <x v="279"/>
    <n v="48"/>
    <n v="324.23"/>
    <s v="OK"/>
    <s v="No"/>
    <s v="OK"/>
    <s v="OK"/>
    <s v="OK"/>
    <s v="OK"/>
    <s v="OK"/>
    <s v="OK"/>
  </r>
  <r>
    <d v="2024-11-08T00:00:00"/>
    <s v="linkedin"/>
    <s v="referral"/>
    <s v="spring_sale"/>
    <x v="2"/>
    <x v="0"/>
    <x v="288"/>
    <n v="0"/>
    <n v="636.23"/>
    <s v="OK"/>
    <s v="No"/>
    <s v="OK"/>
    <s v="OK"/>
    <s v="OK"/>
    <s v="OK"/>
    <s v="OK"/>
    <s v="OK"/>
  </r>
  <r>
    <d v="2024-07-29T00:00:00"/>
    <s v="facebook"/>
    <s v="social"/>
    <s v="product_launch"/>
    <x v="2"/>
    <x v="2"/>
    <x v="309"/>
    <n v="7"/>
    <n v="105.45"/>
    <s v="OK"/>
    <s v="No"/>
    <s v="OK"/>
    <s v="OK"/>
    <s v="OK"/>
    <s v="OK"/>
    <s v="OK"/>
    <s v="OK"/>
  </r>
  <r>
    <d v="2024-12-19T00:00:00"/>
    <s v="google"/>
    <s v="cpc"/>
    <s v="black_friday"/>
    <x v="4"/>
    <x v="1"/>
    <x v="131"/>
    <n v="5"/>
    <n v="637.29999999999995"/>
    <s v="OK"/>
    <s v="No"/>
    <s v="OK"/>
    <s v="OK"/>
    <s v="OK"/>
    <s v="OK"/>
    <s v="OK"/>
    <s v="OK"/>
  </r>
  <r>
    <d v="2024-08-30T00:00:00"/>
    <s v="instagram"/>
    <s v="email"/>
    <s v="product_launch"/>
    <x v="0"/>
    <x v="1"/>
    <x v="297"/>
    <n v="42"/>
    <n v="550.51"/>
    <s v="OK"/>
    <s v="No"/>
    <s v="OK"/>
    <s v="OK"/>
    <s v="OK"/>
    <s v="OK"/>
    <s v="OK"/>
    <s v="OK"/>
  </r>
  <r>
    <d v="2024-10-10T00:00:00"/>
    <s v="facebook"/>
    <s v="referral"/>
    <s v="black_friday"/>
    <x v="1"/>
    <x v="2"/>
    <x v="260"/>
    <n v="43"/>
    <n v="282.11"/>
    <s v="OK"/>
    <s v="No"/>
    <s v="OK"/>
    <s v="OK"/>
    <s v="OK"/>
    <s v="OK"/>
    <s v="OK"/>
    <s v="OK"/>
  </r>
  <r>
    <d v="2024-12-27T00:00:00"/>
    <s v="facebook"/>
    <s v="social"/>
    <s v="new_user_acquisition"/>
    <x v="1"/>
    <x v="0"/>
    <x v="313"/>
    <n v="25"/>
    <n v="729.93"/>
    <s v="OK"/>
    <s v="No"/>
    <s v="OK"/>
    <s v="OK"/>
    <s v="OK"/>
    <s v="OK"/>
    <s v="OK"/>
    <s v="OK"/>
  </r>
  <r>
    <d v="2024-11-27T00:00:00"/>
    <s v="instagram"/>
    <s v="email"/>
    <s v="product_launch"/>
    <x v="1"/>
    <x v="0"/>
    <x v="125"/>
    <n v="49"/>
    <n v="137.49"/>
    <s v="OK"/>
    <s v="No"/>
    <s v="OK"/>
    <s v="OK"/>
    <s v="OK"/>
    <s v="OK"/>
    <s v="OK"/>
    <s v="OK"/>
  </r>
  <r>
    <d v="2024-09-26T00:00:00"/>
    <s v="linkedin"/>
    <s v="cpc"/>
    <s v="product_launch"/>
    <x v="2"/>
    <x v="2"/>
    <x v="294"/>
    <n v="16"/>
    <n v="457.51"/>
    <s v="OK"/>
    <s v="No"/>
    <s v="OK"/>
    <s v="OK"/>
    <s v="OK"/>
    <s v="OK"/>
    <s v="OK"/>
    <s v="OK"/>
  </r>
  <r>
    <d v="2024-03-04T00:00:00"/>
    <s v="youtube"/>
    <s v="referral"/>
    <s v="black_friday"/>
    <x v="3"/>
    <x v="0"/>
    <x v="436"/>
    <n v="45"/>
    <n v="570.27"/>
    <s v="OK"/>
    <s v="No"/>
    <s v="OK"/>
    <s v="OK"/>
    <s v="OK"/>
    <s v="OK"/>
    <s v="OK"/>
    <s v="OK"/>
  </r>
  <r>
    <d v="2024-08-21T00:00:00"/>
    <s v="google"/>
    <s v="referral"/>
    <s v="product_launch"/>
    <x v="3"/>
    <x v="2"/>
    <x v="221"/>
    <n v="16"/>
    <n v="79.959999999999994"/>
    <s v="OK"/>
    <s v="No"/>
    <s v="OK"/>
    <s v="OK"/>
    <s v="OK"/>
    <s v="OK"/>
    <s v="OK"/>
    <s v="OK"/>
  </r>
  <r>
    <d v="2024-02-11T00:00:00"/>
    <s v="facebook"/>
    <s v="cpc"/>
    <s v="product_launch"/>
    <x v="3"/>
    <x v="2"/>
    <x v="185"/>
    <n v="32"/>
    <n v="451.49"/>
    <s v="OK"/>
    <s v="No"/>
    <s v="OK"/>
    <s v="OK"/>
    <s v="OK"/>
    <s v="OK"/>
    <s v="OK"/>
    <s v="OK"/>
  </r>
  <r>
    <d v="2024-08-15T00:00:00"/>
    <s v="instagram"/>
    <s v="email"/>
    <s v="black_friday"/>
    <x v="0"/>
    <x v="1"/>
    <x v="320"/>
    <n v="24"/>
    <n v="965.25"/>
    <s v="OK"/>
    <s v="No"/>
    <s v="OK"/>
    <s v="OK"/>
    <s v="OK"/>
    <s v="OK"/>
    <s v="OK"/>
    <s v="OK"/>
  </r>
  <r>
    <d v="2024-10-22T00:00:00"/>
    <s v="youtube"/>
    <s v="cpc"/>
    <s v="new_user_acquisition"/>
    <x v="0"/>
    <x v="0"/>
    <x v="45"/>
    <n v="7"/>
    <n v="286.43"/>
    <s v="OK"/>
    <s v="No"/>
    <s v="OK"/>
    <s v="OK"/>
    <s v="OK"/>
    <s v="OK"/>
    <s v="OK"/>
    <s v="OK"/>
  </r>
  <r>
    <d v="2024-12-24T00:00:00"/>
    <s v="instagram"/>
    <s v="cpc"/>
    <s v="black_friday"/>
    <x v="0"/>
    <x v="3"/>
    <x v="298"/>
    <n v="45"/>
    <n v="133.68"/>
    <s v="OK"/>
    <s v="No"/>
    <s v="OK"/>
    <s v="OK"/>
    <s v="OK"/>
    <s v="OK"/>
    <s v="OK"/>
    <s v="OK"/>
  </r>
  <r>
    <d v="2024-03-27T00:00:00"/>
    <s v="youtube"/>
    <s v="cpc"/>
    <s v="new_user_acquisition"/>
    <x v="2"/>
    <x v="3"/>
    <x v="279"/>
    <n v="39"/>
    <n v="108.04"/>
    <s v="OK"/>
    <s v="No"/>
    <s v="OK"/>
    <s v="OK"/>
    <s v="OK"/>
    <s v="OK"/>
    <s v="OK"/>
    <s v="OK"/>
  </r>
  <r>
    <d v="2024-03-04T00:00:00"/>
    <s v="google"/>
    <s v="social"/>
    <s v="black_friday"/>
    <x v="3"/>
    <x v="0"/>
    <x v="151"/>
    <n v="50"/>
    <n v="353.82"/>
    <s v="OK"/>
    <s v="No"/>
    <s v="OK"/>
    <s v="OK"/>
    <s v="OK"/>
    <s v="OK"/>
    <s v="OK"/>
    <s v="OK"/>
  </r>
  <r>
    <d v="2024-06-04T00:00:00"/>
    <s v="newsletter"/>
    <s v="email"/>
    <s v="spring_sale"/>
    <x v="1"/>
    <x v="1"/>
    <x v="31"/>
    <n v="45"/>
    <n v="570.86"/>
    <s v="OK"/>
    <s v="No"/>
    <s v="OK"/>
    <s v="OK"/>
    <s v="OK"/>
    <s v="OK"/>
    <s v="OK"/>
    <s v="OK"/>
  </r>
  <r>
    <d v="2024-09-06T00:00:00"/>
    <s v="instagram"/>
    <s v="cpc"/>
    <s v="black_friday"/>
    <x v="1"/>
    <x v="0"/>
    <x v="241"/>
    <n v="27"/>
    <n v="359.32"/>
    <s v="OK"/>
    <s v="No"/>
    <s v="OK"/>
    <s v="OK"/>
    <s v="OK"/>
    <s v="OK"/>
    <s v="OK"/>
    <s v="OK"/>
  </r>
  <r>
    <d v="2024-06-11T00:00:00"/>
    <s v="google"/>
    <s v="social"/>
    <s v="new_user_acquisition"/>
    <x v="4"/>
    <x v="2"/>
    <x v="143"/>
    <n v="22"/>
    <n v="43.13"/>
    <s v="OK"/>
    <s v="No"/>
    <s v="OK"/>
    <s v="OK"/>
    <s v="OK"/>
    <s v="OK"/>
    <s v="OK"/>
    <s v="OK"/>
  </r>
  <r>
    <d v="2024-06-14T00:00:00"/>
    <s v="linkedin"/>
    <s v="social"/>
    <s v="black_friday"/>
    <x v="4"/>
    <x v="0"/>
    <x v="70"/>
    <n v="49"/>
    <n v="892.92"/>
    <s v="OK"/>
    <s v="No"/>
    <s v="OK"/>
    <s v="OK"/>
    <s v="OK"/>
    <s v="OK"/>
    <s v="OK"/>
    <s v="OK"/>
  </r>
  <r>
    <d v="2024-04-10T00:00:00"/>
    <s v="facebook"/>
    <s v="social"/>
    <s v="new_user_acquisition"/>
    <x v="1"/>
    <x v="2"/>
    <x v="144"/>
    <n v="17"/>
    <n v="169.59"/>
    <s v="OK"/>
    <s v="No"/>
    <s v="OK"/>
    <s v="OK"/>
    <s v="OK"/>
    <s v="OK"/>
    <s v="OK"/>
    <s v="OK"/>
  </r>
  <r>
    <d v="2024-05-09T00:00:00"/>
    <s v="facebook"/>
    <s v="social"/>
    <s v="new_user_acquisition"/>
    <x v="4"/>
    <x v="2"/>
    <x v="437"/>
    <n v="30"/>
    <n v="308.5"/>
    <s v="OK"/>
    <s v="No"/>
    <s v="OK"/>
    <s v="OK"/>
    <s v="OK"/>
    <s v="OK"/>
    <s v="OK"/>
    <s v="OK"/>
  </r>
  <r>
    <d v="2024-09-20T00:00:00"/>
    <s v="youtube"/>
    <s v="email"/>
    <s v="black_friday"/>
    <x v="4"/>
    <x v="3"/>
    <x v="235"/>
    <n v="27"/>
    <n v="416.03"/>
    <s v="OK"/>
    <s v="No"/>
    <s v="OK"/>
    <s v="OK"/>
    <s v="OK"/>
    <s v="OK"/>
    <s v="OK"/>
    <s v="OK"/>
  </r>
  <r>
    <d v="2024-11-07T00:00:00"/>
    <s v="linkedin"/>
    <s v="cpc"/>
    <s v="black_friday"/>
    <x v="1"/>
    <x v="3"/>
    <x v="31"/>
    <n v="29"/>
    <n v="688.07"/>
    <s v="OK"/>
    <s v="No"/>
    <s v="OK"/>
    <s v="OK"/>
    <s v="OK"/>
    <s v="OK"/>
    <s v="OK"/>
    <s v="OK"/>
  </r>
  <r>
    <d v="2024-03-26T00:00:00"/>
    <s v="newsletter"/>
    <s v="email"/>
    <s v="spring_sale"/>
    <x v="0"/>
    <x v="3"/>
    <x v="381"/>
    <n v="20"/>
    <n v="871.76"/>
    <s v="OK"/>
    <s v="No"/>
    <s v="OK"/>
    <s v="OK"/>
    <s v="OK"/>
    <s v="OK"/>
    <s v="OK"/>
    <s v="OK"/>
  </r>
  <r>
    <d v="2024-06-08T00:00:00"/>
    <s v="google"/>
    <s v="referral"/>
    <s v="spring_sale"/>
    <x v="0"/>
    <x v="0"/>
    <x v="257"/>
    <n v="42"/>
    <n v="471.85"/>
    <s v="OK"/>
    <s v="No"/>
    <s v="OK"/>
    <s v="OK"/>
    <s v="OK"/>
    <s v="OK"/>
    <s v="OK"/>
    <s v="OK"/>
  </r>
  <r>
    <d v="2024-03-21T00:00:00"/>
    <s v="youtube"/>
    <s v="cpc"/>
    <s v="new_user_acquisition"/>
    <x v="2"/>
    <x v="3"/>
    <x v="203"/>
    <n v="15"/>
    <n v="66.14"/>
    <s v="OK"/>
    <s v="No"/>
    <s v="OK"/>
    <s v="OK"/>
    <s v="OK"/>
    <s v="OK"/>
    <s v="OK"/>
    <s v="OK"/>
  </r>
  <r>
    <d v="2024-03-01T00:00:00"/>
    <s v="youtube"/>
    <s v="cpc"/>
    <s v="new_user_acquisition"/>
    <x v="3"/>
    <x v="0"/>
    <x v="189"/>
    <n v="35"/>
    <n v="731.87"/>
    <s v="OK"/>
    <s v="No"/>
    <s v="OK"/>
    <s v="OK"/>
    <s v="OK"/>
    <s v="OK"/>
    <s v="OK"/>
    <s v="OK"/>
  </r>
  <r>
    <d v="2024-06-04T00:00:00"/>
    <s v="google"/>
    <s v="email"/>
    <s v="new_user_acquisition"/>
    <x v="0"/>
    <x v="1"/>
    <x v="264"/>
    <n v="20"/>
    <n v="82.38"/>
    <s v="OK"/>
    <s v="No"/>
    <s v="OK"/>
    <s v="OK"/>
    <s v="OK"/>
    <s v="OK"/>
    <s v="OK"/>
    <s v="OK"/>
  </r>
  <r>
    <d v="2024-08-22T00:00:00"/>
    <s v="newsletter"/>
    <s v="cpc"/>
    <s v="product_launch"/>
    <x v="0"/>
    <x v="1"/>
    <x v="119"/>
    <n v="14"/>
    <n v="298.04000000000002"/>
    <s v="OK"/>
    <s v="No"/>
    <s v="OK"/>
    <s v="OK"/>
    <s v="OK"/>
    <s v="OK"/>
    <s v="OK"/>
    <s v="OK"/>
  </r>
  <r>
    <d v="2024-07-11T00:00:00"/>
    <s v="newsletter"/>
    <s v="referral"/>
    <s v="black_friday"/>
    <x v="4"/>
    <x v="0"/>
    <x v="35"/>
    <n v="38"/>
    <n v="493.58"/>
    <s v="OK"/>
    <s v="No"/>
    <s v="OK"/>
    <s v="OK"/>
    <s v="OK"/>
    <s v="OK"/>
    <s v="OK"/>
    <s v="OK"/>
  </r>
  <r>
    <d v="2024-07-12T00:00:00"/>
    <s v="linkedin"/>
    <s v="cpc"/>
    <s v="product_launch"/>
    <x v="3"/>
    <x v="3"/>
    <x v="74"/>
    <n v="30"/>
    <n v="184.07"/>
    <s v="OK"/>
    <s v="No"/>
    <s v="OK"/>
    <s v="OK"/>
    <s v="OK"/>
    <s v="OK"/>
    <s v="OK"/>
    <s v="OK"/>
  </r>
  <r>
    <d v="2024-07-31T00:00:00"/>
    <s v="linkedin"/>
    <s v="cpc"/>
    <s v="spring_sale"/>
    <x v="3"/>
    <x v="2"/>
    <x v="170"/>
    <n v="46"/>
    <n v="742.18"/>
    <s v="OK"/>
    <s v="No"/>
    <s v="OK"/>
    <s v="OK"/>
    <s v="OK"/>
    <s v="OK"/>
    <s v="OK"/>
    <s v="OK"/>
  </r>
  <r>
    <d v="2024-03-20T00:00:00"/>
    <s v="instagram"/>
    <s v="email"/>
    <s v="black_friday"/>
    <x v="3"/>
    <x v="3"/>
    <x v="437"/>
    <n v="33"/>
    <n v="289.64999999999998"/>
    <s v="OK"/>
    <s v="No"/>
    <s v="OK"/>
    <s v="OK"/>
    <s v="OK"/>
    <s v="OK"/>
    <s v="OK"/>
    <s v="OK"/>
  </r>
  <r>
    <d v="2024-08-15T00:00:00"/>
    <s v="youtube"/>
    <s v="referral"/>
    <s v="black_friday"/>
    <x v="1"/>
    <x v="1"/>
    <x v="424"/>
    <n v="14"/>
    <n v="61.02"/>
    <s v="OK"/>
    <s v="No"/>
    <s v="OK"/>
    <s v="OK"/>
    <s v="OK"/>
    <s v="OK"/>
    <s v="OK"/>
    <s v="OK"/>
  </r>
  <r>
    <d v="2024-10-08T00:00:00"/>
    <s v="newsletter"/>
    <s v="cpc"/>
    <s v="product_launch"/>
    <x v="2"/>
    <x v="3"/>
    <x v="82"/>
    <n v="13"/>
    <n v="525.51"/>
    <s v="OK"/>
    <s v="No"/>
    <s v="OK"/>
    <s v="OK"/>
    <s v="OK"/>
    <s v="OK"/>
    <s v="OK"/>
    <s v="OK"/>
  </r>
  <r>
    <d v="2024-03-24T00:00:00"/>
    <s v="newsletter"/>
    <s v="email"/>
    <s v="new_user_acquisition"/>
    <x v="4"/>
    <x v="0"/>
    <x v="18"/>
    <n v="33"/>
    <n v="326.85000000000002"/>
    <s v="OK"/>
    <s v="No"/>
    <s v="OK"/>
    <s v="OK"/>
    <s v="OK"/>
    <s v="OK"/>
    <s v="OK"/>
    <s v="OK"/>
  </r>
  <r>
    <d v="2024-09-26T00:00:00"/>
    <s v="youtube"/>
    <s v="email"/>
    <s v="spring_sale"/>
    <x v="2"/>
    <x v="1"/>
    <x v="192"/>
    <n v="22"/>
    <n v="303.06"/>
    <s v="OK"/>
    <s v="No"/>
    <s v="OK"/>
    <s v="OK"/>
    <s v="OK"/>
    <s v="OK"/>
    <s v="OK"/>
    <s v="OK"/>
  </r>
  <r>
    <d v="2024-04-27T00:00:00"/>
    <s v="instagram"/>
    <s v="email"/>
    <s v="spring_sale"/>
    <x v="0"/>
    <x v="2"/>
    <x v="438"/>
    <n v="45"/>
    <n v="631.14"/>
    <s v="OK"/>
    <s v="No"/>
    <s v="OK"/>
    <s v="OK"/>
    <s v="OK"/>
    <s v="OK"/>
    <s v="OK"/>
    <s v="OK"/>
  </r>
  <r>
    <d v="2024-04-02T00:00:00"/>
    <s v="google"/>
    <s v="cpc"/>
    <s v="black_friday"/>
    <x v="3"/>
    <x v="0"/>
    <x v="426"/>
    <n v="37"/>
    <n v="778.05"/>
    <s v="OK"/>
    <s v="No"/>
    <s v="OK"/>
    <s v="OK"/>
    <s v="OK"/>
    <s v="OK"/>
    <s v="OK"/>
    <s v="OK"/>
  </r>
  <r>
    <d v="2024-11-24T00:00:00"/>
    <s v="youtube"/>
    <s v="email"/>
    <s v="product_launch"/>
    <x v="0"/>
    <x v="3"/>
    <x v="300"/>
    <n v="28"/>
    <n v="368.52"/>
    <s v="OK"/>
    <s v="No"/>
    <s v="OK"/>
    <s v="OK"/>
    <s v="OK"/>
    <s v="OK"/>
    <s v="OK"/>
    <s v="OK"/>
  </r>
  <r>
    <d v="2024-05-13T00:00:00"/>
    <s v="instagram"/>
    <s v="email"/>
    <s v="new_user_acquisition"/>
    <x v="3"/>
    <x v="0"/>
    <x v="212"/>
    <n v="34"/>
    <n v="36.520000000000003"/>
    <s v="OK"/>
    <s v="No"/>
    <s v="OK"/>
    <s v="OK"/>
    <s v="OK"/>
    <s v="OK"/>
    <s v="OK"/>
    <s v="OK"/>
  </r>
  <r>
    <d v="2024-02-02T00:00:00"/>
    <s v="google"/>
    <s v="email"/>
    <s v="product_launch"/>
    <x v="2"/>
    <x v="2"/>
    <x v="10"/>
    <n v="44"/>
    <n v="257.97000000000003"/>
    <s v="OK"/>
    <s v="No"/>
    <s v="OK"/>
    <s v="OK"/>
    <s v="OK"/>
    <s v="OK"/>
    <s v="OK"/>
    <s v="OK"/>
  </r>
  <r>
    <d v="2024-09-14T00:00:00"/>
    <s v="linkedin"/>
    <s v="email"/>
    <s v="new_user_acquisition"/>
    <x v="2"/>
    <x v="0"/>
    <x v="439"/>
    <n v="21"/>
    <n v="738.55"/>
    <s v="OK"/>
    <s v="No"/>
    <s v="OK"/>
    <s v="OK"/>
    <s v="OK"/>
    <s v="OK"/>
    <s v="OK"/>
    <s v="OK"/>
  </r>
  <r>
    <d v="2024-04-04T00:00:00"/>
    <s v="youtube"/>
    <s v="cpc"/>
    <s v="product_launch"/>
    <x v="0"/>
    <x v="3"/>
    <x v="138"/>
    <n v="0"/>
    <n v="484.02"/>
    <s v="OK"/>
    <s v="No"/>
    <s v="OK"/>
    <s v="OK"/>
    <s v="OK"/>
    <s v="OK"/>
    <s v="OK"/>
    <s v="OK"/>
  </r>
  <r>
    <d v="2024-07-01T00:00:00"/>
    <s v="linkedin"/>
    <s v="referral"/>
    <s v="new_user_acquisition"/>
    <x v="2"/>
    <x v="1"/>
    <x v="343"/>
    <n v="15"/>
    <n v="101.17"/>
    <s v="OK"/>
    <s v="No"/>
    <s v="OK"/>
    <s v="OK"/>
    <s v="OK"/>
    <s v="OK"/>
    <s v="OK"/>
    <s v="OK"/>
  </r>
  <r>
    <d v="2024-02-13T00:00:00"/>
    <s v="instagram"/>
    <s v="referral"/>
    <s v="black_friday"/>
    <x v="1"/>
    <x v="2"/>
    <x v="241"/>
    <n v="45"/>
    <n v="522.57000000000005"/>
    <s v="OK"/>
    <s v="No"/>
    <s v="OK"/>
    <s v="OK"/>
    <s v="OK"/>
    <s v="OK"/>
    <s v="OK"/>
    <s v="OK"/>
  </r>
  <r>
    <d v="2024-09-24T00:00:00"/>
    <s v="instagram"/>
    <s v="cpc"/>
    <s v="black_friday"/>
    <x v="0"/>
    <x v="0"/>
    <x v="440"/>
    <n v="21"/>
    <n v="612.79999999999995"/>
    <s v="OK"/>
    <s v="No"/>
    <s v="OK"/>
    <s v="OK"/>
    <s v="OK"/>
    <s v="OK"/>
    <s v="OK"/>
    <s v="OK"/>
  </r>
  <r>
    <d v="2024-12-17T00:00:00"/>
    <s v="google"/>
    <s v="cpc"/>
    <s v="product_launch"/>
    <x v="2"/>
    <x v="0"/>
    <x v="54"/>
    <n v="34"/>
    <n v="510.94"/>
    <s v="OK"/>
    <s v="No"/>
    <s v="OK"/>
    <s v="OK"/>
    <s v="OK"/>
    <s v="OK"/>
    <s v="OK"/>
    <s v="OK"/>
  </r>
  <r>
    <d v="2024-04-30T00:00:00"/>
    <s v="youtube"/>
    <s v="email"/>
    <s v="product_launch"/>
    <x v="2"/>
    <x v="0"/>
    <x v="319"/>
    <n v="50"/>
    <n v="845.38"/>
    <s v="OK"/>
    <s v="No"/>
    <s v="OK"/>
    <s v="OK"/>
    <s v="OK"/>
    <s v="OK"/>
    <s v="OK"/>
    <s v="OK"/>
  </r>
  <r>
    <d v="2024-02-12T00:00:00"/>
    <s v="newsletter"/>
    <s v="social"/>
    <s v="product_launch"/>
    <x v="2"/>
    <x v="3"/>
    <x v="309"/>
    <n v="26"/>
    <n v="660.92"/>
    <s v="OK"/>
    <s v="No"/>
    <s v="OK"/>
    <s v="OK"/>
    <s v="OK"/>
    <s v="OK"/>
    <s v="OK"/>
    <s v="OK"/>
  </r>
  <r>
    <d v="2024-10-22T00:00:00"/>
    <s v="instagram"/>
    <s v="email"/>
    <s v="product_launch"/>
    <x v="2"/>
    <x v="0"/>
    <x v="24"/>
    <n v="42"/>
    <n v="223.81"/>
    <s v="OK"/>
    <s v="No"/>
    <s v="OK"/>
    <s v="OK"/>
    <s v="OK"/>
    <s v="OK"/>
    <s v="OK"/>
    <s v="OK"/>
  </r>
  <r>
    <d v="2024-02-06T00:00:00"/>
    <s v="youtube"/>
    <s v="cpc"/>
    <s v="new_user_acquisition"/>
    <x v="2"/>
    <x v="1"/>
    <x v="146"/>
    <n v="50"/>
    <n v="552.36"/>
    <s v="OK"/>
    <s v="No"/>
    <s v="OK"/>
    <s v="OK"/>
    <s v="OK"/>
    <s v="OK"/>
    <s v="OK"/>
    <s v="OK"/>
  </r>
  <r>
    <d v="2024-01-11T00:00:00"/>
    <s v="linkedin"/>
    <s v="cpc"/>
    <s v="new_user_acquisition"/>
    <x v="0"/>
    <x v="0"/>
    <x v="441"/>
    <n v="9"/>
    <n v="59.49"/>
    <s v="OK"/>
    <s v="No"/>
    <s v="OK"/>
    <s v="OK"/>
    <s v="OK"/>
    <s v="OK"/>
    <s v="OK"/>
    <s v="OK"/>
  </r>
  <r>
    <d v="2024-07-19T00:00:00"/>
    <s v="linkedin"/>
    <s v="social"/>
    <s v="spring_sale"/>
    <x v="3"/>
    <x v="0"/>
    <x v="442"/>
    <n v="18"/>
    <n v="265.14"/>
    <s v="OK"/>
    <s v="No"/>
    <s v="OK"/>
    <s v="OK"/>
    <s v="OK"/>
    <s v="OK"/>
    <s v="OK"/>
    <s v="OK"/>
  </r>
  <r>
    <d v="2024-03-22T00:00:00"/>
    <s v="youtube"/>
    <s v="email"/>
    <s v="black_friday"/>
    <x v="2"/>
    <x v="3"/>
    <x v="419"/>
    <n v="46"/>
    <n v="357.72"/>
    <s v="OK"/>
    <s v="No"/>
    <s v="OK"/>
    <s v="OK"/>
    <s v="OK"/>
    <s v="OK"/>
    <s v="OK"/>
    <s v="OK"/>
  </r>
  <r>
    <d v="2024-04-19T00:00:00"/>
    <s v="instagram"/>
    <s v="email"/>
    <s v="product_launch"/>
    <x v="1"/>
    <x v="1"/>
    <x v="212"/>
    <n v="40"/>
    <n v="119.75"/>
    <s v="OK"/>
    <s v="No"/>
    <s v="OK"/>
    <s v="OK"/>
    <s v="OK"/>
    <s v="OK"/>
    <s v="OK"/>
    <s v="OK"/>
  </r>
  <r>
    <d v="2024-04-25T00:00:00"/>
    <s v="newsletter"/>
    <s v="social"/>
    <s v="black_friday"/>
    <x v="3"/>
    <x v="3"/>
    <x v="328"/>
    <n v="30"/>
    <n v="198.84"/>
    <s v="OK"/>
    <s v="No"/>
    <s v="OK"/>
    <s v="OK"/>
    <s v="OK"/>
    <s v="OK"/>
    <s v="OK"/>
    <s v="OK"/>
  </r>
  <r>
    <d v="2024-03-16T00:00:00"/>
    <s v="google"/>
    <s v="cpc"/>
    <s v="new_user_acquisition"/>
    <x v="1"/>
    <x v="1"/>
    <x v="369"/>
    <n v="5"/>
    <n v="849.44"/>
    <s v="OK"/>
    <s v="No"/>
    <s v="OK"/>
    <s v="OK"/>
    <s v="OK"/>
    <s v="OK"/>
    <s v="OK"/>
    <s v="OK"/>
  </r>
  <r>
    <d v="2024-05-22T00:00:00"/>
    <s v="newsletter"/>
    <s v="cpc"/>
    <s v="product_launch"/>
    <x v="4"/>
    <x v="0"/>
    <x v="217"/>
    <n v="4"/>
    <n v="482.4"/>
    <s v="OK"/>
    <s v="No"/>
    <s v="OK"/>
    <s v="OK"/>
    <s v="OK"/>
    <s v="OK"/>
    <s v="OK"/>
    <s v="OK"/>
  </r>
  <r>
    <d v="2024-12-05T00:00:00"/>
    <s v="google"/>
    <s v="referral"/>
    <s v="black_friday"/>
    <x v="2"/>
    <x v="3"/>
    <x v="243"/>
    <n v="50"/>
    <n v="711.26"/>
    <s v="OK"/>
    <s v="No"/>
    <s v="OK"/>
    <s v="OK"/>
    <s v="OK"/>
    <s v="OK"/>
    <s v="OK"/>
    <s v="OK"/>
  </r>
  <r>
    <d v="2024-09-10T00:00:00"/>
    <s v="newsletter"/>
    <s v="cpc"/>
    <s v="spring_sale"/>
    <x v="1"/>
    <x v="0"/>
    <x v="19"/>
    <n v="29"/>
    <n v="61.02"/>
    <s v="OK"/>
    <s v="No"/>
    <s v="OK"/>
    <s v="OK"/>
    <s v="OK"/>
    <s v="OK"/>
    <s v="OK"/>
    <s v="OK"/>
  </r>
  <r>
    <d v="2024-04-21T00:00:00"/>
    <s v="youtube"/>
    <s v="cpc"/>
    <s v="product_launch"/>
    <x v="1"/>
    <x v="1"/>
    <x v="90"/>
    <n v="37"/>
    <n v="941.74"/>
    <s v="OK"/>
    <s v="No"/>
    <s v="OK"/>
    <s v="OK"/>
    <s v="OK"/>
    <s v="OK"/>
    <s v="OK"/>
    <s v="OK"/>
  </r>
  <r>
    <d v="2024-07-14T00:00:00"/>
    <s v="youtube"/>
    <s v="cpc"/>
    <s v="new_user_acquisition"/>
    <x v="3"/>
    <x v="3"/>
    <x v="443"/>
    <n v="25"/>
    <n v="283.04000000000002"/>
    <s v="OK"/>
    <s v="No"/>
    <s v="OK"/>
    <s v="OK"/>
    <s v="OK"/>
    <s v="OK"/>
    <s v="OK"/>
    <s v="OK"/>
  </r>
  <r>
    <d v="2024-09-03T00:00:00"/>
    <s v="youtube"/>
    <s v="email"/>
    <s v="black_friday"/>
    <x v="4"/>
    <x v="2"/>
    <x v="271"/>
    <n v="42"/>
    <n v="444.43"/>
    <s v="OK"/>
    <s v="No"/>
    <s v="OK"/>
    <s v="OK"/>
    <s v="OK"/>
    <s v="OK"/>
    <s v="OK"/>
    <s v="OK"/>
  </r>
  <r>
    <d v="2024-05-16T00:00:00"/>
    <s v="newsletter"/>
    <s v="social"/>
    <s v="new_user_acquisition"/>
    <x v="2"/>
    <x v="3"/>
    <x v="12"/>
    <n v="5"/>
    <n v="840.41"/>
    <s v="OK"/>
    <s v="No"/>
    <s v="OK"/>
    <s v="OK"/>
    <s v="OK"/>
    <s v="OK"/>
    <s v="OK"/>
    <s v="OK"/>
  </r>
  <r>
    <d v="2024-02-23T00:00:00"/>
    <s v="linkedin"/>
    <s v="referral"/>
    <s v="spring_sale"/>
    <x v="1"/>
    <x v="1"/>
    <x v="102"/>
    <n v="11"/>
    <n v="666.79"/>
    <s v="OK"/>
    <s v="No"/>
    <s v="OK"/>
    <s v="OK"/>
    <s v="OK"/>
    <s v="OK"/>
    <s v="OK"/>
    <s v="OK"/>
  </r>
  <r>
    <d v="2024-06-13T00:00:00"/>
    <s v="newsletter"/>
    <s v="email"/>
    <s v="black_friday"/>
    <x v="2"/>
    <x v="3"/>
    <x v="75"/>
    <n v="23"/>
    <n v="869.39"/>
    <s v="OK"/>
    <s v="No"/>
    <s v="OK"/>
    <s v="OK"/>
    <s v="OK"/>
    <s v="OK"/>
    <s v="OK"/>
    <s v="OK"/>
  </r>
  <r>
    <d v="2024-02-27T00:00:00"/>
    <s v="linkedin"/>
    <s v="social"/>
    <s v="spring_sale"/>
    <x v="1"/>
    <x v="0"/>
    <x v="357"/>
    <n v="30"/>
    <n v="663.52"/>
    <s v="OK"/>
    <s v="No"/>
    <s v="OK"/>
    <s v="OK"/>
    <s v="OK"/>
    <s v="OK"/>
    <s v="OK"/>
    <s v="OK"/>
  </r>
  <r>
    <d v="2024-05-14T00:00:00"/>
    <s v="linkedin"/>
    <s v="cpc"/>
    <s v="new_user_acquisition"/>
    <x v="2"/>
    <x v="0"/>
    <x v="386"/>
    <n v="45"/>
    <n v="265.63"/>
    <s v="OK"/>
    <s v="No"/>
    <s v="OK"/>
    <s v="OK"/>
    <s v="OK"/>
    <s v="OK"/>
    <s v="OK"/>
    <s v="OK"/>
  </r>
  <r>
    <d v="2024-09-21T00:00:00"/>
    <s v="newsletter"/>
    <s v="referral"/>
    <s v="black_friday"/>
    <x v="3"/>
    <x v="2"/>
    <x v="161"/>
    <n v="43"/>
    <n v="452.05"/>
    <s v="OK"/>
    <s v="No"/>
    <s v="OK"/>
    <s v="OK"/>
    <s v="OK"/>
    <s v="OK"/>
    <s v="OK"/>
    <s v="OK"/>
  </r>
  <r>
    <d v="2024-06-06T00:00:00"/>
    <s v="newsletter"/>
    <s v="cpc"/>
    <s v="spring_sale"/>
    <x v="3"/>
    <x v="1"/>
    <x v="139"/>
    <n v="5"/>
    <n v="935.66"/>
    <s v="OK"/>
    <s v="No"/>
    <s v="OK"/>
    <s v="OK"/>
    <s v="OK"/>
    <s v="OK"/>
    <s v="OK"/>
    <s v="OK"/>
  </r>
  <r>
    <d v="2024-03-17T00:00:00"/>
    <s v="linkedin"/>
    <s v="social"/>
    <s v="black_friday"/>
    <x v="3"/>
    <x v="3"/>
    <x v="44"/>
    <n v="41"/>
    <n v="8.6300000000000008"/>
    <s v="OK"/>
    <s v="No"/>
    <s v="OK"/>
    <s v="OK"/>
    <s v="OK"/>
    <s v="OK"/>
    <s v="OK"/>
    <s v="OK"/>
  </r>
  <r>
    <d v="2024-09-08T00:00:00"/>
    <s v="youtube"/>
    <s v="cpc"/>
    <s v="new_user_acquisition"/>
    <x v="2"/>
    <x v="2"/>
    <x v="406"/>
    <n v="18"/>
    <n v="701.1"/>
    <s v="OK"/>
    <s v="No"/>
    <s v="OK"/>
    <s v="OK"/>
    <s v="OK"/>
    <s v="OK"/>
    <s v="OK"/>
    <s v="OK"/>
  </r>
  <r>
    <d v="2024-04-26T00:00:00"/>
    <s v="linkedin"/>
    <s v="email"/>
    <s v="black_friday"/>
    <x v="2"/>
    <x v="1"/>
    <x v="17"/>
    <n v="41"/>
    <n v="44.47"/>
    <s v="OK"/>
    <s v="No"/>
    <s v="OK"/>
    <s v="OK"/>
    <s v="OK"/>
    <s v="OK"/>
    <s v="OK"/>
    <s v="OK"/>
  </r>
  <r>
    <d v="2024-12-25T00:00:00"/>
    <s v="google"/>
    <s v="cpc"/>
    <s v="spring_sale"/>
    <x v="0"/>
    <x v="3"/>
    <x v="217"/>
    <n v="38"/>
    <n v="990.67"/>
    <s v="OK"/>
    <s v="No"/>
    <s v="OK"/>
    <s v="OK"/>
    <s v="OK"/>
    <s v="OK"/>
    <s v="OK"/>
    <s v="OK"/>
  </r>
  <r>
    <d v="2024-06-28T00:00:00"/>
    <s v="linkedin"/>
    <s v="social"/>
    <s v="spring_sale"/>
    <x v="0"/>
    <x v="2"/>
    <x v="16"/>
    <n v="13"/>
    <n v="530.80999999999995"/>
    <s v="OK"/>
    <s v="No"/>
    <s v="OK"/>
    <s v="OK"/>
    <s v="OK"/>
    <s v="OK"/>
    <s v="OK"/>
    <s v="OK"/>
  </r>
  <r>
    <d v="2024-04-05T00:00:00"/>
    <s v="youtube"/>
    <s v="cpc"/>
    <s v="new_user_acquisition"/>
    <x v="4"/>
    <x v="0"/>
    <x v="22"/>
    <n v="28"/>
    <n v="337.49"/>
    <s v="OK"/>
    <s v="No"/>
    <s v="OK"/>
    <s v="OK"/>
    <s v="OK"/>
    <s v="OK"/>
    <s v="OK"/>
    <s v="OK"/>
  </r>
  <r>
    <d v="2024-11-15T00:00:00"/>
    <s v="google"/>
    <s v="email"/>
    <s v="product_launch"/>
    <x v="2"/>
    <x v="3"/>
    <x v="170"/>
    <n v="1"/>
    <n v="228.42"/>
    <s v="OK"/>
    <s v="No"/>
    <s v="OK"/>
    <s v="OK"/>
    <s v="OK"/>
    <s v="OK"/>
    <s v="OK"/>
    <s v="OK"/>
  </r>
  <r>
    <d v="2024-12-16T00:00:00"/>
    <s v="newsletter"/>
    <s v="cpc"/>
    <s v="new_user_acquisition"/>
    <x v="0"/>
    <x v="2"/>
    <x v="140"/>
    <n v="32"/>
    <n v="648.66999999999996"/>
    <s v="OK"/>
    <s v="No"/>
    <s v="OK"/>
    <s v="OK"/>
    <s v="OK"/>
    <s v="OK"/>
    <s v="OK"/>
    <s v="OK"/>
  </r>
  <r>
    <d v="2024-12-03T00:00:00"/>
    <s v="youtube"/>
    <s v="referral"/>
    <s v="product_launch"/>
    <x v="0"/>
    <x v="2"/>
    <x v="309"/>
    <n v="49"/>
    <n v="313.87"/>
    <s v="OK"/>
    <s v="No"/>
    <s v="OK"/>
    <s v="OK"/>
    <s v="OK"/>
    <s v="OK"/>
    <s v="OK"/>
    <s v="OK"/>
  </r>
  <r>
    <d v="2024-10-25T00:00:00"/>
    <s v="newsletter"/>
    <s v="cpc"/>
    <s v="new_user_acquisition"/>
    <x v="0"/>
    <x v="1"/>
    <x v="48"/>
    <n v="17"/>
    <n v="14.58"/>
    <s v="OK"/>
    <s v="No"/>
    <s v="OK"/>
    <s v="OK"/>
    <s v="OK"/>
    <s v="OK"/>
    <s v="OK"/>
    <s v="OK"/>
  </r>
  <r>
    <d v="2024-10-10T00:00:00"/>
    <s v="linkedin"/>
    <s v="cpc"/>
    <s v="black_friday"/>
    <x v="1"/>
    <x v="0"/>
    <x v="376"/>
    <n v="48"/>
    <n v="702.09"/>
    <s v="OK"/>
    <s v="No"/>
    <s v="OK"/>
    <s v="OK"/>
    <s v="OK"/>
    <s v="OK"/>
    <s v="OK"/>
    <s v="OK"/>
  </r>
  <r>
    <d v="2024-07-10T00:00:00"/>
    <s v="facebook"/>
    <s v="cpc"/>
    <s v="black_friday"/>
    <x v="2"/>
    <x v="2"/>
    <x v="444"/>
    <n v="31"/>
    <n v="927.76"/>
    <s v="OK"/>
    <s v="No"/>
    <s v="OK"/>
    <s v="OK"/>
    <s v="OK"/>
    <s v="OK"/>
    <s v="OK"/>
    <s v="OK"/>
  </r>
  <r>
    <d v="2024-03-12T00:00:00"/>
    <s v="instagram"/>
    <s v="referral"/>
    <s v="product_launch"/>
    <x v="1"/>
    <x v="0"/>
    <x v="408"/>
    <n v="38"/>
    <n v="116.33"/>
    <s v="OK"/>
    <s v="No"/>
    <s v="OK"/>
    <s v="OK"/>
    <s v="OK"/>
    <s v="OK"/>
    <s v="OK"/>
    <s v="OK"/>
  </r>
  <r>
    <d v="2024-12-25T00:00:00"/>
    <s v="google"/>
    <s v="email"/>
    <s v="black_friday"/>
    <x v="3"/>
    <x v="2"/>
    <x v="393"/>
    <n v="13"/>
    <n v="45.58"/>
    <s v="OK"/>
    <s v="No"/>
    <s v="OK"/>
    <s v="OK"/>
    <s v="OK"/>
    <s v="OK"/>
    <s v="OK"/>
    <s v="OK"/>
  </r>
  <r>
    <d v="2024-11-17T00:00:00"/>
    <s v="newsletter"/>
    <s v="referral"/>
    <s v="black_friday"/>
    <x v="1"/>
    <x v="1"/>
    <x v="135"/>
    <n v="6"/>
    <n v="723.02"/>
    <s v="OK"/>
    <s v="No"/>
    <s v="OK"/>
    <s v="OK"/>
    <s v="OK"/>
    <s v="OK"/>
    <s v="OK"/>
    <s v="OK"/>
  </r>
  <r>
    <d v="2024-02-05T00:00:00"/>
    <s v="youtube"/>
    <s v="cpc"/>
    <s v="product_launch"/>
    <x v="2"/>
    <x v="1"/>
    <x v="335"/>
    <n v="49"/>
    <n v="288.5"/>
    <s v="OK"/>
    <s v="No"/>
    <s v="OK"/>
    <s v="OK"/>
    <s v="OK"/>
    <s v="OK"/>
    <s v="OK"/>
    <s v="OK"/>
  </r>
  <r>
    <d v="2024-01-27T00:00:00"/>
    <s v="youtube"/>
    <s v="cpc"/>
    <s v="spring_sale"/>
    <x v="2"/>
    <x v="2"/>
    <x v="202"/>
    <n v="8"/>
    <n v="234.43"/>
    <s v="OK"/>
    <s v="No"/>
    <s v="OK"/>
    <s v="OK"/>
    <s v="OK"/>
    <s v="OK"/>
    <s v="OK"/>
    <s v="OK"/>
  </r>
  <r>
    <d v="2024-03-23T00:00:00"/>
    <s v="google"/>
    <s v="cpc"/>
    <s v="new_user_acquisition"/>
    <x v="0"/>
    <x v="1"/>
    <x v="192"/>
    <n v="1"/>
    <n v="70.19"/>
    <s v="OK"/>
    <s v="No"/>
    <s v="OK"/>
    <s v="OK"/>
    <s v="OK"/>
    <s v="OK"/>
    <s v="OK"/>
    <s v="OK"/>
  </r>
  <r>
    <d v="2024-12-24T00:00:00"/>
    <s v="newsletter"/>
    <s v="referral"/>
    <s v="spring_sale"/>
    <x v="2"/>
    <x v="1"/>
    <x v="257"/>
    <n v="23"/>
    <n v="698.66"/>
    <s v="OK"/>
    <s v="No"/>
    <s v="OK"/>
    <s v="OK"/>
    <s v="OK"/>
    <s v="OK"/>
    <s v="OK"/>
    <s v="OK"/>
  </r>
  <r>
    <d v="2024-10-08T00:00:00"/>
    <s v="instagram"/>
    <s v="cpc"/>
    <s v="spring_sale"/>
    <x v="3"/>
    <x v="2"/>
    <x v="148"/>
    <n v="30"/>
    <n v="845.1"/>
    <s v="OK"/>
    <s v="No"/>
    <s v="OK"/>
    <s v="OK"/>
    <s v="OK"/>
    <s v="OK"/>
    <s v="OK"/>
    <s v="OK"/>
  </r>
  <r>
    <d v="2024-10-09T00:00:00"/>
    <s v="google"/>
    <s v="referral"/>
    <s v="new_user_acquisition"/>
    <x v="0"/>
    <x v="0"/>
    <x v="395"/>
    <n v="30"/>
    <n v="511.75"/>
    <s v="OK"/>
    <s v="No"/>
    <s v="OK"/>
    <s v="OK"/>
    <s v="OK"/>
    <s v="OK"/>
    <s v="OK"/>
    <s v="OK"/>
  </r>
  <r>
    <d v="2024-12-02T00:00:00"/>
    <s v="newsletter"/>
    <s v="social"/>
    <s v="black_friday"/>
    <x v="0"/>
    <x v="1"/>
    <x v="370"/>
    <n v="45"/>
    <n v="524.25"/>
    <s v="OK"/>
    <s v="No"/>
    <s v="OK"/>
    <s v="OK"/>
    <s v="OK"/>
    <s v="OK"/>
    <s v="OK"/>
    <s v="OK"/>
  </r>
  <r>
    <d v="2024-08-09T00:00:00"/>
    <s v="google"/>
    <s v="social"/>
    <s v="new_user_acquisition"/>
    <x v="1"/>
    <x v="0"/>
    <x v="188"/>
    <n v="11"/>
    <n v="926.64"/>
    <s v="OK"/>
    <s v="No"/>
    <s v="OK"/>
    <s v="OK"/>
    <s v="OK"/>
    <s v="OK"/>
    <s v="OK"/>
    <s v="OK"/>
  </r>
  <r>
    <d v="2024-12-13T00:00:00"/>
    <s v="facebook"/>
    <s v="cpc"/>
    <s v="new_user_acquisition"/>
    <x v="2"/>
    <x v="2"/>
    <x v="445"/>
    <n v="46"/>
    <n v="626.51"/>
    <s v="OK"/>
    <s v="No"/>
    <s v="OK"/>
    <s v="OK"/>
    <s v="OK"/>
    <s v="OK"/>
    <s v="OK"/>
    <s v="OK"/>
  </r>
  <r>
    <d v="2024-06-06T00:00:00"/>
    <s v="facebook"/>
    <s v="social"/>
    <s v="black_friday"/>
    <x v="2"/>
    <x v="1"/>
    <x v="108"/>
    <n v="27"/>
    <n v="239.45"/>
    <s v="OK"/>
    <s v="No"/>
    <s v="OK"/>
    <s v="OK"/>
    <s v="OK"/>
    <s v="OK"/>
    <s v="OK"/>
    <s v="OK"/>
  </r>
  <r>
    <d v="2024-06-06T00:00:00"/>
    <s v="newsletter"/>
    <s v="email"/>
    <s v="black_friday"/>
    <x v="3"/>
    <x v="1"/>
    <x v="144"/>
    <n v="42"/>
    <n v="341.44"/>
    <s v="OK"/>
    <s v="No"/>
    <s v="OK"/>
    <s v="OK"/>
    <s v="OK"/>
    <s v="OK"/>
    <s v="OK"/>
    <s v="OK"/>
  </r>
  <r>
    <d v="2024-01-01T00:00:00"/>
    <s v="youtube"/>
    <s v="cpc"/>
    <s v="spring_sale"/>
    <x v="0"/>
    <x v="1"/>
    <x v="284"/>
    <n v="40"/>
    <n v="448.11"/>
    <s v="OK"/>
    <s v="No"/>
    <s v="OK"/>
    <s v="OK"/>
    <s v="OK"/>
    <s v="OK"/>
    <s v="OK"/>
    <s v="OK"/>
  </r>
  <r>
    <d v="2024-12-06T00:00:00"/>
    <s v="youtube"/>
    <s v="cpc"/>
    <s v="new_user_acquisition"/>
    <x v="3"/>
    <x v="2"/>
    <x v="60"/>
    <n v="13"/>
    <n v="181.16"/>
    <s v="OK"/>
    <s v="No"/>
    <s v="OK"/>
    <s v="OK"/>
    <s v="OK"/>
    <s v="OK"/>
    <s v="OK"/>
    <s v="OK"/>
  </r>
  <r>
    <d v="2024-09-12T00:00:00"/>
    <s v="linkedin"/>
    <s v="referral"/>
    <s v="black_friday"/>
    <x v="1"/>
    <x v="0"/>
    <x v="152"/>
    <n v="29"/>
    <n v="23.85"/>
    <s v="OK"/>
    <s v="No"/>
    <s v="OK"/>
    <s v="OK"/>
    <s v="OK"/>
    <s v="OK"/>
    <s v="OK"/>
    <s v="OK"/>
  </r>
  <r>
    <d v="2024-09-18T00:00:00"/>
    <s v="youtube"/>
    <s v="cpc"/>
    <s v="black_friday"/>
    <x v="4"/>
    <x v="0"/>
    <x v="410"/>
    <n v="11"/>
    <n v="730.55"/>
    <s v="OK"/>
    <s v="No"/>
    <s v="OK"/>
    <s v="OK"/>
    <s v="OK"/>
    <s v="OK"/>
    <s v="OK"/>
    <s v="OK"/>
  </r>
  <r>
    <d v="2024-12-01T00:00:00"/>
    <s v="youtube"/>
    <s v="cpc"/>
    <s v="spring_sale"/>
    <x v="3"/>
    <x v="2"/>
    <x v="320"/>
    <n v="20"/>
    <n v="867.64"/>
    <s v="OK"/>
    <s v="No"/>
    <s v="OK"/>
    <s v="OK"/>
    <s v="OK"/>
    <s v="OK"/>
    <s v="OK"/>
    <s v="OK"/>
  </r>
  <r>
    <d v="2024-07-29T00:00:00"/>
    <s v="instagram"/>
    <s v="social"/>
    <s v="new_user_acquisition"/>
    <x v="0"/>
    <x v="1"/>
    <x v="322"/>
    <n v="0"/>
    <n v="319.88"/>
    <s v="OK"/>
    <s v="No"/>
    <s v="OK"/>
    <s v="OK"/>
    <s v="OK"/>
    <s v="OK"/>
    <s v="OK"/>
    <s v="OK"/>
  </r>
  <r>
    <d v="2024-12-15T00:00:00"/>
    <s v="linkedin"/>
    <s v="cpc"/>
    <s v="black_friday"/>
    <x v="0"/>
    <x v="1"/>
    <x v="203"/>
    <n v="33"/>
    <n v="21.59"/>
    <s v="OK"/>
    <s v="No"/>
    <s v="OK"/>
    <s v="OK"/>
    <s v="OK"/>
    <s v="OK"/>
    <s v="OK"/>
    <s v="OK"/>
  </r>
  <r>
    <d v="2024-09-07T00:00:00"/>
    <s v="newsletter"/>
    <s v="social"/>
    <s v="spring_sale"/>
    <x v="2"/>
    <x v="0"/>
    <x v="104"/>
    <n v="12"/>
    <n v="494.16"/>
    <s v="OK"/>
    <s v="No"/>
    <s v="OK"/>
    <s v="OK"/>
    <s v="OK"/>
    <s v="OK"/>
    <s v="OK"/>
    <s v="OK"/>
  </r>
  <r>
    <d v="2024-07-03T00:00:00"/>
    <s v="youtube"/>
    <s v="referral"/>
    <s v="product_launch"/>
    <x v="4"/>
    <x v="1"/>
    <x v="249"/>
    <n v="37"/>
    <n v="688.27"/>
    <s v="OK"/>
    <s v="No"/>
    <s v="OK"/>
    <s v="OK"/>
    <s v="OK"/>
    <s v="OK"/>
    <s v="OK"/>
    <s v="OK"/>
  </r>
  <r>
    <d v="2024-04-09T00:00:00"/>
    <s v="linkedin"/>
    <s v="email"/>
    <s v="product_launch"/>
    <x v="3"/>
    <x v="0"/>
    <x v="97"/>
    <n v="26"/>
    <n v="641.33000000000004"/>
    <s v="OK"/>
    <s v="No"/>
    <s v="OK"/>
    <s v="OK"/>
    <s v="OK"/>
    <s v="OK"/>
    <s v="OK"/>
    <s v="OK"/>
  </r>
  <r>
    <d v="2024-10-05T00:00:00"/>
    <s v="newsletter"/>
    <s v="cpc"/>
    <s v="product_launch"/>
    <x v="0"/>
    <x v="2"/>
    <x v="82"/>
    <n v="45"/>
    <n v="38.99"/>
    <s v="OK"/>
    <s v="No"/>
    <s v="OK"/>
    <s v="OK"/>
    <s v="OK"/>
    <s v="OK"/>
    <s v="OK"/>
    <s v="OK"/>
  </r>
  <r>
    <d v="2024-02-10T00:00:00"/>
    <s v="facebook"/>
    <s v="email"/>
    <s v="new_user_acquisition"/>
    <x v="0"/>
    <x v="3"/>
    <x v="446"/>
    <n v="17"/>
    <n v="412.11"/>
    <s v="OK"/>
    <s v="No"/>
    <s v="OK"/>
    <s v="OK"/>
    <s v="OK"/>
    <s v="OK"/>
    <s v="OK"/>
    <s v="OK"/>
  </r>
  <r>
    <d v="2024-12-28T00:00:00"/>
    <s v="newsletter"/>
    <s v="social"/>
    <s v="black_friday"/>
    <x v="4"/>
    <x v="0"/>
    <x v="332"/>
    <n v="34"/>
    <n v="253.8"/>
    <s v="OK"/>
    <s v="No"/>
    <s v="OK"/>
    <s v="OK"/>
    <s v="OK"/>
    <s v="OK"/>
    <s v="OK"/>
    <s v="OK"/>
  </r>
  <r>
    <d v="2024-07-18T00:00:00"/>
    <s v="instagram"/>
    <s v="social"/>
    <s v="black_friday"/>
    <x v="0"/>
    <x v="3"/>
    <x v="295"/>
    <n v="15"/>
    <n v="582.67999999999995"/>
    <s v="OK"/>
    <s v="No"/>
    <s v="OK"/>
    <s v="OK"/>
    <s v="OK"/>
    <s v="OK"/>
    <s v="OK"/>
    <s v="OK"/>
  </r>
  <r>
    <d v="2024-01-21T00:00:00"/>
    <s v="google"/>
    <s v="social"/>
    <s v="black_friday"/>
    <x v="3"/>
    <x v="1"/>
    <x v="196"/>
    <n v="26"/>
    <n v="843.33"/>
    <s v="OK"/>
    <s v="No"/>
    <s v="OK"/>
    <s v="OK"/>
    <s v="OK"/>
    <s v="OK"/>
    <s v="OK"/>
    <s v="OK"/>
  </r>
  <r>
    <d v="2024-03-01T00:00:00"/>
    <s v="linkedin"/>
    <s v="cpc"/>
    <s v="product_launch"/>
    <x v="4"/>
    <x v="0"/>
    <x v="39"/>
    <n v="49"/>
    <n v="790.02"/>
    <s v="OK"/>
    <s v="No"/>
    <s v="OK"/>
    <s v="OK"/>
    <s v="OK"/>
    <s v="OK"/>
    <s v="OK"/>
    <s v="OK"/>
  </r>
  <r>
    <d v="2024-10-02T00:00:00"/>
    <s v="google"/>
    <s v="email"/>
    <s v="new_user_acquisition"/>
    <x v="3"/>
    <x v="3"/>
    <x v="438"/>
    <n v="5"/>
    <n v="660.72"/>
    <s v="OK"/>
    <s v="No"/>
    <s v="OK"/>
    <s v="OK"/>
    <s v="OK"/>
    <s v="OK"/>
    <s v="OK"/>
    <s v="OK"/>
  </r>
  <r>
    <d v="2024-02-07T00:00:00"/>
    <s v="linkedin"/>
    <s v="referral"/>
    <s v="new_user_acquisition"/>
    <x v="3"/>
    <x v="0"/>
    <x v="140"/>
    <n v="1"/>
    <n v="768.32"/>
    <s v="OK"/>
    <s v="No"/>
    <s v="OK"/>
    <s v="OK"/>
    <s v="OK"/>
    <s v="OK"/>
    <s v="OK"/>
    <s v="OK"/>
  </r>
  <r>
    <d v="2024-10-06T00:00:00"/>
    <s v="linkedin"/>
    <s v="email"/>
    <s v="spring_sale"/>
    <x v="1"/>
    <x v="3"/>
    <x v="275"/>
    <n v="3"/>
    <n v="732.42"/>
    <s v="OK"/>
    <s v="No"/>
    <s v="OK"/>
    <s v="OK"/>
    <s v="OK"/>
    <s v="OK"/>
    <s v="OK"/>
    <s v="OK"/>
  </r>
  <r>
    <d v="2024-06-11T00:00:00"/>
    <s v="facebook"/>
    <s v="email"/>
    <s v="spring_sale"/>
    <x v="3"/>
    <x v="3"/>
    <x v="264"/>
    <n v="24"/>
    <n v="188.12"/>
    <s v="OK"/>
    <s v="No"/>
    <s v="OK"/>
    <s v="OK"/>
    <s v="OK"/>
    <s v="OK"/>
    <s v="OK"/>
    <s v="OK"/>
  </r>
  <r>
    <d v="2024-02-11T00:00:00"/>
    <s v="instagram"/>
    <s v="cpc"/>
    <s v="new_user_acquisition"/>
    <x v="1"/>
    <x v="2"/>
    <x v="306"/>
    <n v="0"/>
    <n v="939.71"/>
    <s v="OK"/>
    <s v="No"/>
    <s v="OK"/>
    <s v="OK"/>
    <s v="OK"/>
    <s v="OK"/>
    <s v="OK"/>
    <s v="OK"/>
  </r>
  <r>
    <d v="2024-07-06T00:00:00"/>
    <s v="newsletter"/>
    <s v="cpc"/>
    <s v="spring_sale"/>
    <x v="1"/>
    <x v="1"/>
    <x v="357"/>
    <n v="22"/>
    <n v="566.1"/>
    <s v="OK"/>
    <s v="No"/>
    <s v="OK"/>
    <s v="OK"/>
    <s v="OK"/>
    <s v="OK"/>
    <s v="OK"/>
    <s v="OK"/>
  </r>
  <r>
    <d v="2024-11-10T00:00:00"/>
    <s v="newsletter"/>
    <s v="cpc"/>
    <s v="spring_sale"/>
    <x v="3"/>
    <x v="2"/>
    <x v="141"/>
    <n v="40"/>
    <n v="558.41999999999996"/>
    <s v="OK"/>
    <s v="No"/>
    <s v="OK"/>
    <s v="OK"/>
    <s v="OK"/>
    <s v="OK"/>
    <s v="OK"/>
    <s v="OK"/>
  </r>
  <r>
    <d v="2024-04-20T00:00:00"/>
    <s v="google"/>
    <s v="email"/>
    <s v="spring_sale"/>
    <x v="0"/>
    <x v="2"/>
    <x v="208"/>
    <n v="38"/>
    <n v="832.95"/>
    <s v="OK"/>
    <s v="No"/>
    <s v="OK"/>
    <s v="OK"/>
    <s v="OK"/>
    <s v="OK"/>
    <s v="OK"/>
    <s v="OK"/>
  </r>
  <r>
    <d v="2024-11-02T00:00:00"/>
    <s v="google"/>
    <s v="email"/>
    <s v="product_launch"/>
    <x v="0"/>
    <x v="0"/>
    <x v="324"/>
    <n v="36"/>
    <n v="400.96"/>
    <s v="OK"/>
    <s v="No"/>
    <s v="OK"/>
    <s v="OK"/>
    <s v="OK"/>
    <s v="OK"/>
    <s v="OK"/>
    <s v="OK"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  <r>
    <m/>
    <m/>
    <m/>
    <m/>
    <x v="5"/>
    <x v="4"/>
    <x v="447"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1">
  <r>
    <d v="2024-09-07T00:00:00"/>
    <s v="facebook"/>
    <s v="referral"/>
    <x v="0"/>
    <s v="banner1"/>
    <s v="bags"/>
    <n v="391"/>
    <n v="29"/>
    <n v="864.17"/>
    <s v="OK"/>
    <s v="No"/>
    <s v="OK"/>
    <s v="OK"/>
    <s v="OK"/>
    <s v="OK"/>
    <s v="OK"/>
    <s v="OK"/>
    <x v="0"/>
    <x v="0"/>
  </r>
  <r>
    <d v="2024-04-01T00:00:00"/>
    <s v="newsletter"/>
    <s v="social"/>
    <x v="0"/>
    <s v="carousel_ad"/>
    <s v="discount"/>
    <n v="223"/>
    <n v="28"/>
    <n v="454.22"/>
    <s v="OK"/>
    <s v="No"/>
    <s v="OK"/>
    <s v="OK"/>
    <s v="OK"/>
    <s v="OK"/>
    <s v="OK"/>
    <s v="OK"/>
    <x v="1"/>
    <x v="1"/>
  </r>
  <r>
    <d v="2024-09-08T00:00:00"/>
    <s v="youtube"/>
    <s v="email"/>
    <x v="1"/>
    <s v="banner1"/>
    <s v="shoes"/>
    <n v="250"/>
    <n v="29"/>
    <n v="414.82"/>
    <s v="OK"/>
    <s v="No"/>
    <s v="OK"/>
    <s v="OK"/>
    <s v="OK"/>
    <s v="OK"/>
    <s v="OK"/>
    <s v="OK"/>
    <x v="0"/>
    <x v="0"/>
  </r>
  <r>
    <d v="2024-09-17T00:00:00"/>
    <s v="youtube"/>
    <s v="referral"/>
    <x v="2"/>
    <s v="video_ad"/>
    <s v="signup"/>
    <n v="168"/>
    <n v="26"/>
    <n v="564.59"/>
    <s v="OK"/>
    <s v="No"/>
    <s v="OK"/>
    <s v="OK"/>
    <s v="OK"/>
    <s v="OK"/>
    <s v="OK"/>
    <s v="OK"/>
    <x v="0"/>
    <x v="0"/>
  </r>
  <r>
    <d v="2024-04-21T00:00:00"/>
    <s v="youtube"/>
    <s v="email"/>
    <x v="2"/>
    <s v="banner1"/>
    <s v="discount"/>
    <n v="29"/>
    <n v="2"/>
    <n v="865.97"/>
    <s v="OK"/>
    <s v="No"/>
    <s v="OK"/>
    <s v="OK"/>
    <s v="OK"/>
    <s v="OK"/>
    <s v="OK"/>
    <s v="OK"/>
    <x v="1"/>
    <x v="1"/>
  </r>
  <r>
    <d v="2024-03-18T00:00:00"/>
    <s v="newsletter"/>
    <s v="referral"/>
    <x v="2"/>
    <s v="video_ad"/>
    <s v="discount"/>
    <n v="50"/>
    <n v="33"/>
    <n v="376.18"/>
    <s v="OK"/>
    <s v="No"/>
    <s v="OK"/>
    <s v="OK"/>
    <s v="OK"/>
    <s v="OK"/>
    <s v="OK"/>
    <s v="OK"/>
    <x v="2"/>
    <x v="2"/>
  </r>
  <r>
    <d v="2024-02-01T00:00:00"/>
    <s v="google"/>
    <s v="email"/>
    <x v="0"/>
    <s v="video_ad"/>
    <s v="signup"/>
    <n v="370"/>
    <n v="43"/>
    <n v="418.16"/>
    <s v="OK"/>
    <s v="No"/>
    <s v="OK"/>
    <s v="OK"/>
    <s v="OK"/>
    <s v="OK"/>
    <s v="OK"/>
    <s v="OK"/>
    <x v="3"/>
    <x v="2"/>
  </r>
  <r>
    <d v="2024-10-16T00:00:00"/>
    <s v="instagram"/>
    <s v="email"/>
    <x v="1"/>
    <s v="banner1"/>
    <s v="discount"/>
    <n v="213"/>
    <n v="16"/>
    <n v="334.66"/>
    <s v="OK"/>
    <s v="No"/>
    <s v="OK"/>
    <s v="OK"/>
    <s v="OK"/>
    <s v="OK"/>
    <s v="OK"/>
    <s v="OK"/>
    <x v="4"/>
    <x v="3"/>
  </r>
  <r>
    <d v="2024-10-13T00:00:00"/>
    <s v="youtube"/>
    <s v="social"/>
    <x v="3"/>
    <s v="carousel_ad"/>
    <s v="bags"/>
    <n v="190"/>
    <n v="48"/>
    <n v="789.26"/>
    <s v="OK"/>
    <s v="No"/>
    <s v="OK"/>
    <s v="OK"/>
    <s v="OK"/>
    <s v="OK"/>
    <s v="OK"/>
    <s v="OK"/>
    <x v="4"/>
    <x v="3"/>
  </r>
  <r>
    <d v="2024-08-31T00:00:00"/>
    <s v="google"/>
    <s v="social"/>
    <x v="0"/>
    <s v="carousel_ad"/>
    <s v="signup"/>
    <n v="354"/>
    <n v="34"/>
    <n v="709.64"/>
    <s v="OK"/>
    <s v="No"/>
    <s v="OK"/>
    <s v="OK"/>
    <s v="OK"/>
    <s v="OK"/>
    <s v="OK"/>
    <s v="OK"/>
    <x v="5"/>
    <x v="0"/>
  </r>
  <r>
    <d v="2024-07-14T00:00:00"/>
    <s v="instagram"/>
    <s v="cpc"/>
    <x v="3"/>
    <s v="banner1"/>
    <s v="bags"/>
    <n v="365"/>
    <n v="12"/>
    <n v="661.1"/>
    <s v="OK"/>
    <s v="No"/>
    <s v="OK"/>
    <s v="OK"/>
    <s v="OK"/>
    <s v="OK"/>
    <s v="OK"/>
    <s v="OK"/>
    <x v="6"/>
    <x v="0"/>
  </r>
  <r>
    <d v="2024-07-16T00:00:00"/>
    <s v="google"/>
    <s v="email"/>
    <x v="0"/>
    <s v="carousel_ad"/>
    <s v="discount"/>
    <n v="172"/>
    <n v="25"/>
    <n v="758.96"/>
    <s v="OK"/>
    <s v="No"/>
    <s v="OK"/>
    <s v="OK"/>
    <s v="OK"/>
    <s v="OK"/>
    <s v="OK"/>
    <s v="OK"/>
    <x v="6"/>
    <x v="0"/>
  </r>
  <r>
    <d v="2024-10-16T00:00:00"/>
    <s v="instagram"/>
    <s v="referral"/>
    <x v="2"/>
    <s v="video_ad"/>
    <s v="bags"/>
    <n v="323"/>
    <n v="22"/>
    <n v="583.39"/>
    <s v="OK"/>
    <s v="No"/>
    <s v="OK"/>
    <s v="OK"/>
    <s v="OK"/>
    <s v="OK"/>
    <s v="OK"/>
    <s v="OK"/>
    <x v="4"/>
    <x v="3"/>
  </r>
  <r>
    <d v="2024-02-13T00:00:00"/>
    <s v="google"/>
    <s v="social"/>
    <x v="2"/>
    <s v="video_ad"/>
    <s v="signup"/>
    <n v="406"/>
    <n v="46"/>
    <n v="461.37"/>
    <s v="OK"/>
    <s v="No"/>
    <s v="OK"/>
    <s v="OK"/>
    <s v="OK"/>
    <s v="OK"/>
    <s v="OK"/>
    <s v="OK"/>
    <x v="3"/>
    <x v="2"/>
  </r>
  <r>
    <d v="2024-06-22T00:00:00"/>
    <s v="youtube"/>
    <s v="referral"/>
    <x v="1"/>
    <s v="banner1"/>
    <s v="bags"/>
    <n v="235"/>
    <n v="6"/>
    <n v="912.69"/>
    <s v="OK"/>
    <s v="No"/>
    <s v="OK"/>
    <s v="OK"/>
    <s v="OK"/>
    <s v="OK"/>
    <s v="OK"/>
    <s v="OK"/>
    <x v="7"/>
    <x v="1"/>
  </r>
  <r>
    <d v="2024-12-16T00:00:00"/>
    <s v="google"/>
    <s v="email"/>
    <x v="1"/>
    <s v="text_link"/>
    <s v="signup"/>
    <n v="450"/>
    <n v="49"/>
    <n v="679.87"/>
    <s v="OK"/>
    <s v="No"/>
    <s v="OK"/>
    <s v="OK"/>
    <s v="OK"/>
    <s v="OK"/>
    <s v="OK"/>
    <s v="OK"/>
    <x v="8"/>
    <x v="3"/>
  </r>
  <r>
    <d v="2024-10-22T00:00:00"/>
    <s v="newsletter"/>
    <s v="email"/>
    <x v="2"/>
    <s v="text_link"/>
    <s v="discount"/>
    <n v="221"/>
    <n v="10"/>
    <n v="518.75"/>
    <s v="OK"/>
    <s v="No"/>
    <s v="OK"/>
    <s v="OK"/>
    <s v="OK"/>
    <s v="OK"/>
    <s v="OK"/>
    <s v="OK"/>
    <x v="4"/>
    <x v="3"/>
  </r>
  <r>
    <d v="2024-07-16T00:00:00"/>
    <s v="instagram"/>
    <s v="email"/>
    <x v="0"/>
    <s v="video_ad"/>
    <s v="discount"/>
    <n v="37"/>
    <n v="12"/>
    <n v="370.41"/>
    <s v="OK"/>
    <s v="No"/>
    <s v="OK"/>
    <s v="OK"/>
    <s v="OK"/>
    <s v="OK"/>
    <s v="OK"/>
    <s v="OK"/>
    <x v="6"/>
    <x v="0"/>
  </r>
  <r>
    <d v="2024-08-29T00:00:00"/>
    <s v="newsletter"/>
    <s v="cpc"/>
    <x v="0"/>
    <s v="text_link"/>
    <s v="shoes"/>
    <n v="193"/>
    <n v="16"/>
    <n v="604.9"/>
    <s v="OK"/>
    <s v="No"/>
    <s v="OK"/>
    <s v="OK"/>
    <s v="OK"/>
    <s v="OK"/>
    <s v="OK"/>
    <s v="OK"/>
    <x v="5"/>
    <x v="0"/>
  </r>
  <r>
    <d v="2024-02-29T00:00:00"/>
    <s v="youtube"/>
    <s v="social"/>
    <x v="0"/>
    <s v="video_ad"/>
    <s v="shoes"/>
    <n v="474"/>
    <n v="50"/>
    <n v="253.93"/>
    <s v="OK"/>
    <s v="No"/>
    <s v="OK"/>
    <s v="OK"/>
    <s v="OK"/>
    <s v="OK"/>
    <s v="OK"/>
    <s v="OK"/>
    <x v="3"/>
    <x v="2"/>
  </r>
  <r>
    <d v="2024-08-22T00:00:00"/>
    <s v="linkedin"/>
    <s v="referral"/>
    <x v="3"/>
    <s v="video_ad"/>
    <s v="discount"/>
    <n v="307"/>
    <n v="15"/>
    <n v="779.16"/>
    <s v="OK"/>
    <s v="No"/>
    <s v="OK"/>
    <s v="OK"/>
    <s v="OK"/>
    <s v="OK"/>
    <s v="OK"/>
    <s v="OK"/>
    <x v="5"/>
    <x v="0"/>
  </r>
  <r>
    <d v="2024-04-16T00:00:00"/>
    <s v="instagram"/>
    <s v="email"/>
    <x v="0"/>
    <s v="banner1"/>
    <s v="signup"/>
    <n v="359"/>
    <n v="34"/>
    <n v="987.21"/>
    <s v="OK"/>
    <s v="No"/>
    <s v="OK"/>
    <s v="OK"/>
    <s v="OK"/>
    <s v="OK"/>
    <s v="OK"/>
    <s v="OK"/>
    <x v="1"/>
    <x v="1"/>
  </r>
  <r>
    <d v="2024-01-01T00:00:00"/>
    <s v="instagram"/>
    <s v="social"/>
    <x v="1"/>
    <s v="banner1"/>
    <s v="shoes"/>
    <n v="254"/>
    <n v="2"/>
    <n v="847.3"/>
    <s v="OK"/>
    <s v="No"/>
    <s v="OK"/>
    <s v="OK"/>
    <s v="OK"/>
    <s v="OK"/>
    <s v="OK"/>
    <s v="OK"/>
    <x v="9"/>
    <x v="2"/>
  </r>
  <r>
    <d v="2024-11-15T00:00:00"/>
    <s v="youtube"/>
    <s v="referral"/>
    <x v="2"/>
    <s v="video_ad"/>
    <s v="shoes"/>
    <n v="105"/>
    <n v="33"/>
    <n v="580.25"/>
    <s v="OK"/>
    <s v="No"/>
    <s v="OK"/>
    <s v="OK"/>
    <s v="OK"/>
    <s v="OK"/>
    <s v="OK"/>
    <s v="OK"/>
    <x v="10"/>
    <x v="3"/>
  </r>
  <r>
    <d v="2024-03-08T00:00:00"/>
    <s v="facebook"/>
    <s v="social"/>
    <x v="3"/>
    <s v="banner1"/>
    <s v="discount"/>
    <n v="188"/>
    <n v="1"/>
    <n v="253.42"/>
    <s v="OK"/>
    <s v="No"/>
    <s v="OK"/>
    <s v="OK"/>
    <s v="OK"/>
    <s v="OK"/>
    <s v="OK"/>
    <s v="OK"/>
    <x v="2"/>
    <x v="2"/>
  </r>
  <r>
    <d v="2024-03-23T00:00:00"/>
    <s v="youtube"/>
    <s v="referral"/>
    <x v="2"/>
    <s v="carousel_ad"/>
    <s v="shoes"/>
    <n v="363"/>
    <n v="9"/>
    <n v="705.93"/>
    <s v="OK"/>
    <s v="No"/>
    <s v="OK"/>
    <s v="OK"/>
    <s v="OK"/>
    <s v="OK"/>
    <s v="OK"/>
    <s v="OK"/>
    <x v="2"/>
    <x v="2"/>
  </r>
  <r>
    <d v="2024-11-23T00:00:00"/>
    <s v="newsletter"/>
    <s v="email"/>
    <x v="2"/>
    <s v="banner1"/>
    <s v="bags"/>
    <n v="321"/>
    <n v="18"/>
    <n v="548.37"/>
    <s v="OK"/>
    <s v="No"/>
    <s v="OK"/>
    <s v="OK"/>
    <s v="OK"/>
    <s v="OK"/>
    <s v="OK"/>
    <s v="OK"/>
    <x v="10"/>
    <x v="3"/>
  </r>
  <r>
    <d v="2024-02-06T00:00:00"/>
    <s v="instagram"/>
    <s v="email"/>
    <x v="0"/>
    <s v="text_link"/>
    <s v="shoes"/>
    <n v="363"/>
    <n v="18"/>
    <n v="931.76"/>
    <s v="OK"/>
    <s v="No"/>
    <s v="OK"/>
    <s v="OK"/>
    <s v="OK"/>
    <s v="OK"/>
    <s v="OK"/>
    <s v="OK"/>
    <x v="3"/>
    <x v="2"/>
  </r>
  <r>
    <d v="2024-03-13T00:00:00"/>
    <s v="linkedin"/>
    <s v="referral"/>
    <x v="3"/>
    <s v="text_link"/>
    <s v="signup"/>
    <n v="328"/>
    <n v="34"/>
    <n v="511.07"/>
    <s v="OK"/>
    <s v="No"/>
    <s v="OK"/>
    <s v="OK"/>
    <s v="OK"/>
    <s v="OK"/>
    <s v="OK"/>
    <s v="OK"/>
    <x v="2"/>
    <x v="2"/>
  </r>
  <r>
    <d v="2024-01-24T00:00:00"/>
    <s v="linkedin"/>
    <s v="cpc"/>
    <x v="2"/>
    <s v="video_ad"/>
    <s v="signup"/>
    <n v="309"/>
    <n v="6"/>
    <n v="814.46"/>
    <s v="OK"/>
    <s v="No"/>
    <s v="OK"/>
    <s v="OK"/>
    <s v="OK"/>
    <s v="OK"/>
    <s v="OK"/>
    <s v="OK"/>
    <x v="9"/>
    <x v="2"/>
  </r>
  <r>
    <d v="2024-10-10T00:00:00"/>
    <s v="instagram"/>
    <s v="referral"/>
    <x v="0"/>
    <s v="text_link"/>
    <s v="discount"/>
    <n v="114"/>
    <n v="41"/>
    <n v="190.8"/>
    <s v="OK"/>
    <s v="No"/>
    <s v="OK"/>
    <s v="OK"/>
    <s v="OK"/>
    <s v="OK"/>
    <s v="OK"/>
    <s v="OK"/>
    <x v="4"/>
    <x v="3"/>
  </r>
  <r>
    <d v="2024-03-10T00:00:00"/>
    <s v="instagram"/>
    <s v="social"/>
    <x v="2"/>
    <s v="video_ad"/>
    <s v="bags"/>
    <n v="317"/>
    <n v="11"/>
    <n v="534.39"/>
    <s v="OK"/>
    <s v="No"/>
    <s v="OK"/>
    <s v="OK"/>
    <s v="OK"/>
    <s v="OK"/>
    <s v="OK"/>
    <s v="OK"/>
    <x v="2"/>
    <x v="2"/>
  </r>
  <r>
    <d v="2024-05-02T00:00:00"/>
    <s v="linkedin"/>
    <s v="social"/>
    <x v="0"/>
    <s v="banner1"/>
    <s v="shoes"/>
    <n v="156"/>
    <n v="5"/>
    <n v="10.19"/>
    <s v="OK"/>
    <s v="No"/>
    <s v="OK"/>
    <s v="OK"/>
    <s v="OK"/>
    <s v="OK"/>
    <s v="OK"/>
    <s v="OK"/>
    <x v="11"/>
    <x v="1"/>
  </r>
  <r>
    <d v="2024-03-15T00:00:00"/>
    <s v="linkedin"/>
    <s v="referral"/>
    <x v="0"/>
    <s v="text_link"/>
    <s v="bags"/>
    <n v="75"/>
    <n v="34"/>
    <n v="491.43"/>
    <s v="OK"/>
    <s v="No"/>
    <s v="OK"/>
    <s v="OK"/>
    <s v="OK"/>
    <s v="OK"/>
    <s v="OK"/>
    <s v="OK"/>
    <x v="2"/>
    <x v="2"/>
  </r>
  <r>
    <d v="2024-09-06T00:00:00"/>
    <s v="instagram"/>
    <s v="cpc"/>
    <x v="1"/>
    <s v=""/>
    <s v="bags"/>
    <n v="389"/>
    <n v="17"/>
    <n v="394.61"/>
    <s v="OK"/>
    <s v="No"/>
    <s v="OK"/>
    <s v="OK"/>
    <s v="OK"/>
    <s v="OK"/>
    <s v="OK"/>
    <s v="OK"/>
    <x v="0"/>
    <x v="0"/>
  </r>
  <r>
    <d v="2024-07-31T00:00:00"/>
    <s v="instagram"/>
    <s v="cpc"/>
    <x v="3"/>
    <s v="video_ad"/>
    <s v="bags"/>
    <n v="223"/>
    <n v="37"/>
    <n v="363.56"/>
    <s v="OK"/>
    <s v="No"/>
    <s v="OK"/>
    <s v="OK"/>
    <s v="OK"/>
    <s v="OK"/>
    <s v="OK"/>
    <s v="OK"/>
    <x v="6"/>
    <x v="0"/>
  </r>
  <r>
    <d v="2024-11-20T00:00:00"/>
    <s v="youtube"/>
    <s v="social"/>
    <x v="2"/>
    <s v="banner1"/>
    <s v="bags"/>
    <n v="379"/>
    <n v="43"/>
    <n v="156.5"/>
    <s v="OK"/>
    <s v="No"/>
    <s v="OK"/>
    <s v="OK"/>
    <s v="OK"/>
    <s v="OK"/>
    <s v="OK"/>
    <s v="OK"/>
    <x v="10"/>
    <x v="3"/>
  </r>
  <r>
    <d v="2024-09-16T00:00:00"/>
    <s v="youtube"/>
    <s v="referral"/>
    <x v="1"/>
    <s v="carousel_ad"/>
    <s v="signup"/>
    <n v="210"/>
    <n v="36"/>
    <n v="56.02"/>
    <s v="OK"/>
    <s v="No"/>
    <s v="OK"/>
    <s v="OK"/>
    <s v="OK"/>
    <s v="OK"/>
    <s v="OK"/>
    <s v="OK"/>
    <x v="0"/>
    <x v="0"/>
  </r>
  <r>
    <d v="2024-10-25T00:00:00"/>
    <s v="facebook"/>
    <s v="email"/>
    <x v="0"/>
    <s v="text_link"/>
    <s v="bags"/>
    <n v="147"/>
    <n v="46"/>
    <n v="557.51"/>
    <s v="OK"/>
    <s v="No"/>
    <s v="OK"/>
    <s v="OK"/>
    <s v="OK"/>
    <s v="OK"/>
    <s v="OK"/>
    <s v="OK"/>
    <x v="4"/>
    <x v="3"/>
  </r>
  <r>
    <d v="2024-06-24T00:00:00"/>
    <s v="youtube"/>
    <s v="cpc"/>
    <x v="0"/>
    <s v="banner1"/>
    <s v="shoes"/>
    <n v="427"/>
    <n v="50"/>
    <n v="495.29"/>
    <s v="OK"/>
    <s v="No"/>
    <s v="OK"/>
    <s v="OK"/>
    <s v="OK"/>
    <s v="OK"/>
    <s v="OK"/>
    <s v="OK"/>
    <x v="7"/>
    <x v="1"/>
  </r>
  <r>
    <d v="2024-03-18T00:00:00"/>
    <s v="google"/>
    <s v="cpc"/>
    <x v="2"/>
    <s v="carousel_ad"/>
    <s v="bags"/>
    <n v="14"/>
    <n v="49"/>
    <n v="411.24"/>
    <s v="OK"/>
    <s v="No"/>
    <s v="OK"/>
    <s v="OK"/>
    <s v="OK"/>
    <s v="OK"/>
    <s v="OK"/>
    <s v="OK"/>
    <x v="2"/>
    <x v="2"/>
  </r>
  <r>
    <d v="2024-08-27T00:00:00"/>
    <s v="google"/>
    <s v="cpc"/>
    <x v="0"/>
    <s v="banner1"/>
    <s v="bags"/>
    <n v="247"/>
    <n v="4"/>
    <n v="562.32000000000005"/>
    <s v="OK"/>
    <s v="No"/>
    <s v="OK"/>
    <s v="OK"/>
    <s v="OK"/>
    <s v="OK"/>
    <s v="OK"/>
    <s v="OK"/>
    <x v="5"/>
    <x v="0"/>
  </r>
  <r>
    <d v="2024-10-24T00:00:00"/>
    <s v="newsletter"/>
    <s v="email"/>
    <x v="3"/>
    <s v="banner1"/>
    <s v="bags"/>
    <n v="275"/>
    <n v="7"/>
    <n v="677.7"/>
    <s v="OK"/>
    <s v="No"/>
    <s v="OK"/>
    <s v="OK"/>
    <s v="OK"/>
    <s v="OK"/>
    <s v="OK"/>
    <s v="OK"/>
    <x v="4"/>
    <x v="3"/>
  </r>
  <r>
    <d v="2024-06-04T00:00:00"/>
    <s v="linkedin"/>
    <s v="email"/>
    <x v="2"/>
    <s v="video_ad"/>
    <s v="signup"/>
    <n v="472"/>
    <n v="29"/>
    <n v="890.23"/>
    <s v="OK"/>
    <s v="No"/>
    <s v="OK"/>
    <s v="OK"/>
    <s v="OK"/>
    <s v="OK"/>
    <s v="OK"/>
    <s v="OK"/>
    <x v="7"/>
    <x v="1"/>
  </r>
  <r>
    <d v="2024-11-07T00:00:00"/>
    <s v="linkedin"/>
    <s v="social"/>
    <x v="1"/>
    <s v="carousel_ad"/>
    <s v="signup"/>
    <n v="407"/>
    <n v="3"/>
    <n v="815.57"/>
    <s v="OK"/>
    <s v="No"/>
    <s v="OK"/>
    <s v="OK"/>
    <s v="OK"/>
    <s v="OK"/>
    <s v="OK"/>
    <s v="OK"/>
    <x v="10"/>
    <x v="3"/>
  </r>
  <r>
    <d v="2024-06-03T00:00:00"/>
    <s v="facebook"/>
    <s v="social"/>
    <x v="1"/>
    <s v=""/>
    <s v="discount"/>
    <n v="43"/>
    <n v="26"/>
    <n v="113.48"/>
    <s v="OK"/>
    <s v="No"/>
    <s v="OK"/>
    <s v="OK"/>
    <s v="OK"/>
    <s v="OK"/>
    <s v="OK"/>
    <s v="OK"/>
    <x v="7"/>
    <x v="1"/>
  </r>
  <r>
    <d v="2024-04-16T00:00:00"/>
    <s v="youtube"/>
    <s v="referral"/>
    <x v="0"/>
    <s v="carousel_ad"/>
    <s v="bags"/>
    <n v="109"/>
    <n v="18"/>
    <n v="48.17"/>
    <s v="OK"/>
    <s v="No"/>
    <s v="OK"/>
    <s v="OK"/>
    <s v="OK"/>
    <s v="OK"/>
    <s v="OK"/>
    <s v="OK"/>
    <x v="1"/>
    <x v="1"/>
  </r>
  <r>
    <d v="2024-02-17T00:00:00"/>
    <s v="google"/>
    <s v="referral"/>
    <x v="1"/>
    <s v=""/>
    <s v="discount"/>
    <n v="245"/>
    <n v="3"/>
    <n v="713.39"/>
    <s v="OK"/>
    <s v="No"/>
    <s v="OK"/>
    <s v="OK"/>
    <s v="OK"/>
    <s v="OK"/>
    <s v="OK"/>
    <s v="OK"/>
    <x v="3"/>
    <x v="2"/>
  </r>
  <r>
    <d v="2024-06-07T00:00:00"/>
    <s v="google"/>
    <s v="email"/>
    <x v="3"/>
    <s v="carousel_ad"/>
    <s v="discount"/>
    <n v="339"/>
    <n v="48"/>
    <n v="109.86"/>
    <s v="OK"/>
    <s v="No"/>
    <s v="OK"/>
    <s v="OK"/>
    <s v="OK"/>
    <s v="OK"/>
    <s v="OK"/>
    <s v="OK"/>
    <x v="7"/>
    <x v="1"/>
  </r>
  <r>
    <d v="2024-07-17T00:00:00"/>
    <s v="google"/>
    <s v="email"/>
    <x v="2"/>
    <s v="text_link"/>
    <s v="shoes"/>
    <n v="450"/>
    <n v="29"/>
    <n v="758.63"/>
    <s v="OK"/>
    <s v="No"/>
    <s v="OK"/>
    <s v="OK"/>
    <s v="OK"/>
    <s v="OK"/>
    <s v="OK"/>
    <s v="OK"/>
    <x v="6"/>
    <x v="0"/>
  </r>
  <r>
    <d v="2024-07-13T00:00:00"/>
    <s v="facebook"/>
    <s v="social"/>
    <x v="0"/>
    <s v="video_ad"/>
    <s v="signup"/>
    <n v="215"/>
    <n v="25"/>
    <n v="137.94"/>
    <s v="OK"/>
    <s v="No"/>
    <s v="OK"/>
    <s v="OK"/>
    <s v="OK"/>
    <s v="OK"/>
    <s v="OK"/>
    <s v="OK"/>
    <x v="6"/>
    <x v="0"/>
  </r>
  <r>
    <d v="2024-06-11T00:00:00"/>
    <s v="facebook"/>
    <s v="cpc"/>
    <x v="0"/>
    <s v="video_ad"/>
    <s v="shoes"/>
    <n v="54"/>
    <n v="1"/>
    <n v="988.45"/>
    <s v="OK"/>
    <s v="No"/>
    <s v="OK"/>
    <s v="OK"/>
    <s v="OK"/>
    <s v="OK"/>
    <s v="OK"/>
    <s v="OK"/>
    <x v="7"/>
    <x v="1"/>
  </r>
  <r>
    <d v="2024-02-03T00:00:00"/>
    <s v="linkedin"/>
    <s v="email"/>
    <x v="2"/>
    <s v="video_ad"/>
    <s v="signup"/>
    <n v="344"/>
    <n v="30"/>
    <n v="707.34"/>
    <s v="OK"/>
    <s v="No"/>
    <s v="OK"/>
    <s v="OK"/>
    <s v="OK"/>
    <s v="OK"/>
    <s v="OK"/>
    <s v="OK"/>
    <x v="3"/>
    <x v="2"/>
  </r>
  <r>
    <d v="2024-01-16T00:00:00"/>
    <s v="google"/>
    <s v="cpc"/>
    <x v="1"/>
    <s v="banner1"/>
    <s v="bags"/>
    <n v="335"/>
    <n v="37"/>
    <n v="676.27"/>
    <s v="OK"/>
    <s v="No"/>
    <s v="OK"/>
    <s v="OK"/>
    <s v="OK"/>
    <s v="OK"/>
    <s v="OK"/>
    <s v="OK"/>
    <x v="9"/>
    <x v="2"/>
  </r>
  <r>
    <d v="2024-03-30T00:00:00"/>
    <s v="newsletter"/>
    <s v="cpc"/>
    <x v="2"/>
    <s v="video_ad"/>
    <s v="bags"/>
    <n v="61"/>
    <n v="17"/>
    <n v="158.08000000000001"/>
    <s v="OK"/>
    <s v="No"/>
    <s v="OK"/>
    <s v="OK"/>
    <s v="OK"/>
    <s v="OK"/>
    <s v="OK"/>
    <s v="OK"/>
    <x v="2"/>
    <x v="2"/>
  </r>
  <r>
    <d v="2024-12-20T00:00:00"/>
    <s v="instagram"/>
    <s v="social"/>
    <x v="0"/>
    <s v="carousel_ad"/>
    <s v="signup"/>
    <n v="72"/>
    <n v="37"/>
    <n v="339.62"/>
    <s v="OK"/>
    <s v="No"/>
    <s v="OK"/>
    <s v="OK"/>
    <s v="OK"/>
    <s v="OK"/>
    <s v="OK"/>
    <s v="OK"/>
    <x v="8"/>
    <x v="3"/>
  </r>
  <r>
    <d v="2024-11-10T00:00:00"/>
    <s v="newsletter"/>
    <s v="referral"/>
    <x v="1"/>
    <s v="text_link"/>
    <s v="signup"/>
    <n v="448"/>
    <n v="23"/>
    <n v="781.3"/>
    <s v="OK"/>
    <s v="No"/>
    <s v="OK"/>
    <s v="OK"/>
    <s v="OK"/>
    <s v="OK"/>
    <s v="OK"/>
    <s v="OK"/>
    <x v="10"/>
    <x v="3"/>
  </r>
  <r>
    <d v="2024-08-24T00:00:00"/>
    <s v="youtube"/>
    <s v="referral"/>
    <x v="3"/>
    <s v="banner1"/>
    <s v="signup"/>
    <n v="48"/>
    <n v="40"/>
    <n v="905.64"/>
    <s v="OK"/>
    <s v="No"/>
    <s v="OK"/>
    <s v="OK"/>
    <s v="OK"/>
    <s v="OK"/>
    <s v="OK"/>
    <s v="OK"/>
    <x v="5"/>
    <x v="0"/>
  </r>
  <r>
    <d v="2024-08-06T00:00:00"/>
    <s v="instagram"/>
    <s v="cpc"/>
    <x v="0"/>
    <s v="text_link"/>
    <s v="signup"/>
    <n v="391"/>
    <n v="17"/>
    <n v="638.76"/>
    <s v="OK"/>
    <s v="No"/>
    <s v="OK"/>
    <s v="OK"/>
    <s v="OK"/>
    <s v="OK"/>
    <s v="OK"/>
    <s v="OK"/>
    <x v="5"/>
    <x v="0"/>
  </r>
  <r>
    <d v="2024-03-22T00:00:00"/>
    <s v="youtube"/>
    <s v="cpc"/>
    <x v="0"/>
    <s v=""/>
    <s v="discount"/>
    <n v="299"/>
    <n v="21"/>
    <n v="220.16"/>
    <s v="OK"/>
    <s v="No"/>
    <s v="OK"/>
    <s v="OK"/>
    <s v="OK"/>
    <s v="OK"/>
    <s v="OK"/>
    <s v="OK"/>
    <x v="2"/>
    <x v="2"/>
  </r>
  <r>
    <d v="2024-08-20T00:00:00"/>
    <s v="youtube"/>
    <s v="cpc"/>
    <x v="1"/>
    <s v="text_link"/>
    <s v="discount"/>
    <n v="281"/>
    <n v="9"/>
    <n v="690.23"/>
    <s v="OK"/>
    <s v="No"/>
    <s v="OK"/>
    <s v="OK"/>
    <s v="OK"/>
    <s v="OK"/>
    <s v="OK"/>
    <s v="OK"/>
    <x v="5"/>
    <x v="0"/>
  </r>
  <r>
    <d v="2024-11-01T00:00:00"/>
    <s v="linkedin"/>
    <s v="cpc"/>
    <x v="2"/>
    <s v="banner1"/>
    <s v="bags"/>
    <n v="424"/>
    <n v="5"/>
    <n v="964.62"/>
    <s v="OK"/>
    <s v="No"/>
    <s v="OK"/>
    <s v="OK"/>
    <s v="OK"/>
    <s v="OK"/>
    <s v="OK"/>
    <s v="OK"/>
    <x v="10"/>
    <x v="3"/>
  </r>
  <r>
    <d v="2024-10-04T00:00:00"/>
    <s v="facebook"/>
    <s v="social"/>
    <x v="2"/>
    <s v="text_link"/>
    <s v="discount"/>
    <n v="205"/>
    <n v="9"/>
    <n v="428.12"/>
    <s v="OK"/>
    <s v="No"/>
    <s v="OK"/>
    <s v="OK"/>
    <s v="OK"/>
    <s v="OK"/>
    <s v="OK"/>
    <s v="OK"/>
    <x v="4"/>
    <x v="3"/>
  </r>
  <r>
    <d v="2024-10-07T00:00:00"/>
    <s v="instagram"/>
    <s v="email"/>
    <x v="1"/>
    <s v="video_ad"/>
    <s v="discount"/>
    <n v="369"/>
    <n v="31"/>
    <n v="116.83"/>
    <s v="OK"/>
    <s v="No"/>
    <s v="OK"/>
    <s v="OK"/>
    <s v="OK"/>
    <s v="OK"/>
    <s v="OK"/>
    <s v="OK"/>
    <x v="4"/>
    <x v="3"/>
  </r>
  <r>
    <d v="2024-07-02T00:00:00"/>
    <s v="youtube"/>
    <s v="cpc"/>
    <x v="2"/>
    <s v="text_link"/>
    <s v="shoes"/>
    <n v="204"/>
    <n v="27"/>
    <n v="221.49"/>
    <s v="OK"/>
    <s v="No"/>
    <s v="OK"/>
    <s v="OK"/>
    <s v="OK"/>
    <s v="OK"/>
    <s v="OK"/>
    <s v="OK"/>
    <x v="6"/>
    <x v="0"/>
  </r>
  <r>
    <d v="2024-09-12T00:00:00"/>
    <s v="youtube"/>
    <s v="email"/>
    <x v="0"/>
    <s v="carousel_ad"/>
    <s v="shoes"/>
    <n v="333"/>
    <n v="15"/>
    <n v="986.65"/>
    <s v="OK"/>
    <s v="No"/>
    <s v="OK"/>
    <s v="OK"/>
    <s v="OK"/>
    <s v="OK"/>
    <s v="OK"/>
    <s v="OK"/>
    <x v="0"/>
    <x v="0"/>
  </r>
  <r>
    <d v="2024-09-14T00:00:00"/>
    <s v="youtube"/>
    <s v="email"/>
    <x v="1"/>
    <s v="banner1"/>
    <s v="shoes"/>
    <n v="284"/>
    <n v="38"/>
    <n v="655.93"/>
    <s v="OK"/>
    <s v="No"/>
    <s v="OK"/>
    <s v="OK"/>
    <s v="OK"/>
    <s v="OK"/>
    <s v="OK"/>
    <s v="OK"/>
    <x v="0"/>
    <x v="0"/>
  </r>
  <r>
    <d v="2024-08-17T00:00:00"/>
    <s v="instagram"/>
    <s v="cpc"/>
    <x v="1"/>
    <s v="carousel_ad"/>
    <s v="bags"/>
    <n v="71"/>
    <n v="38"/>
    <n v="324.58999999999997"/>
    <s v="OK"/>
    <s v="No"/>
    <s v="OK"/>
    <s v="OK"/>
    <s v="OK"/>
    <s v="OK"/>
    <s v="OK"/>
    <s v="OK"/>
    <x v="5"/>
    <x v="0"/>
  </r>
  <r>
    <d v="2024-01-24T00:00:00"/>
    <s v="google"/>
    <s v="email"/>
    <x v="1"/>
    <s v="text_link"/>
    <s v="discount"/>
    <n v="434"/>
    <n v="49"/>
    <n v="759.74"/>
    <s v="OK"/>
    <s v="No"/>
    <s v="OK"/>
    <s v="OK"/>
    <s v="OK"/>
    <s v="OK"/>
    <s v="OK"/>
    <s v="OK"/>
    <x v="9"/>
    <x v="2"/>
  </r>
  <r>
    <d v="2024-08-30T00:00:00"/>
    <s v="instagram"/>
    <s v="social"/>
    <x v="1"/>
    <s v=""/>
    <s v="bags"/>
    <n v="318"/>
    <n v="16"/>
    <n v="591.99"/>
    <s v="OK"/>
    <s v="No"/>
    <s v="OK"/>
    <s v="OK"/>
    <s v="OK"/>
    <s v="OK"/>
    <s v="OK"/>
    <s v="OK"/>
    <x v="5"/>
    <x v="0"/>
  </r>
  <r>
    <d v="2024-03-10T00:00:00"/>
    <s v="google"/>
    <s v="email"/>
    <x v="2"/>
    <s v="banner1"/>
    <s v="discount"/>
    <n v="436"/>
    <n v="10"/>
    <n v="245.64"/>
    <s v="OK"/>
    <s v="No"/>
    <s v="OK"/>
    <s v="OK"/>
    <s v="OK"/>
    <s v="OK"/>
    <s v="OK"/>
    <s v="OK"/>
    <x v="2"/>
    <x v="2"/>
  </r>
  <r>
    <d v="2024-09-12T00:00:00"/>
    <s v="instagram"/>
    <s v="email"/>
    <x v="0"/>
    <s v="carousel_ad"/>
    <s v="discount"/>
    <n v="283"/>
    <n v="47"/>
    <n v="265.47000000000003"/>
    <s v="OK"/>
    <s v="No"/>
    <s v="OK"/>
    <s v="OK"/>
    <s v="OK"/>
    <s v="OK"/>
    <s v="OK"/>
    <s v="OK"/>
    <x v="0"/>
    <x v="0"/>
  </r>
  <r>
    <d v="2024-07-25T00:00:00"/>
    <s v="youtube"/>
    <s v="cpc"/>
    <x v="0"/>
    <s v="carousel_ad"/>
    <s v="shoes"/>
    <n v="224"/>
    <n v="29"/>
    <n v="104.06"/>
    <s v="OK"/>
    <s v="No"/>
    <s v="OK"/>
    <s v="OK"/>
    <s v="OK"/>
    <s v="OK"/>
    <s v="OK"/>
    <s v="OK"/>
    <x v="6"/>
    <x v="0"/>
  </r>
  <r>
    <d v="2024-09-22T00:00:00"/>
    <s v="facebook"/>
    <s v="email"/>
    <x v="1"/>
    <s v="text_link"/>
    <s v="bags"/>
    <n v="271"/>
    <n v="1"/>
    <n v="942.98"/>
    <s v="OK"/>
    <s v="No"/>
    <s v="OK"/>
    <s v="OK"/>
    <s v="OK"/>
    <s v="OK"/>
    <s v="OK"/>
    <s v="OK"/>
    <x v="0"/>
    <x v="0"/>
  </r>
  <r>
    <d v="2024-04-30T00:00:00"/>
    <s v="instagram"/>
    <s v="social"/>
    <x v="3"/>
    <s v="banner1"/>
    <s v="discount"/>
    <n v="401"/>
    <n v="36"/>
    <n v="365.13"/>
    <s v="OK"/>
    <s v="No"/>
    <s v="OK"/>
    <s v="OK"/>
    <s v="OK"/>
    <s v="OK"/>
    <s v="OK"/>
    <s v="OK"/>
    <x v="1"/>
    <x v="1"/>
  </r>
  <r>
    <d v="2024-01-23T00:00:00"/>
    <s v="facebook"/>
    <s v="email"/>
    <x v="0"/>
    <s v="video_ad"/>
    <s v="shoes"/>
    <n v="26"/>
    <n v="44"/>
    <n v="688.14"/>
    <s v="OK"/>
    <s v="No"/>
    <s v="OK"/>
    <s v="OK"/>
    <s v="OK"/>
    <s v="OK"/>
    <s v="OK"/>
    <s v="OK"/>
    <x v="9"/>
    <x v="2"/>
  </r>
  <r>
    <d v="2024-01-06T00:00:00"/>
    <s v="linkedin"/>
    <s v="referral"/>
    <x v="2"/>
    <s v="text_link"/>
    <s v="shoes"/>
    <n v="285"/>
    <n v="10"/>
    <n v="345.01"/>
    <s v="OK"/>
    <s v="No"/>
    <s v="OK"/>
    <s v="OK"/>
    <s v="OK"/>
    <s v="OK"/>
    <s v="OK"/>
    <s v="OK"/>
    <x v="9"/>
    <x v="2"/>
  </r>
  <r>
    <d v="2024-03-10T00:00:00"/>
    <s v="youtube"/>
    <s v="referral"/>
    <x v="1"/>
    <s v="banner1"/>
    <s v="shoes"/>
    <n v="215"/>
    <n v="20"/>
    <n v="424.46"/>
    <s v="OK"/>
    <s v="No"/>
    <s v="OK"/>
    <s v="OK"/>
    <s v="OK"/>
    <s v="OK"/>
    <s v="OK"/>
    <s v="OK"/>
    <x v="2"/>
    <x v="2"/>
  </r>
  <r>
    <d v="2024-05-04T00:00:00"/>
    <s v="youtube"/>
    <s v="social"/>
    <x v="3"/>
    <s v="text_link"/>
    <s v="discount"/>
    <n v="331"/>
    <n v="40"/>
    <n v="666.5"/>
    <s v="OK"/>
    <s v="No"/>
    <s v="OK"/>
    <s v="OK"/>
    <s v="OK"/>
    <s v="OK"/>
    <s v="OK"/>
    <s v="OK"/>
    <x v="11"/>
    <x v="1"/>
  </r>
  <r>
    <d v="2024-02-14T00:00:00"/>
    <s v="youtube"/>
    <s v="social"/>
    <x v="0"/>
    <s v="video_ad"/>
    <s v="signup"/>
    <n v="129"/>
    <n v="34"/>
    <n v="909.12"/>
    <s v="OK"/>
    <s v="No"/>
    <s v="OK"/>
    <s v="OK"/>
    <s v="OK"/>
    <s v="OK"/>
    <s v="OK"/>
    <s v="OK"/>
    <x v="3"/>
    <x v="2"/>
  </r>
  <r>
    <d v="2024-05-16T00:00:00"/>
    <s v="facebook"/>
    <s v="email"/>
    <x v="1"/>
    <s v=""/>
    <s v="bags"/>
    <n v="168"/>
    <n v="14"/>
    <n v="537.58000000000004"/>
    <s v="OK"/>
    <s v="No"/>
    <s v="OK"/>
    <s v="OK"/>
    <s v="OK"/>
    <s v="OK"/>
    <s v="OK"/>
    <s v="OK"/>
    <x v="11"/>
    <x v="1"/>
  </r>
  <r>
    <d v="2024-08-13T00:00:00"/>
    <s v="newsletter"/>
    <s v="social"/>
    <x v="0"/>
    <s v="banner1"/>
    <s v="signup"/>
    <n v="202"/>
    <n v="31"/>
    <n v="427.66"/>
    <s v="OK"/>
    <s v="No"/>
    <s v="OK"/>
    <s v="OK"/>
    <s v="OK"/>
    <s v="OK"/>
    <s v="OK"/>
    <s v="OK"/>
    <x v="5"/>
    <x v="0"/>
  </r>
  <r>
    <d v="2024-09-09T00:00:00"/>
    <s v="facebook"/>
    <s v="cpc"/>
    <x v="2"/>
    <s v="video_ad"/>
    <s v="bags"/>
    <n v="142"/>
    <n v="33"/>
    <n v="107.99"/>
    <s v="OK"/>
    <s v="No"/>
    <s v="OK"/>
    <s v="OK"/>
    <s v="OK"/>
    <s v="OK"/>
    <s v="OK"/>
    <s v="OK"/>
    <x v="0"/>
    <x v="0"/>
  </r>
  <r>
    <d v="2024-04-12T00:00:00"/>
    <s v="facebook"/>
    <s v="email"/>
    <x v="3"/>
    <s v="text_link"/>
    <s v="bags"/>
    <n v="121"/>
    <n v="13"/>
    <n v="506.24"/>
    <s v="OK"/>
    <s v="No"/>
    <s v="OK"/>
    <s v="OK"/>
    <s v="OK"/>
    <s v="OK"/>
    <s v="OK"/>
    <s v="OK"/>
    <x v="1"/>
    <x v="1"/>
  </r>
  <r>
    <d v="2024-09-22T00:00:00"/>
    <s v="newsletter"/>
    <s v="cpc"/>
    <x v="1"/>
    <s v="text_link"/>
    <s v="shoes"/>
    <n v="380"/>
    <n v="36"/>
    <n v="465.95"/>
    <s v="OK"/>
    <s v="No"/>
    <s v="OK"/>
    <s v="OK"/>
    <s v="OK"/>
    <s v="OK"/>
    <s v="OK"/>
    <s v="OK"/>
    <x v="0"/>
    <x v="0"/>
  </r>
  <r>
    <d v="2024-05-08T00:00:00"/>
    <s v="instagram"/>
    <s v="social"/>
    <x v="2"/>
    <s v=""/>
    <s v="discount"/>
    <n v="259"/>
    <n v="16"/>
    <n v="453.68"/>
    <s v="OK"/>
    <s v="No"/>
    <s v="OK"/>
    <s v="OK"/>
    <s v="OK"/>
    <s v="OK"/>
    <s v="OK"/>
    <s v="OK"/>
    <x v="11"/>
    <x v="1"/>
  </r>
  <r>
    <d v="2024-12-28T00:00:00"/>
    <s v="newsletter"/>
    <s v="referral"/>
    <x v="0"/>
    <s v="video_ad"/>
    <s v="discount"/>
    <n v="196"/>
    <n v="42"/>
    <n v="905.29"/>
    <s v="OK"/>
    <s v="No"/>
    <s v="OK"/>
    <s v="OK"/>
    <s v="OK"/>
    <s v="OK"/>
    <s v="OK"/>
    <s v="OK"/>
    <x v="8"/>
    <x v="3"/>
  </r>
  <r>
    <d v="2024-05-22T00:00:00"/>
    <s v="google"/>
    <s v="cpc"/>
    <x v="3"/>
    <s v="text_link"/>
    <s v="bags"/>
    <n v="113"/>
    <n v="17"/>
    <n v="600.1"/>
    <s v="OK"/>
    <s v="No"/>
    <s v="OK"/>
    <s v="OK"/>
    <s v="OK"/>
    <s v="OK"/>
    <s v="OK"/>
    <s v="OK"/>
    <x v="11"/>
    <x v="1"/>
  </r>
  <r>
    <d v="2024-09-06T00:00:00"/>
    <s v="google"/>
    <s v="cpc"/>
    <x v="3"/>
    <s v="carousel_ad"/>
    <s v="bags"/>
    <n v="51"/>
    <n v="41"/>
    <n v="826.2"/>
    <s v="OK"/>
    <s v="No"/>
    <s v="OK"/>
    <s v="OK"/>
    <s v="OK"/>
    <s v="OK"/>
    <s v="OK"/>
    <s v="OK"/>
    <x v="0"/>
    <x v="0"/>
  </r>
  <r>
    <d v="2024-12-03T00:00:00"/>
    <s v="facebook"/>
    <s v="email"/>
    <x v="3"/>
    <s v="video_ad"/>
    <s v="shoes"/>
    <n v="183"/>
    <n v="16"/>
    <n v="449.96"/>
    <s v="OK"/>
    <s v="No"/>
    <s v="OK"/>
    <s v="OK"/>
    <s v="OK"/>
    <s v="OK"/>
    <s v="OK"/>
    <s v="OK"/>
    <x v="8"/>
    <x v="3"/>
  </r>
  <r>
    <d v="2024-06-07T00:00:00"/>
    <s v="linkedin"/>
    <s v="email"/>
    <x v="1"/>
    <s v="text_link"/>
    <s v="discount"/>
    <n v="341"/>
    <n v="34"/>
    <n v="302.12"/>
    <s v="OK"/>
    <s v="No"/>
    <s v="OK"/>
    <s v="OK"/>
    <s v="OK"/>
    <s v="OK"/>
    <s v="OK"/>
    <s v="OK"/>
    <x v="7"/>
    <x v="1"/>
  </r>
  <r>
    <d v="2024-07-29T00:00:00"/>
    <s v="linkedin"/>
    <s v="cpc"/>
    <x v="1"/>
    <s v="video_ad"/>
    <s v="signup"/>
    <n v="76"/>
    <n v="35"/>
    <n v="808.41"/>
    <s v="OK"/>
    <s v="No"/>
    <s v="OK"/>
    <s v="OK"/>
    <s v="OK"/>
    <s v="OK"/>
    <s v="OK"/>
    <s v="OK"/>
    <x v="6"/>
    <x v="0"/>
  </r>
  <r>
    <d v="2024-03-03T00:00:00"/>
    <s v="youtube"/>
    <s v="social"/>
    <x v="2"/>
    <s v="text_link"/>
    <s v="bags"/>
    <n v="348"/>
    <n v="8"/>
    <n v="400.39"/>
    <s v="OK"/>
    <s v="No"/>
    <s v="OK"/>
    <s v="OK"/>
    <s v="OK"/>
    <s v="OK"/>
    <s v="OK"/>
    <s v="OK"/>
    <x v="2"/>
    <x v="2"/>
  </r>
  <r>
    <d v="2024-03-02T00:00:00"/>
    <s v="youtube"/>
    <s v="social"/>
    <x v="2"/>
    <s v="banner1"/>
    <s v="bags"/>
    <n v="119"/>
    <n v="4"/>
    <n v="982.52"/>
    <s v="OK"/>
    <s v="No"/>
    <s v="OK"/>
    <s v="OK"/>
    <s v="OK"/>
    <s v="OK"/>
    <s v="OK"/>
    <s v="OK"/>
    <x v="2"/>
    <x v="2"/>
  </r>
  <r>
    <d v="2024-03-14T00:00:00"/>
    <s v="instagram"/>
    <s v="email"/>
    <x v="1"/>
    <s v="carousel_ad"/>
    <s v="discount"/>
    <n v="92"/>
    <n v="45"/>
    <n v="595.41999999999996"/>
    <s v="OK"/>
    <s v="No"/>
    <s v="OK"/>
    <s v="OK"/>
    <s v="OK"/>
    <s v="OK"/>
    <s v="OK"/>
    <s v="OK"/>
    <x v="2"/>
    <x v="2"/>
  </r>
  <r>
    <d v="2024-01-25T00:00:00"/>
    <s v="newsletter"/>
    <s v="social"/>
    <x v="3"/>
    <s v="carousel_ad"/>
    <s v="bags"/>
    <n v="148"/>
    <n v="26"/>
    <n v="646.85"/>
    <s v="OK"/>
    <s v="No"/>
    <s v="OK"/>
    <s v="OK"/>
    <s v="OK"/>
    <s v="OK"/>
    <s v="OK"/>
    <s v="OK"/>
    <x v="9"/>
    <x v="2"/>
  </r>
  <r>
    <d v="2024-04-03T00:00:00"/>
    <s v="newsletter"/>
    <s v="social"/>
    <x v="2"/>
    <s v="banner1"/>
    <s v="discount"/>
    <n v="440"/>
    <n v="41"/>
    <n v="597.86"/>
    <s v="OK"/>
    <s v="No"/>
    <s v="OK"/>
    <s v="OK"/>
    <s v="OK"/>
    <s v="OK"/>
    <s v="OK"/>
    <s v="OK"/>
    <x v="1"/>
    <x v="1"/>
  </r>
  <r>
    <d v="2024-01-04T00:00:00"/>
    <s v="youtube"/>
    <s v="social"/>
    <x v="1"/>
    <s v="text_link"/>
    <s v="signup"/>
    <n v="241"/>
    <n v="14"/>
    <n v="764.28"/>
    <s v="OK"/>
    <s v="No"/>
    <s v="OK"/>
    <s v="OK"/>
    <s v="OK"/>
    <s v="OK"/>
    <s v="OK"/>
    <s v="OK"/>
    <x v="9"/>
    <x v="2"/>
  </r>
  <r>
    <d v="2024-07-13T00:00:00"/>
    <s v="newsletter"/>
    <s v="cpc"/>
    <x v="0"/>
    <s v="carousel_ad"/>
    <s v="discount"/>
    <n v="412"/>
    <n v="13"/>
    <n v="792.76"/>
    <s v="OK"/>
    <s v="No"/>
    <s v="OK"/>
    <s v="OK"/>
    <s v="OK"/>
    <s v="OK"/>
    <s v="OK"/>
    <s v="OK"/>
    <x v="6"/>
    <x v="0"/>
  </r>
  <r>
    <d v="2024-06-08T00:00:00"/>
    <s v="facebook"/>
    <s v="social"/>
    <x v="1"/>
    <s v="video_ad"/>
    <s v="discount"/>
    <n v="88"/>
    <n v="14"/>
    <n v="302.33"/>
    <s v="OK"/>
    <s v="No"/>
    <s v="OK"/>
    <s v="OK"/>
    <s v="OK"/>
    <s v="OK"/>
    <s v="OK"/>
    <s v="OK"/>
    <x v="7"/>
    <x v="1"/>
  </r>
  <r>
    <d v="2024-12-11T00:00:00"/>
    <s v="linkedin"/>
    <s v="email"/>
    <x v="3"/>
    <s v="banner1"/>
    <s v="discount"/>
    <n v="243"/>
    <n v="48"/>
    <n v="716.74"/>
    <s v="OK"/>
    <s v="No"/>
    <s v="OK"/>
    <s v="OK"/>
    <s v="OK"/>
    <s v="OK"/>
    <s v="OK"/>
    <s v="OK"/>
    <x v="8"/>
    <x v="3"/>
  </r>
  <r>
    <d v="2024-06-07T00:00:00"/>
    <s v="newsletter"/>
    <s v="referral"/>
    <x v="2"/>
    <s v=""/>
    <s v="shoes"/>
    <n v="481"/>
    <n v="6"/>
    <n v="668.67"/>
    <s v="OK"/>
    <s v="No"/>
    <s v="OK"/>
    <s v="OK"/>
    <s v="OK"/>
    <s v="OK"/>
    <s v="OK"/>
    <s v="OK"/>
    <x v="7"/>
    <x v="1"/>
  </r>
  <r>
    <d v="2024-07-10T00:00:00"/>
    <s v="youtube"/>
    <s v="cpc"/>
    <x v="0"/>
    <s v="carousel_ad"/>
    <s v="shoes"/>
    <n v="23"/>
    <n v="15"/>
    <n v="486.3"/>
    <s v="OK"/>
    <s v="No"/>
    <s v="OK"/>
    <s v="OK"/>
    <s v="OK"/>
    <s v="OK"/>
    <s v="OK"/>
    <s v="OK"/>
    <x v="6"/>
    <x v="0"/>
  </r>
  <r>
    <d v="2024-12-28T00:00:00"/>
    <s v="facebook"/>
    <s v="social"/>
    <x v="1"/>
    <s v="video_ad"/>
    <s v="discount"/>
    <n v="309"/>
    <n v="5"/>
    <n v="664.23"/>
    <s v="OK"/>
    <s v="No"/>
    <s v="OK"/>
    <s v="OK"/>
    <s v="OK"/>
    <s v="OK"/>
    <s v="OK"/>
    <s v="OK"/>
    <x v="8"/>
    <x v="3"/>
  </r>
  <r>
    <d v="2024-08-25T00:00:00"/>
    <s v="linkedin"/>
    <s v="email"/>
    <x v="3"/>
    <s v="video_ad"/>
    <s v="discount"/>
    <n v="209"/>
    <n v="28"/>
    <n v="428.86"/>
    <s v="OK"/>
    <s v="No"/>
    <s v="OK"/>
    <s v="OK"/>
    <s v="OK"/>
    <s v="OK"/>
    <s v="OK"/>
    <s v="OK"/>
    <x v="5"/>
    <x v="0"/>
  </r>
  <r>
    <d v="2024-07-03T00:00:00"/>
    <s v="linkedin"/>
    <s v="social"/>
    <x v="2"/>
    <s v=""/>
    <s v="bags"/>
    <n v="258"/>
    <n v="25"/>
    <n v="307.42"/>
    <s v="OK"/>
    <s v="No"/>
    <s v="OK"/>
    <s v="OK"/>
    <s v="OK"/>
    <s v="OK"/>
    <s v="OK"/>
    <s v="OK"/>
    <x v="6"/>
    <x v="0"/>
  </r>
  <r>
    <d v="2024-04-11T00:00:00"/>
    <s v="newsletter"/>
    <s v="cpc"/>
    <x v="0"/>
    <s v=""/>
    <s v="shoes"/>
    <n v="295"/>
    <n v="32"/>
    <n v="496.25"/>
    <s v="OK"/>
    <s v="No"/>
    <s v="OK"/>
    <s v="OK"/>
    <s v="OK"/>
    <s v="OK"/>
    <s v="OK"/>
    <s v="OK"/>
    <x v="1"/>
    <x v="1"/>
  </r>
  <r>
    <d v="2024-01-09T00:00:00"/>
    <s v="youtube"/>
    <s v="email"/>
    <x v="1"/>
    <s v="video_ad"/>
    <s v="shoes"/>
    <n v="24"/>
    <n v="6"/>
    <n v="59.76"/>
    <s v="OK"/>
    <s v="No"/>
    <s v="OK"/>
    <s v="OK"/>
    <s v="OK"/>
    <s v="OK"/>
    <s v="OK"/>
    <s v="OK"/>
    <x v="9"/>
    <x v="2"/>
  </r>
  <r>
    <d v="2024-09-28T00:00:00"/>
    <s v="newsletter"/>
    <s v="email"/>
    <x v="2"/>
    <s v="carousel_ad"/>
    <s v="shoes"/>
    <n v="396"/>
    <n v="25"/>
    <n v="480.64"/>
    <s v="OK"/>
    <s v="No"/>
    <s v="OK"/>
    <s v="OK"/>
    <s v="OK"/>
    <s v="OK"/>
    <s v="OK"/>
    <s v="OK"/>
    <x v="0"/>
    <x v="0"/>
  </r>
  <r>
    <d v="2024-11-30T00:00:00"/>
    <s v="google"/>
    <s v="referral"/>
    <x v="1"/>
    <s v="banner1"/>
    <s v="bags"/>
    <n v="300"/>
    <n v="15"/>
    <n v="83.5"/>
    <s v="OK"/>
    <s v="No"/>
    <s v="OK"/>
    <s v="OK"/>
    <s v="OK"/>
    <s v="OK"/>
    <s v="OK"/>
    <s v="OK"/>
    <x v="10"/>
    <x v="3"/>
  </r>
  <r>
    <d v="2024-03-08T00:00:00"/>
    <s v="google"/>
    <s v="social"/>
    <x v="3"/>
    <s v="carousel_ad"/>
    <s v="bags"/>
    <n v="44"/>
    <n v="8"/>
    <n v="181.65"/>
    <s v="OK"/>
    <s v="No"/>
    <s v="OK"/>
    <s v="OK"/>
    <s v="OK"/>
    <s v="OK"/>
    <s v="OK"/>
    <s v="OK"/>
    <x v="2"/>
    <x v="2"/>
  </r>
  <r>
    <d v="2024-05-12T00:00:00"/>
    <s v="youtube"/>
    <s v="social"/>
    <x v="1"/>
    <s v="banner1"/>
    <s v="bags"/>
    <n v="15"/>
    <n v="35"/>
    <n v="80.78"/>
    <s v="OK"/>
    <s v="No"/>
    <s v="OK"/>
    <s v="OK"/>
    <s v="OK"/>
    <s v="OK"/>
    <s v="OK"/>
    <s v="OK"/>
    <x v="11"/>
    <x v="1"/>
  </r>
  <r>
    <d v="2024-12-05T00:00:00"/>
    <s v="instagram"/>
    <s v="cpc"/>
    <x v="2"/>
    <s v=""/>
    <s v="discount"/>
    <n v="458"/>
    <n v="26"/>
    <n v="687.69"/>
    <s v="OK"/>
    <s v="No"/>
    <s v="OK"/>
    <s v="OK"/>
    <s v="OK"/>
    <s v="OK"/>
    <s v="OK"/>
    <s v="OK"/>
    <x v="8"/>
    <x v="3"/>
  </r>
  <r>
    <d v="2024-08-05T00:00:00"/>
    <s v="instagram"/>
    <s v="referral"/>
    <x v="3"/>
    <s v="banner1"/>
    <s v="signup"/>
    <n v="440"/>
    <n v="47"/>
    <n v="648.79999999999995"/>
    <s v="OK"/>
    <s v="No"/>
    <s v="OK"/>
    <s v="OK"/>
    <s v="OK"/>
    <s v="OK"/>
    <s v="OK"/>
    <s v="OK"/>
    <x v="5"/>
    <x v="0"/>
  </r>
  <r>
    <d v="2024-08-24T00:00:00"/>
    <s v="newsletter"/>
    <s v="cpc"/>
    <x v="3"/>
    <s v="video_ad"/>
    <s v="discount"/>
    <n v="29"/>
    <n v="43"/>
    <n v="268.17"/>
    <s v="OK"/>
    <s v="No"/>
    <s v="OK"/>
    <s v="OK"/>
    <s v="OK"/>
    <s v="OK"/>
    <s v="OK"/>
    <s v="OK"/>
    <x v="5"/>
    <x v="0"/>
  </r>
  <r>
    <d v="2024-08-29T00:00:00"/>
    <s v="youtube"/>
    <s v="referral"/>
    <x v="3"/>
    <s v="banner1"/>
    <s v="signup"/>
    <n v="72"/>
    <n v="35"/>
    <n v="511.23"/>
    <s v="OK"/>
    <s v="No"/>
    <s v="OK"/>
    <s v="OK"/>
    <s v="OK"/>
    <s v="OK"/>
    <s v="OK"/>
    <s v="OK"/>
    <x v="5"/>
    <x v="0"/>
  </r>
  <r>
    <d v="2024-03-14T00:00:00"/>
    <s v="facebook"/>
    <s v="email"/>
    <x v="1"/>
    <s v="video_ad"/>
    <s v="discount"/>
    <n v="365"/>
    <n v="45"/>
    <n v="52.08"/>
    <s v="OK"/>
    <s v="No"/>
    <s v="OK"/>
    <s v="OK"/>
    <s v="OK"/>
    <s v="OK"/>
    <s v="OK"/>
    <s v="OK"/>
    <x v="2"/>
    <x v="2"/>
  </r>
  <r>
    <d v="2024-10-20T00:00:00"/>
    <s v="newsletter"/>
    <s v="social"/>
    <x v="3"/>
    <s v="banner1"/>
    <s v="signup"/>
    <n v="493"/>
    <n v="2"/>
    <n v="152.72999999999999"/>
    <s v="OK"/>
    <s v="No"/>
    <s v="OK"/>
    <s v="OK"/>
    <s v="OK"/>
    <s v="OK"/>
    <s v="OK"/>
    <s v="OK"/>
    <x v="4"/>
    <x v="3"/>
  </r>
  <r>
    <d v="2024-05-26T00:00:00"/>
    <s v="youtube"/>
    <s v="social"/>
    <x v="3"/>
    <s v="banner1"/>
    <s v="bags"/>
    <n v="257"/>
    <n v="40"/>
    <n v="507.53"/>
    <s v="OK"/>
    <s v="No"/>
    <s v="OK"/>
    <s v="OK"/>
    <s v="OK"/>
    <s v="OK"/>
    <s v="OK"/>
    <s v="OK"/>
    <x v="11"/>
    <x v="1"/>
  </r>
  <r>
    <d v="2024-08-08T00:00:00"/>
    <s v="instagram"/>
    <s v="email"/>
    <x v="2"/>
    <s v="video_ad"/>
    <s v="discount"/>
    <n v="23"/>
    <n v="2"/>
    <n v="24.97"/>
    <s v="OK"/>
    <s v="No"/>
    <s v="OK"/>
    <s v="OK"/>
    <s v="OK"/>
    <s v="OK"/>
    <s v="OK"/>
    <s v="OK"/>
    <x v="5"/>
    <x v="0"/>
  </r>
  <r>
    <d v="2024-04-29T00:00:00"/>
    <s v="linkedin"/>
    <s v="referral"/>
    <x v="0"/>
    <s v="video_ad"/>
    <s v="discount"/>
    <n v="437"/>
    <n v="18"/>
    <n v="82.46"/>
    <s v="OK"/>
    <s v="No"/>
    <s v="OK"/>
    <s v="OK"/>
    <s v="OK"/>
    <s v="OK"/>
    <s v="OK"/>
    <s v="OK"/>
    <x v="1"/>
    <x v="1"/>
  </r>
  <r>
    <d v="2024-12-14T00:00:00"/>
    <s v="linkedin"/>
    <s v="referral"/>
    <x v="3"/>
    <s v="text_link"/>
    <s v="bags"/>
    <n v="358"/>
    <n v="23"/>
    <n v="453.58"/>
    <s v="OK"/>
    <s v="No"/>
    <s v="OK"/>
    <s v="OK"/>
    <s v="OK"/>
    <s v="OK"/>
    <s v="OK"/>
    <s v="OK"/>
    <x v="8"/>
    <x v="3"/>
  </r>
  <r>
    <d v="2024-06-27T00:00:00"/>
    <s v="youtube"/>
    <s v="cpc"/>
    <x v="3"/>
    <s v="banner1"/>
    <s v="bags"/>
    <n v="274"/>
    <n v="41"/>
    <n v="504.17"/>
    <s v="OK"/>
    <s v="No"/>
    <s v="OK"/>
    <s v="OK"/>
    <s v="OK"/>
    <s v="OK"/>
    <s v="OK"/>
    <s v="OK"/>
    <x v="7"/>
    <x v="1"/>
  </r>
  <r>
    <d v="2024-01-16T00:00:00"/>
    <s v="facebook"/>
    <s v="cpc"/>
    <x v="2"/>
    <s v="video_ad"/>
    <s v="discount"/>
    <n v="193"/>
    <n v="16"/>
    <n v="565.62"/>
    <s v="OK"/>
    <s v="No"/>
    <s v="OK"/>
    <s v="OK"/>
    <s v="OK"/>
    <s v="OK"/>
    <s v="OK"/>
    <s v="OK"/>
    <x v="9"/>
    <x v="2"/>
  </r>
  <r>
    <d v="2024-02-15T00:00:00"/>
    <s v="google"/>
    <s v="referral"/>
    <x v="0"/>
    <s v="banner1"/>
    <s v="shoes"/>
    <n v="418"/>
    <n v="5"/>
    <n v="949.18"/>
    <s v="OK"/>
    <s v="No"/>
    <s v="OK"/>
    <s v="OK"/>
    <s v="OK"/>
    <s v="OK"/>
    <s v="OK"/>
    <s v="OK"/>
    <x v="3"/>
    <x v="2"/>
  </r>
  <r>
    <d v="2024-11-29T00:00:00"/>
    <s v="newsletter"/>
    <s v="social"/>
    <x v="2"/>
    <s v="banner1"/>
    <s v="discount"/>
    <n v="338"/>
    <n v="49"/>
    <n v="135.77000000000001"/>
    <s v="OK"/>
    <s v="No"/>
    <s v="OK"/>
    <s v="OK"/>
    <s v="OK"/>
    <s v="OK"/>
    <s v="OK"/>
    <s v="OK"/>
    <x v="10"/>
    <x v="3"/>
  </r>
  <r>
    <d v="2024-04-16T00:00:00"/>
    <s v="instagram"/>
    <s v="email"/>
    <x v="1"/>
    <s v="video_ad"/>
    <s v="shoes"/>
    <n v="318"/>
    <n v="50"/>
    <n v="331.78"/>
    <s v="OK"/>
    <s v="No"/>
    <s v="OK"/>
    <s v="OK"/>
    <s v="OK"/>
    <s v="OK"/>
    <s v="OK"/>
    <s v="OK"/>
    <x v="1"/>
    <x v="1"/>
  </r>
  <r>
    <d v="2024-07-22T00:00:00"/>
    <s v="linkedin"/>
    <s v="referral"/>
    <x v="0"/>
    <s v=""/>
    <s v="bags"/>
    <n v="499"/>
    <n v="18"/>
    <n v="427.16"/>
    <s v="OK"/>
    <s v="No"/>
    <s v="OK"/>
    <s v="OK"/>
    <s v="OK"/>
    <s v="OK"/>
    <s v="OK"/>
    <s v="OK"/>
    <x v="6"/>
    <x v="0"/>
  </r>
  <r>
    <d v="2024-05-01T00:00:00"/>
    <s v="newsletter"/>
    <s v="referral"/>
    <x v="2"/>
    <s v="carousel_ad"/>
    <s v="signup"/>
    <n v="40"/>
    <n v="10"/>
    <n v="546.65"/>
    <s v="OK"/>
    <s v="No"/>
    <s v="OK"/>
    <s v="OK"/>
    <s v="OK"/>
    <s v="OK"/>
    <s v="OK"/>
    <s v="OK"/>
    <x v="11"/>
    <x v="1"/>
  </r>
  <r>
    <d v="2024-03-16T00:00:00"/>
    <s v="facebook"/>
    <s v="social"/>
    <x v="1"/>
    <s v="banner1"/>
    <s v="signup"/>
    <n v="278"/>
    <n v="13"/>
    <n v="297.38"/>
    <s v="OK"/>
    <s v="No"/>
    <s v="OK"/>
    <s v="OK"/>
    <s v="OK"/>
    <s v="OK"/>
    <s v="OK"/>
    <s v="OK"/>
    <x v="2"/>
    <x v="2"/>
  </r>
  <r>
    <d v="2024-05-09T00:00:00"/>
    <s v="google"/>
    <s v="referral"/>
    <x v="1"/>
    <s v="banner1"/>
    <s v="discount"/>
    <n v="104"/>
    <n v="25"/>
    <n v="42.08"/>
    <s v="OK"/>
    <s v="No"/>
    <s v="OK"/>
    <s v="OK"/>
    <s v="OK"/>
    <s v="OK"/>
    <s v="OK"/>
    <s v="OK"/>
    <x v="11"/>
    <x v="1"/>
  </r>
  <r>
    <d v="2024-08-29T00:00:00"/>
    <s v="linkedin"/>
    <s v="referral"/>
    <x v="1"/>
    <s v="text_link"/>
    <s v="signup"/>
    <n v="125"/>
    <n v="15"/>
    <n v="916.28"/>
    <s v="OK"/>
    <s v="No"/>
    <s v="OK"/>
    <s v="OK"/>
    <s v="OK"/>
    <s v="OK"/>
    <s v="OK"/>
    <s v="OK"/>
    <x v="5"/>
    <x v="0"/>
  </r>
  <r>
    <d v="2024-06-01T00:00:00"/>
    <s v="facebook"/>
    <s v="referral"/>
    <x v="1"/>
    <s v=""/>
    <s v="discount"/>
    <n v="267"/>
    <n v="38"/>
    <n v="723.05"/>
    <s v="OK"/>
    <s v="No"/>
    <s v="OK"/>
    <s v="OK"/>
    <s v="OK"/>
    <s v="OK"/>
    <s v="OK"/>
    <s v="OK"/>
    <x v="7"/>
    <x v="1"/>
  </r>
  <r>
    <d v="2024-01-11T00:00:00"/>
    <s v="linkedin"/>
    <s v="email"/>
    <x v="2"/>
    <s v="carousel_ad"/>
    <s v="shoes"/>
    <n v="139"/>
    <n v="50"/>
    <n v="980.96"/>
    <s v="OK"/>
    <s v="No"/>
    <s v="OK"/>
    <s v="OK"/>
    <s v="OK"/>
    <s v="OK"/>
    <s v="OK"/>
    <s v="OK"/>
    <x v="9"/>
    <x v="2"/>
  </r>
  <r>
    <d v="2024-01-20T00:00:00"/>
    <s v="facebook"/>
    <s v="referral"/>
    <x v="1"/>
    <s v=""/>
    <s v="signup"/>
    <n v="361"/>
    <n v="3"/>
    <n v="269.22000000000003"/>
    <s v="OK"/>
    <s v="No"/>
    <s v="OK"/>
    <s v="OK"/>
    <s v="OK"/>
    <s v="OK"/>
    <s v="OK"/>
    <s v="OK"/>
    <x v="9"/>
    <x v="2"/>
  </r>
  <r>
    <d v="2024-02-17T00:00:00"/>
    <s v="facebook"/>
    <s v="email"/>
    <x v="1"/>
    <s v="text_link"/>
    <s v="discount"/>
    <n v="250"/>
    <n v="18"/>
    <n v="361.34"/>
    <s v="OK"/>
    <s v="No"/>
    <s v="OK"/>
    <s v="OK"/>
    <s v="OK"/>
    <s v="OK"/>
    <s v="OK"/>
    <s v="OK"/>
    <x v="3"/>
    <x v="2"/>
  </r>
  <r>
    <d v="2024-03-13T00:00:00"/>
    <s v="newsletter"/>
    <s v="cpc"/>
    <x v="0"/>
    <s v=""/>
    <s v="shoes"/>
    <n v="452"/>
    <n v="31"/>
    <n v="468"/>
    <s v="OK"/>
    <s v="No"/>
    <s v="OK"/>
    <s v="OK"/>
    <s v="OK"/>
    <s v="OK"/>
    <s v="OK"/>
    <s v="OK"/>
    <x v="2"/>
    <x v="2"/>
  </r>
  <r>
    <d v="2024-01-11T00:00:00"/>
    <s v="newsletter"/>
    <s v="social"/>
    <x v="3"/>
    <s v="carousel_ad"/>
    <s v="shoes"/>
    <n v="100"/>
    <n v="25"/>
    <n v="139.43"/>
    <s v="OK"/>
    <s v="No"/>
    <s v="OK"/>
    <s v="OK"/>
    <s v="OK"/>
    <s v="OK"/>
    <s v="OK"/>
    <s v="OK"/>
    <x v="9"/>
    <x v="2"/>
  </r>
  <r>
    <d v="2024-09-03T00:00:00"/>
    <s v="youtube"/>
    <s v="referral"/>
    <x v="1"/>
    <s v="video_ad"/>
    <s v="shoes"/>
    <n v="421"/>
    <n v="9"/>
    <n v="141.47999999999999"/>
    <s v="OK"/>
    <s v="No"/>
    <s v="OK"/>
    <s v="OK"/>
    <s v="OK"/>
    <s v="OK"/>
    <s v="OK"/>
    <s v="OK"/>
    <x v="0"/>
    <x v="0"/>
  </r>
  <r>
    <d v="2024-11-16T00:00:00"/>
    <s v="newsletter"/>
    <s v="social"/>
    <x v="0"/>
    <s v="carousel_ad"/>
    <s v="signup"/>
    <n v="24"/>
    <n v="32"/>
    <n v="739.19"/>
    <s v="OK"/>
    <s v="No"/>
    <s v="OK"/>
    <s v="OK"/>
    <s v="OK"/>
    <s v="OK"/>
    <s v="OK"/>
    <s v="OK"/>
    <x v="10"/>
    <x v="3"/>
  </r>
  <r>
    <d v="2024-02-03T00:00:00"/>
    <s v="instagram"/>
    <s v="referral"/>
    <x v="0"/>
    <s v=""/>
    <s v="shoes"/>
    <n v="183"/>
    <n v="19"/>
    <n v="989.61"/>
    <s v="OK"/>
    <s v="No"/>
    <s v="OK"/>
    <s v="OK"/>
    <s v="OK"/>
    <s v="OK"/>
    <s v="OK"/>
    <s v="OK"/>
    <x v="3"/>
    <x v="2"/>
  </r>
  <r>
    <d v="2024-12-29T00:00:00"/>
    <s v="youtube"/>
    <s v="referral"/>
    <x v="1"/>
    <s v="banner1"/>
    <s v="signup"/>
    <n v="136"/>
    <n v="31"/>
    <n v="112.21"/>
    <s v="OK"/>
    <s v="No"/>
    <s v="OK"/>
    <s v="OK"/>
    <s v="OK"/>
    <s v="OK"/>
    <s v="OK"/>
    <s v="OK"/>
    <x v="8"/>
    <x v="3"/>
  </r>
  <r>
    <d v="2024-01-02T00:00:00"/>
    <s v="facebook"/>
    <s v="referral"/>
    <x v="0"/>
    <s v="text_link"/>
    <s v="bags"/>
    <n v="204"/>
    <n v="13"/>
    <n v="727.31"/>
    <s v="OK"/>
    <s v="No"/>
    <s v="OK"/>
    <s v="OK"/>
    <s v="OK"/>
    <s v="OK"/>
    <s v="OK"/>
    <s v="OK"/>
    <x v="9"/>
    <x v="2"/>
  </r>
  <r>
    <d v="2024-04-16T00:00:00"/>
    <s v="facebook"/>
    <s v="email"/>
    <x v="2"/>
    <s v="banner1"/>
    <s v="shoes"/>
    <n v="289"/>
    <n v="33"/>
    <n v="936.95"/>
    <s v="OK"/>
    <s v="No"/>
    <s v="OK"/>
    <s v="OK"/>
    <s v="OK"/>
    <s v="OK"/>
    <s v="OK"/>
    <s v="OK"/>
    <x v="1"/>
    <x v="1"/>
  </r>
  <r>
    <d v="2024-05-19T00:00:00"/>
    <s v="linkedin"/>
    <s v="cpc"/>
    <x v="3"/>
    <s v="text_link"/>
    <s v="discount"/>
    <n v="173"/>
    <n v="39"/>
    <n v="52.86"/>
    <s v="OK"/>
    <s v="No"/>
    <s v="OK"/>
    <s v="OK"/>
    <s v="OK"/>
    <s v="OK"/>
    <s v="OK"/>
    <s v="OK"/>
    <x v="11"/>
    <x v="1"/>
  </r>
  <r>
    <d v="2024-01-10T00:00:00"/>
    <s v="instagram"/>
    <s v="social"/>
    <x v="3"/>
    <s v="video_ad"/>
    <s v="discount"/>
    <n v="249"/>
    <n v="16"/>
    <n v="22.36"/>
    <s v="OK"/>
    <s v="No"/>
    <s v="OK"/>
    <s v="OK"/>
    <s v="OK"/>
    <s v="OK"/>
    <s v="OK"/>
    <s v="OK"/>
    <x v="9"/>
    <x v="2"/>
  </r>
  <r>
    <d v="2024-02-20T00:00:00"/>
    <s v="instagram"/>
    <s v="email"/>
    <x v="1"/>
    <s v=""/>
    <s v="shoes"/>
    <n v="450"/>
    <n v="25"/>
    <n v="142.37"/>
    <s v="OK"/>
    <s v="No"/>
    <s v="OK"/>
    <s v="OK"/>
    <s v="OK"/>
    <s v="OK"/>
    <s v="OK"/>
    <s v="OK"/>
    <x v="3"/>
    <x v="2"/>
  </r>
  <r>
    <d v="2024-02-08T00:00:00"/>
    <s v="google"/>
    <s v="email"/>
    <x v="0"/>
    <s v="carousel_ad"/>
    <s v="shoes"/>
    <n v="337"/>
    <n v="35"/>
    <n v="241.28"/>
    <s v="OK"/>
    <s v="No"/>
    <s v="OK"/>
    <s v="OK"/>
    <s v="OK"/>
    <s v="OK"/>
    <s v="OK"/>
    <s v="OK"/>
    <x v="3"/>
    <x v="2"/>
  </r>
  <r>
    <d v="2024-08-29T00:00:00"/>
    <s v="google"/>
    <s v="email"/>
    <x v="3"/>
    <s v=""/>
    <s v="signup"/>
    <n v="110"/>
    <n v="49"/>
    <n v="282.91000000000003"/>
    <s v="OK"/>
    <s v="No"/>
    <s v="OK"/>
    <s v="OK"/>
    <s v="OK"/>
    <s v="OK"/>
    <s v="OK"/>
    <s v="OK"/>
    <x v="5"/>
    <x v="0"/>
  </r>
  <r>
    <d v="2024-06-22T00:00:00"/>
    <s v="linkedin"/>
    <s v="social"/>
    <x v="3"/>
    <s v="video_ad"/>
    <s v="bags"/>
    <n v="256"/>
    <n v="32"/>
    <n v="718.12"/>
    <s v="OK"/>
    <s v="No"/>
    <s v="OK"/>
    <s v="OK"/>
    <s v="OK"/>
    <s v="OK"/>
    <s v="OK"/>
    <s v="OK"/>
    <x v="7"/>
    <x v="1"/>
  </r>
  <r>
    <d v="2024-04-28T00:00:00"/>
    <s v="linkedin"/>
    <s v="social"/>
    <x v="0"/>
    <s v="text_link"/>
    <s v="shoes"/>
    <n v="130"/>
    <n v="16"/>
    <n v="677.52"/>
    <s v="OK"/>
    <s v="No"/>
    <s v="OK"/>
    <s v="OK"/>
    <s v="OK"/>
    <s v="OK"/>
    <s v="OK"/>
    <s v="OK"/>
    <x v="1"/>
    <x v="1"/>
  </r>
  <r>
    <d v="2024-02-15T00:00:00"/>
    <s v="youtube"/>
    <s v="cpc"/>
    <x v="3"/>
    <s v="carousel_ad"/>
    <s v="shoes"/>
    <n v="185"/>
    <n v="40"/>
    <n v="708.23"/>
    <s v="OK"/>
    <s v="No"/>
    <s v="OK"/>
    <s v="OK"/>
    <s v="OK"/>
    <s v="OK"/>
    <s v="OK"/>
    <s v="OK"/>
    <x v="3"/>
    <x v="2"/>
  </r>
  <r>
    <d v="2024-12-26T00:00:00"/>
    <s v="newsletter"/>
    <s v="referral"/>
    <x v="0"/>
    <s v=""/>
    <s v="discount"/>
    <n v="278"/>
    <n v="20"/>
    <n v="507.07"/>
    <s v="OK"/>
    <s v="No"/>
    <s v="OK"/>
    <s v="OK"/>
    <s v="OK"/>
    <s v="OK"/>
    <s v="OK"/>
    <s v="OK"/>
    <x v="8"/>
    <x v="3"/>
  </r>
  <r>
    <d v="2024-10-22T00:00:00"/>
    <s v="facebook"/>
    <s v="email"/>
    <x v="0"/>
    <s v="banner1"/>
    <s v="signup"/>
    <n v="224"/>
    <n v="47"/>
    <n v="214.92"/>
    <s v="OK"/>
    <s v="No"/>
    <s v="OK"/>
    <s v="OK"/>
    <s v="OK"/>
    <s v="OK"/>
    <s v="OK"/>
    <s v="OK"/>
    <x v="4"/>
    <x v="3"/>
  </r>
  <r>
    <d v="2024-08-28T00:00:00"/>
    <s v="google"/>
    <s v="cpc"/>
    <x v="1"/>
    <s v="carousel_ad"/>
    <s v="discount"/>
    <n v="286"/>
    <n v="44"/>
    <n v="729.03"/>
    <s v="OK"/>
    <s v="No"/>
    <s v="OK"/>
    <s v="OK"/>
    <s v="OK"/>
    <s v="OK"/>
    <s v="OK"/>
    <s v="OK"/>
    <x v="5"/>
    <x v="0"/>
  </r>
  <r>
    <d v="2024-02-04T00:00:00"/>
    <s v="youtube"/>
    <s v="email"/>
    <x v="1"/>
    <s v="banner1"/>
    <s v="discount"/>
    <n v="314"/>
    <n v="47"/>
    <n v="639.39"/>
    <s v="OK"/>
    <s v="No"/>
    <s v="OK"/>
    <s v="OK"/>
    <s v="OK"/>
    <s v="OK"/>
    <s v="OK"/>
    <s v="OK"/>
    <x v="3"/>
    <x v="2"/>
  </r>
  <r>
    <d v="2024-05-11T00:00:00"/>
    <s v="youtube"/>
    <s v="social"/>
    <x v="1"/>
    <s v="text_link"/>
    <s v="signup"/>
    <n v="46"/>
    <n v="32"/>
    <n v="536.84"/>
    <s v="OK"/>
    <s v="No"/>
    <s v="OK"/>
    <s v="OK"/>
    <s v="OK"/>
    <s v="OK"/>
    <s v="OK"/>
    <s v="OK"/>
    <x v="11"/>
    <x v="1"/>
  </r>
  <r>
    <d v="2024-04-22T00:00:00"/>
    <s v="linkedin"/>
    <s v="cpc"/>
    <x v="0"/>
    <s v="carousel_ad"/>
    <s v="shoes"/>
    <n v="213"/>
    <n v="46"/>
    <n v="931.95"/>
    <s v="OK"/>
    <s v="No"/>
    <s v="OK"/>
    <s v="OK"/>
    <s v="OK"/>
    <s v="OK"/>
    <s v="OK"/>
    <s v="OK"/>
    <x v="1"/>
    <x v="1"/>
  </r>
  <r>
    <d v="2024-05-25T00:00:00"/>
    <s v="linkedin"/>
    <s v="social"/>
    <x v="3"/>
    <s v="banner1"/>
    <s v="bags"/>
    <n v="427"/>
    <n v="25"/>
    <n v="773.18"/>
    <s v="OK"/>
    <s v="No"/>
    <s v="OK"/>
    <s v="OK"/>
    <s v="OK"/>
    <s v="OK"/>
    <s v="OK"/>
    <s v="OK"/>
    <x v="11"/>
    <x v="1"/>
  </r>
  <r>
    <d v="2024-03-03T00:00:00"/>
    <s v="google"/>
    <s v="social"/>
    <x v="3"/>
    <s v="video_ad"/>
    <s v="bags"/>
    <n v="144"/>
    <n v="29"/>
    <n v="608.09"/>
    <s v="OK"/>
    <s v="No"/>
    <s v="OK"/>
    <s v="OK"/>
    <s v="OK"/>
    <s v="OK"/>
    <s v="OK"/>
    <s v="OK"/>
    <x v="2"/>
    <x v="2"/>
  </r>
  <r>
    <d v="2024-09-18T00:00:00"/>
    <s v="newsletter"/>
    <s v="social"/>
    <x v="0"/>
    <s v="banner1"/>
    <s v="signup"/>
    <n v="443"/>
    <n v="28"/>
    <n v="902.28"/>
    <s v="OK"/>
    <s v="No"/>
    <s v="OK"/>
    <s v="OK"/>
    <s v="OK"/>
    <s v="OK"/>
    <s v="OK"/>
    <s v="OK"/>
    <x v="0"/>
    <x v="0"/>
  </r>
  <r>
    <d v="2024-03-03T00:00:00"/>
    <s v="facebook"/>
    <s v="cpc"/>
    <x v="3"/>
    <s v="text_link"/>
    <s v="bags"/>
    <n v="398"/>
    <n v="37"/>
    <n v="170.66"/>
    <s v="OK"/>
    <s v="No"/>
    <s v="OK"/>
    <s v="OK"/>
    <s v="OK"/>
    <s v="OK"/>
    <s v="OK"/>
    <s v="OK"/>
    <x v="2"/>
    <x v="2"/>
  </r>
  <r>
    <d v="2024-03-06T00:00:00"/>
    <s v="newsletter"/>
    <s v="social"/>
    <x v="3"/>
    <s v="text_link"/>
    <s v="bags"/>
    <n v="318"/>
    <n v="17"/>
    <n v="646.80999999999995"/>
    <s v="OK"/>
    <s v="No"/>
    <s v="OK"/>
    <s v="OK"/>
    <s v="OK"/>
    <s v="OK"/>
    <s v="OK"/>
    <s v="OK"/>
    <x v="2"/>
    <x v="2"/>
  </r>
  <r>
    <d v="2024-11-12T00:00:00"/>
    <s v="google"/>
    <s v="cpc"/>
    <x v="1"/>
    <s v="video_ad"/>
    <s v="bags"/>
    <n v="399"/>
    <n v="11"/>
    <n v="164.29"/>
    <s v="OK"/>
    <s v="No"/>
    <s v="OK"/>
    <s v="OK"/>
    <s v="OK"/>
    <s v="OK"/>
    <s v="OK"/>
    <s v="OK"/>
    <x v="10"/>
    <x v="3"/>
  </r>
  <r>
    <d v="2024-08-18T00:00:00"/>
    <s v="youtube"/>
    <s v="social"/>
    <x v="3"/>
    <s v=""/>
    <s v="signup"/>
    <n v="182"/>
    <n v="34"/>
    <n v="447.98"/>
    <s v="OK"/>
    <s v="No"/>
    <s v="OK"/>
    <s v="OK"/>
    <s v="OK"/>
    <s v="OK"/>
    <s v="OK"/>
    <s v="OK"/>
    <x v="5"/>
    <x v="0"/>
  </r>
  <r>
    <d v="2024-08-23T00:00:00"/>
    <s v="google"/>
    <s v="social"/>
    <x v="2"/>
    <s v="text_link"/>
    <s v="signup"/>
    <n v="494"/>
    <n v="37"/>
    <n v="943.25"/>
    <s v="OK"/>
    <s v="No"/>
    <s v="OK"/>
    <s v="OK"/>
    <s v="OK"/>
    <s v="OK"/>
    <s v="OK"/>
    <s v="OK"/>
    <x v="5"/>
    <x v="0"/>
  </r>
  <r>
    <d v="2024-04-22T00:00:00"/>
    <s v="youtube"/>
    <s v="cpc"/>
    <x v="2"/>
    <s v=""/>
    <s v="shoes"/>
    <n v="52"/>
    <n v="34"/>
    <n v="199.92"/>
    <s v="OK"/>
    <s v="No"/>
    <s v="OK"/>
    <s v="OK"/>
    <s v="OK"/>
    <s v="OK"/>
    <s v="OK"/>
    <s v="OK"/>
    <x v="1"/>
    <x v="1"/>
  </r>
  <r>
    <d v="2024-10-21T00:00:00"/>
    <s v="google"/>
    <s v="email"/>
    <x v="3"/>
    <s v="video_ad"/>
    <s v="signup"/>
    <n v="226"/>
    <n v="12"/>
    <n v="911.37"/>
    <s v="OK"/>
    <s v="No"/>
    <s v="OK"/>
    <s v="OK"/>
    <s v="OK"/>
    <s v="OK"/>
    <s v="OK"/>
    <s v="OK"/>
    <x v="4"/>
    <x v="3"/>
  </r>
  <r>
    <d v="2024-01-17T00:00:00"/>
    <s v="linkedin"/>
    <s v="cpc"/>
    <x v="2"/>
    <s v="text_link"/>
    <s v="discount"/>
    <n v="15"/>
    <n v="47"/>
    <n v="362.4"/>
    <s v="OK"/>
    <s v="No"/>
    <s v="OK"/>
    <s v="OK"/>
    <s v="OK"/>
    <s v="OK"/>
    <s v="OK"/>
    <s v="OK"/>
    <x v="9"/>
    <x v="2"/>
  </r>
  <r>
    <d v="2024-05-02T00:00:00"/>
    <s v="youtube"/>
    <s v="email"/>
    <x v="0"/>
    <s v="video_ad"/>
    <s v="bags"/>
    <n v="243"/>
    <n v="17"/>
    <n v="846.34"/>
    <s v="OK"/>
    <s v="No"/>
    <s v="OK"/>
    <s v="OK"/>
    <s v="OK"/>
    <s v="OK"/>
    <s v="OK"/>
    <s v="OK"/>
    <x v="11"/>
    <x v="1"/>
  </r>
  <r>
    <d v="2024-08-15T00:00:00"/>
    <s v="instagram"/>
    <s v="referral"/>
    <x v="1"/>
    <s v="carousel_ad"/>
    <s v="bags"/>
    <n v="435"/>
    <n v="36"/>
    <n v="503.32"/>
    <s v="OK"/>
    <s v="No"/>
    <s v="OK"/>
    <s v="OK"/>
    <s v="OK"/>
    <s v="OK"/>
    <s v="OK"/>
    <s v="OK"/>
    <x v="5"/>
    <x v="0"/>
  </r>
  <r>
    <d v="2024-10-19T00:00:00"/>
    <s v="linkedin"/>
    <s v="email"/>
    <x v="0"/>
    <s v="banner1"/>
    <s v="shoes"/>
    <n v="462"/>
    <n v="32"/>
    <n v="395.11"/>
    <s v="OK"/>
    <s v="No"/>
    <s v="OK"/>
    <s v="OK"/>
    <s v="OK"/>
    <s v="OK"/>
    <s v="OK"/>
    <s v="OK"/>
    <x v="4"/>
    <x v="3"/>
  </r>
  <r>
    <d v="2024-07-24T00:00:00"/>
    <s v="newsletter"/>
    <s v="social"/>
    <x v="0"/>
    <s v="text_link"/>
    <s v="bags"/>
    <n v="221"/>
    <n v="37"/>
    <n v="175.1"/>
    <s v="OK"/>
    <s v="No"/>
    <s v="OK"/>
    <s v="OK"/>
    <s v="OK"/>
    <s v="OK"/>
    <s v="OK"/>
    <s v="OK"/>
    <x v="6"/>
    <x v="0"/>
  </r>
  <r>
    <d v="2024-08-15T00:00:00"/>
    <s v="google"/>
    <s v="referral"/>
    <x v="1"/>
    <s v="carousel_ad"/>
    <s v="signup"/>
    <n v="74"/>
    <n v="44"/>
    <n v="159.04"/>
    <s v="OK"/>
    <s v="No"/>
    <s v="OK"/>
    <s v="OK"/>
    <s v="OK"/>
    <s v="OK"/>
    <s v="OK"/>
    <s v="OK"/>
    <x v="5"/>
    <x v="0"/>
  </r>
  <r>
    <d v="2024-10-08T00:00:00"/>
    <s v="youtube"/>
    <s v="cpc"/>
    <x v="3"/>
    <s v=""/>
    <s v="shoes"/>
    <n v="480"/>
    <n v="19"/>
    <n v="581.79"/>
    <s v="OK"/>
    <s v="No"/>
    <s v="OK"/>
    <s v="OK"/>
    <s v="OK"/>
    <s v="OK"/>
    <s v="OK"/>
    <s v="OK"/>
    <x v="4"/>
    <x v="3"/>
  </r>
  <r>
    <d v="2024-05-10T00:00:00"/>
    <s v="google"/>
    <s v="email"/>
    <x v="1"/>
    <s v="carousel_ad"/>
    <s v="discount"/>
    <n v="173"/>
    <n v="17"/>
    <n v="53.67"/>
    <s v="OK"/>
    <s v="No"/>
    <s v="OK"/>
    <s v="OK"/>
    <s v="OK"/>
    <s v="OK"/>
    <s v="OK"/>
    <s v="OK"/>
    <x v="11"/>
    <x v="1"/>
  </r>
  <r>
    <d v="2024-02-21T00:00:00"/>
    <s v="linkedin"/>
    <s v="referral"/>
    <x v="1"/>
    <s v="carousel_ad"/>
    <s v="bags"/>
    <n v="243"/>
    <n v="29"/>
    <n v="16.309999999999999"/>
    <s v="OK"/>
    <s v="No"/>
    <s v="OK"/>
    <s v="OK"/>
    <s v="OK"/>
    <s v="OK"/>
    <s v="OK"/>
    <s v="OK"/>
    <x v="3"/>
    <x v="2"/>
  </r>
  <r>
    <d v="2024-01-23T00:00:00"/>
    <s v="linkedin"/>
    <s v="referral"/>
    <x v="2"/>
    <s v=""/>
    <s v="discount"/>
    <n v="358"/>
    <n v="29"/>
    <n v="540.51"/>
    <s v="OK"/>
    <s v="No"/>
    <s v="OK"/>
    <s v="OK"/>
    <s v="OK"/>
    <s v="OK"/>
    <s v="OK"/>
    <s v="OK"/>
    <x v="9"/>
    <x v="2"/>
  </r>
  <r>
    <d v="2024-05-25T00:00:00"/>
    <s v="facebook"/>
    <s v="email"/>
    <x v="1"/>
    <s v="video_ad"/>
    <s v="discount"/>
    <n v="150"/>
    <n v="49"/>
    <n v="688.53"/>
    <s v="OK"/>
    <s v="No"/>
    <s v="OK"/>
    <s v="OK"/>
    <s v="OK"/>
    <s v="OK"/>
    <s v="OK"/>
    <s v="OK"/>
    <x v="11"/>
    <x v="1"/>
  </r>
  <r>
    <d v="2024-11-07T00:00:00"/>
    <s v="youtube"/>
    <s v="referral"/>
    <x v="0"/>
    <s v="banner1"/>
    <s v="shoes"/>
    <n v="334"/>
    <n v="8"/>
    <n v="686.59"/>
    <s v="OK"/>
    <s v="No"/>
    <s v="OK"/>
    <s v="OK"/>
    <s v="OK"/>
    <s v="OK"/>
    <s v="OK"/>
    <s v="OK"/>
    <x v="10"/>
    <x v="3"/>
  </r>
  <r>
    <d v="2024-05-19T00:00:00"/>
    <s v="linkedin"/>
    <s v="email"/>
    <x v="1"/>
    <s v="banner1"/>
    <s v="shoes"/>
    <n v="60"/>
    <n v="20"/>
    <n v="15.15"/>
    <s v="OK"/>
    <s v="No"/>
    <s v="OK"/>
    <s v="OK"/>
    <s v="OK"/>
    <s v="OK"/>
    <s v="OK"/>
    <s v="OK"/>
    <x v="11"/>
    <x v="1"/>
  </r>
  <r>
    <d v="2024-12-14T00:00:00"/>
    <s v="youtube"/>
    <s v="referral"/>
    <x v="3"/>
    <s v="banner1"/>
    <s v="signup"/>
    <n v="80"/>
    <n v="42"/>
    <n v="566.30999999999995"/>
    <s v="OK"/>
    <s v="No"/>
    <s v="OK"/>
    <s v="OK"/>
    <s v="OK"/>
    <s v="OK"/>
    <s v="OK"/>
    <s v="OK"/>
    <x v="8"/>
    <x v="3"/>
  </r>
  <r>
    <d v="2024-12-20T00:00:00"/>
    <s v="youtube"/>
    <s v="cpc"/>
    <x v="2"/>
    <s v="banner1"/>
    <s v="discount"/>
    <n v="191"/>
    <n v="26"/>
    <n v="933.56"/>
    <s v="OK"/>
    <s v="No"/>
    <s v="OK"/>
    <s v="OK"/>
    <s v="OK"/>
    <s v="OK"/>
    <s v="OK"/>
    <s v="OK"/>
    <x v="8"/>
    <x v="3"/>
  </r>
  <r>
    <d v="2024-02-05T00:00:00"/>
    <s v="newsletter"/>
    <s v="cpc"/>
    <x v="1"/>
    <s v="text_link"/>
    <s v="signup"/>
    <n v="319"/>
    <n v="19"/>
    <n v="454.49"/>
    <s v="OK"/>
    <s v="No"/>
    <s v="OK"/>
    <s v="OK"/>
    <s v="OK"/>
    <s v="OK"/>
    <s v="OK"/>
    <s v="OK"/>
    <x v="3"/>
    <x v="2"/>
  </r>
  <r>
    <d v="2024-03-10T00:00:00"/>
    <s v="facebook"/>
    <s v="cpc"/>
    <x v="0"/>
    <s v="video_ad"/>
    <s v="bags"/>
    <n v="44"/>
    <n v="20"/>
    <n v="458.67"/>
    <s v="OK"/>
    <s v="No"/>
    <s v="OK"/>
    <s v="OK"/>
    <s v="OK"/>
    <s v="OK"/>
    <s v="OK"/>
    <s v="OK"/>
    <x v="2"/>
    <x v="2"/>
  </r>
  <r>
    <d v="2024-01-23T00:00:00"/>
    <s v="linkedin"/>
    <s v="social"/>
    <x v="3"/>
    <s v="video_ad"/>
    <s v="signup"/>
    <n v="121"/>
    <n v="16"/>
    <n v="195.9"/>
    <s v="OK"/>
    <s v="No"/>
    <s v="OK"/>
    <s v="OK"/>
    <s v="OK"/>
    <s v="OK"/>
    <s v="OK"/>
    <s v="OK"/>
    <x v="9"/>
    <x v="2"/>
  </r>
  <r>
    <d v="2024-08-12T00:00:00"/>
    <s v="youtube"/>
    <s v="cpc"/>
    <x v="1"/>
    <s v="carousel_ad"/>
    <s v="bags"/>
    <n v="476"/>
    <n v="20"/>
    <n v="813.95"/>
    <s v="OK"/>
    <s v="No"/>
    <s v="OK"/>
    <s v="OK"/>
    <s v="OK"/>
    <s v="OK"/>
    <s v="OK"/>
    <s v="OK"/>
    <x v="5"/>
    <x v="0"/>
  </r>
  <r>
    <d v="2024-02-26T00:00:00"/>
    <s v="instagram"/>
    <s v="social"/>
    <x v="1"/>
    <s v="banner1"/>
    <s v="bags"/>
    <n v="169"/>
    <n v="48"/>
    <n v="139.47"/>
    <s v="OK"/>
    <s v="No"/>
    <s v="OK"/>
    <s v="OK"/>
    <s v="OK"/>
    <s v="OK"/>
    <s v="OK"/>
    <s v="OK"/>
    <x v="3"/>
    <x v="2"/>
  </r>
  <r>
    <d v="2024-05-20T00:00:00"/>
    <s v="linkedin"/>
    <s v="cpc"/>
    <x v="0"/>
    <s v="text_link"/>
    <s v="discount"/>
    <n v="143"/>
    <n v="7"/>
    <n v="622.07000000000005"/>
    <s v="OK"/>
    <s v="No"/>
    <s v="OK"/>
    <s v="OK"/>
    <s v="OK"/>
    <s v="OK"/>
    <s v="OK"/>
    <s v="OK"/>
    <x v="11"/>
    <x v="1"/>
  </r>
  <r>
    <d v="2024-05-22T00:00:00"/>
    <s v="google"/>
    <s v="referral"/>
    <x v="2"/>
    <s v="text_link"/>
    <s v="signup"/>
    <n v="42"/>
    <n v="50"/>
    <n v="676.84"/>
    <s v="OK"/>
    <s v="No"/>
    <s v="OK"/>
    <s v="OK"/>
    <s v="OK"/>
    <s v="OK"/>
    <s v="OK"/>
    <s v="OK"/>
    <x v="11"/>
    <x v="1"/>
  </r>
  <r>
    <d v="2024-04-02T00:00:00"/>
    <s v="newsletter"/>
    <s v="referral"/>
    <x v="2"/>
    <s v="video_ad"/>
    <s v="discount"/>
    <n v="172"/>
    <n v="25"/>
    <n v="894.36"/>
    <s v="OK"/>
    <s v="No"/>
    <s v="OK"/>
    <s v="OK"/>
    <s v="OK"/>
    <s v="OK"/>
    <s v="OK"/>
    <s v="OK"/>
    <x v="1"/>
    <x v="1"/>
  </r>
  <r>
    <d v="2024-08-17T00:00:00"/>
    <s v="google"/>
    <s v="cpc"/>
    <x v="0"/>
    <s v="carousel_ad"/>
    <s v="discount"/>
    <n v="154"/>
    <n v="44"/>
    <n v="709.17"/>
    <s v="OK"/>
    <s v="No"/>
    <s v="OK"/>
    <s v="OK"/>
    <s v="OK"/>
    <s v="OK"/>
    <s v="OK"/>
    <s v="OK"/>
    <x v="5"/>
    <x v="0"/>
  </r>
  <r>
    <d v="2024-01-27T00:00:00"/>
    <s v="facebook"/>
    <s v="referral"/>
    <x v="3"/>
    <s v="banner1"/>
    <s v="signup"/>
    <n v="236"/>
    <n v="32"/>
    <n v="475.61"/>
    <s v="OK"/>
    <s v="No"/>
    <s v="OK"/>
    <s v="OK"/>
    <s v="OK"/>
    <s v="OK"/>
    <s v="OK"/>
    <s v="OK"/>
    <x v="9"/>
    <x v="2"/>
  </r>
  <r>
    <d v="2024-11-28T00:00:00"/>
    <s v="newsletter"/>
    <s v="email"/>
    <x v="1"/>
    <s v="banner1"/>
    <s v="shoes"/>
    <n v="67"/>
    <n v="7"/>
    <n v="564.79999999999995"/>
    <s v="OK"/>
    <s v="No"/>
    <s v="OK"/>
    <s v="OK"/>
    <s v="OK"/>
    <s v="OK"/>
    <s v="OK"/>
    <s v="OK"/>
    <x v="10"/>
    <x v="3"/>
  </r>
  <r>
    <d v="2024-01-04T00:00:00"/>
    <s v="newsletter"/>
    <s v="email"/>
    <x v="3"/>
    <s v="banner1"/>
    <s v="signup"/>
    <n v="212"/>
    <n v="48"/>
    <n v="178.7"/>
    <s v="OK"/>
    <s v="No"/>
    <s v="OK"/>
    <s v="OK"/>
    <s v="OK"/>
    <s v="OK"/>
    <s v="OK"/>
    <s v="OK"/>
    <x v="9"/>
    <x v="2"/>
  </r>
  <r>
    <d v="2024-05-16T00:00:00"/>
    <s v="linkedin"/>
    <s v="referral"/>
    <x v="0"/>
    <s v="video_ad"/>
    <s v="discount"/>
    <n v="230"/>
    <n v="46"/>
    <n v="327.7"/>
    <s v="OK"/>
    <s v="No"/>
    <s v="OK"/>
    <s v="OK"/>
    <s v="OK"/>
    <s v="OK"/>
    <s v="OK"/>
    <s v="OK"/>
    <x v="11"/>
    <x v="1"/>
  </r>
  <r>
    <d v="2024-09-04T00:00:00"/>
    <s v="youtube"/>
    <s v="social"/>
    <x v="2"/>
    <s v="video_ad"/>
    <s v="signup"/>
    <n v="377"/>
    <n v="41"/>
    <n v="971.33"/>
    <s v="OK"/>
    <s v="No"/>
    <s v="OK"/>
    <s v="OK"/>
    <s v="OK"/>
    <s v="OK"/>
    <s v="OK"/>
    <s v="OK"/>
    <x v="0"/>
    <x v="0"/>
  </r>
  <r>
    <d v="2024-02-23T00:00:00"/>
    <s v="google"/>
    <s v="email"/>
    <x v="3"/>
    <s v="carousel_ad"/>
    <s v="discount"/>
    <n v="405"/>
    <n v="37"/>
    <n v="280.87"/>
    <s v="OK"/>
    <s v="No"/>
    <s v="OK"/>
    <s v="OK"/>
    <s v="OK"/>
    <s v="OK"/>
    <s v="OK"/>
    <s v="OK"/>
    <x v="3"/>
    <x v="2"/>
  </r>
  <r>
    <d v="2024-11-17T00:00:00"/>
    <s v="instagram"/>
    <s v="social"/>
    <x v="0"/>
    <s v="banner1"/>
    <s v="shoes"/>
    <n v="468"/>
    <n v="5"/>
    <n v="422.68"/>
    <s v="OK"/>
    <s v="No"/>
    <s v="OK"/>
    <s v="OK"/>
    <s v="OK"/>
    <s v="OK"/>
    <s v="OK"/>
    <s v="OK"/>
    <x v="10"/>
    <x v="3"/>
  </r>
  <r>
    <d v="2024-12-26T00:00:00"/>
    <s v="linkedin"/>
    <s v="referral"/>
    <x v="0"/>
    <s v="text_link"/>
    <s v="discount"/>
    <n v="189"/>
    <n v="37"/>
    <n v="576.05999999999995"/>
    <s v="OK"/>
    <s v="No"/>
    <s v="OK"/>
    <s v="OK"/>
    <s v="OK"/>
    <s v="OK"/>
    <s v="OK"/>
    <s v="OK"/>
    <x v="8"/>
    <x v="3"/>
  </r>
  <r>
    <d v="2024-12-21T00:00:00"/>
    <s v="youtube"/>
    <s v="cpc"/>
    <x v="0"/>
    <s v="banner1"/>
    <s v="shoes"/>
    <n v="253"/>
    <n v="14"/>
    <n v="602.80999999999995"/>
    <s v="OK"/>
    <s v="No"/>
    <s v="OK"/>
    <s v="OK"/>
    <s v="OK"/>
    <s v="OK"/>
    <s v="OK"/>
    <s v="OK"/>
    <x v="8"/>
    <x v="3"/>
  </r>
  <r>
    <d v="2024-05-08T00:00:00"/>
    <s v="instagram"/>
    <s v="social"/>
    <x v="1"/>
    <s v="text_link"/>
    <s v="signup"/>
    <n v="249"/>
    <n v="19"/>
    <n v="210.96"/>
    <s v="OK"/>
    <s v="No"/>
    <s v="OK"/>
    <s v="OK"/>
    <s v="OK"/>
    <s v="OK"/>
    <s v="OK"/>
    <s v="OK"/>
    <x v="11"/>
    <x v="1"/>
  </r>
  <r>
    <d v="2024-01-06T00:00:00"/>
    <s v="newsletter"/>
    <s v="cpc"/>
    <x v="2"/>
    <s v="carousel_ad"/>
    <s v="discount"/>
    <n v="212"/>
    <n v="3"/>
    <n v="483.62"/>
    <s v="OK"/>
    <s v="No"/>
    <s v="OK"/>
    <s v="OK"/>
    <s v="OK"/>
    <s v="OK"/>
    <s v="OK"/>
    <s v="OK"/>
    <x v="9"/>
    <x v="2"/>
  </r>
  <r>
    <d v="2024-04-09T00:00:00"/>
    <s v="linkedin"/>
    <s v="social"/>
    <x v="2"/>
    <s v="video_ad"/>
    <s v="bags"/>
    <n v="13"/>
    <n v="6"/>
    <n v="111.03"/>
    <s v="OK"/>
    <s v="No"/>
    <s v="OK"/>
    <s v="OK"/>
    <s v="OK"/>
    <s v="OK"/>
    <s v="OK"/>
    <s v="OK"/>
    <x v="1"/>
    <x v="1"/>
  </r>
  <r>
    <d v="2024-01-26T00:00:00"/>
    <s v="instagram"/>
    <s v="cpc"/>
    <x v="0"/>
    <s v="carousel_ad"/>
    <s v="bags"/>
    <n v="347"/>
    <n v="30"/>
    <n v="122.64"/>
    <s v="OK"/>
    <s v="No"/>
    <s v="OK"/>
    <s v="OK"/>
    <s v="OK"/>
    <s v="OK"/>
    <s v="OK"/>
    <s v="OK"/>
    <x v="9"/>
    <x v="2"/>
  </r>
  <r>
    <d v="2024-02-18T00:00:00"/>
    <s v="instagram"/>
    <s v="cpc"/>
    <x v="2"/>
    <s v="video_ad"/>
    <s v="shoes"/>
    <n v="246"/>
    <n v="19"/>
    <n v="507.25"/>
    <s v="OK"/>
    <s v="No"/>
    <s v="OK"/>
    <s v="OK"/>
    <s v="OK"/>
    <s v="OK"/>
    <s v="OK"/>
    <s v="OK"/>
    <x v="3"/>
    <x v="2"/>
  </r>
  <r>
    <d v="2024-03-06T00:00:00"/>
    <s v="instagram"/>
    <s v="referral"/>
    <x v="2"/>
    <s v="carousel_ad"/>
    <s v="signup"/>
    <n v="372"/>
    <n v="38"/>
    <n v="546.82000000000005"/>
    <s v="OK"/>
    <s v="No"/>
    <s v="OK"/>
    <s v="OK"/>
    <s v="OK"/>
    <s v="OK"/>
    <s v="OK"/>
    <s v="OK"/>
    <x v="2"/>
    <x v="2"/>
  </r>
  <r>
    <d v="2024-09-21T00:00:00"/>
    <s v="facebook"/>
    <s v="cpc"/>
    <x v="3"/>
    <s v="video_ad"/>
    <s v="shoes"/>
    <n v="121"/>
    <n v="10"/>
    <n v="95.5"/>
    <s v="OK"/>
    <s v="No"/>
    <s v="OK"/>
    <s v="OK"/>
    <s v="OK"/>
    <s v="OK"/>
    <s v="OK"/>
    <s v="OK"/>
    <x v="0"/>
    <x v="0"/>
  </r>
  <r>
    <d v="2024-04-25T00:00:00"/>
    <s v="google"/>
    <s v="cpc"/>
    <x v="0"/>
    <s v="video_ad"/>
    <s v="bags"/>
    <n v="349"/>
    <n v="43"/>
    <n v="59.69"/>
    <s v="OK"/>
    <s v="No"/>
    <s v="OK"/>
    <s v="OK"/>
    <s v="OK"/>
    <s v="OK"/>
    <s v="OK"/>
    <s v="OK"/>
    <x v="1"/>
    <x v="1"/>
  </r>
  <r>
    <d v="2024-08-24T00:00:00"/>
    <s v="youtube"/>
    <s v="cpc"/>
    <x v="1"/>
    <s v="carousel_ad"/>
    <s v="discount"/>
    <n v="265"/>
    <n v="37"/>
    <n v="10.94"/>
    <s v="OK"/>
    <s v="No"/>
    <s v="OK"/>
    <s v="OK"/>
    <s v="OK"/>
    <s v="OK"/>
    <s v="OK"/>
    <s v="OK"/>
    <x v="5"/>
    <x v="0"/>
  </r>
  <r>
    <d v="2024-09-17T00:00:00"/>
    <s v="instagram"/>
    <s v="referral"/>
    <x v="1"/>
    <s v="carousel_ad"/>
    <s v="bags"/>
    <n v="475"/>
    <n v="44"/>
    <n v="87.33"/>
    <s v="OK"/>
    <s v="No"/>
    <s v="OK"/>
    <s v="OK"/>
    <s v="OK"/>
    <s v="OK"/>
    <s v="OK"/>
    <s v="OK"/>
    <x v="0"/>
    <x v="0"/>
  </r>
  <r>
    <d v="2024-04-12T00:00:00"/>
    <s v="facebook"/>
    <s v="social"/>
    <x v="2"/>
    <s v="banner1"/>
    <s v="bags"/>
    <n v="187"/>
    <n v="31"/>
    <n v="937.32"/>
    <s v="OK"/>
    <s v="No"/>
    <s v="OK"/>
    <s v="OK"/>
    <s v="OK"/>
    <s v="OK"/>
    <s v="OK"/>
    <s v="OK"/>
    <x v="1"/>
    <x v="1"/>
  </r>
  <r>
    <d v="2024-01-08T00:00:00"/>
    <s v="linkedin"/>
    <s v="email"/>
    <x v="2"/>
    <s v="banner1"/>
    <s v="signup"/>
    <n v="414"/>
    <n v="35"/>
    <n v="669.21"/>
    <s v="OK"/>
    <s v="No"/>
    <s v="OK"/>
    <s v="OK"/>
    <s v="OK"/>
    <s v="OK"/>
    <s v="OK"/>
    <s v="OK"/>
    <x v="9"/>
    <x v="2"/>
  </r>
  <r>
    <d v="2024-07-16T00:00:00"/>
    <s v="facebook"/>
    <s v="referral"/>
    <x v="0"/>
    <s v="banner1"/>
    <s v="bags"/>
    <n v="315"/>
    <n v="19"/>
    <n v="285"/>
    <s v="OK"/>
    <s v="No"/>
    <s v="OK"/>
    <s v="OK"/>
    <s v="OK"/>
    <s v="OK"/>
    <s v="OK"/>
    <s v="OK"/>
    <x v="6"/>
    <x v="0"/>
  </r>
  <r>
    <d v="2024-01-24T00:00:00"/>
    <s v="instagram"/>
    <s v="social"/>
    <x v="1"/>
    <s v="video_ad"/>
    <s v="signup"/>
    <n v="81"/>
    <n v="43"/>
    <n v="29.1"/>
    <s v="OK"/>
    <s v="No"/>
    <s v="OK"/>
    <s v="OK"/>
    <s v="OK"/>
    <s v="OK"/>
    <s v="OK"/>
    <s v="OK"/>
    <x v="9"/>
    <x v="2"/>
  </r>
  <r>
    <d v="2024-02-13T00:00:00"/>
    <s v="youtube"/>
    <s v="social"/>
    <x v="3"/>
    <s v="carousel_ad"/>
    <s v="bags"/>
    <n v="400"/>
    <n v="15"/>
    <n v="881.81"/>
    <s v="OK"/>
    <s v="No"/>
    <s v="OK"/>
    <s v="OK"/>
    <s v="OK"/>
    <s v="OK"/>
    <s v="OK"/>
    <s v="OK"/>
    <x v="3"/>
    <x v="2"/>
  </r>
  <r>
    <d v="2024-10-19T00:00:00"/>
    <s v="google"/>
    <s v="cpc"/>
    <x v="2"/>
    <s v="carousel_ad"/>
    <s v="discount"/>
    <n v="392"/>
    <n v="29"/>
    <n v="913.4"/>
    <s v="OK"/>
    <s v="No"/>
    <s v="OK"/>
    <s v="OK"/>
    <s v="OK"/>
    <s v="OK"/>
    <s v="OK"/>
    <s v="OK"/>
    <x v="4"/>
    <x v="3"/>
  </r>
  <r>
    <d v="2024-07-20T00:00:00"/>
    <s v="newsletter"/>
    <s v="social"/>
    <x v="3"/>
    <s v=""/>
    <s v="discount"/>
    <n v="283"/>
    <n v="0"/>
    <n v="431.69"/>
    <s v="OK"/>
    <s v="No"/>
    <s v="OK"/>
    <s v="OK"/>
    <s v="OK"/>
    <s v="OK"/>
    <s v="OK"/>
    <s v="OK"/>
    <x v="6"/>
    <x v="0"/>
  </r>
  <r>
    <d v="2024-08-16T00:00:00"/>
    <s v="linkedin"/>
    <s v="email"/>
    <x v="3"/>
    <s v="text_link"/>
    <s v="shoes"/>
    <n v="393"/>
    <n v="30"/>
    <n v="782.6"/>
    <s v="OK"/>
    <s v="No"/>
    <s v="OK"/>
    <s v="OK"/>
    <s v="OK"/>
    <s v="OK"/>
    <s v="OK"/>
    <s v="OK"/>
    <x v="5"/>
    <x v="0"/>
  </r>
  <r>
    <d v="2024-01-22T00:00:00"/>
    <s v="instagram"/>
    <s v="social"/>
    <x v="1"/>
    <s v="text_link"/>
    <s v="bags"/>
    <n v="292"/>
    <n v="47"/>
    <n v="816.82"/>
    <s v="OK"/>
    <s v="No"/>
    <s v="OK"/>
    <s v="OK"/>
    <s v="OK"/>
    <s v="OK"/>
    <s v="OK"/>
    <s v="OK"/>
    <x v="9"/>
    <x v="2"/>
  </r>
  <r>
    <d v="2024-07-29T00:00:00"/>
    <s v="google"/>
    <s v="social"/>
    <x v="3"/>
    <s v="banner1"/>
    <s v="discount"/>
    <n v="333"/>
    <n v="15"/>
    <n v="641.01"/>
    <s v="OK"/>
    <s v="No"/>
    <s v="OK"/>
    <s v="OK"/>
    <s v="OK"/>
    <s v="OK"/>
    <s v="OK"/>
    <s v="OK"/>
    <x v="6"/>
    <x v="0"/>
  </r>
  <r>
    <d v="2024-04-21T00:00:00"/>
    <s v="google"/>
    <s v="referral"/>
    <x v="3"/>
    <s v="carousel_ad"/>
    <s v="bags"/>
    <n v="461"/>
    <n v="36"/>
    <n v="901"/>
    <s v="OK"/>
    <s v="No"/>
    <s v="OK"/>
    <s v="OK"/>
    <s v="OK"/>
    <s v="OK"/>
    <s v="OK"/>
    <s v="OK"/>
    <x v="1"/>
    <x v="1"/>
  </r>
  <r>
    <d v="2024-02-26T00:00:00"/>
    <s v="facebook"/>
    <s v="referral"/>
    <x v="2"/>
    <s v="carousel_ad"/>
    <s v="discount"/>
    <n v="258"/>
    <n v="24"/>
    <n v="194.99"/>
    <s v="OK"/>
    <s v="No"/>
    <s v="OK"/>
    <s v="OK"/>
    <s v="OK"/>
    <s v="OK"/>
    <s v="OK"/>
    <s v="OK"/>
    <x v="3"/>
    <x v="2"/>
  </r>
  <r>
    <d v="2024-12-05T00:00:00"/>
    <s v="google"/>
    <s v="social"/>
    <x v="0"/>
    <s v="text_link"/>
    <s v="bags"/>
    <n v="472"/>
    <n v="8"/>
    <n v="782.65"/>
    <s v="OK"/>
    <s v="No"/>
    <s v="OK"/>
    <s v="OK"/>
    <s v="OK"/>
    <s v="OK"/>
    <s v="OK"/>
    <s v="OK"/>
    <x v="8"/>
    <x v="3"/>
  </r>
  <r>
    <d v="2024-03-14T00:00:00"/>
    <s v="google"/>
    <s v="cpc"/>
    <x v="0"/>
    <s v="video_ad"/>
    <s v="signup"/>
    <n v="28"/>
    <n v="8"/>
    <n v="218.55"/>
    <s v="OK"/>
    <s v="No"/>
    <s v="OK"/>
    <s v="OK"/>
    <s v="OK"/>
    <s v="OK"/>
    <s v="OK"/>
    <s v="OK"/>
    <x v="2"/>
    <x v="2"/>
  </r>
  <r>
    <d v="2024-12-02T00:00:00"/>
    <s v="google"/>
    <s v="email"/>
    <x v="1"/>
    <s v="carousel_ad"/>
    <s v="signup"/>
    <n v="237"/>
    <n v="7"/>
    <n v="433.91"/>
    <s v="OK"/>
    <s v="No"/>
    <s v="OK"/>
    <s v="OK"/>
    <s v="OK"/>
    <s v="OK"/>
    <s v="OK"/>
    <s v="OK"/>
    <x v="8"/>
    <x v="3"/>
  </r>
  <r>
    <d v="2024-05-27T00:00:00"/>
    <s v="instagram"/>
    <s v="cpc"/>
    <x v="1"/>
    <s v="text_link"/>
    <s v="signup"/>
    <n v="230"/>
    <n v="4"/>
    <n v="463.12"/>
    <s v="OK"/>
    <s v="No"/>
    <s v="OK"/>
    <s v="OK"/>
    <s v="OK"/>
    <s v="OK"/>
    <s v="OK"/>
    <s v="OK"/>
    <x v="11"/>
    <x v="1"/>
  </r>
  <r>
    <d v="2024-02-17T00:00:00"/>
    <s v="youtube"/>
    <s v="cpc"/>
    <x v="2"/>
    <s v="text_link"/>
    <s v="shoes"/>
    <n v="325"/>
    <n v="40"/>
    <n v="159.09"/>
    <s v="OK"/>
    <s v="No"/>
    <s v="OK"/>
    <s v="OK"/>
    <s v="OK"/>
    <s v="OK"/>
    <s v="OK"/>
    <s v="OK"/>
    <x v="3"/>
    <x v="2"/>
  </r>
  <r>
    <d v="2024-04-24T00:00:00"/>
    <s v="facebook"/>
    <s v="social"/>
    <x v="1"/>
    <s v="video_ad"/>
    <s v="discount"/>
    <n v="175"/>
    <n v="13"/>
    <n v="475.02"/>
    <s v="OK"/>
    <s v="No"/>
    <s v="OK"/>
    <s v="OK"/>
    <s v="OK"/>
    <s v="OK"/>
    <s v="OK"/>
    <s v="OK"/>
    <x v="1"/>
    <x v="1"/>
  </r>
  <r>
    <d v="2024-01-03T00:00:00"/>
    <s v="youtube"/>
    <s v="cpc"/>
    <x v="2"/>
    <s v="carousel_ad"/>
    <s v="discount"/>
    <n v="100"/>
    <n v="38"/>
    <n v="252.71"/>
    <s v="OK"/>
    <s v="No"/>
    <s v="OK"/>
    <s v="OK"/>
    <s v="OK"/>
    <s v="OK"/>
    <s v="OK"/>
    <s v="OK"/>
    <x v="9"/>
    <x v="2"/>
  </r>
  <r>
    <d v="2024-02-14T00:00:00"/>
    <s v="youtube"/>
    <s v="email"/>
    <x v="2"/>
    <s v="carousel_ad"/>
    <s v="discount"/>
    <n v="356"/>
    <n v="20"/>
    <n v="864.09"/>
    <s v="OK"/>
    <s v="No"/>
    <s v="OK"/>
    <s v="OK"/>
    <s v="OK"/>
    <s v="OK"/>
    <s v="OK"/>
    <s v="OK"/>
    <x v="3"/>
    <x v="2"/>
  </r>
  <r>
    <d v="2024-03-04T00:00:00"/>
    <s v="facebook"/>
    <s v="cpc"/>
    <x v="2"/>
    <s v="text_link"/>
    <s v="bags"/>
    <n v="39"/>
    <n v="2"/>
    <n v="38.89"/>
    <s v="OK"/>
    <s v="No"/>
    <s v="OK"/>
    <s v="OK"/>
    <s v="OK"/>
    <s v="OK"/>
    <s v="OK"/>
    <s v="OK"/>
    <x v="2"/>
    <x v="2"/>
  </r>
  <r>
    <d v="2024-09-15T00:00:00"/>
    <s v="instagram"/>
    <s v="social"/>
    <x v="0"/>
    <s v="text_link"/>
    <s v="bags"/>
    <n v="54"/>
    <n v="10"/>
    <n v="625.22"/>
    <s v="OK"/>
    <s v="No"/>
    <s v="OK"/>
    <s v="OK"/>
    <s v="OK"/>
    <s v="OK"/>
    <s v="OK"/>
    <s v="OK"/>
    <x v="0"/>
    <x v="0"/>
  </r>
  <r>
    <d v="2024-04-18T00:00:00"/>
    <s v="youtube"/>
    <s v="referral"/>
    <x v="2"/>
    <s v=""/>
    <s v="signup"/>
    <n v="192"/>
    <n v="46"/>
    <n v="562.79999999999995"/>
    <s v="OK"/>
    <s v="No"/>
    <s v="OK"/>
    <s v="OK"/>
    <s v="OK"/>
    <s v="OK"/>
    <s v="OK"/>
    <s v="OK"/>
    <x v="1"/>
    <x v="1"/>
  </r>
  <r>
    <d v="2024-12-17T00:00:00"/>
    <s v="newsletter"/>
    <s v="cpc"/>
    <x v="1"/>
    <s v="text_link"/>
    <s v="bags"/>
    <n v="145"/>
    <n v="9"/>
    <n v="329.77"/>
    <s v="OK"/>
    <s v="No"/>
    <s v="OK"/>
    <s v="OK"/>
    <s v="OK"/>
    <s v="OK"/>
    <s v="OK"/>
    <s v="OK"/>
    <x v="8"/>
    <x v="3"/>
  </r>
  <r>
    <d v="2024-07-21T00:00:00"/>
    <s v="google"/>
    <s v="cpc"/>
    <x v="0"/>
    <s v="video_ad"/>
    <s v="discount"/>
    <n v="223"/>
    <n v="37"/>
    <n v="85.27"/>
    <s v="OK"/>
    <s v="No"/>
    <s v="OK"/>
    <s v="OK"/>
    <s v="OK"/>
    <s v="OK"/>
    <s v="OK"/>
    <s v="OK"/>
    <x v="6"/>
    <x v="0"/>
  </r>
  <r>
    <d v="2024-12-16T00:00:00"/>
    <s v="google"/>
    <s v="email"/>
    <x v="2"/>
    <s v="text_link"/>
    <s v="shoes"/>
    <n v="311"/>
    <n v="5"/>
    <n v="309.82"/>
    <s v="OK"/>
    <s v="No"/>
    <s v="OK"/>
    <s v="OK"/>
    <s v="OK"/>
    <s v="OK"/>
    <s v="OK"/>
    <s v="OK"/>
    <x v="8"/>
    <x v="3"/>
  </r>
  <r>
    <d v="2024-06-15T00:00:00"/>
    <s v="facebook"/>
    <s v="social"/>
    <x v="3"/>
    <s v="text_link"/>
    <s v="signup"/>
    <n v="491"/>
    <n v="35"/>
    <n v="230.51"/>
    <s v="OK"/>
    <s v="No"/>
    <s v="OK"/>
    <s v="OK"/>
    <s v="OK"/>
    <s v="OK"/>
    <s v="OK"/>
    <s v="OK"/>
    <x v="7"/>
    <x v="1"/>
  </r>
  <r>
    <d v="2024-06-20T00:00:00"/>
    <s v="linkedin"/>
    <s v="social"/>
    <x v="1"/>
    <s v="text_link"/>
    <s v="bags"/>
    <n v="123"/>
    <n v="42"/>
    <n v="5.85"/>
    <s v="OK"/>
    <s v="No"/>
    <s v="OK"/>
    <s v="OK"/>
    <s v="OK"/>
    <s v="OK"/>
    <s v="OK"/>
    <s v="OK"/>
    <x v="7"/>
    <x v="1"/>
  </r>
  <r>
    <d v="2024-02-10T00:00:00"/>
    <s v="google"/>
    <s v="cpc"/>
    <x v="3"/>
    <s v="video_ad"/>
    <s v="discount"/>
    <n v="313"/>
    <n v="32"/>
    <n v="392.16"/>
    <s v="OK"/>
    <s v="No"/>
    <s v="OK"/>
    <s v="OK"/>
    <s v="OK"/>
    <s v="OK"/>
    <s v="OK"/>
    <s v="OK"/>
    <x v="3"/>
    <x v="2"/>
  </r>
  <r>
    <d v="2024-01-15T00:00:00"/>
    <s v="instagram"/>
    <s v="social"/>
    <x v="0"/>
    <s v=""/>
    <s v="shoes"/>
    <n v="133"/>
    <n v="10"/>
    <n v="138.72"/>
    <s v="OK"/>
    <s v="No"/>
    <s v="OK"/>
    <s v="OK"/>
    <s v="OK"/>
    <s v="OK"/>
    <s v="OK"/>
    <s v="OK"/>
    <x v="9"/>
    <x v="2"/>
  </r>
  <r>
    <d v="2024-07-13T00:00:00"/>
    <s v="google"/>
    <s v="cpc"/>
    <x v="0"/>
    <s v="video_ad"/>
    <s v="signup"/>
    <n v="303"/>
    <n v="31"/>
    <n v="520.77"/>
    <s v="OK"/>
    <s v="No"/>
    <s v="OK"/>
    <s v="OK"/>
    <s v="OK"/>
    <s v="OK"/>
    <s v="OK"/>
    <s v="OK"/>
    <x v="6"/>
    <x v="0"/>
  </r>
  <r>
    <d v="2024-02-28T00:00:00"/>
    <s v="google"/>
    <s v="social"/>
    <x v="1"/>
    <s v="video_ad"/>
    <s v="bags"/>
    <n v="282"/>
    <n v="13"/>
    <n v="852.85"/>
    <s v="OK"/>
    <s v="No"/>
    <s v="OK"/>
    <s v="OK"/>
    <s v="OK"/>
    <s v="OK"/>
    <s v="OK"/>
    <s v="OK"/>
    <x v="3"/>
    <x v="2"/>
  </r>
  <r>
    <d v="2024-12-07T00:00:00"/>
    <s v="facebook"/>
    <s v="cpc"/>
    <x v="3"/>
    <s v="video_ad"/>
    <s v="shoes"/>
    <n v="373"/>
    <n v="2"/>
    <n v="193.17"/>
    <s v="OK"/>
    <s v="No"/>
    <s v="OK"/>
    <s v="OK"/>
    <s v="OK"/>
    <s v="OK"/>
    <s v="OK"/>
    <s v="OK"/>
    <x v="8"/>
    <x v="3"/>
  </r>
  <r>
    <d v="2024-07-19T00:00:00"/>
    <s v="linkedin"/>
    <s v="email"/>
    <x v="0"/>
    <s v="text_link"/>
    <s v="bags"/>
    <n v="158"/>
    <n v="16"/>
    <n v="787.78"/>
    <s v="OK"/>
    <s v="No"/>
    <s v="OK"/>
    <s v="OK"/>
    <s v="OK"/>
    <s v="OK"/>
    <s v="OK"/>
    <s v="OK"/>
    <x v="6"/>
    <x v="0"/>
  </r>
  <r>
    <d v="2024-01-01T00:00:00"/>
    <s v="newsletter"/>
    <s v="social"/>
    <x v="1"/>
    <s v="banner1"/>
    <s v="signup"/>
    <n v="105"/>
    <n v="11"/>
    <n v="872"/>
    <s v="OK"/>
    <s v="No"/>
    <s v="OK"/>
    <s v="OK"/>
    <s v="OK"/>
    <s v="OK"/>
    <s v="OK"/>
    <s v="OK"/>
    <x v="9"/>
    <x v="2"/>
  </r>
  <r>
    <d v="2024-12-14T00:00:00"/>
    <s v="facebook"/>
    <s v="email"/>
    <x v="1"/>
    <s v="banner1"/>
    <s v="discount"/>
    <n v="324"/>
    <n v="29"/>
    <n v="112.87"/>
    <s v="OK"/>
    <s v="No"/>
    <s v="OK"/>
    <s v="OK"/>
    <s v="OK"/>
    <s v="OK"/>
    <s v="OK"/>
    <s v="OK"/>
    <x v="8"/>
    <x v="3"/>
  </r>
  <r>
    <d v="2024-06-01T00:00:00"/>
    <s v="linkedin"/>
    <s v="email"/>
    <x v="1"/>
    <s v="video_ad"/>
    <s v="signup"/>
    <n v="67"/>
    <n v="19"/>
    <n v="212.06"/>
    <s v="OK"/>
    <s v="No"/>
    <s v="OK"/>
    <s v="OK"/>
    <s v="OK"/>
    <s v="OK"/>
    <s v="OK"/>
    <s v="OK"/>
    <x v="7"/>
    <x v="1"/>
  </r>
  <r>
    <d v="2024-09-10T00:00:00"/>
    <s v="instagram"/>
    <s v="cpc"/>
    <x v="2"/>
    <s v="banner1"/>
    <s v="signup"/>
    <n v="145"/>
    <n v="15"/>
    <n v="173.39"/>
    <s v="OK"/>
    <s v="No"/>
    <s v="OK"/>
    <s v="OK"/>
    <s v="OK"/>
    <s v="OK"/>
    <s v="OK"/>
    <s v="OK"/>
    <x v="0"/>
    <x v="0"/>
  </r>
  <r>
    <d v="2024-08-23T00:00:00"/>
    <s v="linkedin"/>
    <s v="social"/>
    <x v="3"/>
    <s v="video_ad"/>
    <s v="signup"/>
    <n v="146"/>
    <n v="33"/>
    <n v="326.29000000000002"/>
    <s v="OK"/>
    <s v="No"/>
    <s v="OK"/>
    <s v="OK"/>
    <s v="OK"/>
    <s v="OK"/>
    <s v="OK"/>
    <s v="OK"/>
    <x v="5"/>
    <x v="0"/>
  </r>
  <r>
    <d v="2024-04-03T00:00:00"/>
    <s v="facebook"/>
    <s v="social"/>
    <x v="0"/>
    <s v="video_ad"/>
    <s v="shoes"/>
    <n v="303"/>
    <n v="38"/>
    <n v="928.8"/>
    <s v="OK"/>
    <s v="No"/>
    <s v="OK"/>
    <s v="OK"/>
    <s v="OK"/>
    <s v="OK"/>
    <s v="OK"/>
    <s v="OK"/>
    <x v="1"/>
    <x v="1"/>
  </r>
  <r>
    <d v="2024-07-30T00:00:00"/>
    <s v="linkedin"/>
    <s v="cpc"/>
    <x v="1"/>
    <s v="text_link"/>
    <s v="shoes"/>
    <n v="394"/>
    <n v="23"/>
    <n v="290.89"/>
    <s v="OK"/>
    <s v="No"/>
    <s v="OK"/>
    <s v="OK"/>
    <s v="OK"/>
    <s v="OK"/>
    <s v="OK"/>
    <s v="OK"/>
    <x v="6"/>
    <x v="0"/>
  </r>
  <r>
    <d v="2024-01-08T00:00:00"/>
    <s v="instagram"/>
    <s v="email"/>
    <x v="2"/>
    <s v="banner1"/>
    <s v="signup"/>
    <n v="470"/>
    <n v="16"/>
    <n v="388.35"/>
    <s v="OK"/>
    <s v="No"/>
    <s v="OK"/>
    <s v="OK"/>
    <s v="OK"/>
    <s v="OK"/>
    <s v="OK"/>
    <s v="OK"/>
    <x v="9"/>
    <x v="2"/>
  </r>
  <r>
    <d v="2024-12-31T00:00:00"/>
    <s v="youtube"/>
    <s v="social"/>
    <x v="0"/>
    <s v="carousel_ad"/>
    <s v="bags"/>
    <n v="86"/>
    <n v="2"/>
    <n v="925.01"/>
    <s v="OK"/>
    <s v="No"/>
    <s v="OK"/>
    <s v="OK"/>
    <s v="OK"/>
    <s v="OK"/>
    <s v="OK"/>
    <s v="OK"/>
    <x v="8"/>
    <x v="3"/>
  </r>
  <r>
    <d v="2024-08-05T00:00:00"/>
    <s v="newsletter"/>
    <s v="cpc"/>
    <x v="1"/>
    <s v="carousel_ad"/>
    <s v="shoes"/>
    <n v="440"/>
    <n v="29"/>
    <n v="90.49"/>
    <s v="OK"/>
    <s v="No"/>
    <s v="OK"/>
    <s v="OK"/>
    <s v="OK"/>
    <s v="OK"/>
    <s v="OK"/>
    <s v="OK"/>
    <x v="5"/>
    <x v="0"/>
  </r>
  <r>
    <d v="2024-07-04T00:00:00"/>
    <s v="facebook"/>
    <s v="social"/>
    <x v="2"/>
    <s v="carousel_ad"/>
    <s v="shoes"/>
    <n v="375"/>
    <n v="9"/>
    <n v="697.34"/>
    <s v="OK"/>
    <s v="No"/>
    <s v="OK"/>
    <s v="OK"/>
    <s v="OK"/>
    <s v="OK"/>
    <s v="OK"/>
    <s v="OK"/>
    <x v="6"/>
    <x v="0"/>
  </r>
  <r>
    <d v="2024-11-22T00:00:00"/>
    <s v="youtube"/>
    <s v="email"/>
    <x v="0"/>
    <s v="banner1"/>
    <s v="shoes"/>
    <n v="115"/>
    <n v="24"/>
    <n v="921.58"/>
    <s v="OK"/>
    <s v="No"/>
    <s v="OK"/>
    <s v="OK"/>
    <s v="OK"/>
    <s v="OK"/>
    <s v="OK"/>
    <s v="OK"/>
    <x v="10"/>
    <x v="3"/>
  </r>
  <r>
    <d v="2024-12-12T00:00:00"/>
    <s v="facebook"/>
    <s v="cpc"/>
    <x v="3"/>
    <s v="text_link"/>
    <s v="signup"/>
    <n v="262"/>
    <n v="9"/>
    <n v="611.44000000000005"/>
    <s v="OK"/>
    <s v="No"/>
    <s v="OK"/>
    <s v="OK"/>
    <s v="OK"/>
    <s v="OK"/>
    <s v="OK"/>
    <s v="OK"/>
    <x v="8"/>
    <x v="3"/>
  </r>
  <r>
    <d v="2024-11-16T00:00:00"/>
    <s v="linkedin"/>
    <s v="social"/>
    <x v="1"/>
    <s v=""/>
    <s v="shoes"/>
    <n v="113"/>
    <n v="16"/>
    <n v="644.94000000000005"/>
    <s v="OK"/>
    <s v="No"/>
    <s v="OK"/>
    <s v="OK"/>
    <s v="OK"/>
    <s v="OK"/>
    <s v="OK"/>
    <s v="OK"/>
    <x v="10"/>
    <x v="3"/>
  </r>
  <r>
    <d v="2024-08-07T00:00:00"/>
    <s v="newsletter"/>
    <s v="referral"/>
    <x v="0"/>
    <s v="carousel_ad"/>
    <s v="shoes"/>
    <n v="157"/>
    <n v="45"/>
    <n v="229.84"/>
    <s v="OK"/>
    <s v="No"/>
    <s v="OK"/>
    <s v="OK"/>
    <s v="OK"/>
    <s v="OK"/>
    <s v="OK"/>
    <s v="OK"/>
    <x v="5"/>
    <x v="0"/>
  </r>
  <r>
    <d v="2024-05-02T00:00:00"/>
    <s v="google"/>
    <s v="social"/>
    <x v="0"/>
    <s v="text_link"/>
    <s v="signup"/>
    <n v="196"/>
    <n v="28"/>
    <n v="696.96"/>
    <s v="OK"/>
    <s v="No"/>
    <s v="OK"/>
    <s v="OK"/>
    <s v="OK"/>
    <s v="OK"/>
    <s v="OK"/>
    <s v="OK"/>
    <x v="11"/>
    <x v="1"/>
  </r>
  <r>
    <d v="2024-05-07T00:00:00"/>
    <s v="google"/>
    <s v="cpc"/>
    <x v="1"/>
    <s v="video_ad"/>
    <s v="shoes"/>
    <n v="169"/>
    <n v="17"/>
    <n v="567.99"/>
    <s v="OK"/>
    <s v="No"/>
    <s v="OK"/>
    <s v="OK"/>
    <s v="OK"/>
    <s v="OK"/>
    <s v="OK"/>
    <s v="OK"/>
    <x v="11"/>
    <x v="1"/>
  </r>
  <r>
    <d v="2024-07-07T00:00:00"/>
    <s v="linkedin"/>
    <s v="social"/>
    <x v="1"/>
    <s v="banner1"/>
    <s v="shoes"/>
    <n v="123"/>
    <n v="48"/>
    <n v="763.37"/>
    <s v="OK"/>
    <s v="No"/>
    <s v="OK"/>
    <s v="OK"/>
    <s v="OK"/>
    <s v="OK"/>
    <s v="OK"/>
    <s v="OK"/>
    <x v="6"/>
    <x v="0"/>
  </r>
  <r>
    <d v="2024-01-19T00:00:00"/>
    <s v="instagram"/>
    <s v="referral"/>
    <x v="1"/>
    <s v="carousel_ad"/>
    <s v="discount"/>
    <n v="398"/>
    <n v="42"/>
    <n v="188.79"/>
    <s v="OK"/>
    <s v="No"/>
    <s v="OK"/>
    <s v="OK"/>
    <s v="OK"/>
    <s v="OK"/>
    <s v="OK"/>
    <s v="OK"/>
    <x v="9"/>
    <x v="2"/>
  </r>
  <r>
    <d v="2024-10-01T00:00:00"/>
    <s v="youtube"/>
    <s v="cpc"/>
    <x v="3"/>
    <s v="banner1"/>
    <s v="bags"/>
    <n v="261"/>
    <n v="17"/>
    <n v="207.98"/>
    <s v="OK"/>
    <s v="No"/>
    <s v="OK"/>
    <s v="OK"/>
    <s v="OK"/>
    <s v="OK"/>
    <s v="OK"/>
    <s v="OK"/>
    <x v="4"/>
    <x v="3"/>
  </r>
  <r>
    <d v="2024-12-02T00:00:00"/>
    <s v="newsletter"/>
    <s v="email"/>
    <x v="3"/>
    <s v="text_link"/>
    <s v="signup"/>
    <n v="256"/>
    <n v="13"/>
    <n v="106.25"/>
    <s v="OK"/>
    <s v="No"/>
    <s v="OK"/>
    <s v="OK"/>
    <s v="OK"/>
    <s v="OK"/>
    <s v="OK"/>
    <s v="OK"/>
    <x v="8"/>
    <x v="3"/>
  </r>
  <r>
    <d v="2024-02-29T00:00:00"/>
    <s v="instagram"/>
    <s v="email"/>
    <x v="3"/>
    <s v="text_link"/>
    <s v="shoes"/>
    <n v="230"/>
    <n v="11"/>
    <n v="386.51"/>
    <s v="OK"/>
    <s v="No"/>
    <s v="OK"/>
    <s v="OK"/>
    <s v="OK"/>
    <s v="OK"/>
    <s v="OK"/>
    <s v="OK"/>
    <x v="3"/>
    <x v="2"/>
  </r>
  <r>
    <d v="2024-09-13T00:00:00"/>
    <s v="linkedin"/>
    <s v="referral"/>
    <x v="3"/>
    <s v="carousel_ad"/>
    <s v="discount"/>
    <n v="404"/>
    <n v="34"/>
    <n v="134.38999999999999"/>
    <s v="OK"/>
    <s v="No"/>
    <s v="OK"/>
    <s v="OK"/>
    <s v="OK"/>
    <s v="OK"/>
    <s v="OK"/>
    <s v="OK"/>
    <x v="0"/>
    <x v="0"/>
  </r>
  <r>
    <d v="2024-05-27T00:00:00"/>
    <s v="instagram"/>
    <s v="referral"/>
    <x v="2"/>
    <s v="video_ad"/>
    <s v="shoes"/>
    <n v="486"/>
    <n v="11"/>
    <n v="219.61"/>
    <s v="OK"/>
    <s v="No"/>
    <s v="OK"/>
    <s v="OK"/>
    <s v="OK"/>
    <s v="OK"/>
    <s v="OK"/>
    <s v="OK"/>
    <x v="11"/>
    <x v="1"/>
  </r>
  <r>
    <d v="2024-04-26T00:00:00"/>
    <s v="newsletter"/>
    <s v="referral"/>
    <x v="0"/>
    <s v=""/>
    <s v="bags"/>
    <n v="39"/>
    <n v="21"/>
    <n v="207.46"/>
    <s v="OK"/>
    <s v="No"/>
    <s v="OK"/>
    <s v="OK"/>
    <s v="OK"/>
    <s v="OK"/>
    <s v="OK"/>
    <s v="OK"/>
    <x v="1"/>
    <x v="1"/>
  </r>
  <r>
    <d v="2024-03-05T00:00:00"/>
    <s v="google"/>
    <s v="cpc"/>
    <x v="3"/>
    <s v="text_link"/>
    <s v="bags"/>
    <n v="413"/>
    <n v="48"/>
    <n v="961.53"/>
    <s v="OK"/>
    <s v="No"/>
    <s v="OK"/>
    <s v="OK"/>
    <s v="OK"/>
    <s v="OK"/>
    <s v="OK"/>
    <s v="OK"/>
    <x v="2"/>
    <x v="2"/>
  </r>
  <r>
    <d v="2024-12-27T00:00:00"/>
    <s v="youtube"/>
    <s v="cpc"/>
    <x v="2"/>
    <s v="banner1"/>
    <s v="discount"/>
    <n v="401"/>
    <n v="7"/>
    <n v="520.15"/>
    <s v="OK"/>
    <s v="No"/>
    <s v="OK"/>
    <s v="OK"/>
    <s v="OK"/>
    <s v="OK"/>
    <s v="OK"/>
    <s v="OK"/>
    <x v="8"/>
    <x v="3"/>
  </r>
  <r>
    <d v="2024-07-07T00:00:00"/>
    <s v="linkedin"/>
    <s v="email"/>
    <x v="2"/>
    <s v="text_link"/>
    <s v="discount"/>
    <n v="397"/>
    <n v="40"/>
    <n v="827.13"/>
    <s v="OK"/>
    <s v="No"/>
    <s v="OK"/>
    <s v="OK"/>
    <s v="OK"/>
    <s v="OK"/>
    <s v="OK"/>
    <s v="OK"/>
    <x v="6"/>
    <x v="0"/>
  </r>
  <r>
    <d v="2024-06-23T00:00:00"/>
    <s v="facebook"/>
    <s v="social"/>
    <x v="2"/>
    <s v="text_link"/>
    <s v="discount"/>
    <n v="120"/>
    <n v="5"/>
    <n v="377.9"/>
    <s v="OK"/>
    <s v="No"/>
    <s v="OK"/>
    <s v="OK"/>
    <s v="OK"/>
    <s v="OK"/>
    <s v="OK"/>
    <s v="OK"/>
    <x v="7"/>
    <x v="1"/>
  </r>
  <r>
    <d v="2024-10-26T00:00:00"/>
    <s v="google"/>
    <s v="social"/>
    <x v="3"/>
    <s v="video_ad"/>
    <s v="discount"/>
    <n v="286"/>
    <n v="31"/>
    <n v="334.66"/>
    <s v="OK"/>
    <s v="No"/>
    <s v="OK"/>
    <s v="OK"/>
    <s v="OK"/>
    <s v="OK"/>
    <s v="OK"/>
    <s v="OK"/>
    <x v="4"/>
    <x v="3"/>
  </r>
  <r>
    <d v="2024-05-05T00:00:00"/>
    <s v="google"/>
    <s v="social"/>
    <x v="2"/>
    <s v="text_link"/>
    <s v="shoes"/>
    <n v="310"/>
    <n v="7"/>
    <n v="347.08"/>
    <s v="OK"/>
    <s v="No"/>
    <s v="OK"/>
    <s v="OK"/>
    <s v="OK"/>
    <s v="OK"/>
    <s v="OK"/>
    <s v="OK"/>
    <x v="11"/>
    <x v="1"/>
  </r>
  <r>
    <d v="2024-06-10T00:00:00"/>
    <s v="newsletter"/>
    <s v="email"/>
    <x v="0"/>
    <s v="banner1"/>
    <s v="signup"/>
    <n v="97"/>
    <n v="33"/>
    <n v="654.98"/>
    <s v="OK"/>
    <s v="No"/>
    <s v="OK"/>
    <s v="OK"/>
    <s v="OK"/>
    <s v="OK"/>
    <s v="OK"/>
    <s v="OK"/>
    <x v="7"/>
    <x v="1"/>
  </r>
  <r>
    <d v="2024-12-24T00:00:00"/>
    <s v="instagram"/>
    <s v="email"/>
    <x v="2"/>
    <s v="carousel_ad"/>
    <s v="signup"/>
    <n v="137"/>
    <n v="16"/>
    <n v="296.58999999999997"/>
    <s v="OK"/>
    <s v="No"/>
    <s v="OK"/>
    <s v="OK"/>
    <s v="OK"/>
    <s v="OK"/>
    <s v="OK"/>
    <s v="OK"/>
    <x v="8"/>
    <x v="3"/>
  </r>
  <r>
    <d v="2024-12-27T00:00:00"/>
    <s v="newsletter"/>
    <s v="social"/>
    <x v="2"/>
    <s v="video_ad"/>
    <s v="discount"/>
    <n v="182"/>
    <n v="16"/>
    <n v="141.80000000000001"/>
    <s v="OK"/>
    <s v="No"/>
    <s v="OK"/>
    <s v="OK"/>
    <s v="OK"/>
    <s v="OK"/>
    <s v="OK"/>
    <s v="OK"/>
    <x v="8"/>
    <x v="3"/>
  </r>
  <r>
    <d v="2024-05-22T00:00:00"/>
    <s v="google"/>
    <s v="email"/>
    <x v="0"/>
    <s v="banner1"/>
    <s v="signup"/>
    <n v="394"/>
    <n v="18"/>
    <n v="356.64"/>
    <s v="OK"/>
    <s v="No"/>
    <s v="OK"/>
    <s v="OK"/>
    <s v="OK"/>
    <s v="OK"/>
    <s v="OK"/>
    <s v="OK"/>
    <x v="11"/>
    <x v="1"/>
  </r>
  <r>
    <d v="2024-09-12T00:00:00"/>
    <s v="google"/>
    <s v="email"/>
    <x v="0"/>
    <s v=""/>
    <s v="bags"/>
    <n v="360"/>
    <n v="23"/>
    <n v="770.71"/>
    <s v="OK"/>
    <s v="No"/>
    <s v="OK"/>
    <s v="OK"/>
    <s v="OK"/>
    <s v="OK"/>
    <s v="OK"/>
    <s v="OK"/>
    <x v="0"/>
    <x v="0"/>
  </r>
  <r>
    <d v="2024-01-04T00:00:00"/>
    <s v="youtube"/>
    <s v="social"/>
    <x v="2"/>
    <s v="banner1"/>
    <s v="shoes"/>
    <n v="189"/>
    <n v="21"/>
    <n v="851.12"/>
    <s v="OK"/>
    <s v="No"/>
    <s v="OK"/>
    <s v="OK"/>
    <s v="OK"/>
    <s v="OK"/>
    <s v="OK"/>
    <s v="OK"/>
    <x v="9"/>
    <x v="2"/>
  </r>
  <r>
    <d v="2024-02-27T00:00:00"/>
    <s v="google"/>
    <s v="email"/>
    <x v="2"/>
    <s v="text_link"/>
    <s v="bags"/>
    <n v="95"/>
    <n v="14"/>
    <n v="909.4"/>
    <s v="OK"/>
    <s v="No"/>
    <s v="OK"/>
    <s v="OK"/>
    <s v="OK"/>
    <s v="OK"/>
    <s v="OK"/>
    <s v="OK"/>
    <x v="3"/>
    <x v="2"/>
  </r>
  <r>
    <d v="2024-01-21T00:00:00"/>
    <s v="youtube"/>
    <s v="email"/>
    <x v="0"/>
    <s v="carousel_ad"/>
    <s v="shoes"/>
    <n v="322"/>
    <n v="11"/>
    <n v="405.28"/>
    <s v="OK"/>
    <s v="No"/>
    <s v="OK"/>
    <s v="OK"/>
    <s v="OK"/>
    <s v="OK"/>
    <s v="OK"/>
    <s v="OK"/>
    <x v="9"/>
    <x v="2"/>
  </r>
  <r>
    <d v="2024-12-18T00:00:00"/>
    <s v="facebook"/>
    <s v="cpc"/>
    <x v="2"/>
    <s v="carousel_ad"/>
    <s v="shoes"/>
    <n v="351"/>
    <n v="22"/>
    <n v="404.8"/>
    <s v="OK"/>
    <s v="No"/>
    <s v="OK"/>
    <s v="OK"/>
    <s v="OK"/>
    <s v="OK"/>
    <s v="OK"/>
    <s v="OK"/>
    <x v="8"/>
    <x v="3"/>
  </r>
  <r>
    <d v="2024-08-03T00:00:00"/>
    <s v="linkedin"/>
    <s v="referral"/>
    <x v="0"/>
    <s v="banner1"/>
    <s v="discount"/>
    <n v="68"/>
    <n v="1"/>
    <n v="274.20999999999998"/>
    <s v="OK"/>
    <s v="No"/>
    <s v="OK"/>
    <s v="OK"/>
    <s v="OK"/>
    <s v="OK"/>
    <s v="OK"/>
    <s v="OK"/>
    <x v="5"/>
    <x v="0"/>
  </r>
  <r>
    <d v="2024-09-04T00:00:00"/>
    <s v="newsletter"/>
    <s v="referral"/>
    <x v="0"/>
    <s v="video_ad"/>
    <s v="shoes"/>
    <n v="203"/>
    <n v="31"/>
    <n v="148.96"/>
    <s v="OK"/>
    <s v="No"/>
    <s v="OK"/>
    <s v="OK"/>
    <s v="OK"/>
    <s v="OK"/>
    <s v="OK"/>
    <s v="OK"/>
    <x v="0"/>
    <x v="0"/>
  </r>
  <r>
    <d v="2024-01-09T00:00:00"/>
    <s v="google"/>
    <s v="social"/>
    <x v="1"/>
    <s v="carousel_ad"/>
    <s v="shoes"/>
    <n v="470"/>
    <n v="31"/>
    <n v="126.45"/>
    <s v="OK"/>
    <s v="No"/>
    <s v="OK"/>
    <s v="OK"/>
    <s v="OK"/>
    <s v="OK"/>
    <s v="OK"/>
    <s v="OK"/>
    <x v="9"/>
    <x v="2"/>
  </r>
  <r>
    <d v="2024-11-06T00:00:00"/>
    <s v="google"/>
    <s v="cpc"/>
    <x v="3"/>
    <s v="video_ad"/>
    <s v="discount"/>
    <n v="96"/>
    <n v="20"/>
    <n v="656.98"/>
    <s v="OK"/>
    <s v="No"/>
    <s v="OK"/>
    <s v="OK"/>
    <s v="OK"/>
    <s v="OK"/>
    <s v="OK"/>
    <s v="OK"/>
    <x v="10"/>
    <x v="3"/>
  </r>
  <r>
    <d v="2024-03-19T00:00:00"/>
    <s v="youtube"/>
    <s v="email"/>
    <x v="2"/>
    <s v="text_link"/>
    <s v="bags"/>
    <n v="404"/>
    <n v="40"/>
    <n v="830.67"/>
    <s v="OK"/>
    <s v="No"/>
    <s v="OK"/>
    <s v="OK"/>
    <s v="OK"/>
    <s v="OK"/>
    <s v="OK"/>
    <s v="OK"/>
    <x v="2"/>
    <x v="2"/>
  </r>
  <r>
    <d v="2024-08-16T00:00:00"/>
    <s v="instagram"/>
    <s v="cpc"/>
    <x v="0"/>
    <s v="text_link"/>
    <s v="discount"/>
    <n v="242"/>
    <n v="47"/>
    <n v="912.29"/>
    <s v="OK"/>
    <s v="No"/>
    <s v="OK"/>
    <s v="OK"/>
    <s v="OK"/>
    <s v="OK"/>
    <s v="OK"/>
    <s v="OK"/>
    <x v="5"/>
    <x v="0"/>
  </r>
  <r>
    <d v="2024-04-22T00:00:00"/>
    <s v="linkedin"/>
    <s v="referral"/>
    <x v="1"/>
    <s v=""/>
    <s v="signup"/>
    <n v="61"/>
    <n v="7"/>
    <n v="307.19"/>
    <s v="OK"/>
    <s v="No"/>
    <s v="OK"/>
    <s v="OK"/>
    <s v="OK"/>
    <s v="OK"/>
    <s v="OK"/>
    <s v="OK"/>
    <x v="1"/>
    <x v="1"/>
  </r>
  <r>
    <d v="2024-08-03T00:00:00"/>
    <s v="youtube"/>
    <s v="referral"/>
    <x v="0"/>
    <s v="text_link"/>
    <s v="discount"/>
    <n v="472"/>
    <n v="25"/>
    <n v="937.1"/>
    <s v="OK"/>
    <s v="No"/>
    <s v="OK"/>
    <s v="OK"/>
    <s v="OK"/>
    <s v="OK"/>
    <s v="OK"/>
    <s v="OK"/>
    <x v="5"/>
    <x v="0"/>
  </r>
  <r>
    <d v="2024-03-11T00:00:00"/>
    <s v="google"/>
    <s v="email"/>
    <x v="0"/>
    <s v="carousel_ad"/>
    <s v="signup"/>
    <n v="187"/>
    <n v="1"/>
    <n v="661.72"/>
    <s v="OK"/>
    <s v="No"/>
    <s v="OK"/>
    <s v="OK"/>
    <s v="OK"/>
    <s v="OK"/>
    <s v="OK"/>
    <s v="OK"/>
    <x v="2"/>
    <x v="2"/>
  </r>
  <r>
    <d v="2024-06-11T00:00:00"/>
    <s v="google"/>
    <s v="social"/>
    <x v="0"/>
    <s v="carousel_ad"/>
    <s v="bags"/>
    <n v="191"/>
    <n v="35"/>
    <n v="478.76"/>
    <s v="OK"/>
    <s v="No"/>
    <s v="OK"/>
    <s v="OK"/>
    <s v="OK"/>
    <s v="OK"/>
    <s v="OK"/>
    <s v="OK"/>
    <x v="7"/>
    <x v="1"/>
  </r>
  <r>
    <d v="2024-04-21T00:00:00"/>
    <s v="instagram"/>
    <s v="email"/>
    <x v="1"/>
    <s v="text_link"/>
    <s v="shoes"/>
    <n v="180"/>
    <n v="46"/>
    <n v="814.78"/>
    <s v="OK"/>
    <s v="No"/>
    <s v="OK"/>
    <s v="OK"/>
    <s v="OK"/>
    <s v="OK"/>
    <s v="OK"/>
    <s v="OK"/>
    <x v="1"/>
    <x v="1"/>
  </r>
  <r>
    <d v="2024-04-19T00:00:00"/>
    <s v="instagram"/>
    <s v="referral"/>
    <x v="3"/>
    <s v="banner1"/>
    <s v="signup"/>
    <n v="300"/>
    <n v="11"/>
    <n v="929.92"/>
    <s v="OK"/>
    <s v="No"/>
    <s v="OK"/>
    <s v="OK"/>
    <s v="OK"/>
    <s v="OK"/>
    <s v="OK"/>
    <s v="OK"/>
    <x v="1"/>
    <x v="1"/>
  </r>
  <r>
    <d v="2024-07-20T00:00:00"/>
    <s v="instagram"/>
    <s v="cpc"/>
    <x v="3"/>
    <s v="text_link"/>
    <s v="discount"/>
    <n v="287"/>
    <n v="29"/>
    <n v="224.37"/>
    <s v="OK"/>
    <s v="No"/>
    <s v="OK"/>
    <s v="OK"/>
    <s v="OK"/>
    <s v="OK"/>
    <s v="OK"/>
    <s v="OK"/>
    <x v="6"/>
    <x v="0"/>
  </r>
  <r>
    <d v="2024-04-16T00:00:00"/>
    <s v="newsletter"/>
    <s v="social"/>
    <x v="3"/>
    <s v="banner1"/>
    <s v="signup"/>
    <n v="233"/>
    <n v="32"/>
    <n v="875.07"/>
    <s v="OK"/>
    <s v="No"/>
    <s v="OK"/>
    <s v="OK"/>
    <s v="OK"/>
    <s v="OK"/>
    <s v="OK"/>
    <s v="OK"/>
    <x v="1"/>
    <x v="1"/>
  </r>
  <r>
    <d v="2024-05-18T00:00:00"/>
    <s v="youtube"/>
    <s v="social"/>
    <x v="0"/>
    <s v="text_link"/>
    <s v="bags"/>
    <n v="480"/>
    <n v="49"/>
    <n v="921.08"/>
    <s v="OK"/>
    <s v="No"/>
    <s v="OK"/>
    <s v="OK"/>
    <s v="OK"/>
    <s v="OK"/>
    <s v="OK"/>
    <s v="OK"/>
    <x v="11"/>
    <x v="1"/>
  </r>
  <r>
    <d v="2024-11-20T00:00:00"/>
    <s v="newsletter"/>
    <s v="social"/>
    <x v="1"/>
    <s v=""/>
    <s v="shoes"/>
    <n v="194"/>
    <n v="18"/>
    <n v="897.76"/>
    <s v="OK"/>
    <s v="No"/>
    <s v="OK"/>
    <s v="OK"/>
    <s v="OK"/>
    <s v="OK"/>
    <s v="OK"/>
    <s v="OK"/>
    <x v="10"/>
    <x v="3"/>
  </r>
  <r>
    <d v="2024-04-18T00:00:00"/>
    <s v="linkedin"/>
    <s v="cpc"/>
    <x v="2"/>
    <s v="banner1"/>
    <s v="shoes"/>
    <n v="91"/>
    <n v="50"/>
    <n v="693.79"/>
    <s v="OK"/>
    <s v="No"/>
    <s v="OK"/>
    <s v="OK"/>
    <s v="OK"/>
    <s v="OK"/>
    <s v="OK"/>
    <s v="OK"/>
    <x v="1"/>
    <x v="1"/>
  </r>
  <r>
    <d v="2024-02-07T00:00:00"/>
    <s v="youtube"/>
    <s v="email"/>
    <x v="2"/>
    <s v="video_ad"/>
    <s v="signup"/>
    <n v="386"/>
    <n v="15"/>
    <n v="479.29"/>
    <s v="OK"/>
    <s v="No"/>
    <s v="OK"/>
    <s v="OK"/>
    <s v="OK"/>
    <s v="OK"/>
    <s v="OK"/>
    <s v="OK"/>
    <x v="3"/>
    <x v="2"/>
  </r>
  <r>
    <d v="2024-08-23T00:00:00"/>
    <s v="newsletter"/>
    <s v="cpc"/>
    <x v="0"/>
    <s v="carousel_ad"/>
    <s v="shoes"/>
    <n v="32"/>
    <n v="22"/>
    <n v="261.16000000000003"/>
    <s v="OK"/>
    <s v="No"/>
    <s v="OK"/>
    <s v="OK"/>
    <s v="OK"/>
    <s v="OK"/>
    <s v="OK"/>
    <s v="OK"/>
    <x v="5"/>
    <x v="0"/>
  </r>
  <r>
    <d v="2024-04-18T00:00:00"/>
    <s v="google"/>
    <s v="social"/>
    <x v="0"/>
    <s v="text_link"/>
    <s v="shoes"/>
    <n v="228"/>
    <n v="3"/>
    <n v="397.45"/>
    <s v="OK"/>
    <s v="No"/>
    <s v="OK"/>
    <s v="OK"/>
    <s v="OK"/>
    <s v="OK"/>
    <s v="OK"/>
    <s v="OK"/>
    <x v="1"/>
    <x v="1"/>
  </r>
  <r>
    <d v="2024-10-08T00:00:00"/>
    <s v="youtube"/>
    <s v="referral"/>
    <x v="1"/>
    <s v="banner1"/>
    <s v="shoes"/>
    <n v="409"/>
    <n v="49"/>
    <n v="122.62"/>
    <s v="OK"/>
    <s v="No"/>
    <s v="OK"/>
    <s v="OK"/>
    <s v="OK"/>
    <s v="OK"/>
    <s v="OK"/>
    <s v="OK"/>
    <x v="4"/>
    <x v="3"/>
  </r>
  <r>
    <d v="2024-06-20T00:00:00"/>
    <s v="instagram"/>
    <s v="referral"/>
    <x v="2"/>
    <s v="video_ad"/>
    <s v="signup"/>
    <n v="101"/>
    <n v="7"/>
    <n v="367.8"/>
    <s v="OK"/>
    <s v="No"/>
    <s v="OK"/>
    <s v="OK"/>
    <s v="OK"/>
    <s v="OK"/>
    <s v="OK"/>
    <s v="OK"/>
    <x v="7"/>
    <x v="1"/>
  </r>
  <r>
    <d v="2024-05-10T00:00:00"/>
    <s v="facebook"/>
    <s v="cpc"/>
    <x v="2"/>
    <s v="carousel_ad"/>
    <s v="discount"/>
    <n v="349"/>
    <n v="21"/>
    <n v="382.27"/>
    <s v="OK"/>
    <s v="No"/>
    <s v="OK"/>
    <s v="OK"/>
    <s v="OK"/>
    <s v="OK"/>
    <s v="OK"/>
    <s v="OK"/>
    <x v="11"/>
    <x v="1"/>
  </r>
  <r>
    <d v="2024-02-14T00:00:00"/>
    <s v="google"/>
    <s v="email"/>
    <x v="0"/>
    <s v="text_link"/>
    <s v="discount"/>
    <n v="156"/>
    <n v="8"/>
    <n v="686.39"/>
    <s v="OK"/>
    <s v="No"/>
    <s v="OK"/>
    <s v="OK"/>
    <s v="OK"/>
    <s v="OK"/>
    <s v="OK"/>
    <s v="OK"/>
    <x v="3"/>
    <x v="2"/>
  </r>
  <r>
    <d v="2024-09-23T00:00:00"/>
    <s v="linkedin"/>
    <s v="referral"/>
    <x v="0"/>
    <s v="carousel_ad"/>
    <s v="signup"/>
    <n v="382"/>
    <n v="21"/>
    <n v="252.17"/>
    <s v="OK"/>
    <s v="No"/>
    <s v="OK"/>
    <s v="OK"/>
    <s v="OK"/>
    <s v="OK"/>
    <s v="OK"/>
    <s v="OK"/>
    <x v="0"/>
    <x v="0"/>
  </r>
  <r>
    <d v="2024-08-25T00:00:00"/>
    <s v="youtube"/>
    <s v="social"/>
    <x v="3"/>
    <s v="banner1"/>
    <s v="signup"/>
    <n v="266"/>
    <n v="35"/>
    <n v="313.17"/>
    <s v="OK"/>
    <s v="No"/>
    <s v="OK"/>
    <s v="OK"/>
    <s v="OK"/>
    <s v="OK"/>
    <s v="OK"/>
    <s v="OK"/>
    <x v="5"/>
    <x v="0"/>
  </r>
  <r>
    <d v="2024-01-16T00:00:00"/>
    <s v="youtube"/>
    <s v="email"/>
    <x v="1"/>
    <s v="carousel_ad"/>
    <s v="bags"/>
    <n v="376"/>
    <n v="26"/>
    <n v="910"/>
    <s v="OK"/>
    <s v="No"/>
    <s v="OK"/>
    <s v="OK"/>
    <s v="OK"/>
    <s v="OK"/>
    <s v="OK"/>
    <s v="OK"/>
    <x v="9"/>
    <x v="2"/>
  </r>
  <r>
    <d v="2024-12-14T00:00:00"/>
    <s v="linkedin"/>
    <s v="email"/>
    <x v="0"/>
    <s v="video_ad"/>
    <s v="signup"/>
    <n v="191"/>
    <n v="31"/>
    <n v="260.67"/>
    <s v="OK"/>
    <s v="No"/>
    <s v="OK"/>
    <s v="OK"/>
    <s v="OK"/>
    <s v="OK"/>
    <s v="OK"/>
    <s v="OK"/>
    <x v="8"/>
    <x v="3"/>
  </r>
  <r>
    <d v="2024-03-02T00:00:00"/>
    <s v="linkedin"/>
    <s v="referral"/>
    <x v="3"/>
    <s v="video_ad"/>
    <s v="bags"/>
    <n v="210"/>
    <n v="44"/>
    <n v="989.08"/>
    <s v="OK"/>
    <s v="No"/>
    <s v="OK"/>
    <s v="OK"/>
    <s v="OK"/>
    <s v="OK"/>
    <s v="OK"/>
    <s v="OK"/>
    <x v="2"/>
    <x v="2"/>
  </r>
  <r>
    <d v="2024-12-20T00:00:00"/>
    <s v="linkedin"/>
    <s v="email"/>
    <x v="1"/>
    <s v="video_ad"/>
    <s v="shoes"/>
    <n v="352"/>
    <n v="41"/>
    <n v="700.01"/>
    <s v="OK"/>
    <s v="No"/>
    <s v="OK"/>
    <s v="OK"/>
    <s v="OK"/>
    <s v="OK"/>
    <s v="OK"/>
    <s v="OK"/>
    <x v="8"/>
    <x v="3"/>
  </r>
  <r>
    <d v="2024-08-31T00:00:00"/>
    <s v="newsletter"/>
    <s v="cpc"/>
    <x v="0"/>
    <s v="text_link"/>
    <s v="shoes"/>
    <n v="437"/>
    <n v="3"/>
    <n v="100.78"/>
    <s v="OK"/>
    <s v="No"/>
    <s v="OK"/>
    <s v="OK"/>
    <s v="OK"/>
    <s v="OK"/>
    <s v="OK"/>
    <s v="OK"/>
    <x v="5"/>
    <x v="0"/>
  </r>
  <r>
    <d v="2024-11-21T00:00:00"/>
    <s v="facebook"/>
    <s v="cpc"/>
    <x v="0"/>
    <s v="text_link"/>
    <s v="shoes"/>
    <n v="16"/>
    <n v="36"/>
    <n v="786.17"/>
    <s v="OK"/>
    <s v="No"/>
    <s v="OK"/>
    <s v="OK"/>
    <s v="OK"/>
    <s v="OK"/>
    <s v="OK"/>
    <s v="OK"/>
    <x v="10"/>
    <x v="3"/>
  </r>
  <r>
    <d v="2024-09-06T00:00:00"/>
    <s v="youtube"/>
    <s v="cpc"/>
    <x v="3"/>
    <s v="banner1"/>
    <s v="shoes"/>
    <n v="116"/>
    <n v="23"/>
    <n v="461.12"/>
    <s v="OK"/>
    <s v="No"/>
    <s v="OK"/>
    <s v="OK"/>
    <s v="OK"/>
    <s v="OK"/>
    <s v="OK"/>
    <s v="OK"/>
    <x v="0"/>
    <x v="0"/>
  </r>
  <r>
    <d v="2024-09-13T00:00:00"/>
    <s v="facebook"/>
    <s v="referral"/>
    <x v="0"/>
    <s v="carousel_ad"/>
    <s v="discount"/>
    <n v="231"/>
    <n v="23"/>
    <n v="128.94999999999999"/>
    <s v="OK"/>
    <s v="No"/>
    <s v="OK"/>
    <s v="OK"/>
    <s v="OK"/>
    <s v="OK"/>
    <s v="OK"/>
    <s v="OK"/>
    <x v="0"/>
    <x v="0"/>
  </r>
  <r>
    <d v="2024-11-03T00:00:00"/>
    <s v="instagram"/>
    <s v="social"/>
    <x v="1"/>
    <s v="carousel_ad"/>
    <s v="discount"/>
    <n v="196"/>
    <n v="44"/>
    <n v="673.67"/>
    <s v="OK"/>
    <s v="No"/>
    <s v="OK"/>
    <s v="OK"/>
    <s v="OK"/>
    <s v="OK"/>
    <s v="OK"/>
    <s v="OK"/>
    <x v="10"/>
    <x v="3"/>
  </r>
  <r>
    <d v="2024-01-10T00:00:00"/>
    <s v="google"/>
    <s v="social"/>
    <x v="3"/>
    <s v="carousel_ad"/>
    <s v="bags"/>
    <n v="255"/>
    <n v="8"/>
    <n v="919.44"/>
    <s v="OK"/>
    <s v="No"/>
    <s v="OK"/>
    <s v="OK"/>
    <s v="OK"/>
    <s v="OK"/>
    <s v="OK"/>
    <s v="OK"/>
    <x v="9"/>
    <x v="2"/>
  </r>
  <r>
    <d v="2024-02-04T00:00:00"/>
    <s v="instagram"/>
    <s v="referral"/>
    <x v="2"/>
    <s v="text_link"/>
    <s v="signup"/>
    <n v="490"/>
    <n v="5"/>
    <n v="447.45"/>
    <s v="OK"/>
    <s v="No"/>
    <s v="OK"/>
    <s v="OK"/>
    <s v="OK"/>
    <s v="OK"/>
    <s v="OK"/>
    <s v="OK"/>
    <x v="3"/>
    <x v="2"/>
  </r>
  <r>
    <d v="2024-10-05T00:00:00"/>
    <s v="linkedin"/>
    <s v="email"/>
    <x v="3"/>
    <s v=""/>
    <s v="shoes"/>
    <n v="190"/>
    <n v="42"/>
    <n v="656.45"/>
    <s v="OK"/>
    <s v="No"/>
    <s v="OK"/>
    <s v="OK"/>
    <s v="OK"/>
    <s v="OK"/>
    <s v="OK"/>
    <s v="OK"/>
    <x v="4"/>
    <x v="3"/>
  </r>
  <r>
    <d v="2024-03-28T00:00:00"/>
    <s v="newsletter"/>
    <s v="referral"/>
    <x v="3"/>
    <s v="text_link"/>
    <s v="bags"/>
    <n v="210"/>
    <n v="2"/>
    <n v="267.3"/>
    <s v="OK"/>
    <s v="No"/>
    <s v="OK"/>
    <s v="OK"/>
    <s v="OK"/>
    <s v="OK"/>
    <s v="OK"/>
    <s v="OK"/>
    <x v="2"/>
    <x v="2"/>
  </r>
  <r>
    <d v="2024-03-04T00:00:00"/>
    <s v="instagram"/>
    <s v="social"/>
    <x v="3"/>
    <s v="banner1"/>
    <s v="signup"/>
    <n v="398"/>
    <n v="13"/>
    <n v="85.19"/>
    <s v="OK"/>
    <s v="No"/>
    <s v="OK"/>
    <s v="OK"/>
    <s v="OK"/>
    <s v="OK"/>
    <s v="OK"/>
    <s v="OK"/>
    <x v="2"/>
    <x v="2"/>
  </r>
  <r>
    <d v="2024-01-03T00:00:00"/>
    <s v="linkedin"/>
    <s v="email"/>
    <x v="3"/>
    <s v="carousel_ad"/>
    <s v="discount"/>
    <n v="39"/>
    <n v="44"/>
    <n v="527.98"/>
    <s v="OK"/>
    <s v="No"/>
    <s v="OK"/>
    <s v="OK"/>
    <s v="OK"/>
    <s v="OK"/>
    <s v="OK"/>
    <s v="OK"/>
    <x v="9"/>
    <x v="2"/>
  </r>
  <r>
    <d v="2024-07-26T00:00:00"/>
    <s v="newsletter"/>
    <s v="referral"/>
    <x v="2"/>
    <s v="text_link"/>
    <s v="bags"/>
    <n v="50"/>
    <n v="28"/>
    <n v="539.69000000000005"/>
    <s v="OK"/>
    <s v="No"/>
    <s v="OK"/>
    <s v="OK"/>
    <s v="OK"/>
    <s v="OK"/>
    <s v="OK"/>
    <s v="OK"/>
    <x v="6"/>
    <x v="0"/>
  </r>
  <r>
    <d v="2024-02-11T00:00:00"/>
    <s v="linkedin"/>
    <s v="email"/>
    <x v="0"/>
    <s v="video_ad"/>
    <s v="bags"/>
    <n v="31"/>
    <n v="17"/>
    <n v="234.51"/>
    <s v="OK"/>
    <s v="No"/>
    <s v="OK"/>
    <s v="OK"/>
    <s v="OK"/>
    <s v="OK"/>
    <s v="OK"/>
    <s v="OK"/>
    <x v="3"/>
    <x v="2"/>
  </r>
  <r>
    <d v="2024-02-15T00:00:00"/>
    <s v="facebook"/>
    <s v="cpc"/>
    <x v="1"/>
    <s v="banner1"/>
    <s v="shoes"/>
    <n v="398"/>
    <n v="43"/>
    <n v="735.77"/>
    <s v="OK"/>
    <s v="No"/>
    <s v="OK"/>
    <s v="OK"/>
    <s v="OK"/>
    <s v="OK"/>
    <s v="OK"/>
    <s v="OK"/>
    <x v="3"/>
    <x v="2"/>
  </r>
  <r>
    <d v="2024-05-18T00:00:00"/>
    <s v="linkedin"/>
    <s v="email"/>
    <x v="3"/>
    <s v="banner1"/>
    <s v="shoes"/>
    <n v="81"/>
    <n v="28"/>
    <n v="24.53"/>
    <s v="OK"/>
    <s v="No"/>
    <s v="OK"/>
    <s v="OK"/>
    <s v="OK"/>
    <s v="OK"/>
    <s v="OK"/>
    <s v="OK"/>
    <x v="11"/>
    <x v="1"/>
  </r>
  <r>
    <d v="2024-03-01T00:00:00"/>
    <s v="google"/>
    <s v="social"/>
    <x v="1"/>
    <s v="text_link"/>
    <s v="shoes"/>
    <n v="304"/>
    <n v="27"/>
    <n v="862.62"/>
    <s v="OK"/>
    <s v="No"/>
    <s v="OK"/>
    <s v="OK"/>
    <s v="OK"/>
    <s v="OK"/>
    <s v="OK"/>
    <s v="OK"/>
    <x v="2"/>
    <x v="2"/>
  </r>
  <r>
    <d v="2024-12-31T00:00:00"/>
    <s v="facebook"/>
    <s v="cpc"/>
    <x v="1"/>
    <s v="banner1"/>
    <s v="signup"/>
    <n v="338"/>
    <n v="31"/>
    <n v="299.38"/>
    <s v="OK"/>
    <s v="No"/>
    <s v="OK"/>
    <s v="OK"/>
    <s v="OK"/>
    <s v="OK"/>
    <s v="OK"/>
    <s v="OK"/>
    <x v="8"/>
    <x v="3"/>
  </r>
  <r>
    <d v="2024-08-02T00:00:00"/>
    <s v="google"/>
    <s v="email"/>
    <x v="3"/>
    <s v="video_ad"/>
    <s v="signup"/>
    <n v="287"/>
    <n v="18"/>
    <n v="401.57"/>
    <s v="OK"/>
    <s v="No"/>
    <s v="OK"/>
    <s v="OK"/>
    <s v="OK"/>
    <s v="OK"/>
    <s v="OK"/>
    <s v="OK"/>
    <x v="5"/>
    <x v="0"/>
  </r>
  <r>
    <d v="2024-06-06T00:00:00"/>
    <s v="google"/>
    <s v="cpc"/>
    <x v="3"/>
    <s v="banner1"/>
    <s v="shoes"/>
    <n v="369"/>
    <n v="26"/>
    <n v="69.930000000000007"/>
    <s v="OK"/>
    <s v="No"/>
    <s v="OK"/>
    <s v="OK"/>
    <s v="OK"/>
    <s v="OK"/>
    <s v="OK"/>
    <s v="OK"/>
    <x v="7"/>
    <x v="1"/>
  </r>
  <r>
    <d v="2024-01-08T00:00:00"/>
    <s v="google"/>
    <s v="referral"/>
    <x v="0"/>
    <s v="video_ad"/>
    <s v="signup"/>
    <n v="230"/>
    <n v="7"/>
    <n v="856.8"/>
    <s v="OK"/>
    <s v="No"/>
    <s v="OK"/>
    <s v="OK"/>
    <s v="OK"/>
    <s v="OK"/>
    <s v="OK"/>
    <s v="OK"/>
    <x v="9"/>
    <x v="2"/>
  </r>
  <r>
    <d v="2024-09-27T00:00:00"/>
    <s v="facebook"/>
    <s v="cpc"/>
    <x v="1"/>
    <s v="video_ad"/>
    <s v="signup"/>
    <n v="497"/>
    <n v="42"/>
    <n v="800.7"/>
    <s v="OK"/>
    <s v="No"/>
    <s v="OK"/>
    <s v="OK"/>
    <s v="OK"/>
    <s v="OK"/>
    <s v="OK"/>
    <s v="OK"/>
    <x v="0"/>
    <x v="0"/>
  </r>
  <r>
    <d v="2024-10-11T00:00:00"/>
    <s v="newsletter"/>
    <s v="social"/>
    <x v="1"/>
    <s v="carousel_ad"/>
    <s v="bags"/>
    <n v="265"/>
    <n v="27"/>
    <n v="894.99"/>
    <s v="OK"/>
    <s v="No"/>
    <s v="OK"/>
    <s v="OK"/>
    <s v="OK"/>
    <s v="OK"/>
    <s v="OK"/>
    <s v="OK"/>
    <x v="4"/>
    <x v="3"/>
  </r>
  <r>
    <d v="2024-01-30T00:00:00"/>
    <s v="instagram"/>
    <s v="social"/>
    <x v="2"/>
    <s v="carousel_ad"/>
    <s v="shoes"/>
    <n v="381"/>
    <n v="14"/>
    <n v="162.61000000000001"/>
    <s v="OK"/>
    <s v="No"/>
    <s v="OK"/>
    <s v="OK"/>
    <s v="OK"/>
    <s v="OK"/>
    <s v="OK"/>
    <s v="OK"/>
    <x v="9"/>
    <x v="2"/>
  </r>
  <r>
    <d v="2024-08-03T00:00:00"/>
    <s v="youtube"/>
    <s v="email"/>
    <x v="1"/>
    <s v=""/>
    <s v="discount"/>
    <n v="332"/>
    <n v="44"/>
    <n v="543.79"/>
    <s v="OK"/>
    <s v="No"/>
    <s v="OK"/>
    <s v="OK"/>
    <s v="OK"/>
    <s v="OK"/>
    <s v="OK"/>
    <s v="OK"/>
    <x v="5"/>
    <x v="0"/>
  </r>
  <r>
    <d v="2024-10-22T00:00:00"/>
    <s v="google"/>
    <s v="referral"/>
    <x v="1"/>
    <s v="carousel_ad"/>
    <s v="bags"/>
    <n v="398"/>
    <n v="1"/>
    <n v="189.76"/>
    <s v="OK"/>
    <s v="No"/>
    <s v="OK"/>
    <s v="OK"/>
    <s v="OK"/>
    <s v="OK"/>
    <s v="OK"/>
    <s v="OK"/>
    <x v="4"/>
    <x v="3"/>
  </r>
  <r>
    <d v="2024-04-06T00:00:00"/>
    <s v="youtube"/>
    <s v="cpc"/>
    <x v="2"/>
    <s v="banner1"/>
    <s v="shoes"/>
    <n v="252"/>
    <n v="19"/>
    <n v="508.69"/>
    <s v="OK"/>
    <s v="No"/>
    <s v="OK"/>
    <s v="OK"/>
    <s v="OK"/>
    <s v="OK"/>
    <s v="OK"/>
    <s v="OK"/>
    <x v="1"/>
    <x v="1"/>
  </r>
  <r>
    <d v="2024-04-14T00:00:00"/>
    <s v="youtube"/>
    <s v="cpc"/>
    <x v="1"/>
    <s v=""/>
    <s v="discount"/>
    <n v="390"/>
    <n v="21"/>
    <n v="635.29999999999995"/>
    <s v="OK"/>
    <s v="No"/>
    <s v="OK"/>
    <s v="OK"/>
    <s v="OK"/>
    <s v="OK"/>
    <s v="OK"/>
    <s v="OK"/>
    <x v="1"/>
    <x v="1"/>
  </r>
  <r>
    <d v="2024-07-18T00:00:00"/>
    <s v="facebook"/>
    <s v="referral"/>
    <x v="2"/>
    <s v="text_link"/>
    <s v="discount"/>
    <n v="211"/>
    <n v="12"/>
    <n v="906.01"/>
    <s v="OK"/>
    <s v="No"/>
    <s v="OK"/>
    <s v="OK"/>
    <s v="OK"/>
    <s v="OK"/>
    <s v="OK"/>
    <s v="OK"/>
    <x v="6"/>
    <x v="0"/>
  </r>
  <r>
    <d v="2024-08-14T00:00:00"/>
    <s v="facebook"/>
    <s v="referral"/>
    <x v="3"/>
    <s v="text_link"/>
    <s v="bags"/>
    <n v="448"/>
    <n v="39"/>
    <n v="111.75"/>
    <s v="OK"/>
    <s v="No"/>
    <s v="OK"/>
    <s v="OK"/>
    <s v="OK"/>
    <s v="OK"/>
    <s v="OK"/>
    <s v="OK"/>
    <x v="5"/>
    <x v="0"/>
  </r>
  <r>
    <d v="2024-04-17T00:00:00"/>
    <s v="facebook"/>
    <s v="email"/>
    <x v="0"/>
    <s v="banner1"/>
    <s v="signup"/>
    <n v="423"/>
    <n v="50"/>
    <n v="57.55"/>
    <s v="OK"/>
    <s v="No"/>
    <s v="OK"/>
    <s v="OK"/>
    <s v="OK"/>
    <s v="OK"/>
    <s v="OK"/>
    <s v="OK"/>
    <x v="1"/>
    <x v="1"/>
  </r>
  <r>
    <d v="2024-04-17T00:00:00"/>
    <s v="facebook"/>
    <s v="cpc"/>
    <x v="2"/>
    <s v="text_link"/>
    <s v="bags"/>
    <n v="308"/>
    <n v="14"/>
    <n v="750.37"/>
    <s v="OK"/>
    <s v="No"/>
    <s v="OK"/>
    <s v="OK"/>
    <s v="OK"/>
    <s v="OK"/>
    <s v="OK"/>
    <s v="OK"/>
    <x v="1"/>
    <x v="1"/>
  </r>
  <r>
    <d v="2024-06-11T00:00:00"/>
    <s v="linkedin"/>
    <s v="email"/>
    <x v="3"/>
    <s v="carousel_ad"/>
    <s v="signup"/>
    <n v="438"/>
    <n v="26"/>
    <n v="476"/>
    <s v="OK"/>
    <s v="No"/>
    <s v="OK"/>
    <s v="OK"/>
    <s v="OK"/>
    <s v="OK"/>
    <s v="OK"/>
    <s v="OK"/>
    <x v="7"/>
    <x v="1"/>
  </r>
  <r>
    <d v="2024-03-02T00:00:00"/>
    <s v="newsletter"/>
    <s v="referral"/>
    <x v="0"/>
    <s v="text_link"/>
    <s v="bags"/>
    <n v="292"/>
    <n v="45"/>
    <n v="511.88"/>
    <s v="OK"/>
    <s v="No"/>
    <s v="OK"/>
    <s v="OK"/>
    <s v="OK"/>
    <s v="OK"/>
    <s v="OK"/>
    <s v="OK"/>
    <x v="2"/>
    <x v="2"/>
  </r>
  <r>
    <d v="2024-08-29T00:00:00"/>
    <s v="google"/>
    <s v="cpc"/>
    <x v="2"/>
    <s v="text_link"/>
    <s v="discount"/>
    <n v="241"/>
    <n v="3"/>
    <n v="906.37"/>
    <s v="OK"/>
    <s v="No"/>
    <s v="OK"/>
    <s v="OK"/>
    <s v="OK"/>
    <s v="OK"/>
    <s v="OK"/>
    <s v="OK"/>
    <x v="5"/>
    <x v="0"/>
  </r>
  <r>
    <d v="2024-01-13T00:00:00"/>
    <s v="youtube"/>
    <s v="cpc"/>
    <x v="2"/>
    <s v="text_link"/>
    <s v="signup"/>
    <n v="29"/>
    <n v="33"/>
    <n v="93.76"/>
    <s v="OK"/>
    <s v="No"/>
    <s v="OK"/>
    <s v="OK"/>
    <s v="OK"/>
    <s v="OK"/>
    <s v="OK"/>
    <s v="OK"/>
    <x v="9"/>
    <x v="2"/>
  </r>
  <r>
    <d v="2024-07-08T00:00:00"/>
    <s v="newsletter"/>
    <s v="referral"/>
    <x v="0"/>
    <s v="carousel_ad"/>
    <s v="discount"/>
    <n v="212"/>
    <n v="8"/>
    <n v="526.86"/>
    <s v="OK"/>
    <s v="No"/>
    <s v="OK"/>
    <s v="OK"/>
    <s v="OK"/>
    <s v="OK"/>
    <s v="OK"/>
    <s v="OK"/>
    <x v="6"/>
    <x v="0"/>
  </r>
  <r>
    <d v="2024-10-16T00:00:00"/>
    <s v="linkedin"/>
    <s v="cpc"/>
    <x v="1"/>
    <s v="carousel_ad"/>
    <s v="shoes"/>
    <n v="415"/>
    <n v="13"/>
    <n v="23.2"/>
    <s v="OK"/>
    <s v="No"/>
    <s v="OK"/>
    <s v="OK"/>
    <s v="OK"/>
    <s v="OK"/>
    <s v="OK"/>
    <s v="OK"/>
    <x v="4"/>
    <x v="3"/>
  </r>
  <r>
    <d v="2024-04-03T00:00:00"/>
    <s v="facebook"/>
    <s v="referral"/>
    <x v="0"/>
    <s v="carousel_ad"/>
    <s v="signup"/>
    <n v="152"/>
    <n v="23"/>
    <n v="971.34"/>
    <s v="OK"/>
    <s v="No"/>
    <s v="OK"/>
    <s v="OK"/>
    <s v="OK"/>
    <s v="OK"/>
    <s v="OK"/>
    <s v="OK"/>
    <x v="1"/>
    <x v="1"/>
  </r>
  <r>
    <d v="2024-09-10T00:00:00"/>
    <s v="linkedin"/>
    <s v="referral"/>
    <x v="0"/>
    <s v="carousel_ad"/>
    <s v="bags"/>
    <n v="50"/>
    <n v="3"/>
    <n v="780.46"/>
    <s v="OK"/>
    <s v="No"/>
    <s v="OK"/>
    <s v="OK"/>
    <s v="OK"/>
    <s v="OK"/>
    <s v="OK"/>
    <s v="OK"/>
    <x v="0"/>
    <x v="0"/>
  </r>
  <r>
    <d v="2024-11-24T00:00:00"/>
    <s v="facebook"/>
    <s v="email"/>
    <x v="2"/>
    <s v="carousel_ad"/>
    <s v="discount"/>
    <n v="173"/>
    <n v="12"/>
    <n v="313.27999999999997"/>
    <s v="OK"/>
    <s v="No"/>
    <s v="OK"/>
    <s v="OK"/>
    <s v="OK"/>
    <s v="OK"/>
    <s v="OK"/>
    <s v="OK"/>
    <x v="10"/>
    <x v="3"/>
  </r>
  <r>
    <d v="2024-09-24T00:00:00"/>
    <s v="youtube"/>
    <s v="referral"/>
    <x v="2"/>
    <s v="carousel_ad"/>
    <s v="signup"/>
    <n v="420"/>
    <n v="43"/>
    <n v="65.98"/>
    <s v="OK"/>
    <s v="No"/>
    <s v="OK"/>
    <s v="OK"/>
    <s v="OK"/>
    <s v="OK"/>
    <s v="OK"/>
    <s v="OK"/>
    <x v="0"/>
    <x v="0"/>
  </r>
  <r>
    <d v="2024-09-07T00:00:00"/>
    <s v="youtube"/>
    <s v="referral"/>
    <x v="0"/>
    <s v="carousel_ad"/>
    <s v="bags"/>
    <n v="411"/>
    <n v="8"/>
    <n v="459.48"/>
    <s v="OK"/>
    <s v="No"/>
    <s v="OK"/>
    <s v="OK"/>
    <s v="OK"/>
    <s v="OK"/>
    <s v="OK"/>
    <s v="OK"/>
    <x v="0"/>
    <x v="0"/>
  </r>
  <r>
    <d v="2024-01-19T00:00:00"/>
    <s v="newsletter"/>
    <s v="referral"/>
    <x v="3"/>
    <s v="video_ad"/>
    <s v="shoes"/>
    <n v="229"/>
    <n v="5"/>
    <n v="490.68"/>
    <s v="OK"/>
    <s v="No"/>
    <s v="OK"/>
    <s v="OK"/>
    <s v="OK"/>
    <s v="OK"/>
    <s v="OK"/>
    <s v="OK"/>
    <x v="9"/>
    <x v="2"/>
  </r>
  <r>
    <d v="2024-07-13T00:00:00"/>
    <s v="linkedin"/>
    <s v="email"/>
    <x v="1"/>
    <s v="text_link"/>
    <s v="bags"/>
    <n v="487"/>
    <n v="1"/>
    <n v="935.24"/>
    <s v="OK"/>
    <s v="No"/>
    <s v="OK"/>
    <s v="OK"/>
    <s v="OK"/>
    <s v="OK"/>
    <s v="OK"/>
    <s v="OK"/>
    <x v="6"/>
    <x v="0"/>
  </r>
  <r>
    <d v="2024-03-11T00:00:00"/>
    <s v="facebook"/>
    <s v="referral"/>
    <x v="0"/>
    <s v="carousel_ad"/>
    <s v="shoes"/>
    <n v="483"/>
    <n v="3"/>
    <n v="740.73"/>
    <s v="OK"/>
    <s v="No"/>
    <s v="OK"/>
    <s v="OK"/>
    <s v="OK"/>
    <s v="OK"/>
    <s v="OK"/>
    <s v="OK"/>
    <x v="2"/>
    <x v="2"/>
  </r>
  <r>
    <d v="2024-09-07T00:00:00"/>
    <s v="linkedin"/>
    <s v="social"/>
    <x v="2"/>
    <s v="video_ad"/>
    <s v="bags"/>
    <n v="496"/>
    <n v="27"/>
    <n v="931.31"/>
    <s v="OK"/>
    <s v="No"/>
    <s v="OK"/>
    <s v="OK"/>
    <s v="OK"/>
    <s v="OK"/>
    <s v="OK"/>
    <s v="OK"/>
    <x v="0"/>
    <x v="0"/>
  </r>
  <r>
    <d v="2024-12-07T00:00:00"/>
    <s v="linkedin"/>
    <s v="email"/>
    <x v="0"/>
    <s v="text_link"/>
    <s v="shoes"/>
    <n v="284"/>
    <n v="24"/>
    <n v="385.24"/>
    <s v="OK"/>
    <s v="No"/>
    <s v="OK"/>
    <s v="OK"/>
    <s v="OK"/>
    <s v="OK"/>
    <s v="OK"/>
    <s v="OK"/>
    <x v="8"/>
    <x v="3"/>
  </r>
  <r>
    <d v="2024-05-12T00:00:00"/>
    <s v="linkedin"/>
    <s v="cpc"/>
    <x v="0"/>
    <s v="carousel_ad"/>
    <s v="bags"/>
    <n v="500"/>
    <n v="7"/>
    <n v="911.78"/>
    <s v="OK"/>
    <s v="No"/>
    <s v="OK"/>
    <s v="OK"/>
    <s v="OK"/>
    <s v="OK"/>
    <s v="OK"/>
    <s v="OK"/>
    <x v="11"/>
    <x v="1"/>
  </r>
  <r>
    <d v="2024-11-18T00:00:00"/>
    <s v="facebook"/>
    <s v="referral"/>
    <x v="1"/>
    <s v="video_ad"/>
    <s v="signup"/>
    <n v="492"/>
    <n v="13"/>
    <n v="513.92999999999995"/>
    <s v="OK"/>
    <s v="No"/>
    <s v="OK"/>
    <s v="OK"/>
    <s v="OK"/>
    <s v="OK"/>
    <s v="OK"/>
    <s v="OK"/>
    <x v="10"/>
    <x v="3"/>
  </r>
  <r>
    <d v="2024-01-23T00:00:00"/>
    <s v="google"/>
    <s v="referral"/>
    <x v="1"/>
    <s v="video_ad"/>
    <s v="bags"/>
    <n v="321"/>
    <n v="19"/>
    <n v="930.85"/>
    <s v="OK"/>
    <s v="No"/>
    <s v="OK"/>
    <s v="OK"/>
    <s v="OK"/>
    <s v="OK"/>
    <s v="OK"/>
    <s v="OK"/>
    <x v="9"/>
    <x v="2"/>
  </r>
  <r>
    <d v="2024-07-01T00:00:00"/>
    <s v="google"/>
    <s v="referral"/>
    <x v="1"/>
    <s v="carousel_ad"/>
    <s v="bags"/>
    <n v="451"/>
    <n v="3"/>
    <n v="354.62"/>
    <s v="OK"/>
    <s v="No"/>
    <s v="OK"/>
    <s v="OK"/>
    <s v="OK"/>
    <s v="OK"/>
    <s v="OK"/>
    <s v="OK"/>
    <x v="6"/>
    <x v="0"/>
  </r>
  <r>
    <d v="2024-12-27T00:00:00"/>
    <s v="newsletter"/>
    <s v="social"/>
    <x v="1"/>
    <s v="carousel_ad"/>
    <s v="bags"/>
    <n v="275"/>
    <n v="35"/>
    <n v="179.81"/>
    <s v="OK"/>
    <s v="No"/>
    <s v="OK"/>
    <s v="OK"/>
    <s v="OK"/>
    <s v="OK"/>
    <s v="OK"/>
    <s v="OK"/>
    <x v="8"/>
    <x v="3"/>
  </r>
  <r>
    <d v="2024-05-13T00:00:00"/>
    <s v="newsletter"/>
    <s v="email"/>
    <x v="1"/>
    <s v="video_ad"/>
    <s v="shoes"/>
    <n v="65"/>
    <n v="32"/>
    <n v="795.08"/>
    <s v="OK"/>
    <s v="No"/>
    <s v="OK"/>
    <s v="OK"/>
    <s v="OK"/>
    <s v="OK"/>
    <s v="OK"/>
    <s v="OK"/>
    <x v="11"/>
    <x v="1"/>
  </r>
  <r>
    <d v="2024-10-22T00:00:00"/>
    <s v="facebook"/>
    <s v="social"/>
    <x v="0"/>
    <s v="banner1"/>
    <s v="signup"/>
    <n v="81"/>
    <n v="34"/>
    <n v="950.93"/>
    <s v="OK"/>
    <s v="No"/>
    <s v="OK"/>
    <s v="OK"/>
    <s v="OK"/>
    <s v="OK"/>
    <s v="OK"/>
    <s v="OK"/>
    <x v="4"/>
    <x v="3"/>
  </r>
  <r>
    <d v="2024-07-07T00:00:00"/>
    <s v="instagram"/>
    <s v="social"/>
    <x v="2"/>
    <s v="video_ad"/>
    <s v="discount"/>
    <n v="426"/>
    <n v="18"/>
    <n v="12.91"/>
    <s v="OK"/>
    <s v="No"/>
    <s v="OK"/>
    <s v="OK"/>
    <s v="OK"/>
    <s v="OK"/>
    <s v="OK"/>
    <s v="OK"/>
    <x v="6"/>
    <x v="0"/>
  </r>
  <r>
    <d v="2024-01-23T00:00:00"/>
    <s v="linkedin"/>
    <s v="social"/>
    <x v="2"/>
    <s v="banner1"/>
    <s v="bags"/>
    <n v="123"/>
    <n v="32"/>
    <n v="218.03"/>
    <s v="OK"/>
    <s v="No"/>
    <s v="OK"/>
    <s v="OK"/>
    <s v="OK"/>
    <s v="OK"/>
    <s v="OK"/>
    <s v="OK"/>
    <x v="9"/>
    <x v="2"/>
  </r>
  <r>
    <d v="2024-09-04T00:00:00"/>
    <s v="youtube"/>
    <s v="social"/>
    <x v="3"/>
    <s v="banner1"/>
    <s v="shoes"/>
    <n v="283"/>
    <n v="33"/>
    <n v="772.25"/>
    <s v="OK"/>
    <s v="No"/>
    <s v="OK"/>
    <s v="OK"/>
    <s v="OK"/>
    <s v="OK"/>
    <s v="OK"/>
    <s v="OK"/>
    <x v="0"/>
    <x v="0"/>
  </r>
  <r>
    <d v="2024-02-28T00:00:00"/>
    <s v="newsletter"/>
    <s v="cpc"/>
    <x v="2"/>
    <s v="video_ad"/>
    <s v="shoes"/>
    <n v="474"/>
    <n v="0"/>
    <n v="69.47"/>
    <s v="OK"/>
    <s v="No"/>
    <s v="OK"/>
    <s v="OK"/>
    <s v="OK"/>
    <s v="OK"/>
    <s v="OK"/>
    <s v="OK"/>
    <x v="3"/>
    <x v="2"/>
  </r>
  <r>
    <d v="2024-03-24T00:00:00"/>
    <s v="newsletter"/>
    <s v="cpc"/>
    <x v="2"/>
    <s v="text_link"/>
    <s v="bags"/>
    <n v="215"/>
    <n v="40"/>
    <n v="13.11"/>
    <s v="OK"/>
    <s v="No"/>
    <s v="OK"/>
    <s v="OK"/>
    <s v="OK"/>
    <s v="OK"/>
    <s v="OK"/>
    <s v="OK"/>
    <x v="2"/>
    <x v="2"/>
  </r>
  <r>
    <d v="2024-08-26T00:00:00"/>
    <s v="google"/>
    <s v="cpc"/>
    <x v="1"/>
    <s v="banner1"/>
    <s v="signup"/>
    <n v="433"/>
    <n v="33"/>
    <n v="918.78"/>
    <s v="OK"/>
    <s v="No"/>
    <s v="OK"/>
    <s v="OK"/>
    <s v="OK"/>
    <s v="OK"/>
    <s v="OK"/>
    <s v="OK"/>
    <x v="5"/>
    <x v="0"/>
  </r>
  <r>
    <d v="2024-07-23T00:00:00"/>
    <s v="newsletter"/>
    <s v="referral"/>
    <x v="2"/>
    <s v="banner1"/>
    <s v="shoes"/>
    <n v="155"/>
    <n v="42"/>
    <n v="293.31"/>
    <s v="OK"/>
    <s v="No"/>
    <s v="OK"/>
    <s v="OK"/>
    <s v="OK"/>
    <s v="OK"/>
    <s v="OK"/>
    <s v="OK"/>
    <x v="6"/>
    <x v="0"/>
  </r>
  <r>
    <d v="2024-11-04T00:00:00"/>
    <s v="instagram"/>
    <s v="social"/>
    <x v="1"/>
    <s v="text_link"/>
    <s v="shoes"/>
    <n v="141"/>
    <n v="19"/>
    <n v="133.78"/>
    <s v="OK"/>
    <s v="No"/>
    <s v="OK"/>
    <s v="OK"/>
    <s v="OK"/>
    <s v="OK"/>
    <s v="OK"/>
    <s v="OK"/>
    <x v="10"/>
    <x v="3"/>
  </r>
  <r>
    <d v="2024-04-19T00:00:00"/>
    <s v="linkedin"/>
    <s v="email"/>
    <x v="3"/>
    <s v="text_link"/>
    <s v="bags"/>
    <n v="223"/>
    <n v="21"/>
    <n v="773.8"/>
    <s v="OK"/>
    <s v="No"/>
    <s v="OK"/>
    <s v="OK"/>
    <s v="OK"/>
    <s v="OK"/>
    <s v="OK"/>
    <s v="OK"/>
    <x v="1"/>
    <x v="1"/>
  </r>
  <r>
    <d v="2024-09-03T00:00:00"/>
    <s v="newsletter"/>
    <s v="social"/>
    <x v="2"/>
    <s v="video_ad"/>
    <s v="bags"/>
    <n v="166"/>
    <n v="37"/>
    <n v="990.18"/>
    <s v="OK"/>
    <s v="No"/>
    <s v="OK"/>
    <s v="OK"/>
    <s v="OK"/>
    <s v="OK"/>
    <s v="OK"/>
    <s v="OK"/>
    <x v="0"/>
    <x v="0"/>
  </r>
  <r>
    <d v="2024-10-12T00:00:00"/>
    <s v="facebook"/>
    <s v="cpc"/>
    <x v="0"/>
    <s v="text_link"/>
    <s v="shoes"/>
    <n v="114"/>
    <n v="14"/>
    <n v="297.77"/>
    <s v="OK"/>
    <s v="No"/>
    <s v="OK"/>
    <s v="OK"/>
    <s v="OK"/>
    <s v="OK"/>
    <s v="OK"/>
    <s v="OK"/>
    <x v="4"/>
    <x v="3"/>
  </r>
  <r>
    <d v="2024-10-28T00:00:00"/>
    <s v="newsletter"/>
    <s v="cpc"/>
    <x v="2"/>
    <s v="banner1"/>
    <s v="shoes"/>
    <n v="332"/>
    <n v="43"/>
    <n v="777.58"/>
    <s v="OK"/>
    <s v="No"/>
    <s v="OK"/>
    <s v="OK"/>
    <s v="OK"/>
    <s v="OK"/>
    <s v="OK"/>
    <s v="OK"/>
    <x v="4"/>
    <x v="3"/>
  </r>
  <r>
    <d v="2024-09-17T00:00:00"/>
    <s v="facebook"/>
    <s v="email"/>
    <x v="0"/>
    <s v="carousel_ad"/>
    <s v="signup"/>
    <n v="450"/>
    <n v="30"/>
    <n v="162.85"/>
    <s v="OK"/>
    <s v="No"/>
    <s v="OK"/>
    <s v="OK"/>
    <s v="OK"/>
    <s v="OK"/>
    <s v="OK"/>
    <s v="OK"/>
    <x v="0"/>
    <x v="0"/>
  </r>
  <r>
    <d v="2024-12-27T00:00:00"/>
    <s v="newsletter"/>
    <s v="social"/>
    <x v="1"/>
    <s v="carousel_ad"/>
    <s v="discount"/>
    <n v="496"/>
    <n v="6"/>
    <n v="576.62"/>
    <s v="OK"/>
    <s v="No"/>
    <s v="OK"/>
    <s v="OK"/>
    <s v="OK"/>
    <s v="OK"/>
    <s v="OK"/>
    <s v="OK"/>
    <x v="8"/>
    <x v="3"/>
  </r>
  <r>
    <d v="2024-09-30T00:00:00"/>
    <s v="linkedin"/>
    <s v="referral"/>
    <x v="3"/>
    <s v="video_ad"/>
    <s v="shoes"/>
    <n v="163"/>
    <n v="42"/>
    <n v="565.51"/>
    <s v="OK"/>
    <s v="No"/>
    <s v="OK"/>
    <s v="OK"/>
    <s v="OK"/>
    <s v="OK"/>
    <s v="OK"/>
    <s v="OK"/>
    <x v="0"/>
    <x v="0"/>
  </r>
  <r>
    <d v="2024-09-01T00:00:00"/>
    <s v="google"/>
    <s v="email"/>
    <x v="2"/>
    <s v="banner1"/>
    <s v="shoes"/>
    <n v="403"/>
    <n v="49"/>
    <n v="21.84"/>
    <s v="OK"/>
    <s v="No"/>
    <s v="OK"/>
    <s v="OK"/>
    <s v="OK"/>
    <s v="OK"/>
    <s v="OK"/>
    <s v="OK"/>
    <x v="0"/>
    <x v="0"/>
  </r>
  <r>
    <d v="2024-03-15T00:00:00"/>
    <s v="instagram"/>
    <s v="cpc"/>
    <x v="3"/>
    <s v="banner1"/>
    <s v="discount"/>
    <n v="261"/>
    <n v="43"/>
    <n v="480.7"/>
    <s v="OK"/>
    <s v="No"/>
    <s v="OK"/>
    <s v="OK"/>
    <s v="OK"/>
    <s v="OK"/>
    <s v="OK"/>
    <s v="OK"/>
    <x v="2"/>
    <x v="2"/>
  </r>
  <r>
    <d v="2024-09-05T00:00:00"/>
    <s v="google"/>
    <s v="email"/>
    <x v="0"/>
    <s v="banner1"/>
    <s v="bags"/>
    <n v="449"/>
    <n v="15"/>
    <n v="174.91"/>
    <s v="OK"/>
    <s v="No"/>
    <s v="OK"/>
    <s v="OK"/>
    <s v="OK"/>
    <s v="OK"/>
    <s v="OK"/>
    <s v="OK"/>
    <x v="0"/>
    <x v="0"/>
  </r>
  <r>
    <d v="2024-12-30T00:00:00"/>
    <s v="newsletter"/>
    <s v="social"/>
    <x v="2"/>
    <s v="carousel_ad"/>
    <s v="signup"/>
    <n v="90"/>
    <n v="33"/>
    <n v="631.48"/>
    <s v="OK"/>
    <s v="No"/>
    <s v="OK"/>
    <s v="OK"/>
    <s v="OK"/>
    <s v="OK"/>
    <s v="OK"/>
    <s v="OK"/>
    <x v="8"/>
    <x v="3"/>
  </r>
  <r>
    <d v="2024-11-19T00:00:00"/>
    <s v="newsletter"/>
    <s v="social"/>
    <x v="2"/>
    <s v=""/>
    <s v="signup"/>
    <n v="371"/>
    <n v="44"/>
    <n v="774.36"/>
    <s v="OK"/>
    <s v="No"/>
    <s v="OK"/>
    <s v="OK"/>
    <s v="OK"/>
    <s v="OK"/>
    <s v="OK"/>
    <s v="OK"/>
    <x v="10"/>
    <x v="3"/>
  </r>
  <r>
    <d v="2024-04-09T00:00:00"/>
    <s v="newsletter"/>
    <s v="email"/>
    <x v="3"/>
    <s v="text_link"/>
    <s v="signup"/>
    <n v="22"/>
    <n v="40"/>
    <n v="450.99"/>
    <s v="OK"/>
    <s v="No"/>
    <s v="OK"/>
    <s v="OK"/>
    <s v="OK"/>
    <s v="OK"/>
    <s v="OK"/>
    <s v="OK"/>
    <x v="1"/>
    <x v="1"/>
  </r>
  <r>
    <d v="2024-03-03T00:00:00"/>
    <s v="newsletter"/>
    <s v="social"/>
    <x v="2"/>
    <s v="text_link"/>
    <s v="bags"/>
    <n v="326"/>
    <n v="40"/>
    <n v="403.82"/>
    <s v="OK"/>
    <s v="No"/>
    <s v="OK"/>
    <s v="OK"/>
    <s v="OK"/>
    <s v="OK"/>
    <s v="OK"/>
    <s v="OK"/>
    <x v="2"/>
    <x v="2"/>
  </r>
  <r>
    <d v="2024-08-21T00:00:00"/>
    <s v="newsletter"/>
    <s v="referral"/>
    <x v="3"/>
    <s v=""/>
    <s v="discount"/>
    <n v="440"/>
    <n v="30"/>
    <n v="456.87"/>
    <s v="OK"/>
    <s v="No"/>
    <s v="OK"/>
    <s v="OK"/>
    <s v="OK"/>
    <s v="OK"/>
    <s v="OK"/>
    <s v="OK"/>
    <x v="5"/>
    <x v="0"/>
  </r>
  <r>
    <d v="2024-09-12T00:00:00"/>
    <s v="youtube"/>
    <s v="cpc"/>
    <x v="1"/>
    <s v="carousel_ad"/>
    <s v="discount"/>
    <n v="177"/>
    <n v="45"/>
    <n v="849.04"/>
    <s v="OK"/>
    <s v="No"/>
    <s v="OK"/>
    <s v="OK"/>
    <s v="OK"/>
    <s v="OK"/>
    <s v="OK"/>
    <s v="OK"/>
    <x v="0"/>
    <x v="0"/>
  </r>
  <r>
    <d v="2024-10-07T00:00:00"/>
    <s v="youtube"/>
    <s v="social"/>
    <x v="2"/>
    <s v="text_link"/>
    <s v="signup"/>
    <n v="312"/>
    <n v="14"/>
    <n v="958.33"/>
    <s v="OK"/>
    <s v="No"/>
    <s v="OK"/>
    <s v="OK"/>
    <s v="OK"/>
    <s v="OK"/>
    <s v="OK"/>
    <s v="OK"/>
    <x v="4"/>
    <x v="3"/>
  </r>
  <r>
    <d v="2024-10-12T00:00:00"/>
    <s v="google"/>
    <s v="social"/>
    <x v="2"/>
    <s v="carousel_ad"/>
    <s v="signup"/>
    <n v="10"/>
    <n v="16"/>
    <n v="367.88"/>
    <s v="OK"/>
    <s v="No"/>
    <s v="OK"/>
    <s v="OK"/>
    <s v="OK"/>
    <s v="OK"/>
    <s v="OK"/>
    <s v="OK"/>
    <x v="4"/>
    <x v="3"/>
  </r>
  <r>
    <d v="2024-05-06T00:00:00"/>
    <s v="linkedin"/>
    <s v="email"/>
    <x v="0"/>
    <s v=""/>
    <s v="shoes"/>
    <n v="212"/>
    <n v="0"/>
    <n v="932.92"/>
    <s v="OK"/>
    <s v="No"/>
    <s v="OK"/>
    <s v="OK"/>
    <s v="OK"/>
    <s v="OK"/>
    <s v="OK"/>
    <s v="OK"/>
    <x v="11"/>
    <x v="1"/>
  </r>
  <r>
    <d v="2024-09-06T00:00:00"/>
    <s v="google"/>
    <s v="cpc"/>
    <x v="1"/>
    <s v="carousel_ad"/>
    <s v="bags"/>
    <n v="135"/>
    <n v="5"/>
    <n v="799.25"/>
    <s v="OK"/>
    <s v="No"/>
    <s v="OK"/>
    <s v="OK"/>
    <s v="OK"/>
    <s v="OK"/>
    <s v="OK"/>
    <s v="OK"/>
    <x v="0"/>
    <x v="0"/>
  </r>
  <r>
    <d v="2024-02-07T00:00:00"/>
    <s v="youtube"/>
    <s v="cpc"/>
    <x v="1"/>
    <s v="banner1"/>
    <s v="bags"/>
    <n v="56"/>
    <n v="21"/>
    <n v="794.26"/>
    <s v="OK"/>
    <s v="No"/>
    <s v="OK"/>
    <s v="OK"/>
    <s v="OK"/>
    <s v="OK"/>
    <s v="OK"/>
    <s v="OK"/>
    <x v="3"/>
    <x v="2"/>
  </r>
  <r>
    <d v="2024-02-10T00:00:00"/>
    <s v="linkedin"/>
    <s v="email"/>
    <x v="3"/>
    <s v=""/>
    <s v="shoes"/>
    <n v="244"/>
    <n v="14"/>
    <n v="79.760000000000005"/>
    <s v="OK"/>
    <s v="No"/>
    <s v="OK"/>
    <s v="OK"/>
    <s v="OK"/>
    <s v="OK"/>
    <s v="OK"/>
    <s v="OK"/>
    <x v="3"/>
    <x v="2"/>
  </r>
  <r>
    <d v="2024-12-18T00:00:00"/>
    <s v="linkedin"/>
    <s v="email"/>
    <x v="0"/>
    <s v="banner1"/>
    <s v="signup"/>
    <n v="472"/>
    <n v="43"/>
    <n v="692.92"/>
    <s v="OK"/>
    <s v="No"/>
    <s v="OK"/>
    <s v="OK"/>
    <s v="OK"/>
    <s v="OK"/>
    <s v="OK"/>
    <s v="OK"/>
    <x v="8"/>
    <x v="3"/>
  </r>
  <r>
    <d v="2024-11-03T00:00:00"/>
    <s v="google"/>
    <s v="cpc"/>
    <x v="2"/>
    <s v="banner1"/>
    <s v="shoes"/>
    <n v="111"/>
    <n v="3"/>
    <n v="650.71"/>
    <s v="OK"/>
    <s v="No"/>
    <s v="OK"/>
    <s v="OK"/>
    <s v="OK"/>
    <s v="OK"/>
    <s v="OK"/>
    <s v="OK"/>
    <x v="10"/>
    <x v="3"/>
  </r>
  <r>
    <d v="2024-10-21T00:00:00"/>
    <s v="google"/>
    <s v="social"/>
    <x v="2"/>
    <s v="carousel_ad"/>
    <s v="bags"/>
    <n v="291"/>
    <n v="5"/>
    <n v="117.76"/>
    <s v="OK"/>
    <s v="No"/>
    <s v="OK"/>
    <s v="OK"/>
    <s v="OK"/>
    <s v="OK"/>
    <s v="OK"/>
    <s v="OK"/>
    <x v="4"/>
    <x v="3"/>
  </r>
  <r>
    <d v="2024-06-04T00:00:00"/>
    <s v="youtube"/>
    <s v="social"/>
    <x v="3"/>
    <s v="video_ad"/>
    <s v="bags"/>
    <n v="442"/>
    <n v="39"/>
    <n v="40.090000000000003"/>
    <s v="OK"/>
    <s v="No"/>
    <s v="OK"/>
    <s v="OK"/>
    <s v="OK"/>
    <s v="OK"/>
    <s v="OK"/>
    <s v="OK"/>
    <x v="7"/>
    <x v="1"/>
  </r>
  <r>
    <d v="2024-03-14T00:00:00"/>
    <s v="facebook"/>
    <s v="email"/>
    <x v="3"/>
    <s v="text_link"/>
    <s v="signup"/>
    <n v="385"/>
    <n v="40"/>
    <n v="668.04"/>
    <s v="OK"/>
    <s v="No"/>
    <s v="OK"/>
    <s v="OK"/>
    <s v="OK"/>
    <s v="OK"/>
    <s v="OK"/>
    <s v="OK"/>
    <x v="2"/>
    <x v="2"/>
  </r>
  <r>
    <d v="2024-06-07T00:00:00"/>
    <s v="instagram"/>
    <s v="referral"/>
    <x v="0"/>
    <s v="video_ad"/>
    <s v="shoes"/>
    <n v="145"/>
    <n v="26"/>
    <n v="851.96"/>
    <s v="OK"/>
    <s v="No"/>
    <s v="OK"/>
    <s v="OK"/>
    <s v="OK"/>
    <s v="OK"/>
    <s v="OK"/>
    <s v="OK"/>
    <x v="7"/>
    <x v="1"/>
  </r>
  <r>
    <d v="2024-11-21T00:00:00"/>
    <s v="youtube"/>
    <s v="social"/>
    <x v="1"/>
    <s v="video_ad"/>
    <s v="bags"/>
    <n v="277"/>
    <n v="20"/>
    <n v="109.54"/>
    <s v="OK"/>
    <s v="No"/>
    <s v="OK"/>
    <s v="OK"/>
    <s v="OK"/>
    <s v="OK"/>
    <s v="OK"/>
    <s v="OK"/>
    <x v="10"/>
    <x v="3"/>
  </r>
  <r>
    <d v="2024-03-18T00:00:00"/>
    <s v="facebook"/>
    <s v="email"/>
    <x v="3"/>
    <s v="carousel_ad"/>
    <s v="signup"/>
    <n v="71"/>
    <n v="36"/>
    <n v="746.08"/>
    <s v="OK"/>
    <s v="No"/>
    <s v="OK"/>
    <s v="OK"/>
    <s v="OK"/>
    <s v="OK"/>
    <s v="OK"/>
    <s v="OK"/>
    <x v="2"/>
    <x v="2"/>
  </r>
  <r>
    <d v="2024-05-18T00:00:00"/>
    <s v="facebook"/>
    <s v="email"/>
    <x v="0"/>
    <s v=""/>
    <s v="bags"/>
    <n v="234"/>
    <n v="19"/>
    <n v="246.99"/>
    <s v="OK"/>
    <s v="No"/>
    <s v="OK"/>
    <s v="OK"/>
    <s v="OK"/>
    <s v="OK"/>
    <s v="OK"/>
    <s v="OK"/>
    <x v="11"/>
    <x v="1"/>
  </r>
  <r>
    <d v="2024-05-22T00:00:00"/>
    <s v="google"/>
    <s v="email"/>
    <x v="3"/>
    <s v="video_ad"/>
    <s v="signup"/>
    <n v="63"/>
    <n v="7"/>
    <n v="292.06"/>
    <s v="OK"/>
    <s v="No"/>
    <s v="OK"/>
    <s v="OK"/>
    <s v="OK"/>
    <s v="OK"/>
    <s v="OK"/>
    <s v="OK"/>
    <x v="11"/>
    <x v="1"/>
  </r>
  <r>
    <d v="2024-06-08T00:00:00"/>
    <s v="instagram"/>
    <s v="email"/>
    <x v="3"/>
    <s v="carousel_ad"/>
    <s v="bags"/>
    <n v="214"/>
    <n v="31"/>
    <n v="494.63"/>
    <s v="OK"/>
    <s v="No"/>
    <s v="OK"/>
    <s v="OK"/>
    <s v="OK"/>
    <s v="OK"/>
    <s v="OK"/>
    <s v="OK"/>
    <x v="7"/>
    <x v="1"/>
  </r>
  <r>
    <d v="2024-08-25T00:00:00"/>
    <s v="linkedin"/>
    <s v="cpc"/>
    <x v="3"/>
    <s v="video_ad"/>
    <s v="signup"/>
    <n v="395"/>
    <n v="28"/>
    <n v="233.32"/>
    <s v="OK"/>
    <s v="No"/>
    <s v="OK"/>
    <s v="OK"/>
    <s v="OK"/>
    <s v="OK"/>
    <s v="OK"/>
    <s v="OK"/>
    <x v="5"/>
    <x v="0"/>
  </r>
  <r>
    <d v="2024-07-20T00:00:00"/>
    <s v="linkedin"/>
    <s v="cpc"/>
    <x v="2"/>
    <s v="carousel_ad"/>
    <s v="bags"/>
    <n v="118"/>
    <n v="24"/>
    <n v="225.47"/>
    <s v="OK"/>
    <s v="No"/>
    <s v="OK"/>
    <s v="OK"/>
    <s v="OK"/>
    <s v="OK"/>
    <s v="OK"/>
    <s v="OK"/>
    <x v="6"/>
    <x v="0"/>
  </r>
  <r>
    <d v="2024-08-14T00:00:00"/>
    <s v="instagram"/>
    <s v="cpc"/>
    <x v="3"/>
    <s v="video_ad"/>
    <s v="signup"/>
    <n v="56"/>
    <n v="36"/>
    <n v="120.8"/>
    <s v="OK"/>
    <s v="No"/>
    <s v="OK"/>
    <s v="OK"/>
    <s v="OK"/>
    <s v="OK"/>
    <s v="OK"/>
    <s v="OK"/>
    <x v="5"/>
    <x v="0"/>
  </r>
  <r>
    <d v="2024-02-11T00:00:00"/>
    <s v="google"/>
    <s v="social"/>
    <x v="1"/>
    <s v="carousel_ad"/>
    <s v="discount"/>
    <n v="257"/>
    <n v="10"/>
    <n v="704.92"/>
    <s v="OK"/>
    <s v="No"/>
    <s v="OK"/>
    <s v="OK"/>
    <s v="OK"/>
    <s v="OK"/>
    <s v="OK"/>
    <s v="OK"/>
    <x v="3"/>
    <x v="2"/>
  </r>
  <r>
    <d v="2024-11-27T00:00:00"/>
    <s v="newsletter"/>
    <s v="referral"/>
    <x v="1"/>
    <s v="text_link"/>
    <s v="shoes"/>
    <n v="187"/>
    <n v="25"/>
    <n v="71.099999999999994"/>
    <s v="OK"/>
    <s v="No"/>
    <s v="OK"/>
    <s v="OK"/>
    <s v="OK"/>
    <s v="OK"/>
    <s v="OK"/>
    <s v="OK"/>
    <x v="10"/>
    <x v="3"/>
  </r>
  <r>
    <d v="2024-05-30T00:00:00"/>
    <s v="google"/>
    <s v="social"/>
    <x v="3"/>
    <s v="banner1"/>
    <s v="signup"/>
    <n v="181"/>
    <n v="31"/>
    <n v="857.41"/>
    <s v="OK"/>
    <s v="No"/>
    <s v="OK"/>
    <s v="OK"/>
    <s v="OK"/>
    <s v="OK"/>
    <s v="OK"/>
    <s v="OK"/>
    <x v="11"/>
    <x v="1"/>
  </r>
  <r>
    <d v="2024-07-22T00:00:00"/>
    <s v="youtube"/>
    <s v="email"/>
    <x v="3"/>
    <s v=""/>
    <s v="discount"/>
    <n v="404"/>
    <n v="2"/>
    <n v="14.16"/>
    <s v="OK"/>
    <s v="No"/>
    <s v="OK"/>
    <s v="OK"/>
    <s v="OK"/>
    <s v="OK"/>
    <s v="OK"/>
    <s v="OK"/>
    <x v="6"/>
    <x v="0"/>
  </r>
  <r>
    <d v="2024-07-23T00:00:00"/>
    <s v="facebook"/>
    <s v="email"/>
    <x v="3"/>
    <s v="carousel_ad"/>
    <s v="bags"/>
    <n v="329"/>
    <n v="6"/>
    <n v="733.49"/>
    <s v="OK"/>
    <s v="No"/>
    <s v="OK"/>
    <s v="OK"/>
    <s v="OK"/>
    <s v="OK"/>
    <s v="OK"/>
    <s v="OK"/>
    <x v="6"/>
    <x v="0"/>
  </r>
  <r>
    <d v="2024-03-06T00:00:00"/>
    <s v="youtube"/>
    <s v="email"/>
    <x v="3"/>
    <s v="text_link"/>
    <s v="discount"/>
    <n v="127"/>
    <n v="1"/>
    <n v="55.54"/>
    <s v="OK"/>
    <s v="No"/>
    <s v="OK"/>
    <s v="OK"/>
    <s v="OK"/>
    <s v="OK"/>
    <s v="OK"/>
    <s v="OK"/>
    <x v="2"/>
    <x v="2"/>
  </r>
  <r>
    <d v="2024-03-16T00:00:00"/>
    <s v="facebook"/>
    <s v="social"/>
    <x v="1"/>
    <s v="carousel_ad"/>
    <s v="bags"/>
    <n v="398"/>
    <n v="9"/>
    <n v="28.83"/>
    <s v="OK"/>
    <s v="No"/>
    <s v="OK"/>
    <s v="OK"/>
    <s v="OK"/>
    <s v="OK"/>
    <s v="OK"/>
    <s v="OK"/>
    <x v="2"/>
    <x v="2"/>
  </r>
  <r>
    <d v="2024-01-27T00:00:00"/>
    <s v="google"/>
    <s v="social"/>
    <x v="0"/>
    <s v="video_ad"/>
    <s v="signup"/>
    <n v="283"/>
    <n v="42"/>
    <n v="975.08"/>
    <s v="OK"/>
    <s v="No"/>
    <s v="OK"/>
    <s v="OK"/>
    <s v="OK"/>
    <s v="OK"/>
    <s v="OK"/>
    <s v="OK"/>
    <x v="9"/>
    <x v="2"/>
  </r>
  <r>
    <d v="2024-01-31T00:00:00"/>
    <s v="youtube"/>
    <s v="cpc"/>
    <x v="0"/>
    <s v="carousel_ad"/>
    <s v="shoes"/>
    <n v="270"/>
    <n v="2"/>
    <n v="944.07"/>
    <s v="OK"/>
    <s v="No"/>
    <s v="OK"/>
    <s v="OK"/>
    <s v="OK"/>
    <s v="OK"/>
    <s v="OK"/>
    <s v="OK"/>
    <x v="9"/>
    <x v="2"/>
  </r>
  <r>
    <d v="2024-02-23T00:00:00"/>
    <s v="facebook"/>
    <s v="cpc"/>
    <x v="1"/>
    <s v="carousel_ad"/>
    <s v="shoes"/>
    <n v="216"/>
    <n v="8"/>
    <n v="447.56"/>
    <s v="OK"/>
    <s v="No"/>
    <s v="OK"/>
    <s v="OK"/>
    <s v="OK"/>
    <s v="OK"/>
    <s v="OK"/>
    <s v="OK"/>
    <x v="3"/>
    <x v="2"/>
  </r>
  <r>
    <d v="2024-11-20T00:00:00"/>
    <s v="youtube"/>
    <s v="social"/>
    <x v="3"/>
    <s v="carousel_ad"/>
    <s v="bags"/>
    <n v="187"/>
    <n v="34"/>
    <n v="827.46"/>
    <s v="OK"/>
    <s v="No"/>
    <s v="OK"/>
    <s v="OK"/>
    <s v="OK"/>
    <s v="OK"/>
    <s v="OK"/>
    <s v="OK"/>
    <x v="10"/>
    <x v="3"/>
  </r>
  <r>
    <d v="2024-10-27T00:00:00"/>
    <s v="facebook"/>
    <s v="email"/>
    <x v="1"/>
    <s v=""/>
    <s v="bags"/>
    <n v="376"/>
    <n v="37"/>
    <n v="351.22"/>
    <s v="OK"/>
    <s v="No"/>
    <s v="OK"/>
    <s v="OK"/>
    <s v="OK"/>
    <s v="OK"/>
    <s v="OK"/>
    <s v="OK"/>
    <x v="4"/>
    <x v="3"/>
  </r>
  <r>
    <d v="2024-07-19T00:00:00"/>
    <s v="linkedin"/>
    <s v="email"/>
    <x v="2"/>
    <s v="banner1"/>
    <s v="signup"/>
    <n v="396"/>
    <n v="8"/>
    <n v="593.05999999999995"/>
    <s v="OK"/>
    <s v="No"/>
    <s v="OK"/>
    <s v="OK"/>
    <s v="OK"/>
    <s v="OK"/>
    <s v="OK"/>
    <s v="OK"/>
    <x v="6"/>
    <x v="0"/>
  </r>
  <r>
    <d v="2024-07-12T00:00:00"/>
    <s v="facebook"/>
    <s v="email"/>
    <x v="0"/>
    <s v="carousel_ad"/>
    <s v="signup"/>
    <n v="463"/>
    <n v="17"/>
    <n v="606.25"/>
    <s v="OK"/>
    <s v="No"/>
    <s v="OK"/>
    <s v="OK"/>
    <s v="OK"/>
    <s v="OK"/>
    <s v="OK"/>
    <s v="OK"/>
    <x v="6"/>
    <x v="0"/>
  </r>
  <r>
    <d v="2024-12-18T00:00:00"/>
    <s v="youtube"/>
    <s v="cpc"/>
    <x v="0"/>
    <s v="video_ad"/>
    <s v="signup"/>
    <n v="488"/>
    <n v="22"/>
    <n v="427.27"/>
    <s v="OK"/>
    <s v="No"/>
    <s v="OK"/>
    <s v="OK"/>
    <s v="OK"/>
    <s v="OK"/>
    <s v="OK"/>
    <s v="OK"/>
    <x v="8"/>
    <x v="3"/>
  </r>
  <r>
    <d v="2024-10-27T00:00:00"/>
    <s v="facebook"/>
    <s v="social"/>
    <x v="1"/>
    <s v="carousel_ad"/>
    <s v="bags"/>
    <n v="479"/>
    <n v="46"/>
    <n v="507.89"/>
    <s v="OK"/>
    <s v="No"/>
    <s v="OK"/>
    <s v="OK"/>
    <s v="OK"/>
    <s v="OK"/>
    <s v="OK"/>
    <s v="OK"/>
    <x v="4"/>
    <x v="3"/>
  </r>
  <r>
    <d v="2024-02-19T00:00:00"/>
    <s v="newsletter"/>
    <s v="cpc"/>
    <x v="0"/>
    <s v="banner1"/>
    <s v="signup"/>
    <n v="199"/>
    <n v="17"/>
    <n v="373.54"/>
    <s v="OK"/>
    <s v="No"/>
    <s v="OK"/>
    <s v="OK"/>
    <s v="OK"/>
    <s v="OK"/>
    <s v="OK"/>
    <s v="OK"/>
    <x v="3"/>
    <x v="2"/>
  </r>
  <r>
    <d v="2024-08-22T00:00:00"/>
    <s v="linkedin"/>
    <s v="referral"/>
    <x v="1"/>
    <s v="banner1"/>
    <s v="discount"/>
    <n v="364"/>
    <n v="50"/>
    <n v="662.16"/>
    <s v="OK"/>
    <s v="No"/>
    <s v="OK"/>
    <s v="OK"/>
    <s v="OK"/>
    <s v="OK"/>
    <s v="OK"/>
    <s v="OK"/>
    <x v="5"/>
    <x v="0"/>
  </r>
  <r>
    <d v="2024-03-28T00:00:00"/>
    <s v="linkedin"/>
    <s v="referral"/>
    <x v="3"/>
    <s v="text_link"/>
    <s v="shoes"/>
    <n v="412"/>
    <n v="7"/>
    <n v="355.07"/>
    <s v="OK"/>
    <s v="No"/>
    <s v="OK"/>
    <s v="OK"/>
    <s v="OK"/>
    <s v="OK"/>
    <s v="OK"/>
    <s v="OK"/>
    <x v="2"/>
    <x v="2"/>
  </r>
  <r>
    <d v="2024-11-21T00:00:00"/>
    <s v="google"/>
    <s v="cpc"/>
    <x v="0"/>
    <s v="carousel_ad"/>
    <s v="signup"/>
    <n v="157"/>
    <n v="27"/>
    <n v="875.29"/>
    <s v="OK"/>
    <s v="No"/>
    <s v="OK"/>
    <s v="OK"/>
    <s v="OK"/>
    <s v="OK"/>
    <s v="OK"/>
    <s v="OK"/>
    <x v="10"/>
    <x v="3"/>
  </r>
  <r>
    <d v="2024-01-03T00:00:00"/>
    <s v="linkedin"/>
    <s v="email"/>
    <x v="3"/>
    <s v="video_ad"/>
    <s v="shoes"/>
    <n v="396"/>
    <n v="4"/>
    <n v="821.6"/>
    <s v="OK"/>
    <s v="No"/>
    <s v="OK"/>
    <s v="OK"/>
    <s v="OK"/>
    <s v="OK"/>
    <s v="OK"/>
    <s v="OK"/>
    <x v="9"/>
    <x v="2"/>
  </r>
  <r>
    <d v="2024-01-26T00:00:00"/>
    <s v="newsletter"/>
    <s v="social"/>
    <x v="1"/>
    <s v="video_ad"/>
    <s v="signup"/>
    <n v="425"/>
    <n v="12"/>
    <n v="884.91"/>
    <s v="OK"/>
    <s v="No"/>
    <s v="OK"/>
    <s v="OK"/>
    <s v="OK"/>
    <s v="OK"/>
    <s v="OK"/>
    <s v="OK"/>
    <x v="9"/>
    <x v="2"/>
  </r>
  <r>
    <d v="2024-02-28T00:00:00"/>
    <s v="youtube"/>
    <s v="referral"/>
    <x v="3"/>
    <s v="video_ad"/>
    <s v="shoes"/>
    <n v="95"/>
    <n v="15"/>
    <n v="20.22"/>
    <s v="OK"/>
    <s v="No"/>
    <s v="OK"/>
    <s v="OK"/>
    <s v="OK"/>
    <s v="OK"/>
    <s v="OK"/>
    <s v="OK"/>
    <x v="3"/>
    <x v="2"/>
  </r>
  <r>
    <d v="2024-07-30T00:00:00"/>
    <s v="newsletter"/>
    <s v="referral"/>
    <x v="2"/>
    <s v=""/>
    <s v="signup"/>
    <n v="260"/>
    <n v="49"/>
    <n v="19.86"/>
    <s v="OK"/>
    <s v="No"/>
    <s v="OK"/>
    <s v="OK"/>
    <s v="OK"/>
    <s v="OK"/>
    <s v="OK"/>
    <s v="OK"/>
    <x v="6"/>
    <x v="0"/>
  </r>
  <r>
    <d v="2024-12-03T00:00:00"/>
    <s v="instagram"/>
    <s v="referral"/>
    <x v="3"/>
    <s v=""/>
    <s v="bags"/>
    <n v="208"/>
    <n v="8"/>
    <n v="232.8"/>
    <s v="OK"/>
    <s v="No"/>
    <s v="OK"/>
    <s v="OK"/>
    <s v="OK"/>
    <s v="OK"/>
    <s v="OK"/>
    <s v="OK"/>
    <x v="8"/>
    <x v="3"/>
  </r>
  <r>
    <d v="2024-04-09T00:00:00"/>
    <s v="linkedin"/>
    <s v="referral"/>
    <x v="3"/>
    <s v="text_link"/>
    <s v="bags"/>
    <n v="343"/>
    <n v="47"/>
    <n v="592.58000000000004"/>
    <s v="OK"/>
    <s v="No"/>
    <s v="OK"/>
    <s v="OK"/>
    <s v="OK"/>
    <s v="OK"/>
    <s v="OK"/>
    <s v="OK"/>
    <x v="1"/>
    <x v="1"/>
  </r>
  <r>
    <d v="2024-04-01T00:00:00"/>
    <s v="instagram"/>
    <s v="referral"/>
    <x v="1"/>
    <s v="video_ad"/>
    <s v="shoes"/>
    <n v="320"/>
    <n v="22"/>
    <n v="275.39999999999998"/>
    <s v="OK"/>
    <s v="No"/>
    <s v="OK"/>
    <s v="OK"/>
    <s v="OK"/>
    <s v="OK"/>
    <s v="OK"/>
    <s v="OK"/>
    <x v="1"/>
    <x v="1"/>
  </r>
  <r>
    <d v="2024-02-04T00:00:00"/>
    <s v="newsletter"/>
    <s v="email"/>
    <x v="3"/>
    <s v="text_link"/>
    <s v="discount"/>
    <n v="486"/>
    <n v="46"/>
    <n v="34.79"/>
    <s v="OK"/>
    <s v="No"/>
    <s v="OK"/>
    <s v="OK"/>
    <s v="OK"/>
    <s v="OK"/>
    <s v="OK"/>
    <s v="OK"/>
    <x v="3"/>
    <x v="2"/>
  </r>
  <r>
    <d v="2024-09-14T00:00:00"/>
    <s v="linkedin"/>
    <s v="referral"/>
    <x v="2"/>
    <s v="carousel_ad"/>
    <s v="signup"/>
    <n v="122"/>
    <n v="34"/>
    <n v="128.19999999999999"/>
    <s v="OK"/>
    <s v="No"/>
    <s v="OK"/>
    <s v="OK"/>
    <s v="OK"/>
    <s v="OK"/>
    <s v="OK"/>
    <s v="OK"/>
    <x v="0"/>
    <x v="0"/>
  </r>
  <r>
    <d v="2024-03-31T00:00:00"/>
    <s v="youtube"/>
    <s v="social"/>
    <x v="0"/>
    <s v="video_ad"/>
    <s v="bags"/>
    <n v="454"/>
    <n v="36"/>
    <n v="421.13"/>
    <s v="OK"/>
    <s v="No"/>
    <s v="OK"/>
    <s v="OK"/>
    <s v="OK"/>
    <s v="OK"/>
    <s v="OK"/>
    <s v="OK"/>
    <x v="2"/>
    <x v="2"/>
  </r>
  <r>
    <d v="2024-03-28T00:00:00"/>
    <s v="youtube"/>
    <s v="referral"/>
    <x v="0"/>
    <s v="text_link"/>
    <s v="shoes"/>
    <n v="294"/>
    <n v="7"/>
    <n v="163.29"/>
    <s v="OK"/>
    <s v="No"/>
    <s v="OK"/>
    <s v="OK"/>
    <s v="OK"/>
    <s v="OK"/>
    <s v="OK"/>
    <s v="OK"/>
    <x v="2"/>
    <x v="2"/>
  </r>
  <r>
    <d v="2024-02-26T00:00:00"/>
    <s v="google"/>
    <s v="referral"/>
    <x v="3"/>
    <s v=""/>
    <s v="bags"/>
    <n v="91"/>
    <n v="10"/>
    <n v="995.34"/>
    <s v="OK"/>
    <s v="No"/>
    <s v="OK"/>
    <s v="OK"/>
    <s v="OK"/>
    <s v="OK"/>
    <s v="OK"/>
    <s v="OK"/>
    <x v="3"/>
    <x v="2"/>
  </r>
  <r>
    <d v="2024-11-17T00:00:00"/>
    <s v="google"/>
    <s v="cpc"/>
    <x v="1"/>
    <s v="text_link"/>
    <s v="shoes"/>
    <n v="441"/>
    <n v="48"/>
    <n v="372.57"/>
    <s v="OK"/>
    <s v="No"/>
    <s v="OK"/>
    <s v="OK"/>
    <s v="OK"/>
    <s v="OK"/>
    <s v="OK"/>
    <s v="OK"/>
    <x v="10"/>
    <x v="3"/>
  </r>
  <r>
    <d v="2024-06-10T00:00:00"/>
    <s v="linkedin"/>
    <s v="cpc"/>
    <x v="2"/>
    <s v="text_link"/>
    <s v="bags"/>
    <n v="303"/>
    <n v="13"/>
    <n v="794.78"/>
    <s v="OK"/>
    <s v="No"/>
    <s v="OK"/>
    <s v="OK"/>
    <s v="OK"/>
    <s v="OK"/>
    <s v="OK"/>
    <s v="OK"/>
    <x v="7"/>
    <x v="1"/>
  </r>
  <r>
    <d v="2024-03-19T00:00:00"/>
    <s v="google"/>
    <s v="cpc"/>
    <x v="3"/>
    <s v=""/>
    <s v="discount"/>
    <n v="456"/>
    <n v="27"/>
    <n v="64.430000000000007"/>
    <s v="OK"/>
    <s v="No"/>
    <s v="OK"/>
    <s v="OK"/>
    <s v="OK"/>
    <s v="OK"/>
    <s v="OK"/>
    <s v="OK"/>
    <x v="2"/>
    <x v="2"/>
  </r>
  <r>
    <d v="2024-05-29T00:00:00"/>
    <s v="youtube"/>
    <s v="referral"/>
    <x v="2"/>
    <s v="video_ad"/>
    <s v="discount"/>
    <n v="253"/>
    <n v="34"/>
    <n v="387.83"/>
    <s v="OK"/>
    <s v="No"/>
    <s v="OK"/>
    <s v="OK"/>
    <s v="OK"/>
    <s v="OK"/>
    <s v="OK"/>
    <s v="OK"/>
    <x v="11"/>
    <x v="1"/>
  </r>
  <r>
    <d v="2024-11-25T00:00:00"/>
    <s v="youtube"/>
    <s v="cpc"/>
    <x v="1"/>
    <s v="carousel_ad"/>
    <s v="bags"/>
    <n v="145"/>
    <n v="10"/>
    <n v="615.13"/>
    <s v="OK"/>
    <s v="No"/>
    <s v="OK"/>
    <s v="OK"/>
    <s v="OK"/>
    <s v="OK"/>
    <s v="OK"/>
    <s v="OK"/>
    <x v="10"/>
    <x v="3"/>
  </r>
  <r>
    <d v="2024-07-24T00:00:00"/>
    <s v="instagram"/>
    <s v="social"/>
    <x v="3"/>
    <s v="banner1"/>
    <s v="discount"/>
    <n v="367"/>
    <n v="50"/>
    <n v="495.39"/>
    <s v="OK"/>
    <s v="No"/>
    <s v="OK"/>
    <s v="OK"/>
    <s v="OK"/>
    <s v="OK"/>
    <s v="OK"/>
    <s v="OK"/>
    <x v="6"/>
    <x v="0"/>
  </r>
  <r>
    <d v="2024-12-06T00:00:00"/>
    <s v="youtube"/>
    <s v="cpc"/>
    <x v="0"/>
    <s v="carousel_ad"/>
    <s v="bags"/>
    <n v="418"/>
    <n v="49"/>
    <n v="360.63"/>
    <s v="OK"/>
    <s v="No"/>
    <s v="OK"/>
    <s v="OK"/>
    <s v="OK"/>
    <s v="OK"/>
    <s v="OK"/>
    <s v="OK"/>
    <x v="8"/>
    <x v="3"/>
  </r>
  <r>
    <d v="2024-02-16T00:00:00"/>
    <s v="facebook"/>
    <s v="social"/>
    <x v="0"/>
    <s v="banner1"/>
    <s v="discount"/>
    <n v="425"/>
    <n v="49"/>
    <n v="276.06"/>
    <s v="OK"/>
    <s v="No"/>
    <s v="OK"/>
    <s v="OK"/>
    <s v="OK"/>
    <s v="OK"/>
    <s v="OK"/>
    <s v="OK"/>
    <x v="3"/>
    <x v="2"/>
  </r>
  <r>
    <d v="2024-01-23T00:00:00"/>
    <s v="youtube"/>
    <s v="social"/>
    <x v="3"/>
    <s v=""/>
    <s v="shoes"/>
    <n v="301"/>
    <n v="12"/>
    <n v="565.11"/>
    <s v="OK"/>
    <s v="No"/>
    <s v="OK"/>
    <s v="OK"/>
    <s v="OK"/>
    <s v="OK"/>
    <s v="OK"/>
    <s v="OK"/>
    <x v="9"/>
    <x v="2"/>
  </r>
  <r>
    <d v="2024-06-03T00:00:00"/>
    <s v="newsletter"/>
    <s v="social"/>
    <x v="2"/>
    <s v="banner1"/>
    <s v="bags"/>
    <n v="94"/>
    <n v="20"/>
    <n v="465.42"/>
    <s v="OK"/>
    <s v="No"/>
    <s v="OK"/>
    <s v="OK"/>
    <s v="OK"/>
    <s v="OK"/>
    <s v="OK"/>
    <s v="OK"/>
    <x v="7"/>
    <x v="1"/>
  </r>
  <r>
    <d v="2024-02-10T00:00:00"/>
    <s v="instagram"/>
    <s v="referral"/>
    <x v="3"/>
    <s v="video_ad"/>
    <s v="shoes"/>
    <n v="361"/>
    <n v="43"/>
    <n v="97.12"/>
    <s v="OK"/>
    <s v="No"/>
    <s v="OK"/>
    <s v="OK"/>
    <s v="OK"/>
    <s v="OK"/>
    <s v="OK"/>
    <s v="OK"/>
    <x v="3"/>
    <x v="2"/>
  </r>
  <r>
    <d v="2024-10-20T00:00:00"/>
    <s v="instagram"/>
    <s v="email"/>
    <x v="0"/>
    <s v="video_ad"/>
    <s v="bags"/>
    <n v="392"/>
    <n v="21"/>
    <n v="550.23"/>
    <s v="OK"/>
    <s v="No"/>
    <s v="OK"/>
    <s v="OK"/>
    <s v="OK"/>
    <s v="OK"/>
    <s v="OK"/>
    <s v="OK"/>
    <x v="4"/>
    <x v="3"/>
  </r>
  <r>
    <d v="2024-07-29T00:00:00"/>
    <s v="linkedin"/>
    <s v="referral"/>
    <x v="1"/>
    <s v="carousel_ad"/>
    <s v="bags"/>
    <n v="240"/>
    <n v="18"/>
    <n v="210.86"/>
    <s v="OK"/>
    <s v="No"/>
    <s v="OK"/>
    <s v="OK"/>
    <s v="OK"/>
    <s v="OK"/>
    <s v="OK"/>
    <s v="OK"/>
    <x v="6"/>
    <x v="0"/>
  </r>
  <r>
    <d v="2024-04-12T00:00:00"/>
    <s v="newsletter"/>
    <s v="social"/>
    <x v="0"/>
    <s v="banner1"/>
    <s v="discount"/>
    <n v="180"/>
    <n v="7"/>
    <n v="184.23"/>
    <s v="OK"/>
    <s v="No"/>
    <s v="OK"/>
    <s v="OK"/>
    <s v="OK"/>
    <s v="OK"/>
    <s v="OK"/>
    <s v="OK"/>
    <x v="1"/>
    <x v="1"/>
  </r>
  <r>
    <d v="2024-08-19T00:00:00"/>
    <s v="youtube"/>
    <s v="social"/>
    <x v="3"/>
    <s v="banner1"/>
    <s v="signup"/>
    <n v="113"/>
    <n v="39"/>
    <n v="819.28"/>
    <s v="OK"/>
    <s v="No"/>
    <s v="OK"/>
    <s v="OK"/>
    <s v="OK"/>
    <s v="OK"/>
    <s v="OK"/>
    <s v="OK"/>
    <x v="5"/>
    <x v="0"/>
  </r>
  <r>
    <d v="2024-11-04T00:00:00"/>
    <s v="google"/>
    <s v="referral"/>
    <x v="2"/>
    <s v="banner1"/>
    <s v="signup"/>
    <n v="442"/>
    <n v="34"/>
    <n v="579.79"/>
    <s v="OK"/>
    <s v="No"/>
    <s v="OK"/>
    <s v="OK"/>
    <s v="OK"/>
    <s v="OK"/>
    <s v="OK"/>
    <s v="OK"/>
    <x v="10"/>
    <x v="3"/>
  </r>
  <r>
    <d v="2024-05-24T00:00:00"/>
    <s v="youtube"/>
    <s v="cpc"/>
    <x v="2"/>
    <s v="carousel_ad"/>
    <s v="shoes"/>
    <n v="139"/>
    <n v="42"/>
    <n v="436.95"/>
    <s v="OK"/>
    <s v="No"/>
    <s v="OK"/>
    <s v="OK"/>
    <s v="OK"/>
    <s v="OK"/>
    <s v="OK"/>
    <s v="OK"/>
    <x v="11"/>
    <x v="1"/>
  </r>
  <r>
    <d v="2024-12-30T00:00:00"/>
    <s v="instagram"/>
    <s v="cpc"/>
    <x v="0"/>
    <s v="banner1"/>
    <s v="discount"/>
    <n v="309"/>
    <n v="17"/>
    <n v="236.74"/>
    <s v="OK"/>
    <s v="No"/>
    <s v="OK"/>
    <s v="OK"/>
    <s v="OK"/>
    <s v="OK"/>
    <s v="OK"/>
    <s v="OK"/>
    <x v="8"/>
    <x v="3"/>
  </r>
  <r>
    <d v="2024-08-16T00:00:00"/>
    <s v="facebook"/>
    <s v="email"/>
    <x v="2"/>
    <s v="text_link"/>
    <s v="shoes"/>
    <n v="300"/>
    <n v="34"/>
    <n v="684.91"/>
    <s v="OK"/>
    <s v="No"/>
    <s v="OK"/>
    <s v="OK"/>
    <s v="OK"/>
    <s v="OK"/>
    <s v="OK"/>
    <s v="OK"/>
    <x v="5"/>
    <x v="0"/>
  </r>
  <r>
    <d v="2024-11-11T00:00:00"/>
    <s v="facebook"/>
    <s v="referral"/>
    <x v="0"/>
    <s v="video_ad"/>
    <s v="signup"/>
    <n v="81"/>
    <n v="38"/>
    <n v="493.35"/>
    <s v="OK"/>
    <s v="No"/>
    <s v="OK"/>
    <s v="OK"/>
    <s v="OK"/>
    <s v="OK"/>
    <s v="OK"/>
    <s v="OK"/>
    <x v="10"/>
    <x v="3"/>
  </r>
  <r>
    <d v="2024-12-20T00:00:00"/>
    <s v="newsletter"/>
    <s v="referral"/>
    <x v="1"/>
    <s v="banner1"/>
    <s v="bags"/>
    <n v="328"/>
    <n v="32"/>
    <n v="469.32"/>
    <s v="OK"/>
    <s v="No"/>
    <s v="OK"/>
    <s v="OK"/>
    <s v="OK"/>
    <s v="OK"/>
    <s v="OK"/>
    <s v="OK"/>
    <x v="8"/>
    <x v="3"/>
  </r>
  <r>
    <d v="2024-05-20T00:00:00"/>
    <s v="linkedin"/>
    <s v="cpc"/>
    <x v="3"/>
    <s v="text_link"/>
    <s v="bags"/>
    <n v="488"/>
    <n v="24"/>
    <n v="366.51"/>
    <s v="OK"/>
    <s v="No"/>
    <s v="OK"/>
    <s v="OK"/>
    <s v="OK"/>
    <s v="OK"/>
    <s v="OK"/>
    <s v="OK"/>
    <x v="11"/>
    <x v="1"/>
  </r>
  <r>
    <d v="2024-11-18T00:00:00"/>
    <s v="linkedin"/>
    <s v="cpc"/>
    <x v="1"/>
    <s v=""/>
    <s v="discount"/>
    <n v="136"/>
    <n v="3"/>
    <n v="413.45"/>
    <s v="OK"/>
    <s v="No"/>
    <s v="OK"/>
    <s v="OK"/>
    <s v="OK"/>
    <s v="OK"/>
    <s v="OK"/>
    <s v="OK"/>
    <x v="10"/>
    <x v="3"/>
  </r>
  <r>
    <d v="2024-04-21T00:00:00"/>
    <s v="instagram"/>
    <s v="referral"/>
    <x v="3"/>
    <s v="carousel_ad"/>
    <s v="bags"/>
    <n v="108"/>
    <n v="14"/>
    <n v="492.84"/>
    <s v="OK"/>
    <s v="No"/>
    <s v="OK"/>
    <s v="OK"/>
    <s v="OK"/>
    <s v="OK"/>
    <s v="OK"/>
    <s v="OK"/>
    <x v="1"/>
    <x v="1"/>
  </r>
  <r>
    <d v="2024-01-10T00:00:00"/>
    <s v="youtube"/>
    <s v="email"/>
    <x v="3"/>
    <s v="text_link"/>
    <s v="shoes"/>
    <n v="369"/>
    <n v="2"/>
    <n v="158.07"/>
    <s v="OK"/>
    <s v="No"/>
    <s v="OK"/>
    <s v="OK"/>
    <s v="OK"/>
    <s v="OK"/>
    <s v="OK"/>
    <s v="OK"/>
    <x v="9"/>
    <x v="2"/>
  </r>
  <r>
    <d v="2024-08-11T00:00:00"/>
    <s v="instagram"/>
    <s v="email"/>
    <x v="3"/>
    <s v="banner1"/>
    <s v="bags"/>
    <n v="475"/>
    <n v="17"/>
    <n v="766.69"/>
    <s v="OK"/>
    <s v="No"/>
    <s v="OK"/>
    <s v="OK"/>
    <s v="OK"/>
    <s v="OK"/>
    <s v="OK"/>
    <s v="OK"/>
    <x v="5"/>
    <x v="0"/>
  </r>
  <r>
    <d v="2024-03-15T00:00:00"/>
    <s v="google"/>
    <s v="social"/>
    <x v="1"/>
    <s v="video_ad"/>
    <s v="signup"/>
    <n v="56"/>
    <n v="32"/>
    <n v="623.04999999999995"/>
    <s v="OK"/>
    <s v="No"/>
    <s v="OK"/>
    <s v="OK"/>
    <s v="OK"/>
    <s v="OK"/>
    <s v="OK"/>
    <s v="OK"/>
    <x v="2"/>
    <x v="2"/>
  </r>
  <r>
    <d v="2024-10-05T00:00:00"/>
    <s v="facebook"/>
    <s v="email"/>
    <x v="2"/>
    <s v="text_link"/>
    <s v="bags"/>
    <n v="363"/>
    <n v="45"/>
    <n v="158.18"/>
    <s v="OK"/>
    <s v="No"/>
    <s v="OK"/>
    <s v="OK"/>
    <s v="OK"/>
    <s v="OK"/>
    <s v="OK"/>
    <s v="OK"/>
    <x v="4"/>
    <x v="3"/>
  </r>
  <r>
    <d v="2024-09-24T00:00:00"/>
    <s v="instagram"/>
    <s v="email"/>
    <x v="0"/>
    <s v="text_link"/>
    <s v="signup"/>
    <n v="43"/>
    <n v="18"/>
    <n v="596.80999999999995"/>
    <s v="OK"/>
    <s v="No"/>
    <s v="OK"/>
    <s v="OK"/>
    <s v="OK"/>
    <s v="OK"/>
    <s v="OK"/>
    <s v="OK"/>
    <x v="0"/>
    <x v="0"/>
  </r>
  <r>
    <d v="2024-12-04T00:00:00"/>
    <s v="linkedin"/>
    <s v="email"/>
    <x v="3"/>
    <s v=""/>
    <s v="discount"/>
    <n v="450"/>
    <n v="50"/>
    <n v="307.22000000000003"/>
    <s v="OK"/>
    <s v="No"/>
    <s v="OK"/>
    <s v="OK"/>
    <s v="OK"/>
    <s v="OK"/>
    <s v="OK"/>
    <s v="OK"/>
    <x v="8"/>
    <x v="3"/>
  </r>
  <r>
    <d v="2024-06-08T00:00:00"/>
    <s v="facebook"/>
    <s v="referral"/>
    <x v="3"/>
    <s v="carousel_ad"/>
    <s v="signup"/>
    <n v="55"/>
    <n v="28"/>
    <n v="914.82"/>
    <s v="OK"/>
    <s v="No"/>
    <s v="OK"/>
    <s v="OK"/>
    <s v="OK"/>
    <s v="OK"/>
    <s v="OK"/>
    <s v="OK"/>
    <x v="7"/>
    <x v="1"/>
  </r>
  <r>
    <d v="2024-08-05T00:00:00"/>
    <s v="facebook"/>
    <s v="cpc"/>
    <x v="1"/>
    <s v="banner1"/>
    <s v="bags"/>
    <n v="436"/>
    <n v="50"/>
    <n v="547.83000000000004"/>
    <s v="OK"/>
    <s v="No"/>
    <s v="OK"/>
    <s v="OK"/>
    <s v="OK"/>
    <s v="OK"/>
    <s v="OK"/>
    <s v="OK"/>
    <x v="5"/>
    <x v="0"/>
  </r>
  <r>
    <d v="2024-02-03T00:00:00"/>
    <s v="instagram"/>
    <s v="email"/>
    <x v="3"/>
    <s v="video_ad"/>
    <s v="bags"/>
    <n v="320"/>
    <n v="12"/>
    <n v="991.15"/>
    <s v="OK"/>
    <s v="No"/>
    <s v="OK"/>
    <s v="OK"/>
    <s v="OK"/>
    <s v="OK"/>
    <s v="OK"/>
    <s v="OK"/>
    <x v="3"/>
    <x v="2"/>
  </r>
  <r>
    <d v="2024-09-29T00:00:00"/>
    <s v="facebook"/>
    <s v="referral"/>
    <x v="3"/>
    <s v="video_ad"/>
    <s v="signup"/>
    <n v="296"/>
    <n v="17"/>
    <n v="326.06"/>
    <s v="OK"/>
    <s v="No"/>
    <s v="OK"/>
    <s v="OK"/>
    <s v="OK"/>
    <s v="OK"/>
    <s v="OK"/>
    <s v="OK"/>
    <x v="0"/>
    <x v="0"/>
  </r>
  <r>
    <d v="2024-09-09T00:00:00"/>
    <s v="linkedin"/>
    <s v="email"/>
    <x v="2"/>
    <s v="banner1"/>
    <s v="signup"/>
    <n v="230"/>
    <n v="19"/>
    <n v="156.41"/>
    <s v="OK"/>
    <s v="No"/>
    <s v="OK"/>
    <s v="OK"/>
    <s v="OK"/>
    <s v="OK"/>
    <s v="OK"/>
    <s v="OK"/>
    <x v="0"/>
    <x v="0"/>
  </r>
  <r>
    <d v="2024-02-03T00:00:00"/>
    <s v="linkedin"/>
    <s v="cpc"/>
    <x v="2"/>
    <s v="video_ad"/>
    <s v="discount"/>
    <n v="339"/>
    <n v="21"/>
    <n v="492.12"/>
    <s v="OK"/>
    <s v="No"/>
    <s v="OK"/>
    <s v="OK"/>
    <s v="OK"/>
    <s v="OK"/>
    <s v="OK"/>
    <s v="OK"/>
    <x v="3"/>
    <x v="2"/>
  </r>
  <r>
    <d v="2024-01-13T00:00:00"/>
    <s v="youtube"/>
    <s v="cpc"/>
    <x v="0"/>
    <s v=""/>
    <s v="signup"/>
    <n v="485"/>
    <n v="1"/>
    <n v="39.94"/>
    <s v="OK"/>
    <s v="No"/>
    <s v="OK"/>
    <s v="OK"/>
    <s v="OK"/>
    <s v="OK"/>
    <s v="OK"/>
    <s v="OK"/>
    <x v="9"/>
    <x v="2"/>
  </r>
  <r>
    <d v="2024-03-09T00:00:00"/>
    <s v="youtube"/>
    <s v="social"/>
    <x v="3"/>
    <s v="text_link"/>
    <s v="bags"/>
    <n v="372"/>
    <n v="21"/>
    <n v="299.41000000000003"/>
    <s v="OK"/>
    <s v="No"/>
    <s v="OK"/>
    <s v="OK"/>
    <s v="OK"/>
    <s v="OK"/>
    <s v="OK"/>
    <s v="OK"/>
    <x v="2"/>
    <x v="2"/>
  </r>
  <r>
    <d v="2024-01-25T00:00:00"/>
    <s v="facebook"/>
    <s v="email"/>
    <x v="0"/>
    <s v="banner1"/>
    <s v="shoes"/>
    <n v="172"/>
    <n v="8"/>
    <n v="849.69"/>
    <s v="OK"/>
    <s v="No"/>
    <s v="OK"/>
    <s v="OK"/>
    <s v="OK"/>
    <s v="OK"/>
    <s v="OK"/>
    <s v="OK"/>
    <x v="9"/>
    <x v="2"/>
  </r>
  <r>
    <d v="2024-11-10T00:00:00"/>
    <s v="instagram"/>
    <s v="referral"/>
    <x v="2"/>
    <s v="text_link"/>
    <s v="bags"/>
    <n v="22"/>
    <n v="28"/>
    <n v="871.65"/>
    <s v="OK"/>
    <s v="No"/>
    <s v="OK"/>
    <s v="OK"/>
    <s v="OK"/>
    <s v="OK"/>
    <s v="OK"/>
    <s v="OK"/>
    <x v="10"/>
    <x v="3"/>
  </r>
  <r>
    <d v="2024-01-26T00:00:00"/>
    <s v="youtube"/>
    <s v="referral"/>
    <x v="0"/>
    <s v="banner1"/>
    <s v="shoes"/>
    <n v="80"/>
    <n v="27"/>
    <n v="800.29"/>
    <s v="OK"/>
    <s v="No"/>
    <s v="OK"/>
    <s v="OK"/>
    <s v="OK"/>
    <s v="OK"/>
    <s v="OK"/>
    <s v="OK"/>
    <x v="9"/>
    <x v="2"/>
  </r>
  <r>
    <d v="2024-01-05T00:00:00"/>
    <s v="youtube"/>
    <s v="referral"/>
    <x v="2"/>
    <s v="video_ad"/>
    <s v="bags"/>
    <n v="98"/>
    <n v="12"/>
    <n v="997.58"/>
    <s v="OK"/>
    <s v="No"/>
    <s v="OK"/>
    <s v="OK"/>
    <s v="OK"/>
    <s v="OK"/>
    <s v="OK"/>
    <s v="OK"/>
    <x v="9"/>
    <x v="2"/>
  </r>
  <r>
    <d v="2024-12-05T00:00:00"/>
    <s v="instagram"/>
    <s v="social"/>
    <x v="1"/>
    <s v="carousel_ad"/>
    <s v="signup"/>
    <n v="82"/>
    <n v="38"/>
    <n v="397.73"/>
    <s v="OK"/>
    <s v="No"/>
    <s v="OK"/>
    <s v="OK"/>
    <s v="OK"/>
    <s v="OK"/>
    <s v="OK"/>
    <s v="OK"/>
    <x v="8"/>
    <x v="3"/>
  </r>
  <r>
    <d v="2024-10-23T00:00:00"/>
    <s v="facebook"/>
    <s v="social"/>
    <x v="1"/>
    <s v="carousel_ad"/>
    <s v="discount"/>
    <n v="420"/>
    <n v="41"/>
    <n v="844.28"/>
    <s v="OK"/>
    <s v="No"/>
    <s v="OK"/>
    <s v="OK"/>
    <s v="OK"/>
    <s v="OK"/>
    <s v="OK"/>
    <s v="OK"/>
    <x v="4"/>
    <x v="3"/>
  </r>
  <r>
    <d v="2024-04-28T00:00:00"/>
    <s v="instagram"/>
    <s v="cpc"/>
    <x v="3"/>
    <s v="video_ad"/>
    <s v="discount"/>
    <n v="131"/>
    <n v="26"/>
    <n v="909.35"/>
    <s v="OK"/>
    <s v="No"/>
    <s v="OK"/>
    <s v="OK"/>
    <s v="OK"/>
    <s v="OK"/>
    <s v="OK"/>
    <s v="OK"/>
    <x v="1"/>
    <x v="1"/>
  </r>
  <r>
    <d v="2024-02-06T00:00:00"/>
    <s v="linkedin"/>
    <s v="cpc"/>
    <x v="2"/>
    <s v="banner1"/>
    <s v="shoes"/>
    <n v="105"/>
    <n v="13"/>
    <n v="865.41"/>
    <s v="OK"/>
    <s v="No"/>
    <s v="OK"/>
    <s v="OK"/>
    <s v="OK"/>
    <s v="OK"/>
    <s v="OK"/>
    <s v="OK"/>
    <x v="3"/>
    <x v="2"/>
  </r>
  <r>
    <d v="2024-12-03T00:00:00"/>
    <s v="instagram"/>
    <s v="email"/>
    <x v="2"/>
    <s v="video_ad"/>
    <s v="shoes"/>
    <n v="449"/>
    <n v="31"/>
    <n v="256.08"/>
    <s v="OK"/>
    <s v="No"/>
    <s v="OK"/>
    <s v="OK"/>
    <s v="OK"/>
    <s v="OK"/>
    <s v="OK"/>
    <s v="OK"/>
    <x v="8"/>
    <x v="3"/>
  </r>
  <r>
    <d v="2024-09-18T00:00:00"/>
    <s v="linkedin"/>
    <s v="social"/>
    <x v="2"/>
    <s v="video_ad"/>
    <s v="shoes"/>
    <n v="425"/>
    <n v="10"/>
    <n v="920.86"/>
    <s v="OK"/>
    <s v="No"/>
    <s v="OK"/>
    <s v="OK"/>
    <s v="OK"/>
    <s v="OK"/>
    <s v="OK"/>
    <s v="OK"/>
    <x v="0"/>
    <x v="0"/>
  </r>
  <r>
    <d v="2024-12-16T00:00:00"/>
    <s v="google"/>
    <s v="email"/>
    <x v="0"/>
    <s v="video_ad"/>
    <s v="shoes"/>
    <n v="113"/>
    <n v="22"/>
    <n v="770.55"/>
    <s v="OK"/>
    <s v="No"/>
    <s v="OK"/>
    <s v="OK"/>
    <s v="OK"/>
    <s v="OK"/>
    <s v="OK"/>
    <s v="OK"/>
    <x v="8"/>
    <x v="3"/>
  </r>
  <r>
    <d v="2024-06-22T00:00:00"/>
    <s v="instagram"/>
    <s v="referral"/>
    <x v="1"/>
    <s v="text_link"/>
    <s v="signup"/>
    <n v="430"/>
    <n v="45"/>
    <n v="679.26"/>
    <s v="OK"/>
    <s v="No"/>
    <s v="OK"/>
    <s v="OK"/>
    <s v="OK"/>
    <s v="OK"/>
    <s v="OK"/>
    <s v="OK"/>
    <x v="7"/>
    <x v="1"/>
  </r>
  <r>
    <d v="2024-01-07T00:00:00"/>
    <s v="facebook"/>
    <s v="email"/>
    <x v="1"/>
    <s v="carousel_ad"/>
    <s v="shoes"/>
    <n v="391"/>
    <n v="30"/>
    <n v="22.69"/>
    <s v="OK"/>
    <s v="No"/>
    <s v="OK"/>
    <s v="OK"/>
    <s v="OK"/>
    <s v="OK"/>
    <s v="OK"/>
    <s v="OK"/>
    <x v="9"/>
    <x v="2"/>
  </r>
  <r>
    <d v="2024-12-07T00:00:00"/>
    <s v="youtube"/>
    <s v="referral"/>
    <x v="0"/>
    <s v="video_ad"/>
    <s v="discount"/>
    <n v="428"/>
    <n v="13"/>
    <n v="139.01"/>
    <s v="OK"/>
    <s v="No"/>
    <s v="OK"/>
    <s v="OK"/>
    <s v="OK"/>
    <s v="OK"/>
    <s v="OK"/>
    <s v="OK"/>
    <x v="8"/>
    <x v="3"/>
  </r>
  <r>
    <d v="2024-04-19T00:00:00"/>
    <s v="google"/>
    <s v="email"/>
    <x v="0"/>
    <s v="video_ad"/>
    <s v="shoes"/>
    <n v="256"/>
    <n v="31"/>
    <n v="652.66999999999996"/>
    <s v="OK"/>
    <s v="No"/>
    <s v="OK"/>
    <s v="OK"/>
    <s v="OK"/>
    <s v="OK"/>
    <s v="OK"/>
    <s v="OK"/>
    <x v="1"/>
    <x v="1"/>
  </r>
  <r>
    <d v="2024-10-06T00:00:00"/>
    <s v="google"/>
    <s v="cpc"/>
    <x v="1"/>
    <s v="carousel_ad"/>
    <s v="signup"/>
    <n v="225"/>
    <n v="12"/>
    <n v="767.69"/>
    <s v="OK"/>
    <s v="No"/>
    <s v="OK"/>
    <s v="OK"/>
    <s v="OK"/>
    <s v="OK"/>
    <s v="OK"/>
    <s v="OK"/>
    <x v="4"/>
    <x v="3"/>
  </r>
  <r>
    <d v="2024-06-22T00:00:00"/>
    <s v="linkedin"/>
    <s v="email"/>
    <x v="2"/>
    <s v="text_link"/>
    <s v="discount"/>
    <n v="141"/>
    <n v="36"/>
    <n v="272.75"/>
    <s v="OK"/>
    <s v="No"/>
    <s v="OK"/>
    <s v="OK"/>
    <s v="OK"/>
    <s v="OK"/>
    <s v="OK"/>
    <s v="OK"/>
    <x v="7"/>
    <x v="1"/>
  </r>
  <r>
    <d v="2024-09-04T00:00:00"/>
    <s v="newsletter"/>
    <s v="social"/>
    <x v="1"/>
    <s v="text_link"/>
    <s v="bags"/>
    <n v="376"/>
    <n v="30"/>
    <n v="874.5"/>
    <s v="OK"/>
    <s v="No"/>
    <s v="OK"/>
    <s v="OK"/>
    <s v="OK"/>
    <s v="OK"/>
    <s v="OK"/>
    <s v="OK"/>
    <x v="0"/>
    <x v="0"/>
  </r>
  <r>
    <d v="2024-04-20T00:00:00"/>
    <s v="youtube"/>
    <s v="cpc"/>
    <x v="1"/>
    <s v=""/>
    <s v="bags"/>
    <n v="470"/>
    <n v="45"/>
    <n v="876.98"/>
    <s v="OK"/>
    <s v="No"/>
    <s v="OK"/>
    <s v="OK"/>
    <s v="OK"/>
    <s v="OK"/>
    <s v="OK"/>
    <s v="OK"/>
    <x v="1"/>
    <x v="1"/>
  </r>
  <r>
    <d v="2024-12-27T00:00:00"/>
    <s v="youtube"/>
    <s v="referral"/>
    <x v="2"/>
    <s v="banner1"/>
    <s v="discount"/>
    <n v="448"/>
    <n v="26"/>
    <n v="13.42"/>
    <s v="OK"/>
    <s v="No"/>
    <s v="OK"/>
    <s v="OK"/>
    <s v="OK"/>
    <s v="OK"/>
    <s v="OK"/>
    <s v="OK"/>
    <x v="8"/>
    <x v="3"/>
  </r>
  <r>
    <d v="2024-12-25T00:00:00"/>
    <s v="linkedin"/>
    <s v="cpc"/>
    <x v="1"/>
    <s v="text_link"/>
    <s v="bags"/>
    <n v="252"/>
    <n v="7"/>
    <n v="958.3"/>
    <s v="OK"/>
    <s v="No"/>
    <s v="OK"/>
    <s v="OK"/>
    <s v="OK"/>
    <s v="OK"/>
    <s v="OK"/>
    <s v="OK"/>
    <x v="8"/>
    <x v="3"/>
  </r>
  <r>
    <d v="2024-11-07T00:00:00"/>
    <s v="newsletter"/>
    <s v="social"/>
    <x v="0"/>
    <s v="carousel_ad"/>
    <s v="shoes"/>
    <n v="265"/>
    <n v="35"/>
    <n v="890.94"/>
    <s v="OK"/>
    <s v="No"/>
    <s v="OK"/>
    <s v="OK"/>
    <s v="OK"/>
    <s v="OK"/>
    <s v="OK"/>
    <s v="OK"/>
    <x v="10"/>
    <x v="3"/>
  </r>
  <r>
    <d v="2024-10-19T00:00:00"/>
    <s v="linkedin"/>
    <s v="referral"/>
    <x v="2"/>
    <s v="text_link"/>
    <s v="discount"/>
    <n v="344"/>
    <n v="21"/>
    <n v="26.2"/>
    <s v="OK"/>
    <s v="No"/>
    <s v="OK"/>
    <s v="OK"/>
    <s v="OK"/>
    <s v="OK"/>
    <s v="OK"/>
    <s v="OK"/>
    <x v="4"/>
    <x v="3"/>
  </r>
  <r>
    <d v="2024-05-22T00:00:00"/>
    <s v="newsletter"/>
    <s v="referral"/>
    <x v="0"/>
    <s v=""/>
    <s v="shoes"/>
    <n v="43"/>
    <n v="3"/>
    <n v="554.04999999999995"/>
    <s v="OK"/>
    <s v="No"/>
    <s v="OK"/>
    <s v="OK"/>
    <s v="OK"/>
    <s v="OK"/>
    <s v="OK"/>
    <s v="OK"/>
    <x v="11"/>
    <x v="1"/>
  </r>
  <r>
    <d v="2024-04-05T00:00:00"/>
    <s v="linkedin"/>
    <s v="cpc"/>
    <x v="0"/>
    <s v="carousel_ad"/>
    <s v="signup"/>
    <n v="98"/>
    <n v="17"/>
    <n v="924.38"/>
    <s v="OK"/>
    <s v="No"/>
    <s v="OK"/>
    <s v="OK"/>
    <s v="OK"/>
    <s v="OK"/>
    <s v="OK"/>
    <s v="OK"/>
    <x v="1"/>
    <x v="1"/>
  </r>
  <r>
    <d v="2024-03-11T00:00:00"/>
    <s v="linkedin"/>
    <s v="social"/>
    <x v="0"/>
    <s v="banner1"/>
    <s v="discount"/>
    <n v="303"/>
    <n v="42"/>
    <n v="523.19000000000005"/>
    <s v="OK"/>
    <s v="No"/>
    <s v="OK"/>
    <s v="OK"/>
    <s v="OK"/>
    <s v="OK"/>
    <s v="OK"/>
    <s v="OK"/>
    <x v="2"/>
    <x v="2"/>
  </r>
  <r>
    <d v="2024-04-04T00:00:00"/>
    <s v="linkedin"/>
    <s v="social"/>
    <x v="1"/>
    <s v="banner1"/>
    <s v="bags"/>
    <n v="108"/>
    <n v="25"/>
    <n v="285.58"/>
    <s v="OK"/>
    <s v="No"/>
    <s v="OK"/>
    <s v="OK"/>
    <s v="OK"/>
    <s v="OK"/>
    <s v="OK"/>
    <s v="OK"/>
    <x v="1"/>
    <x v="1"/>
  </r>
  <r>
    <d v="2024-11-20T00:00:00"/>
    <s v="google"/>
    <s v="cpc"/>
    <x v="3"/>
    <s v=""/>
    <s v="signup"/>
    <n v="344"/>
    <n v="29"/>
    <n v="640.66"/>
    <s v="OK"/>
    <s v="No"/>
    <s v="OK"/>
    <s v="OK"/>
    <s v="OK"/>
    <s v="OK"/>
    <s v="OK"/>
    <s v="OK"/>
    <x v="10"/>
    <x v="3"/>
  </r>
  <r>
    <d v="2024-02-29T00:00:00"/>
    <s v="facebook"/>
    <s v="social"/>
    <x v="1"/>
    <s v=""/>
    <s v="signup"/>
    <n v="159"/>
    <n v="23"/>
    <n v="688.42"/>
    <s v="OK"/>
    <s v="No"/>
    <s v="OK"/>
    <s v="OK"/>
    <s v="OK"/>
    <s v="OK"/>
    <s v="OK"/>
    <s v="OK"/>
    <x v="3"/>
    <x v="2"/>
  </r>
  <r>
    <d v="2024-09-17T00:00:00"/>
    <s v="newsletter"/>
    <s v="cpc"/>
    <x v="2"/>
    <s v="text_link"/>
    <s v="shoes"/>
    <n v="286"/>
    <n v="14"/>
    <n v="794.48"/>
    <s v="OK"/>
    <s v="No"/>
    <s v="OK"/>
    <s v="OK"/>
    <s v="OK"/>
    <s v="OK"/>
    <s v="OK"/>
    <s v="OK"/>
    <x v="0"/>
    <x v="0"/>
  </r>
  <r>
    <d v="2024-08-05T00:00:00"/>
    <s v="google"/>
    <s v="social"/>
    <x v="2"/>
    <s v="banner1"/>
    <s v="bags"/>
    <n v="338"/>
    <n v="0"/>
    <n v="130.76"/>
    <s v="OK"/>
    <s v="No"/>
    <s v="OK"/>
    <s v="OK"/>
    <s v="OK"/>
    <s v="OK"/>
    <s v="OK"/>
    <s v="OK"/>
    <x v="5"/>
    <x v="0"/>
  </r>
  <r>
    <d v="2024-04-18T00:00:00"/>
    <s v="facebook"/>
    <s v="cpc"/>
    <x v="1"/>
    <s v="carousel_ad"/>
    <s v="bags"/>
    <n v="343"/>
    <n v="15"/>
    <n v="203.31"/>
    <s v="OK"/>
    <s v="No"/>
    <s v="OK"/>
    <s v="OK"/>
    <s v="OK"/>
    <s v="OK"/>
    <s v="OK"/>
    <s v="OK"/>
    <x v="1"/>
    <x v="1"/>
  </r>
  <r>
    <d v="2024-09-05T00:00:00"/>
    <s v="newsletter"/>
    <s v="referral"/>
    <x v="3"/>
    <s v="text_link"/>
    <s v="discount"/>
    <n v="221"/>
    <n v="26"/>
    <n v="201.85"/>
    <s v="OK"/>
    <s v="No"/>
    <s v="OK"/>
    <s v="OK"/>
    <s v="OK"/>
    <s v="OK"/>
    <s v="OK"/>
    <s v="OK"/>
    <x v="0"/>
    <x v="0"/>
  </r>
  <r>
    <d v="2024-07-04T00:00:00"/>
    <s v="linkedin"/>
    <s v="cpc"/>
    <x v="1"/>
    <s v="banner1"/>
    <s v="bags"/>
    <n v="131"/>
    <n v="50"/>
    <n v="560.38"/>
    <s v="OK"/>
    <s v="No"/>
    <s v="OK"/>
    <s v="OK"/>
    <s v="OK"/>
    <s v="OK"/>
    <s v="OK"/>
    <s v="OK"/>
    <x v="6"/>
    <x v="0"/>
  </r>
  <r>
    <d v="2024-10-19T00:00:00"/>
    <s v="google"/>
    <s v="email"/>
    <x v="1"/>
    <s v="video_ad"/>
    <s v="bags"/>
    <n v="31"/>
    <n v="31"/>
    <n v="175.45"/>
    <s v="OK"/>
    <s v="No"/>
    <s v="OK"/>
    <s v="OK"/>
    <s v="OK"/>
    <s v="OK"/>
    <s v="OK"/>
    <s v="OK"/>
    <x v="4"/>
    <x v="3"/>
  </r>
  <r>
    <d v="2024-08-29T00:00:00"/>
    <s v="facebook"/>
    <s v="social"/>
    <x v="0"/>
    <s v="video_ad"/>
    <s v="bags"/>
    <n v="437"/>
    <n v="12"/>
    <n v="122.01"/>
    <s v="OK"/>
    <s v="No"/>
    <s v="OK"/>
    <s v="OK"/>
    <s v="OK"/>
    <s v="OK"/>
    <s v="OK"/>
    <s v="OK"/>
    <x v="5"/>
    <x v="0"/>
  </r>
  <r>
    <d v="2024-05-25T00:00:00"/>
    <s v="linkedin"/>
    <s v="email"/>
    <x v="1"/>
    <s v="video_ad"/>
    <s v="bags"/>
    <n v="68"/>
    <n v="4"/>
    <n v="605.1"/>
    <s v="OK"/>
    <s v="No"/>
    <s v="OK"/>
    <s v="OK"/>
    <s v="OK"/>
    <s v="OK"/>
    <s v="OK"/>
    <s v="OK"/>
    <x v="11"/>
    <x v="1"/>
  </r>
  <r>
    <d v="2024-09-18T00:00:00"/>
    <s v="youtube"/>
    <s v="cpc"/>
    <x v="1"/>
    <s v="text_link"/>
    <s v="shoes"/>
    <n v="327"/>
    <n v="14"/>
    <n v="123.03"/>
    <s v="OK"/>
    <s v="No"/>
    <s v="OK"/>
    <s v="OK"/>
    <s v="OK"/>
    <s v="OK"/>
    <s v="OK"/>
    <s v="OK"/>
    <x v="0"/>
    <x v="0"/>
  </r>
  <r>
    <d v="2024-01-28T00:00:00"/>
    <s v="youtube"/>
    <s v="referral"/>
    <x v="3"/>
    <s v="carousel_ad"/>
    <s v="discount"/>
    <n v="474"/>
    <n v="46"/>
    <n v="569.04999999999995"/>
    <s v="OK"/>
    <s v="No"/>
    <s v="OK"/>
    <s v="OK"/>
    <s v="OK"/>
    <s v="OK"/>
    <s v="OK"/>
    <s v="OK"/>
    <x v="9"/>
    <x v="2"/>
  </r>
  <r>
    <d v="2024-08-25T00:00:00"/>
    <s v="youtube"/>
    <s v="email"/>
    <x v="1"/>
    <s v="text_link"/>
    <s v="signup"/>
    <n v="305"/>
    <n v="41"/>
    <n v="910.49"/>
    <s v="OK"/>
    <s v="No"/>
    <s v="OK"/>
    <s v="OK"/>
    <s v="OK"/>
    <s v="OK"/>
    <s v="OK"/>
    <s v="OK"/>
    <x v="5"/>
    <x v="0"/>
  </r>
  <r>
    <d v="2024-09-25T00:00:00"/>
    <s v="linkedin"/>
    <s v="email"/>
    <x v="0"/>
    <s v="carousel_ad"/>
    <s v="shoes"/>
    <n v="37"/>
    <n v="29"/>
    <n v="681.79"/>
    <s v="OK"/>
    <s v="No"/>
    <s v="OK"/>
    <s v="OK"/>
    <s v="OK"/>
    <s v="OK"/>
    <s v="OK"/>
    <s v="OK"/>
    <x v="0"/>
    <x v="0"/>
  </r>
  <r>
    <d v="2024-07-22T00:00:00"/>
    <s v="facebook"/>
    <s v="cpc"/>
    <x v="1"/>
    <s v="carousel_ad"/>
    <s v="discount"/>
    <n v="455"/>
    <n v="1"/>
    <n v="948.16"/>
    <s v="OK"/>
    <s v="No"/>
    <s v="OK"/>
    <s v="OK"/>
    <s v="OK"/>
    <s v="OK"/>
    <s v="OK"/>
    <s v="OK"/>
    <x v="6"/>
    <x v="0"/>
  </r>
  <r>
    <d v="2024-10-15T00:00:00"/>
    <s v="youtube"/>
    <s v="cpc"/>
    <x v="3"/>
    <s v="banner1"/>
    <s v="shoes"/>
    <n v="51"/>
    <n v="32"/>
    <n v="542.80999999999995"/>
    <s v="OK"/>
    <s v="No"/>
    <s v="OK"/>
    <s v="OK"/>
    <s v="OK"/>
    <s v="OK"/>
    <s v="OK"/>
    <s v="OK"/>
    <x v="4"/>
    <x v="3"/>
  </r>
  <r>
    <d v="2024-05-29T00:00:00"/>
    <s v="linkedin"/>
    <s v="referral"/>
    <x v="2"/>
    <s v="video_ad"/>
    <s v="bags"/>
    <n v="365"/>
    <n v="47"/>
    <n v="710.95"/>
    <s v="OK"/>
    <s v="No"/>
    <s v="OK"/>
    <s v="OK"/>
    <s v="OK"/>
    <s v="OK"/>
    <s v="OK"/>
    <s v="OK"/>
    <x v="11"/>
    <x v="1"/>
  </r>
  <r>
    <d v="2024-07-13T00:00:00"/>
    <s v="instagram"/>
    <s v="social"/>
    <x v="2"/>
    <s v="text_link"/>
    <s v="discount"/>
    <n v="462"/>
    <n v="19"/>
    <n v="734.59"/>
    <s v="OK"/>
    <s v="No"/>
    <s v="OK"/>
    <s v="OK"/>
    <s v="OK"/>
    <s v="OK"/>
    <s v="OK"/>
    <s v="OK"/>
    <x v="6"/>
    <x v="0"/>
  </r>
  <r>
    <d v="2024-07-22T00:00:00"/>
    <s v="linkedin"/>
    <s v="referral"/>
    <x v="0"/>
    <s v="video_ad"/>
    <s v="signup"/>
    <n v="259"/>
    <n v="42"/>
    <n v="689.01"/>
    <s v="OK"/>
    <s v="No"/>
    <s v="OK"/>
    <s v="OK"/>
    <s v="OK"/>
    <s v="OK"/>
    <s v="OK"/>
    <s v="OK"/>
    <x v="6"/>
    <x v="0"/>
  </r>
  <r>
    <d v="2024-07-16T00:00:00"/>
    <s v="facebook"/>
    <s v="referral"/>
    <x v="0"/>
    <s v="text_link"/>
    <s v="shoes"/>
    <n v="69"/>
    <n v="45"/>
    <n v="431.24"/>
    <s v="OK"/>
    <s v="No"/>
    <s v="OK"/>
    <s v="OK"/>
    <s v="OK"/>
    <s v="OK"/>
    <s v="OK"/>
    <s v="OK"/>
    <x v="6"/>
    <x v="0"/>
  </r>
  <r>
    <d v="2024-05-17T00:00:00"/>
    <s v="google"/>
    <s v="referral"/>
    <x v="3"/>
    <s v="video_ad"/>
    <s v="bags"/>
    <n v="347"/>
    <n v="44"/>
    <n v="846.06"/>
    <s v="OK"/>
    <s v="No"/>
    <s v="OK"/>
    <s v="OK"/>
    <s v="OK"/>
    <s v="OK"/>
    <s v="OK"/>
    <s v="OK"/>
    <x v="11"/>
    <x v="1"/>
  </r>
  <r>
    <d v="2024-03-03T00:00:00"/>
    <s v="google"/>
    <s v="cpc"/>
    <x v="2"/>
    <s v="text_link"/>
    <s v="discount"/>
    <n v="323"/>
    <n v="37"/>
    <n v="272.04000000000002"/>
    <s v="OK"/>
    <s v="No"/>
    <s v="OK"/>
    <s v="OK"/>
    <s v="OK"/>
    <s v="OK"/>
    <s v="OK"/>
    <s v="OK"/>
    <x v="2"/>
    <x v="2"/>
  </r>
  <r>
    <d v="2024-02-21T00:00:00"/>
    <s v="youtube"/>
    <s v="cpc"/>
    <x v="3"/>
    <s v="carousel_ad"/>
    <s v="discount"/>
    <n v="500"/>
    <n v="30"/>
    <n v="128.18"/>
    <s v="OK"/>
    <s v="No"/>
    <s v="OK"/>
    <s v="OK"/>
    <s v="OK"/>
    <s v="OK"/>
    <s v="OK"/>
    <s v="OK"/>
    <x v="3"/>
    <x v="2"/>
  </r>
  <r>
    <d v="2024-06-24T00:00:00"/>
    <s v="newsletter"/>
    <s v="email"/>
    <x v="0"/>
    <s v="video_ad"/>
    <s v="bags"/>
    <n v="426"/>
    <n v="29"/>
    <n v="253.94"/>
    <s v="OK"/>
    <s v="No"/>
    <s v="OK"/>
    <s v="OK"/>
    <s v="OK"/>
    <s v="OK"/>
    <s v="OK"/>
    <s v="OK"/>
    <x v="7"/>
    <x v="1"/>
  </r>
  <r>
    <d v="2024-07-19T00:00:00"/>
    <s v="linkedin"/>
    <s v="referral"/>
    <x v="2"/>
    <s v="banner1"/>
    <s v="bags"/>
    <n v="102"/>
    <n v="34"/>
    <n v="157.97"/>
    <s v="OK"/>
    <s v="No"/>
    <s v="OK"/>
    <s v="OK"/>
    <s v="OK"/>
    <s v="OK"/>
    <s v="OK"/>
    <s v="OK"/>
    <x v="6"/>
    <x v="0"/>
  </r>
  <r>
    <d v="2024-09-23T00:00:00"/>
    <s v="linkedin"/>
    <s v="social"/>
    <x v="1"/>
    <s v="carousel_ad"/>
    <s v="shoes"/>
    <n v="291"/>
    <n v="25"/>
    <n v="769.52"/>
    <s v="OK"/>
    <s v="No"/>
    <s v="OK"/>
    <s v="OK"/>
    <s v="OK"/>
    <s v="OK"/>
    <s v="OK"/>
    <s v="OK"/>
    <x v="0"/>
    <x v="0"/>
  </r>
  <r>
    <d v="2024-02-11T00:00:00"/>
    <s v="google"/>
    <s v="cpc"/>
    <x v="1"/>
    <s v="banner1"/>
    <s v="shoes"/>
    <n v="309"/>
    <n v="26"/>
    <n v="914.98"/>
    <s v="OK"/>
    <s v="No"/>
    <s v="OK"/>
    <s v="OK"/>
    <s v="OK"/>
    <s v="OK"/>
    <s v="OK"/>
    <s v="OK"/>
    <x v="3"/>
    <x v="2"/>
  </r>
  <r>
    <d v="2024-05-11T00:00:00"/>
    <s v="youtube"/>
    <s v="referral"/>
    <x v="1"/>
    <s v="carousel_ad"/>
    <s v="shoes"/>
    <n v="424"/>
    <n v="14"/>
    <n v="740.55"/>
    <s v="OK"/>
    <s v="No"/>
    <s v="OK"/>
    <s v="OK"/>
    <s v="OK"/>
    <s v="OK"/>
    <s v="OK"/>
    <s v="OK"/>
    <x v="11"/>
    <x v="1"/>
  </r>
  <r>
    <d v="2024-08-09T00:00:00"/>
    <s v="instagram"/>
    <s v="cpc"/>
    <x v="3"/>
    <s v="banner1"/>
    <s v="signup"/>
    <n v="445"/>
    <n v="47"/>
    <n v="711.91"/>
    <s v="OK"/>
    <s v="No"/>
    <s v="OK"/>
    <s v="OK"/>
    <s v="OK"/>
    <s v="OK"/>
    <s v="OK"/>
    <s v="OK"/>
    <x v="5"/>
    <x v="0"/>
  </r>
  <r>
    <d v="2024-07-07T00:00:00"/>
    <s v="facebook"/>
    <s v="social"/>
    <x v="1"/>
    <s v="text_link"/>
    <s v="signup"/>
    <n v="132"/>
    <n v="10"/>
    <n v="308.44"/>
    <s v="OK"/>
    <s v="No"/>
    <s v="OK"/>
    <s v="OK"/>
    <s v="OK"/>
    <s v="OK"/>
    <s v="OK"/>
    <s v="OK"/>
    <x v="6"/>
    <x v="0"/>
  </r>
  <r>
    <d v="2024-01-09T00:00:00"/>
    <s v="linkedin"/>
    <s v="cpc"/>
    <x v="2"/>
    <s v="banner1"/>
    <s v="bags"/>
    <n v="102"/>
    <n v="34"/>
    <n v="893.47"/>
    <s v="OK"/>
    <s v="No"/>
    <s v="OK"/>
    <s v="OK"/>
    <s v="OK"/>
    <s v="OK"/>
    <s v="OK"/>
    <s v="OK"/>
    <x v="9"/>
    <x v="2"/>
  </r>
  <r>
    <d v="2024-02-02T00:00:00"/>
    <s v="youtube"/>
    <s v="social"/>
    <x v="2"/>
    <s v=""/>
    <s v="shoes"/>
    <n v="371"/>
    <n v="15"/>
    <n v="103.67"/>
    <s v="OK"/>
    <s v="No"/>
    <s v="OK"/>
    <s v="OK"/>
    <s v="OK"/>
    <s v="OK"/>
    <s v="OK"/>
    <s v="OK"/>
    <x v="3"/>
    <x v="2"/>
  </r>
  <r>
    <d v="2024-04-08T00:00:00"/>
    <s v="instagram"/>
    <s v="referral"/>
    <x v="0"/>
    <s v="text_link"/>
    <s v="signup"/>
    <n v="341"/>
    <n v="47"/>
    <n v="797.99"/>
    <s v="OK"/>
    <s v="No"/>
    <s v="OK"/>
    <s v="OK"/>
    <s v="OK"/>
    <s v="OK"/>
    <s v="OK"/>
    <s v="OK"/>
    <x v="1"/>
    <x v="1"/>
  </r>
  <r>
    <d v="2024-12-12T00:00:00"/>
    <s v="newsletter"/>
    <s v="social"/>
    <x v="3"/>
    <s v="carousel_ad"/>
    <s v="bags"/>
    <n v="86"/>
    <n v="31"/>
    <n v="586.71"/>
    <s v="OK"/>
    <s v="No"/>
    <s v="OK"/>
    <s v="OK"/>
    <s v="OK"/>
    <s v="OK"/>
    <s v="OK"/>
    <s v="OK"/>
    <x v="8"/>
    <x v="3"/>
  </r>
  <r>
    <d v="2024-09-27T00:00:00"/>
    <s v="linkedin"/>
    <s v="social"/>
    <x v="1"/>
    <s v="text_link"/>
    <s v="signup"/>
    <n v="359"/>
    <n v="13"/>
    <n v="319.58999999999997"/>
    <s v="OK"/>
    <s v="No"/>
    <s v="OK"/>
    <s v="OK"/>
    <s v="OK"/>
    <s v="OK"/>
    <s v="OK"/>
    <s v="OK"/>
    <x v="0"/>
    <x v="0"/>
  </r>
  <r>
    <d v="2024-07-30T00:00:00"/>
    <s v="newsletter"/>
    <s v="referral"/>
    <x v="3"/>
    <s v="video_ad"/>
    <s v="shoes"/>
    <n v="143"/>
    <n v="28"/>
    <n v="48.56"/>
    <s v="OK"/>
    <s v="No"/>
    <s v="OK"/>
    <s v="OK"/>
    <s v="OK"/>
    <s v="OK"/>
    <s v="OK"/>
    <s v="OK"/>
    <x v="6"/>
    <x v="0"/>
  </r>
  <r>
    <d v="2024-09-06T00:00:00"/>
    <s v="google"/>
    <s v="social"/>
    <x v="3"/>
    <s v="video_ad"/>
    <s v="signup"/>
    <n v="14"/>
    <n v="42"/>
    <n v="232.79"/>
    <s v="OK"/>
    <s v="No"/>
    <s v="OK"/>
    <s v="OK"/>
    <s v="OK"/>
    <s v="OK"/>
    <s v="OK"/>
    <s v="OK"/>
    <x v="0"/>
    <x v="0"/>
  </r>
  <r>
    <d v="2024-12-12T00:00:00"/>
    <s v="linkedin"/>
    <s v="referral"/>
    <x v="3"/>
    <s v="text_link"/>
    <s v="discount"/>
    <n v="139"/>
    <n v="45"/>
    <n v="349.13"/>
    <s v="OK"/>
    <s v="No"/>
    <s v="OK"/>
    <s v="OK"/>
    <s v="OK"/>
    <s v="OK"/>
    <s v="OK"/>
    <s v="OK"/>
    <x v="8"/>
    <x v="3"/>
  </r>
  <r>
    <d v="2024-11-19T00:00:00"/>
    <s v="instagram"/>
    <s v="social"/>
    <x v="1"/>
    <s v="banner1"/>
    <s v="signup"/>
    <n v="399"/>
    <n v="11"/>
    <n v="824.93"/>
    <s v="OK"/>
    <s v="No"/>
    <s v="OK"/>
    <s v="OK"/>
    <s v="OK"/>
    <s v="OK"/>
    <s v="OK"/>
    <s v="OK"/>
    <x v="10"/>
    <x v="3"/>
  </r>
  <r>
    <d v="2024-08-25T00:00:00"/>
    <s v="linkedin"/>
    <s v="email"/>
    <x v="0"/>
    <s v=""/>
    <s v="bags"/>
    <n v="466"/>
    <n v="41"/>
    <n v="178.94"/>
    <s v="OK"/>
    <s v="No"/>
    <s v="OK"/>
    <s v="OK"/>
    <s v="OK"/>
    <s v="OK"/>
    <s v="OK"/>
    <s v="OK"/>
    <x v="5"/>
    <x v="0"/>
  </r>
  <r>
    <d v="2024-04-06T00:00:00"/>
    <s v="google"/>
    <s v="cpc"/>
    <x v="0"/>
    <s v="banner1"/>
    <s v="bags"/>
    <n v="195"/>
    <n v="29"/>
    <n v="870.09"/>
    <s v="OK"/>
    <s v="No"/>
    <s v="OK"/>
    <s v="OK"/>
    <s v="OK"/>
    <s v="OK"/>
    <s v="OK"/>
    <s v="OK"/>
    <x v="1"/>
    <x v="1"/>
  </r>
  <r>
    <d v="2024-09-21T00:00:00"/>
    <s v="facebook"/>
    <s v="cpc"/>
    <x v="3"/>
    <s v="carousel_ad"/>
    <s v="shoes"/>
    <n v="173"/>
    <n v="29"/>
    <n v="177.32"/>
    <s v="OK"/>
    <s v="No"/>
    <s v="OK"/>
    <s v="OK"/>
    <s v="OK"/>
    <s v="OK"/>
    <s v="OK"/>
    <s v="OK"/>
    <x v="0"/>
    <x v="0"/>
  </r>
  <r>
    <d v="2024-06-01T00:00:00"/>
    <s v="google"/>
    <s v="cpc"/>
    <x v="3"/>
    <s v="text_link"/>
    <s v="signup"/>
    <n v="236"/>
    <n v="32"/>
    <n v="408.19"/>
    <s v="OK"/>
    <s v="No"/>
    <s v="OK"/>
    <s v="OK"/>
    <s v="OK"/>
    <s v="OK"/>
    <s v="OK"/>
    <s v="OK"/>
    <x v="7"/>
    <x v="1"/>
  </r>
  <r>
    <d v="2024-02-21T00:00:00"/>
    <s v="youtube"/>
    <s v="email"/>
    <x v="2"/>
    <s v="banner1"/>
    <s v="shoes"/>
    <n v="50"/>
    <n v="18"/>
    <n v="452.93"/>
    <s v="OK"/>
    <s v="No"/>
    <s v="OK"/>
    <s v="OK"/>
    <s v="OK"/>
    <s v="OK"/>
    <s v="OK"/>
    <s v="OK"/>
    <x v="3"/>
    <x v="2"/>
  </r>
  <r>
    <d v="2024-06-25T00:00:00"/>
    <s v="facebook"/>
    <s v="referral"/>
    <x v="0"/>
    <s v="video_ad"/>
    <s v="signup"/>
    <n v="485"/>
    <n v="1"/>
    <n v="742.35"/>
    <s v="OK"/>
    <s v="No"/>
    <s v="OK"/>
    <s v="OK"/>
    <s v="OK"/>
    <s v="OK"/>
    <s v="OK"/>
    <s v="OK"/>
    <x v="7"/>
    <x v="1"/>
  </r>
  <r>
    <d v="2024-02-10T00:00:00"/>
    <s v="facebook"/>
    <s v="email"/>
    <x v="2"/>
    <s v="carousel_ad"/>
    <s v="bags"/>
    <n v="270"/>
    <n v="1"/>
    <n v="453.04"/>
    <s v="OK"/>
    <s v="No"/>
    <s v="OK"/>
    <s v="OK"/>
    <s v="OK"/>
    <s v="OK"/>
    <s v="OK"/>
    <s v="OK"/>
    <x v="3"/>
    <x v="2"/>
  </r>
  <r>
    <d v="2024-03-25T00:00:00"/>
    <s v="google"/>
    <s v="social"/>
    <x v="1"/>
    <s v="video_ad"/>
    <s v="bags"/>
    <n v="446"/>
    <n v="44"/>
    <n v="560.02"/>
    <s v="OK"/>
    <s v="No"/>
    <s v="OK"/>
    <s v="OK"/>
    <s v="OK"/>
    <s v="OK"/>
    <s v="OK"/>
    <s v="OK"/>
    <x v="2"/>
    <x v="2"/>
  </r>
  <r>
    <d v="2024-10-02T00:00:00"/>
    <s v="google"/>
    <s v="social"/>
    <x v="2"/>
    <s v="carousel_ad"/>
    <s v="signup"/>
    <n v="488"/>
    <n v="4"/>
    <n v="320.51"/>
    <s v="OK"/>
    <s v="No"/>
    <s v="OK"/>
    <s v="OK"/>
    <s v="OK"/>
    <s v="OK"/>
    <s v="OK"/>
    <s v="OK"/>
    <x v="4"/>
    <x v="3"/>
  </r>
  <r>
    <d v="2024-08-30T00:00:00"/>
    <s v="instagram"/>
    <s v="cpc"/>
    <x v="2"/>
    <s v="text_link"/>
    <s v="shoes"/>
    <n v="341"/>
    <n v="38"/>
    <n v="230.13"/>
    <s v="OK"/>
    <s v="No"/>
    <s v="OK"/>
    <s v="OK"/>
    <s v="OK"/>
    <s v="OK"/>
    <s v="OK"/>
    <s v="OK"/>
    <x v="5"/>
    <x v="0"/>
  </r>
  <r>
    <d v="2024-05-18T00:00:00"/>
    <s v="newsletter"/>
    <s v="cpc"/>
    <x v="2"/>
    <s v="video_ad"/>
    <s v="bags"/>
    <n v="185"/>
    <n v="11"/>
    <n v="367.19"/>
    <s v="OK"/>
    <s v="No"/>
    <s v="OK"/>
    <s v="OK"/>
    <s v="OK"/>
    <s v="OK"/>
    <s v="OK"/>
    <s v="OK"/>
    <x v="11"/>
    <x v="1"/>
  </r>
  <r>
    <d v="2024-01-29T00:00:00"/>
    <s v="newsletter"/>
    <s v="referral"/>
    <x v="1"/>
    <s v="text_link"/>
    <s v="shoes"/>
    <n v="406"/>
    <n v="36"/>
    <n v="506.78"/>
    <s v="OK"/>
    <s v="No"/>
    <s v="OK"/>
    <s v="OK"/>
    <s v="OK"/>
    <s v="OK"/>
    <s v="OK"/>
    <s v="OK"/>
    <x v="9"/>
    <x v="2"/>
  </r>
  <r>
    <d v="2024-07-23T00:00:00"/>
    <s v="youtube"/>
    <s v="email"/>
    <x v="0"/>
    <s v="text_link"/>
    <s v="signup"/>
    <n v="326"/>
    <n v="33"/>
    <n v="797.48"/>
    <s v="OK"/>
    <s v="No"/>
    <s v="OK"/>
    <s v="OK"/>
    <s v="OK"/>
    <s v="OK"/>
    <s v="OK"/>
    <s v="OK"/>
    <x v="6"/>
    <x v="0"/>
  </r>
  <r>
    <d v="2024-04-12T00:00:00"/>
    <s v="youtube"/>
    <s v="referral"/>
    <x v="0"/>
    <s v="banner1"/>
    <s v="shoes"/>
    <n v="438"/>
    <n v="31"/>
    <n v="648.17999999999995"/>
    <s v="OK"/>
    <s v="No"/>
    <s v="OK"/>
    <s v="OK"/>
    <s v="OK"/>
    <s v="OK"/>
    <s v="OK"/>
    <s v="OK"/>
    <x v="1"/>
    <x v="1"/>
  </r>
  <r>
    <d v="2024-03-20T00:00:00"/>
    <s v="linkedin"/>
    <s v="referral"/>
    <x v="1"/>
    <s v="carousel_ad"/>
    <s v="discount"/>
    <n v="168"/>
    <n v="43"/>
    <n v="930.63"/>
    <s v="OK"/>
    <s v="No"/>
    <s v="OK"/>
    <s v="OK"/>
    <s v="OK"/>
    <s v="OK"/>
    <s v="OK"/>
    <s v="OK"/>
    <x v="2"/>
    <x v="2"/>
  </r>
  <r>
    <d v="2024-11-18T00:00:00"/>
    <s v="linkedin"/>
    <s v="cpc"/>
    <x v="2"/>
    <s v=""/>
    <s v="bags"/>
    <n v="67"/>
    <n v="19"/>
    <n v="596.70000000000005"/>
    <s v="OK"/>
    <s v="No"/>
    <s v="OK"/>
    <s v="OK"/>
    <s v="OK"/>
    <s v="OK"/>
    <s v="OK"/>
    <s v="OK"/>
    <x v="10"/>
    <x v="3"/>
  </r>
  <r>
    <d v="2024-12-02T00:00:00"/>
    <s v="facebook"/>
    <s v="email"/>
    <x v="3"/>
    <s v="video_ad"/>
    <s v="signup"/>
    <n v="261"/>
    <n v="12"/>
    <n v="663.32"/>
    <s v="OK"/>
    <s v="No"/>
    <s v="OK"/>
    <s v="OK"/>
    <s v="OK"/>
    <s v="OK"/>
    <s v="OK"/>
    <s v="OK"/>
    <x v="8"/>
    <x v="3"/>
  </r>
  <r>
    <d v="2024-02-22T00:00:00"/>
    <s v="facebook"/>
    <s v="social"/>
    <x v="0"/>
    <s v="carousel_ad"/>
    <s v="bags"/>
    <n v="203"/>
    <n v="30"/>
    <n v="337.31"/>
    <s v="OK"/>
    <s v="No"/>
    <s v="OK"/>
    <s v="OK"/>
    <s v="OK"/>
    <s v="OK"/>
    <s v="OK"/>
    <s v="OK"/>
    <x v="3"/>
    <x v="2"/>
  </r>
  <r>
    <d v="2024-01-26T00:00:00"/>
    <s v="google"/>
    <s v="cpc"/>
    <x v="1"/>
    <s v="carousel_ad"/>
    <s v="shoes"/>
    <n v="337"/>
    <n v="49"/>
    <n v="431.88"/>
    <s v="OK"/>
    <s v="No"/>
    <s v="OK"/>
    <s v="OK"/>
    <s v="OK"/>
    <s v="OK"/>
    <s v="OK"/>
    <s v="OK"/>
    <x v="9"/>
    <x v="2"/>
  </r>
  <r>
    <d v="2024-08-17T00:00:00"/>
    <s v="linkedin"/>
    <s v="email"/>
    <x v="2"/>
    <s v="text_link"/>
    <s v="signup"/>
    <n v="69"/>
    <n v="15"/>
    <n v="516.67999999999995"/>
    <s v="OK"/>
    <s v="No"/>
    <s v="OK"/>
    <s v="OK"/>
    <s v="OK"/>
    <s v="OK"/>
    <s v="OK"/>
    <s v="OK"/>
    <x v="5"/>
    <x v="0"/>
  </r>
  <r>
    <d v="2024-10-19T00:00:00"/>
    <s v="google"/>
    <s v="referral"/>
    <x v="2"/>
    <s v="video_ad"/>
    <s v="bags"/>
    <n v="91"/>
    <n v="18"/>
    <n v="363.78"/>
    <s v="OK"/>
    <s v="No"/>
    <s v="OK"/>
    <s v="OK"/>
    <s v="OK"/>
    <s v="OK"/>
    <s v="OK"/>
    <s v="OK"/>
    <x v="4"/>
    <x v="3"/>
  </r>
  <r>
    <d v="2024-07-26T00:00:00"/>
    <s v="youtube"/>
    <s v="cpc"/>
    <x v="1"/>
    <s v="text_link"/>
    <s v="shoes"/>
    <n v="245"/>
    <n v="27"/>
    <n v="523.91999999999996"/>
    <s v="OK"/>
    <s v="No"/>
    <s v="OK"/>
    <s v="OK"/>
    <s v="OK"/>
    <s v="OK"/>
    <s v="OK"/>
    <s v="OK"/>
    <x v="6"/>
    <x v="0"/>
  </r>
  <r>
    <d v="2024-12-06T00:00:00"/>
    <s v="newsletter"/>
    <s v="social"/>
    <x v="0"/>
    <s v="carousel_ad"/>
    <s v="shoes"/>
    <n v="499"/>
    <n v="10"/>
    <n v="134.51"/>
    <s v="OK"/>
    <s v="No"/>
    <s v="OK"/>
    <s v="OK"/>
    <s v="OK"/>
    <s v="OK"/>
    <s v="OK"/>
    <s v="OK"/>
    <x v="8"/>
    <x v="3"/>
  </r>
  <r>
    <d v="2024-11-23T00:00:00"/>
    <s v="youtube"/>
    <s v="email"/>
    <x v="3"/>
    <s v="carousel_ad"/>
    <s v="signup"/>
    <n v="422"/>
    <n v="21"/>
    <n v="711.94"/>
    <s v="OK"/>
    <s v="No"/>
    <s v="OK"/>
    <s v="OK"/>
    <s v="OK"/>
    <s v="OK"/>
    <s v="OK"/>
    <s v="OK"/>
    <x v="10"/>
    <x v="3"/>
  </r>
  <r>
    <d v="2024-02-11T00:00:00"/>
    <s v="instagram"/>
    <s v="cpc"/>
    <x v="3"/>
    <s v="banner1"/>
    <s v="discount"/>
    <n v="320"/>
    <n v="41"/>
    <n v="490.11"/>
    <s v="OK"/>
    <s v="No"/>
    <s v="OK"/>
    <s v="OK"/>
    <s v="OK"/>
    <s v="OK"/>
    <s v="OK"/>
    <s v="OK"/>
    <x v="3"/>
    <x v="2"/>
  </r>
  <r>
    <d v="2024-01-06T00:00:00"/>
    <s v="youtube"/>
    <s v="email"/>
    <x v="3"/>
    <s v="text_link"/>
    <s v="shoes"/>
    <n v="112"/>
    <n v="42"/>
    <n v="315.92"/>
    <s v="OK"/>
    <s v="No"/>
    <s v="OK"/>
    <s v="OK"/>
    <s v="OK"/>
    <s v="OK"/>
    <s v="OK"/>
    <s v="OK"/>
    <x v="9"/>
    <x v="2"/>
  </r>
  <r>
    <d v="2024-06-08T00:00:00"/>
    <s v="google"/>
    <s v="referral"/>
    <x v="1"/>
    <s v="banner1"/>
    <s v="bags"/>
    <n v="338"/>
    <n v="23"/>
    <n v="784.98"/>
    <s v="OK"/>
    <s v="No"/>
    <s v="OK"/>
    <s v="OK"/>
    <s v="OK"/>
    <s v="OK"/>
    <s v="OK"/>
    <s v="OK"/>
    <x v="7"/>
    <x v="1"/>
  </r>
  <r>
    <d v="2024-09-04T00:00:00"/>
    <s v="linkedin"/>
    <s v="email"/>
    <x v="2"/>
    <s v=""/>
    <s v="signup"/>
    <n v="133"/>
    <n v="11"/>
    <n v="597.05999999999995"/>
    <s v="OK"/>
    <s v="No"/>
    <s v="OK"/>
    <s v="OK"/>
    <s v="OK"/>
    <s v="OK"/>
    <s v="OK"/>
    <s v="OK"/>
    <x v="0"/>
    <x v="0"/>
  </r>
  <r>
    <d v="2024-10-21T00:00:00"/>
    <s v="newsletter"/>
    <s v="referral"/>
    <x v="2"/>
    <s v="banner1"/>
    <s v="shoes"/>
    <n v="138"/>
    <n v="12"/>
    <n v="194.98"/>
    <s v="OK"/>
    <s v="No"/>
    <s v="OK"/>
    <s v="OK"/>
    <s v="OK"/>
    <s v="OK"/>
    <s v="OK"/>
    <s v="OK"/>
    <x v="4"/>
    <x v="3"/>
  </r>
  <r>
    <d v="2024-05-25T00:00:00"/>
    <s v="linkedin"/>
    <s v="cpc"/>
    <x v="3"/>
    <s v="banner1"/>
    <s v="discount"/>
    <n v="284"/>
    <n v="24"/>
    <n v="738.06"/>
    <s v="OK"/>
    <s v="No"/>
    <s v="OK"/>
    <s v="OK"/>
    <s v="OK"/>
    <s v="OK"/>
    <s v="OK"/>
    <s v="OK"/>
    <x v="11"/>
    <x v="1"/>
  </r>
  <r>
    <d v="2024-05-08T00:00:00"/>
    <s v="youtube"/>
    <s v="email"/>
    <x v="0"/>
    <s v="text_link"/>
    <s v="discount"/>
    <n v="287"/>
    <n v="13"/>
    <n v="874.37"/>
    <s v="OK"/>
    <s v="No"/>
    <s v="OK"/>
    <s v="OK"/>
    <s v="OK"/>
    <s v="OK"/>
    <s v="OK"/>
    <s v="OK"/>
    <x v="11"/>
    <x v="1"/>
  </r>
  <r>
    <d v="2024-07-09T00:00:00"/>
    <s v="newsletter"/>
    <s v="cpc"/>
    <x v="2"/>
    <s v="text_link"/>
    <s v="signup"/>
    <n v="417"/>
    <n v="38"/>
    <n v="557.92999999999995"/>
    <s v="OK"/>
    <s v="No"/>
    <s v="OK"/>
    <s v="OK"/>
    <s v="OK"/>
    <s v="OK"/>
    <s v="OK"/>
    <s v="OK"/>
    <x v="6"/>
    <x v="0"/>
  </r>
  <r>
    <d v="2024-03-11T00:00:00"/>
    <s v="facebook"/>
    <s v="social"/>
    <x v="2"/>
    <s v="banner1"/>
    <s v="signup"/>
    <n v="245"/>
    <n v="33"/>
    <n v="35.18"/>
    <s v="OK"/>
    <s v="No"/>
    <s v="OK"/>
    <s v="OK"/>
    <s v="OK"/>
    <s v="OK"/>
    <s v="OK"/>
    <s v="OK"/>
    <x v="2"/>
    <x v="2"/>
  </r>
  <r>
    <d v="2024-08-21T00:00:00"/>
    <s v="linkedin"/>
    <s v="referral"/>
    <x v="1"/>
    <s v="text_link"/>
    <s v="shoes"/>
    <n v="389"/>
    <n v="22"/>
    <n v="129.72999999999999"/>
    <s v="OK"/>
    <s v="No"/>
    <s v="OK"/>
    <s v="OK"/>
    <s v="OK"/>
    <s v="OK"/>
    <s v="OK"/>
    <s v="OK"/>
    <x v="5"/>
    <x v="0"/>
  </r>
  <r>
    <d v="2024-07-31T00:00:00"/>
    <s v="facebook"/>
    <s v="social"/>
    <x v="2"/>
    <s v="carousel_ad"/>
    <s v="discount"/>
    <n v="392"/>
    <n v="12"/>
    <n v="68.400000000000006"/>
    <s v="OK"/>
    <s v="No"/>
    <s v="OK"/>
    <s v="OK"/>
    <s v="OK"/>
    <s v="OK"/>
    <s v="OK"/>
    <s v="OK"/>
    <x v="6"/>
    <x v="0"/>
  </r>
  <r>
    <d v="2024-03-28T00:00:00"/>
    <s v="newsletter"/>
    <s v="social"/>
    <x v="1"/>
    <s v="video_ad"/>
    <s v="shoes"/>
    <n v="384"/>
    <n v="8"/>
    <n v="536.98"/>
    <s v="OK"/>
    <s v="No"/>
    <s v="OK"/>
    <s v="OK"/>
    <s v="OK"/>
    <s v="OK"/>
    <s v="OK"/>
    <s v="OK"/>
    <x v="2"/>
    <x v="2"/>
  </r>
  <r>
    <d v="2024-07-07T00:00:00"/>
    <s v="facebook"/>
    <s v="referral"/>
    <x v="3"/>
    <s v="video_ad"/>
    <s v="signup"/>
    <n v="26"/>
    <n v="49"/>
    <n v="516.29"/>
    <s v="OK"/>
    <s v="No"/>
    <s v="OK"/>
    <s v="OK"/>
    <s v="OK"/>
    <s v="OK"/>
    <s v="OK"/>
    <s v="OK"/>
    <x v="6"/>
    <x v="0"/>
  </r>
  <r>
    <d v="2024-06-29T00:00:00"/>
    <s v="youtube"/>
    <s v="referral"/>
    <x v="3"/>
    <s v="video_ad"/>
    <s v="discount"/>
    <n v="271"/>
    <n v="4"/>
    <n v="487.28"/>
    <s v="OK"/>
    <s v="No"/>
    <s v="OK"/>
    <s v="OK"/>
    <s v="OK"/>
    <s v="OK"/>
    <s v="OK"/>
    <s v="OK"/>
    <x v="7"/>
    <x v="1"/>
  </r>
  <r>
    <d v="2024-09-14T00:00:00"/>
    <s v="youtube"/>
    <s v="social"/>
    <x v="3"/>
    <s v="carousel_ad"/>
    <s v="bags"/>
    <n v="200"/>
    <n v="44"/>
    <n v="747.06"/>
    <s v="OK"/>
    <s v="No"/>
    <s v="OK"/>
    <s v="OK"/>
    <s v="OK"/>
    <s v="OK"/>
    <s v="OK"/>
    <s v="OK"/>
    <x v="0"/>
    <x v="0"/>
  </r>
  <r>
    <d v="2024-12-14T00:00:00"/>
    <s v="instagram"/>
    <s v="email"/>
    <x v="1"/>
    <s v="carousel_ad"/>
    <s v="signup"/>
    <n v="155"/>
    <n v="44"/>
    <n v="776.46"/>
    <s v="OK"/>
    <s v="No"/>
    <s v="OK"/>
    <s v="OK"/>
    <s v="OK"/>
    <s v="OK"/>
    <s v="OK"/>
    <s v="OK"/>
    <x v="8"/>
    <x v="3"/>
  </r>
  <r>
    <d v="2024-12-27T00:00:00"/>
    <s v="youtube"/>
    <s v="social"/>
    <x v="0"/>
    <s v="video_ad"/>
    <s v="signup"/>
    <n v="35"/>
    <n v="8"/>
    <n v="495.7"/>
    <s v="OK"/>
    <s v="No"/>
    <s v="OK"/>
    <s v="OK"/>
    <s v="OK"/>
    <s v="OK"/>
    <s v="OK"/>
    <s v="OK"/>
    <x v="8"/>
    <x v="3"/>
  </r>
  <r>
    <d v="2024-01-13T00:00:00"/>
    <s v="facebook"/>
    <s v="referral"/>
    <x v="1"/>
    <s v="banner1"/>
    <s v="discount"/>
    <n v="227"/>
    <n v="8"/>
    <n v="141.62"/>
    <s v="OK"/>
    <s v="No"/>
    <s v="OK"/>
    <s v="OK"/>
    <s v="OK"/>
    <s v="OK"/>
    <s v="OK"/>
    <s v="OK"/>
    <x v="9"/>
    <x v="2"/>
  </r>
  <r>
    <d v="2024-06-02T00:00:00"/>
    <s v="facebook"/>
    <s v="email"/>
    <x v="2"/>
    <s v="banner1"/>
    <s v="discount"/>
    <n v="137"/>
    <n v="8"/>
    <n v="518.53"/>
    <s v="OK"/>
    <s v="No"/>
    <s v="OK"/>
    <s v="OK"/>
    <s v="OK"/>
    <s v="OK"/>
    <s v="OK"/>
    <s v="OK"/>
    <x v="7"/>
    <x v="1"/>
  </r>
  <r>
    <d v="2024-09-25T00:00:00"/>
    <s v="linkedin"/>
    <s v="social"/>
    <x v="2"/>
    <s v=""/>
    <s v="bags"/>
    <n v="125"/>
    <n v="5"/>
    <n v="517.33000000000004"/>
    <s v="OK"/>
    <s v="No"/>
    <s v="OK"/>
    <s v="OK"/>
    <s v="OK"/>
    <s v="OK"/>
    <s v="OK"/>
    <s v="OK"/>
    <x v="0"/>
    <x v="0"/>
  </r>
  <r>
    <d v="2024-01-11T00:00:00"/>
    <s v="youtube"/>
    <s v="social"/>
    <x v="2"/>
    <s v="banner1"/>
    <s v="signup"/>
    <n v="474"/>
    <n v="28"/>
    <n v="879.22"/>
    <s v="OK"/>
    <s v="No"/>
    <s v="OK"/>
    <s v="OK"/>
    <s v="OK"/>
    <s v="OK"/>
    <s v="OK"/>
    <s v="OK"/>
    <x v="9"/>
    <x v="2"/>
  </r>
  <r>
    <d v="2024-11-19T00:00:00"/>
    <s v="facebook"/>
    <s v="social"/>
    <x v="2"/>
    <s v=""/>
    <s v="discount"/>
    <n v="139"/>
    <n v="30"/>
    <n v="196.8"/>
    <s v="OK"/>
    <s v="No"/>
    <s v="OK"/>
    <s v="OK"/>
    <s v="OK"/>
    <s v="OK"/>
    <s v="OK"/>
    <s v="OK"/>
    <x v="10"/>
    <x v="3"/>
  </r>
  <r>
    <d v="2024-04-22T00:00:00"/>
    <s v="facebook"/>
    <s v="cpc"/>
    <x v="3"/>
    <s v="banner1"/>
    <s v="signup"/>
    <n v="93"/>
    <n v="17"/>
    <n v="375.73"/>
    <s v="OK"/>
    <s v="No"/>
    <s v="OK"/>
    <s v="OK"/>
    <s v="OK"/>
    <s v="OK"/>
    <s v="OK"/>
    <s v="OK"/>
    <x v="1"/>
    <x v="1"/>
  </r>
  <r>
    <d v="2024-08-29T00:00:00"/>
    <s v="linkedin"/>
    <s v="cpc"/>
    <x v="3"/>
    <s v="banner1"/>
    <s v="signup"/>
    <n v="319"/>
    <n v="46"/>
    <n v="23.5"/>
    <s v="OK"/>
    <s v="No"/>
    <s v="OK"/>
    <s v="OK"/>
    <s v="OK"/>
    <s v="OK"/>
    <s v="OK"/>
    <s v="OK"/>
    <x v="5"/>
    <x v="0"/>
  </r>
  <r>
    <d v="2024-10-07T00:00:00"/>
    <s v="facebook"/>
    <s v="social"/>
    <x v="1"/>
    <s v="video_ad"/>
    <s v="signup"/>
    <n v="301"/>
    <n v="4"/>
    <n v="473.82"/>
    <s v="OK"/>
    <s v="No"/>
    <s v="OK"/>
    <s v="OK"/>
    <s v="OK"/>
    <s v="OK"/>
    <s v="OK"/>
    <s v="OK"/>
    <x v="4"/>
    <x v="3"/>
  </r>
  <r>
    <d v="2024-08-15T00:00:00"/>
    <s v="facebook"/>
    <s v="email"/>
    <x v="0"/>
    <s v="text_link"/>
    <s v="bags"/>
    <n v="163"/>
    <n v="37"/>
    <n v="426.71"/>
    <s v="OK"/>
    <s v="No"/>
    <s v="OK"/>
    <s v="OK"/>
    <s v="OK"/>
    <s v="OK"/>
    <s v="OK"/>
    <s v="OK"/>
    <x v="5"/>
    <x v="0"/>
  </r>
  <r>
    <d v="2024-07-08T00:00:00"/>
    <s v="google"/>
    <s v="social"/>
    <x v="3"/>
    <s v="text_link"/>
    <s v="bags"/>
    <n v="156"/>
    <n v="6"/>
    <n v="535.55999999999995"/>
    <s v="OK"/>
    <s v="No"/>
    <s v="OK"/>
    <s v="OK"/>
    <s v="OK"/>
    <s v="OK"/>
    <s v="OK"/>
    <s v="OK"/>
    <x v="6"/>
    <x v="0"/>
  </r>
  <r>
    <d v="2024-03-15T00:00:00"/>
    <s v="facebook"/>
    <s v="social"/>
    <x v="1"/>
    <s v="text_link"/>
    <s v="shoes"/>
    <n v="457"/>
    <n v="30"/>
    <n v="405.4"/>
    <s v="OK"/>
    <s v="No"/>
    <s v="OK"/>
    <s v="OK"/>
    <s v="OK"/>
    <s v="OK"/>
    <s v="OK"/>
    <s v="OK"/>
    <x v="2"/>
    <x v="2"/>
  </r>
  <r>
    <d v="2024-05-28T00:00:00"/>
    <s v="newsletter"/>
    <s v="referral"/>
    <x v="1"/>
    <s v="banner1"/>
    <s v="bags"/>
    <n v="125"/>
    <n v="5"/>
    <n v="446.33"/>
    <s v="OK"/>
    <s v="No"/>
    <s v="OK"/>
    <s v="OK"/>
    <s v="OK"/>
    <s v="OK"/>
    <s v="OK"/>
    <s v="OK"/>
    <x v="11"/>
    <x v="1"/>
  </r>
  <r>
    <d v="2024-01-01T00:00:00"/>
    <s v="instagram"/>
    <s v="referral"/>
    <x v="1"/>
    <s v="text_link"/>
    <s v="bags"/>
    <n v="13"/>
    <n v="48"/>
    <n v="639.94000000000005"/>
    <s v="OK"/>
    <s v="No"/>
    <s v="OK"/>
    <s v="OK"/>
    <s v="OK"/>
    <s v="OK"/>
    <s v="OK"/>
    <s v="OK"/>
    <x v="9"/>
    <x v="2"/>
  </r>
  <r>
    <d v="2024-05-01T00:00:00"/>
    <s v="instagram"/>
    <s v="cpc"/>
    <x v="0"/>
    <s v="video_ad"/>
    <s v="bags"/>
    <n v="133"/>
    <n v="12"/>
    <n v="724.17"/>
    <s v="OK"/>
    <s v="No"/>
    <s v="OK"/>
    <s v="OK"/>
    <s v="OK"/>
    <s v="OK"/>
    <s v="OK"/>
    <s v="OK"/>
    <x v="11"/>
    <x v="1"/>
  </r>
  <r>
    <d v="2024-01-23T00:00:00"/>
    <s v="instagram"/>
    <s v="referral"/>
    <x v="1"/>
    <s v="carousel_ad"/>
    <s v="discount"/>
    <n v="251"/>
    <n v="32"/>
    <n v="436.06"/>
    <s v="OK"/>
    <s v="No"/>
    <s v="OK"/>
    <s v="OK"/>
    <s v="OK"/>
    <s v="OK"/>
    <s v="OK"/>
    <s v="OK"/>
    <x v="9"/>
    <x v="2"/>
  </r>
  <r>
    <d v="2024-09-04T00:00:00"/>
    <s v="youtube"/>
    <s v="email"/>
    <x v="1"/>
    <s v="carousel_ad"/>
    <s v="shoes"/>
    <n v="266"/>
    <n v="9"/>
    <n v="14.51"/>
    <s v="OK"/>
    <s v="No"/>
    <s v="OK"/>
    <s v="OK"/>
    <s v="OK"/>
    <s v="OK"/>
    <s v="OK"/>
    <s v="OK"/>
    <x v="0"/>
    <x v="0"/>
  </r>
  <r>
    <d v="2024-04-21T00:00:00"/>
    <s v="google"/>
    <s v="email"/>
    <x v="3"/>
    <s v="carousel_ad"/>
    <s v="bags"/>
    <n v="374"/>
    <n v="23"/>
    <n v="968.29"/>
    <s v="OK"/>
    <s v="No"/>
    <s v="OK"/>
    <s v="OK"/>
    <s v="OK"/>
    <s v="OK"/>
    <s v="OK"/>
    <s v="OK"/>
    <x v="1"/>
    <x v="1"/>
  </r>
  <r>
    <d v="2024-11-14T00:00:00"/>
    <s v="youtube"/>
    <s v="referral"/>
    <x v="2"/>
    <s v="text_link"/>
    <s v="signup"/>
    <n v="43"/>
    <n v="4"/>
    <n v="246.63"/>
    <s v="OK"/>
    <s v="No"/>
    <s v="OK"/>
    <s v="OK"/>
    <s v="OK"/>
    <s v="OK"/>
    <s v="OK"/>
    <s v="OK"/>
    <x v="10"/>
    <x v="3"/>
  </r>
  <r>
    <d v="2024-01-28T00:00:00"/>
    <s v="facebook"/>
    <s v="social"/>
    <x v="3"/>
    <s v="text_link"/>
    <s v="shoes"/>
    <n v="301"/>
    <n v="1"/>
    <n v="199.23"/>
    <s v="OK"/>
    <s v="No"/>
    <s v="OK"/>
    <s v="OK"/>
    <s v="OK"/>
    <s v="OK"/>
    <s v="OK"/>
    <s v="OK"/>
    <x v="9"/>
    <x v="2"/>
  </r>
  <r>
    <d v="2024-09-09T00:00:00"/>
    <s v="instagram"/>
    <s v="referral"/>
    <x v="0"/>
    <s v="carousel_ad"/>
    <s v="bags"/>
    <n v="432"/>
    <n v="47"/>
    <n v="269.63"/>
    <s v="OK"/>
    <s v="No"/>
    <s v="OK"/>
    <s v="OK"/>
    <s v="OK"/>
    <s v="OK"/>
    <s v="OK"/>
    <s v="OK"/>
    <x v="0"/>
    <x v="0"/>
  </r>
  <r>
    <d v="2024-05-29T00:00:00"/>
    <s v="google"/>
    <s v="cpc"/>
    <x v="3"/>
    <s v="video_ad"/>
    <s v="bags"/>
    <n v="107"/>
    <n v="13"/>
    <n v="95.71"/>
    <s v="OK"/>
    <s v="No"/>
    <s v="OK"/>
    <s v="OK"/>
    <s v="OK"/>
    <s v="OK"/>
    <s v="OK"/>
    <s v="OK"/>
    <x v="11"/>
    <x v="1"/>
  </r>
  <r>
    <d v="2024-02-02T00:00:00"/>
    <s v="instagram"/>
    <s v="referral"/>
    <x v="2"/>
    <s v="text_link"/>
    <s v="bags"/>
    <n v="407"/>
    <n v="8"/>
    <n v="240.64"/>
    <s v="OK"/>
    <s v="No"/>
    <s v="OK"/>
    <s v="OK"/>
    <s v="OK"/>
    <s v="OK"/>
    <s v="OK"/>
    <s v="OK"/>
    <x v="3"/>
    <x v="2"/>
  </r>
  <r>
    <d v="2024-12-30T00:00:00"/>
    <s v="youtube"/>
    <s v="email"/>
    <x v="2"/>
    <s v="video_ad"/>
    <s v="bags"/>
    <n v="197"/>
    <n v="2"/>
    <n v="985.27"/>
    <s v="OK"/>
    <s v="No"/>
    <s v="OK"/>
    <s v="OK"/>
    <s v="OK"/>
    <s v="OK"/>
    <s v="OK"/>
    <s v="OK"/>
    <x v="8"/>
    <x v="3"/>
  </r>
  <r>
    <d v="2024-04-11T00:00:00"/>
    <s v="youtube"/>
    <s v="social"/>
    <x v="0"/>
    <s v="video_ad"/>
    <s v="bags"/>
    <n v="493"/>
    <n v="49"/>
    <n v="739.06"/>
    <s v="OK"/>
    <s v="No"/>
    <s v="OK"/>
    <s v="OK"/>
    <s v="OK"/>
    <s v="OK"/>
    <s v="OK"/>
    <s v="OK"/>
    <x v="1"/>
    <x v="1"/>
  </r>
  <r>
    <d v="2024-01-20T00:00:00"/>
    <s v="google"/>
    <s v="social"/>
    <x v="1"/>
    <s v="video_ad"/>
    <s v="shoes"/>
    <n v="446"/>
    <n v="12"/>
    <n v="394.25"/>
    <s v="OK"/>
    <s v="No"/>
    <s v="OK"/>
    <s v="OK"/>
    <s v="OK"/>
    <s v="OK"/>
    <s v="OK"/>
    <s v="OK"/>
    <x v="9"/>
    <x v="2"/>
  </r>
  <r>
    <d v="2024-01-15T00:00:00"/>
    <s v="youtube"/>
    <s v="social"/>
    <x v="0"/>
    <s v="text_link"/>
    <s v="signup"/>
    <n v="235"/>
    <n v="12"/>
    <n v="399.53"/>
    <s v="OK"/>
    <s v="No"/>
    <s v="OK"/>
    <s v="OK"/>
    <s v="OK"/>
    <s v="OK"/>
    <s v="OK"/>
    <s v="OK"/>
    <x v="9"/>
    <x v="2"/>
  </r>
  <r>
    <d v="2024-11-07T00:00:00"/>
    <s v="facebook"/>
    <s v="referral"/>
    <x v="3"/>
    <s v=""/>
    <s v="signup"/>
    <n v="31"/>
    <n v="22"/>
    <n v="876.3"/>
    <s v="OK"/>
    <s v="No"/>
    <s v="OK"/>
    <s v="OK"/>
    <s v="OK"/>
    <s v="OK"/>
    <s v="OK"/>
    <s v="OK"/>
    <x v="10"/>
    <x v="3"/>
  </r>
  <r>
    <d v="2024-04-04T00:00:00"/>
    <s v="newsletter"/>
    <s v="social"/>
    <x v="0"/>
    <s v=""/>
    <s v="discount"/>
    <n v="158"/>
    <n v="36"/>
    <n v="985.53"/>
    <s v="OK"/>
    <s v="No"/>
    <s v="OK"/>
    <s v="OK"/>
    <s v="OK"/>
    <s v="OK"/>
    <s v="OK"/>
    <s v="OK"/>
    <x v="1"/>
    <x v="1"/>
  </r>
  <r>
    <d v="2024-11-21T00:00:00"/>
    <s v="newsletter"/>
    <s v="email"/>
    <x v="1"/>
    <s v="video_ad"/>
    <s v="shoes"/>
    <n v="282"/>
    <n v="49"/>
    <n v="829.72"/>
    <s v="OK"/>
    <s v="No"/>
    <s v="OK"/>
    <s v="OK"/>
    <s v="OK"/>
    <s v="OK"/>
    <s v="OK"/>
    <s v="OK"/>
    <x v="10"/>
    <x v="3"/>
  </r>
  <r>
    <d v="2024-04-29T00:00:00"/>
    <s v="linkedin"/>
    <s v="email"/>
    <x v="1"/>
    <s v="video_ad"/>
    <s v="discount"/>
    <n v="76"/>
    <n v="13"/>
    <n v="324.07"/>
    <s v="OK"/>
    <s v="No"/>
    <s v="OK"/>
    <s v="OK"/>
    <s v="OK"/>
    <s v="OK"/>
    <s v="OK"/>
    <s v="OK"/>
    <x v="1"/>
    <x v="1"/>
  </r>
  <r>
    <d v="2024-07-16T00:00:00"/>
    <s v="facebook"/>
    <s v="email"/>
    <x v="0"/>
    <s v="banner1"/>
    <s v="bags"/>
    <n v="31"/>
    <n v="30"/>
    <n v="533"/>
    <s v="OK"/>
    <s v="No"/>
    <s v="OK"/>
    <s v="OK"/>
    <s v="OK"/>
    <s v="OK"/>
    <s v="OK"/>
    <s v="OK"/>
    <x v="6"/>
    <x v="0"/>
  </r>
  <r>
    <d v="2024-11-23T00:00:00"/>
    <s v="newsletter"/>
    <s v="email"/>
    <x v="3"/>
    <s v="banner1"/>
    <s v="shoes"/>
    <n v="394"/>
    <n v="37"/>
    <n v="918.56"/>
    <s v="OK"/>
    <s v="No"/>
    <s v="OK"/>
    <s v="OK"/>
    <s v="OK"/>
    <s v="OK"/>
    <s v="OK"/>
    <s v="OK"/>
    <x v="10"/>
    <x v="3"/>
  </r>
  <r>
    <d v="2024-03-11T00:00:00"/>
    <s v="instagram"/>
    <s v="social"/>
    <x v="0"/>
    <s v="text_link"/>
    <s v="shoes"/>
    <n v="447"/>
    <n v="47"/>
    <n v="207.62"/>
    <s v="OK"/>
    <s v="No"/>
    <s v="OK"/>
    <s v="OK"/>
    <s v="OK"/>
    <s v="OK"/>
    <s v="OK"/>
    <s v="OK"/>
    <x v="2"/>
    <x v="2"/>
  </r>
  <r>
    <d v="2024-08-28T00:00:00"/>
    <s v="google"/>
    <s v="email"/>
    <x v="2"/>
    <s v="text_link"/>
    <s v="signup"/>
    <n v="234"/>
    <n v="22"/>
    <n v="331.89"/>
    <s v="OK"/>
    <s v="No"/>
    <s v="OK"/>
    <s v="OK"/>
    <s v="OK"/>
    <s v="OK"/>
    <s v="OK"/>
    <s v="OK"/>
    <x v="5"/>
    <x v="0"/>
  </r>
  <r>
    <d v="2024-11-23T00:00:00"/>
    <s v="linkedin"/>
    <s v="email"/>
    <x v="0"/>
    <s v="banner1"/>
    <s v="discount"/>
    <n v="338"/>
    <n v="7"/>
    <n v="682.23"/>
    <s v="OK"/>
    <s v="No"/>
    <s v="OK"/>
    <s v="OK"/>
    <s v="OK"/>
    <s v="OK"/>
    <s v="OK"/>
    <s v="OK"/>
    <x v="10"/>
    <x v="3"/>
  </r>
  <r>
    <d v="2024-11-14T00:00:00"/>
    <s v="youtube"/>
    <s v="social"/>
    <x v="1"/>
    <s v="text_link"/>
    <s v="discount"/>
    <n v="262"/>
    <n v="42"/>
    <n v="15.33"/>
    <s v="OK"/>
    <s v="No"/>
    <s v="OK"/>
    <s v="OK"/>
    <s v="OK"/>
    <s v="OK"/>
    <s v="OK"/>
    <s v="OK"/>
    <x v="10"/>
    <x v="3"/>
  </r>
  <r>
    <d v="2024-06-20T00:00:00"/>
    <s v="instagram"/>
    <s v="referral"/>
    <x v="3"/>
    <s v="video_ad"/>
    <s v="bags"/>
    <n v="74"/>
    <n v="38"/>
    <n v="855.81"/>
    <s v="OK"/>
    <s v="No"/>
    <s v="OK"/>
    <s v="OK"/>
    <s v="OK"/>
    <s v="OK"/>
    <s v="OK"/>
    <s v="OK"/>
    <x v="7"/>
    <x v="1"/>
  </r>
  <r>
    <d v="2024-11-28T00:00:00"/>
    <s v="facebook"/>
    <s v="social"/>
    <x v="2"/>
    <s v="carousel_ad"/>
    <s v="bags"/>
    <n v="172"/>
    <n v="19"/>
    <n v="666.11"/>
    <s v="OK"/>
    <s v="No"/>
    <s v="OK"/>
    <s v="OK"/>
    <s v="OK"/>
    <s v="OK"/>
    <s v="OK"/>
    <s v="OK"/>
    <x v="10"/>
    <x v="3"/>
  </r>
  <r>
    <d v="2024-04-01T00:00:00"/>
    <s v="google"/>
    <s v="cpc"/>
    <x v="3"/>
    <s v="banner1"/>
    <s v="bags"/>
    <n v="195"/>
    <n v="39"/>
    <n v="605.41999999999996"/>
    <s v="OK"/>
    <s v="No"/>
    <s v="OK"/>
    <s v="OK"/>
    <s v="OK"/>
    <s v="OK"/>
    <s v="OK"/>
    <s v="OK"/>
    <x v="1"/>
    <x v="1"/>
  </r>
  <r>
    <d v="2024-03-06T00:00:00"/>
    <s v="facebook"/>
    <s v="social"/>
    <x v="1"/>
    <s v="banner1"/>
    <s v="shoes"/>
    <n v="466"/>
    <n v="25"/>
    <n v="522.03"/>
    <s v="OK"/>
    <s v="No"/>
    <s v="OK"/>
    <s v="OK"/>
    <s v="OK"/>
    <s v="OK"/>
    <s v="OK"/>
    <s v="OK"/>
    <x v="2"/>
    <x v="2"/>
  </r>
  <r>
    <d v="2024-10-02T00:00:00"/>
    <s v="linkedin"/>
    <s v="referral"/>
    <x v="0"/>
    <s v="text_link"/>
    <s v="signup"/>
    <n v="231"/>
    <n v="7"/>
    <n v="456.26"/>
    <s v="OK"/>
    <s v="No"/>
    <s v="OK"/>
    <s v="OK"/>
    <s v="OK"/>
    <s v="OK"/>
    <s v="OK"/>
    <s v="OK"/>
    <x v="4"/>
    <x v="3"/>
  </r>
  <r>
    <d v="2024-07-15T00:00:00"/>
    <s v="google"/>
    <s v="referral"/>
    <x v="3"/>
    <s v="banner1"/>
    <s v="discount"/>
    <n v="343"/>
    <n v="27"/>
    <n v="448.28"/>
    <s v="OK"/>
    <s v="No"/>
    <s v="OK"/>
    <s v="OK"/>
    <s v="OK"/>
    <s v="OK"/>
    <s v="OK"/>
    <s v="OK"/>
    <x v="6"/>
    <x v="0"/>
  </r>
  <r>
    <d v="2024-04-27T00:00:00"/>
    <s v="linkedin"/>
    <s v="social"/>
    <x v="1"/>
    <s v="carousel_ad"/>
    <s v="discount"/>
    <n v="491"/>
    <n v="5"/>
    <n v="496.79"/>
    <s v="OK"/>
    <s v="No"/>
    <s v="OK"/>
    <s v="OK"/>
    <s v="OK"/>
    <s v="OK"/>
    <s v="OK"/>
    <s v="OK"/>
    <x v="1"/>
    <x v="1"/>
  </r>
  <r>
    <d v="2024-09-26T00:00:00"/>
    <s v="youtube"/>
    <s v="referral"/>
    <x v="0"/>
    <s v="banner1"/>
    <s v="bags"/>
    <n v="245"/>
    <n v="4"/>
    <n v="688.35"/>
    <s v="OK"/>
    <s v="No"/>
    <s v="OK"/>
    <s v="OK"/>
    <s v="OK"/>
    <s v="OK"/>
    <s v="OK"/>
    <s v="OK"/>
    <x v="0"/>
    <x v="0"/>
  </r>
  <r>
    <d v="2024-11-14T00:00:00"/>
    <s v="linkedin"/>
    <s v="email"/>
    <x v="1"/>
    <s v="text_link"/>
    <s v="signup"/>
    <n v="275"/>
    <n v="39"/>
    <n v="440.68"/>
    <s v="OK"/>
    <s v="No"/>
    <s v="OK"/>
    <s v="OK"/>
    <s v="OK"/>
    <s v="OK"/>
    <s v="OK"/>
    <s v="OK"/>
    <x v="10"/>
    <x v="3"/>
  </r>
  <r>
    <d v="2024-10-27T00:00:00"/>
    <s v="instagram"/>
    <s v="social"/>
    <x v="2"/>
    <s v="carousel_ad"/>
    <s v="bags"/>
    <n v="402"/>
    <n v="46"/>
    <n v="671.4"/>
    <s v="OK"/>
    <s v="No"/>
    <s v="OK"/>
    <s v="OK"/>
    <s v="OK"/>
    <s v="OK"/>
    <s v="OK"/>
    <s v="OK"/>
    <x v="4"/>
    <x v="3"/>
  </r>
  <r>
    <d v="2024-01-02T00:00:00"/>
    <s v="youtube"/>
    <s v="referral"/>
    <x v="3"/>
    <s v="video_ad"/>
    <s v="signup"/>
    <n v="301"/>
    <n v="48"/>
    <n v="833.44"/>
    <s v="OK"/>
    <s v="No"/>
    <s v="OK"/>
    <s v="OK"/>
    <s v="OK"/>
    <s v="OK"/>
    <s v="OK"/>
    <s v="OK"/>
    <x v="9"/>
    <x v="2"/>
  </r>
  <r>
    <d v="2024-12-23T00:00:00"/>
    <s v="google"/>
    <s v="email"/>
    <x v="2"/>
    <s v="carousel_ad"/>
    <s v="discount"/>
    <n v="58"/>
    <n v="26"/>
    <n v="839.45"/>
    <s v="OK"/>
    <s v="No"/>
    <s v="OK"/>
    <s v="OK"/>
    <s v="OK"/>
    <s v="OK"/>
    <s v="OK"/>
    <s v="OK"/>
    <x v="8"/>
    <x v="3"/>
  </r>
  <r>
    <d v="2024-05-02T00:00:00"/>
    <s v="facebook"/>
    <s v="referral"/>
    <x v="3"/>
    <s v="carousel_ad"/>
    <s v="signup"/>
    <n v="224"/>
    <n v="29"/>
    <n v="987.42"/>
    <s v="OK"/>
    <s v="No"/>
    <s v="OK"/>
    <s v="OK"/>
    <s v="OK"/>
    <s v="OK"/>
    <s v="OK"/>
    <s v="OK"/>
    <x v="11"/>
    <x v="1"/>
  </r>
  <r>
    <d v="2024-03-19T00:00:00"/>
    <s v="google"/>
    <s v="referral"/>
    <x v="3"/>
    <s v="banner1"/>
    <s v="signup"/>
    <n v="311"/>
    <n v="44"/>
    <n v="506.87"/>
    <s v="OK"/>
    <s v="No"/>
    <s v="OK"/>
    <s v="OK"/>
    <s v="OK"/>
    <s v="OK"/>
    <s v="OK"/>
    <s v="OK"/>
    <x v="2"/>
    <x v="2"/>
  </r>
  <r>
    <d v="2024-03-20T00:00:00"/>
    <s v="linkedin"/>
    <s v="email"/>
    <x v="1"/>
    <s v=""/>
    <s v="shoes"/>
    <n v="339"/>
    <n v="7"/>
    <n v="960.47"/>
    <s v="OK"/>
    <s v="No"/>
    <s v="OK"/>
    <s v="OK"/>
    <s v="OK"/>
    <s v="OK"/>
    <s v="OK"/>
    <s v="OK"/>
    <x v="2"/>
    <x v="2"/>
  </r>
  <r>
    <d v="2024-06-06T00:00:00"/>
    <s v="youtube"/>
    <s v="social"/>
    <x v="3"/>
    <s v="banner1"/>
    <s v="discount"/>
    <n v="390"/>
    <n v="20"/>
    <n v="42.99"/>
    <s v="OK"/>
    <s v="No"/>
    <s v="OK"/>
    <s v="OK"/>
    <s v="OK"/>
    <s v="OK"/>
    <s v="OK"/>
    <s v="OK"/>
    <x v="7"/>
    <x v="1"/>
  </r>
  <r>
    <d v="2024-04-03T00:00:00"/>
    <s v="youtube"/>
    <s v="referral"/>
    <x v="3"/>
    <s v="banner1"/>
    <s v="discount"/>
    <n v="471"/>
    <n v="49"/>
    <n v="928.92"/>
    <s v="OK"/>
    <s v="No"/>
    <s v="OK"/>
    <s v="OK"/>
    <s v="OK"/>
    <s v="OK"/>
    <s v="OK"/>
    <s v="OK"/>
    <x v="1"/>
    <x v="1"/>
  </r>
  <r>
    <d v="2024-06-27T00:00:00"/>
    <s v="newsletter"/>
    <s v="social"/>
    <x v="2"/>
    <s v="banner1"/>
    <s v="discount"/>
    <n v="48"/>
    <n v="48"/>
    <n v="852.21"/>
    <s v="OK"/>
    <s v="No"/>
    <s v="OK"/>
    <s v="OK"/>
    <s v="OK"/>
    <s v="OK"/>
    <s v="OK"/>
    <s v="OK"/>
    <x v="7"/>
    <x v="1"/>
  </r>
  <r>
    <d v="2024-10-21T00:00:00"/>
    <s v="youtube"/>
    <s v="email"/>
    <x v="3"/>
    <s v="carousel_ad"/>
    <s v="bags"/>
    <n v="272"/>
    <n v="29"/>
    <n v="218.21"/>
    <s v="OK"/>
    <s v="No"/>
    <s v="OK"/>
    <s v="OK"/>
    <s v="OK"/>
    <s v="OK"/>
    <s v="OK"/>
    <s v="OK"/>
    <x v="4"/>
    <x v="3"/>
  </r>
  <r>
    <d v="2024-01-23T00:00:00"/>
    <s v="google"/>
    <s v="social"/>
    <x v="2"/>
    <s v="carousel_ad"/>
    <s v="discount"/>
    <n v="25"/>
    <n v="26"/>
    <n v="271.92"/>
    <s v="OK"/>
    <s v="No"/>
    <s v="OK"/>
    <s v="OK"/>
    <s v="OK"/>
    <s v="OK"/>
    <s v="OK"/>
    <s v="OK"/>
    <x v="9"/>
    <x v="2"/>
  </r>
  <r>
    <d v="2024-07-17T00:00:00"/>
    <s v="linkedin"/>
    <s v="referral"/>
    <x v="0"/>
    <s v="carousel_ad"/>
    <s v="shoes"/>
    <n v="459"/>
    <n v="14"/>
    <n v="352.75"/>
    <s v="OK"/>
    <s v="No"/>
    <s v="OK"/>
    <s v="OK"/>
    <s v="OK"/>
    <s v="OK"/>
    <s v="OK"/>
    <s v="OK"/>
    <x v="6"/>
    <x v="0"/>
  </r>
  <r>
    <d v="2024-05-14T00:00:00"/>
    <s v="youtube"/>
    <s v="cpc"/>
    <x v="1"/>
    <s v="carousel_ad"/>
    <s v="discount"/>
    <n v="381"/>
    <n v="4"/>
    <n v="335.54"/>
    <s v="OK"/>
    <s v="No"/>
    <s v="OK"/>
    <s v="OK"/>
    <s v="OK"/>
    <s v="OK"/>
    <s v="OK"/>
    <s v="OK"/>
    <x v="11"/>
    <x v="1"/>
  </r>
  <r>
    <d v="2024-10-20T00:00:00"/>
    <s v="instagram"/>
    <s v="email"/>
    <x v="1"/>
    <s v="carousel_ad"/>
    <s v="signup"/>
    <n v="127"/>
    <n v="6"/>
    <n v="749.25"/>
    <s v="OK"/>
    <s v="No"/>
    <s v="OK"/>
    <s v="OK"/>
    <s v="OK"/>
    <s v="OK"/>
    <s v="OK"/>
    <s v="OK"/>
    <x v="4"/>
    <x v="3"/>
  </r>
  <r>
    <d v="2024-02-11T00:00:00"/>
    <s v="youtube"/>
    <s v="email"/>
    <x v="0"/>
    <s v="banner1"/>
    <s v="shoes"/>
    <n v="175"/>
    <n v="26"/>
    <n v="231.93"/>
    <s v="OK"/>
    <s v="No"/>
    <s v="OK"/>
    <s v="OK"/>
    <s v="OK"/>
    <s v="OK"/>
    <s v="OK"/>
    <s v="OK"/>
    <x v="3"/>
    <x v="2"/>
  </r>
  <r>
    <d v="2024-02-04T00:00:00"/>
    <s v="google"/>
    <s v="referral"/>
    <x v="0"/>
    <s v="text_link"/>
    <s v="discount"/>
    <n v="427"/>
    <n v="42"/>
    <n v="984.78"/>
    <s v="OK"/>
    <s v="No"/>
    <s v="OK"/>
    <s v="OK"/>
    <s v="OK"/>
    <s v="OK"/>
    <s v="OK"/>
    <s v="OK"/>
    <x v="3"/>
    <x v="2"/>
  </r>
  <r>
    <d v="2024-07-13T00:00:00"/>
    <s v="facebook"/>
    <s v="email"/>
    <x v="3"/>
    <s v="text_link"/>
    <s v="discount"/>
    <n v="120"/>
    <n v="5"/>
    <n v="57.87"/>
    <s v="OK"/>
    <s v="No"/>
    <s v="OK"/>
    <s v="OK"/>
    <s v="OK"/>
    <s v="OK"/>
    <s v="OK"/>
    <s v="OK"/>
    <x v="6"/>
    <x v="0"/>
  </r>
  <r>
    <d v="2024-03-12T00:00:00"/>
    <s v="newsletter"/>
    <s v="cpc"/>
    <x v="0"/>
    <s v="banner1"/>
    <s v="signup"/>
    <n v="53"/>
    <n v="27"/>
    <n v="945.84"/>
    <s v="OK"/>
    <s v="No"/>
    <s v="OK"/>
    <s v="OK"/>
    <s v="OK"/>
    <s v="OK"/>
    <s v="OK"/>
    <s v="OK"/>
    <x v="2"/>
    <x v="2"/>
  </r>
  <r>
    <d v="2024-04-10T00:00:00"/>
    <s v="linkedin"/>
    <s v="referral"/>
    <x v="3"/>
    <s v="video_ad"/>
    <s v="signup"/>
    <n v="249"/>
    <n v="26"/>
    <n v="559.51"/>
    <s v="OK"/>
    <s v="No"/>
    <s v="OK"/>
    <s v="OK"/>
    <s v="OK"/>
    <s v="OK"/>
    <s v="OK"/>
    <s v="OK"/>
    <x v="1"/>
    <x v="1"/>
  </r>
  <r>
    <d v="2024-04-28T00:00:00"/>
    <s v="google"/>
    <s v="email"/>
    <x v="2"/>
    <s v=""/>
    <s v="signup"/>
    <n v="87"/>
    <n v="42"/>
    <n v="104.2"/>
    <s v="OK"/>
    <s v="No"/>
    <s v="OK"/>
    <s v="OK"/>
    <s v="OK"/>
    <s v="OK"/>
    <s v="OK"/>
    <s v="OK"/>
    <x v="1"/>
    <x v="1"/>
  </r>
  <r>
    <d v="2024-03-31T00:00:00"/>
    <s v="linkedin"/>
    <s v="referral"/>
    <x v="1"/>
    <s v="video_ad"/>
    <s v="discount"/>
    <n v="412"/>
    <n v="49"/>
    <n v="22.5"/>
    <s v="OK"/>
    <s v="No"/>
    <s v="OK"/>
    <s v="OK"/>
    <s v="OK"/>
    <s v="OK"/>
    <s v="OK"/>
    <s v="OK"/>
    <x v="2"/>
    <x v="2"/>
  </r>
  <r>
    <d v="2024-04-22T00:00:00"/>
    <s v="youtube"/>
    <s v="social"/>
    <x v="1"/>
    <s v="video_ad"/>
    <s v="shoes"/>
    <n v="187"/>
    <n v="22"/>
    <n v="797.77"/>
    <s v="OK"/>
    <s v="No"/>
    <s v="OK"/>
    <s v="OK"/>
    <s v="OK"/>
    <s v="OK"/>
    <s v="OK"/>
    <s v="OK"/>
    <x v="1"/>
    <x v="1"/>
  </r>
  <r>
    <d v="2024-06-07T00:00:00"/>
    <s v="youtube"/>
    <s v="email"/>
    <x v="1"/>
    <s v="banner1"/>
    <s v="discount"/>
    <n v="414"/>
    <n v="28"/>
    <n v="639.4"/>
    <s v="OK"/>
    <s v="No"/>
    <s v="OK"/>
    <s v="OK"/>
    <s v="OK"/>
    <s v="OK"/>
    <s v="OK"/>
    <s v="OK"/>
    <x v="7"/>
    <x v="1"/>
  </r>
  <r>
    <d v="2024-06-09T00:00:00"/>
    <s v="youtube"/>
    <s v="email"/>
    <x v="2"/>
    <s v=""/>
    <s v="discount"/>
    <n v="314"/>
    <n v="1"/>
    <n v="258.33999999999997"/>
    <s v="OK"/>
    <s v="No"/>
    <s v="OK"/>
    <s v="OK"/>
    <s v="OK"/>
    <s v="OK"/>
    <s v="OK"/>
    <s v="OK"/>
    <x v="7"/>
    <x v="1"/>
  </r>
  <r>
    <d v="2024-10-30T00:00:00"/>
    <s v="google"/>
    <s v="email"/>
    <x v="3"/>
    <s v="carousel_ad"/>
    <s v="discount"/>
    <n v="308"/>
    <n v="10"/>
    <n v="185.59"/>
    <s v="OK"/>
    <s v="No"/>
    <s v="OK"/>
    <s v="OK"/>
    <s v="OK"/>
    <s v="OK"/>
    <s v="OK"/>
    <s v="OK"/>
    <x v="4"/>
    <x v="3"/>
  </r>
  <r>
    <d v="2024-09-10T00:00:00"/>
    <s v="facebook"/>
    <s v="referral"/>
    <x v="2"/>
    <s v="text_link"/>
    <s v="shoes"/>
    <n v="468"/>
    <n v="23"/>
    <n v="397.92"/>
    <s v="OK"/>
    <s v="No"/>
    <s v="OK"/>
    <s v="OK"/>
    <s v="OK"/>
    <s v="OK"/>
    <s v="OK"/>
    <s v="OK"/>
    <x v="0"/>
    <x v="0"/>
  </r>
  <r>
    <d v="2024-07-18T00:00:00"/>
    <s v="youtube"/>
    <s v="email"/>
    <x v="0"/>
    <s v="video_ad"/>
    <s v="discount"/>
    <n v="356"/>
    <n v="27"/>
    <n v="928.8"/>
    <s v="OK"/>
    <s v="No"/>
    <s v="OK"/>
    <s v="OK"/>
    <s v="OK"/>
    <s v="OK"/>
    <s v="OK"/>
    <s v="OK"/>
    <x v="6"/>
    <x v="0"/>
  </r>
  <r>
    <d v="2024-03-24T00:00:00"/>
    <s v="linkedin"/>
    <s v="referral"/>
    <x v="0"/>
    <s v="carousel_ad"/>
    <s v="shoes"/>
    <n v="150"/>
    <n v="30"/>
    <n v="948.07"/>
    <s v="OK"/>
    <s v="No"/>
    <s v="OK"/>
    <s v="OK"/>
    <s v="OK"/>
    <s v="OK"/>
    <s v="OK"/>
    <s v="OK"/>
    <x v="2"/>
    <x v="2"/>
  </r>
  <r>
    <d v="2024-05-19T00:00:00"/>
    <s v="youtube"/>
    <s v="email"/>
    <x v="1"/>
    <s v="banner1"/>
    <s v="shoes"/>
    <n v="162"/>
    <n v="24"/>
    <n v="181.94"/>
    <s v="OK"/>
    <s v="No"/>
    <s v="OK"/>
    <s v="OK"/>
    <s v="OK"/>
    <s v="OK"/>
    <s v="OK"/>
    <s v="OK"/>
    <x v="11"/>
    <x v="1"/>
  </r>
  <r>
    <d v="2024-05-10T00:00:00"/>
    <s v="instagram"/>
    <s v="referral"/>
    <x v="1"/>
    <s v="video_ad"/>
    <s v="discount"/>
    <n v="368"/>
    <n v="26"/>
    <n v="730.7"/>
    <s v="OK"/>
    <s v="No"/>
    <s v="OK"/>
    <s v="OK"/>
    <s v="OK"/>
    <s v="OK"/>
    <s v="OK"/>
    <s v="OK"/>
    <x v="11"/>
    <x v="1"/>
  </r>
  <r>
    <d v="2024-04-13T00:00:00"/>
    <s v="google"/>
    <s v="social"/>
    <x v="0"/>
    <s v="carousel_ad"/>
    <s v="bags"/>
    <n v="167"/>
    <n v="48"/>
    <n v="656.8"/>
    <s v="OK"/>
    <s v="No"/>
    <s v="OK"/>
    <s v="OK"/>
    <s v="OK"/>
    <s v="OK"/>
    <s v="OK"/>
    <s v="OK"/>
    <x v="1"/>
    <x v="1"/>
  </r>
  <r>
    <d v="2024-06-17T00:00:00"/>
    <s v="facebook"/>
    <s v="cpc"/>
    <x v="1"/>
    <s v="text_link"/>
    <s v="discount"/>
    <n v="455"/>
    <n v="46"/>
    <n v="201.28"/>
    <s v="OK"/>
    <s v="No"/>
    <s v="OK"/>
    <s v="OK"/>
    <s v="OK"/>
    <s v="OK"/>
    <s v="OK"/>
    <s v="OK"/>
    <x v="7"/>
    <x v="1"/>
  </r>
  <r>
    <d v="2024-06-13T00:00:00"/>
    <s v="facebook"/>
    <s v="social"/>
    <x v="3"/>
    <s v="video_ad"/>
    <s v="signup"/>
    <n v="248"/>
    <n v="8"/>
    <n v="501.45"/>
    <s v="OK"/>
    <s v="No"/>
    <s v="OK"/>
    <s v="OK"/>
    <s v="OK"/>
    <s v="OK"/>
    <s v="OK"/>
    <s v="OK"/>
    <x v="7"/>
    <x v="1"/>
  </r>
  <r>
    <d v="2024-07-08T00:00:00"/>
    <s v="youtube"/>
    <s v="referral"/>
    <x v="2"/>
    <s v=""/>
    <s v="bags"/>
    <n v="111"/>
    <n v="33"/>
    <n v="146.74"/>
    <s v="OK"/>
    <s v="No"/>
    <s v="OK"/>
    <s v="OK"/>
    <s v="OK"/>
    <s v="OK"/>
    <s v="OK"/>
    <s v="OK"/>
    <x v="6"/>
    <x v="0"/>
  </r>
  <r>
    <d v="2024-05-23T00:00:00"/>
    <s v="facebook"/>
    <s v="cpc"/>
    <x v="1"/>
    <s v="carousel_ad"/>
    <s v="discount"/>
    <n v="182"/>
    <n v="38"/>
    <n v="398.39"/>
    <s v="OK"/>
    <s v="No"/>
    <s v="OK"/>
    <s v="OK"/>
    <s v="OK"/>
    <s v="OK"/>
    <s v="OK"/>
    <s v="OK"/>
    <x v="11"/>
    <x v="1"/>
  </r>
  <r>
    <d v="2024-11-19T00:00:00"/>
    <s v="youtube"/>
    <s v="email"/>
    <x v="2"/>
    <s v="video_ad"/>
    <s v="signup"/>
    <n v="395"/>
    <n v="18"/>
    <n v="534.51"/>
    <s v="OK"/>
    <s v="No"/>
    <s v="OK"/>
    <s v="OK"/>
    <s v="OK"/>
    <s v="OK"/>
    <s v="OK"/>
    <s v="OK"/>
    <x v="10"/>
    <x v="3"/>
  </r>
  <r>
    <d v="2024-03-30T00:00:00"/>
    <s v="linkedin"/>
    <s v="email"/>
    <x v="2"/>
    <s v="video_ad"/>
    <s v="discount"/>
    <n v="99"/>
    <n v="11"/>
    <n v="504.11"/>
    <s v="OK"/>
    <s v="No"/>
    <s v="OK"/>
    <s v="OK"/>
    <s v="OK"/>
    <s v="OK"/>
    <s v="OK"/>
    <s v="OK"/>
    <x v="2"/>
    <x v="2"/>
  </r>
  <r>
    <d v="2024-05-22T00:00:00"/>
    <s v="youtube"/>
    <s v="social"/>
    <x v="2"/>
    <s v=""/>
    <s v="shoes"/>
    <n v="484"/>
    <n v="9"/>
    <n v="877.6"/>
    <s v="OK"/>
    <s v="No"/>
    <s v="OK"/>
    <s v="OK"/>
    <s v="OK"/>
    <s v="OK"/>
    <s v="OK"/>
    <s v="OK"/>
    <x v="11"/>
    <x v="1"/>
  </r>
  <r>
    <d v="2024-03-17T00:00:00"/>
    <s v="google"/>
    <s v="email"/>
    <x v="2"/>
    <s v="text_link"/>
    <s v="bags"/>
    <n v="67"/>
    <n v="0"/>
    <n v="955.14"/>
    <s v="OK"/>
    <s v="No"/>
    <s v="OK"/>
    <s v="OK"/>
    <s v="OK"/>
    <s v="OK"/>
    <s v="OK"/>
    <s v="OK"/>
    <x v="2"/>
    <x v="2"/>
  </r>
  <r>
    <d v="2024-11-15T00:00:00"/>
    <s v="google"/>
    <s v="referral"/>
    <x v="3"/>
    <s v="banner1"/>
    <s v="discount"/>
    <n v="218"/>
    <n v="15"/>
    <n v="939.06"/>
    <s v="OK"/>
    <s v="No"/>
    <s v="OK"/>
    <s v="OK"/>
    <s v="OK"/>
    <s v="OK"/>
    <s v="OK"/>
    <s v="OK"/>
    <x v="10"/>
    <x v="3"/>
  </r>
  <r>
    <d v="2024-11-11T00:00:00"/>
    <s v="instagram"/>
    <s v="referral"/>
    <x v="3"/>
    <s v="text_link"/>
    <s v="bags"/>
    <n v="426"/>
    <n v="10"/>
    <n v="500.95"/>
    <s v="OK"/>
    <s v="No"/>
    <s v="OK"/>
    <s v="OK"/>
    <s v="OK"/>
    <s v="OK"/>
    <s v="OK"/>
    <s v="OK"/>
    <x v="10"/>
    <x v="3"/>
  </r>
  <r>
    <d v="2024-09-22T00:00:00"/>
    <s v="instagram"/>
    <s v="social"/>
    <x v="2"/>
    <s v="banner1"/>
    <s v="bags"/>
    <n v="300"/>
    <n v="38"/>
    <n v="285.88"/>
    <s v="OK"/>
    <s v="No"/>
    <s v="OK"/>
    <s v="OK"/>
    <s v="OK"/>
    <s v="OK"/>
    <s v="OK"/>
    <s v="OK"/>
    <x v="0"/>
    <x v="0"/>
  </r>
  <r>
    <d v="2024-01-06T00:00:00"/>
    <s v="google"/>
    <s v="referral"/>
    <x v="1"/>
    <s v="banner1"/>
    <s v="discount"/>
    <n v="264"/>
    <n v="6"/>
    <n v="286.95"/>
    <s v="OK"/>
    <s v="No"/>
    <s v="OK"/>
    <s v="OK"/>
    <s v="OK"/>
    <s v="OK"/>
    <s v="OK"/>
    <s v="OK"/>
    <x v="9"/>
    <x v="2"/>
  </r>
  <r>
    <d v="2024-10-01T00:00:00"/>
    <s v="google"/>
    <s v="social"/>
    <x v="0"/>
    <s v="text_link"/>
    <s v="signup"/>
    <n v="375"/>
    <n v="0"/>
    <n v="97.07"/>
    <s v="OK"/>
    <s v="No"/>
    <s v="OK"/>
    <s v="OK"/>
    <s v="OK"/>
    <s v="OK"/>
    <s v="OK"/>
    <s v="OK"/>
    <x v="4"/>
    <x v="3"/>
  </r>
  <r>
    <d v="2024-05-06T00:00:00"/>
    <s v="linkedin"/>
    <s v="referral"/>
    <x v="3"/>
    <s v="carousel_ad"/>
    <s v="discount"/>
    <n v="190"/>
    <n v="20"/>
    <n v="751.11"/>
    <s v="OK"/>
    <s v="No"/>
    <s v="OK"/>
    <s v="OK"/>
    <s v="OK"/>
    <s v="OK"/>
    <s v="OK"/>
    <s v="OK"/>
    <x v="11"/>
    <x v="1"/>
  </r>
  <r>
    <d v="2024-03-12T00:00:00"/>
    <s v="google"/>
    <s v="email"/>
    <x v="2"/>
    <s v="video_ad"/>
    <s v="shoes"/>
    <n v="426"/>
    <n v="44"/>
    <n v="146.24"/>
    <s v="OK"/>
    <s v="No"/>
    <s v="OK"/>
    <s v="OK"/>
    <s v="OK"/>
    <s v="OK"/>
    <s v="OK"/>
    <s v="OK"/>
    <x v="2"/>
    <x v="2"/>
  </r>
  <r>
    <d v="2024-11-22T00:00:00"/>
    <s v="google"/>
    <s v="email"/>
    <x v="1"/>
    <s v="text_link"/>
    <s v="discount"/>
    <n v="64"/>
    <n v="43"/>
    <n v="792.88"/>
    <s v="OK"/>
    <s v="No"/>
    <s v="OK"/>
    <s v="OK"/>
    <s v="OK"/>
    <s v="OK"/>
    <s v="OK"/>
    <s v="OK"/>
    <x v="10"/>
    <x v="3"/>
  </r>
  <r>
    <d v="2024-03-03T00:00:00"/>
    <s v="youtube"/>
    <s v="email"/>
    <x v="3"/>
    <s v="carousel_ad"/>
    <s v="discount"/>
    <n v="341"/>
    <n v="19"/>
    <n v="662.78"/>
    <s v="OK"/>
    <s v="No"/>
    <s v="OK"/>
    <s v="OK"/>
    <s v="OK"/>
    <s v="OK"/>
    <s v="OK"/>
    <s v="OK"/>
    <x v="2"/>
    <x v="2"/>
  </r>
  <r>
    <d v="2024-11-27T00:00:00"/>
    <s v="newsletter"/>
    <s v="email"/>
    <x v="2"/>
    <s v="banner1"/>
    <s v="bags"/>
    <n v="460"/>
    <n v="5"/>
    <n v="173.99"/>
    <s v="OK"/>
    <s v="No"/>
    <s v="OK"/>
    <s v="OK"/>
    <s v="OK"/>
    <s v="OK"/>
    <s v="OK"/>
    <s v="OK"/>
    <x v="10"/>
    <x v="3"/>
  </r>
  <r>
    <d v="2024-04-06T00:00:00"/>
    <s v="google"/>
    <s v="social"/>
    <x v="3"/>
    <s v="video_ad"/>
    <s v="signup"/>
    <n v="87"/>
    <n v="26"/>
    <n v="771.46"/>
    <s v="OK"/>
    <s v="No"/>
    <s v="OK"/>
    <s v="OK"/>
    <s v="OK"/>
    <s v="OK"/>
    <s v="OK"/>
    <s v="OK"/>
    <x v="1"/>
    <x v="1"/>
  </r>
  <r>
    <d v="2024-08-01T00:00:00"/>
    <s v="newsletter"/>
    <s v="cpc"/>
    <x v="1"/>
    <s v="banner1"/>
    <s v="signup"/>
    <n v="492"/>
    <n v="36"/>
    <n v="596.48"/>
    <s v="OK"/>
    <s v="No"/>
    <s v="OK"/>
    <s v="OK"/>
    <s v="OK"/>
    <s v="OK"/>
    <s v="OK"/>
    <s v="OK"/>
    <x v="5"/>
    <x v="0"/>
  </r>
  <r>
    <d v="2024-10-29T00:00:00"/>
    <s v="facebook"/>
    <s v="cpc"/>
    <x v="2"/>
    <s v="video_ad"/>
    <s v="bags"/>
    <n v="453"/>
    <n v="25"/>
    <n v="931.54"/>
    <s v="OK"/>
    <s v="No"/>
    <s v="OK"/>
    <s v="OK"/>
    <s v="OK"/>
    <s v="OK"/>
    <s v="OK"/>
    <s v="OK"/>
    <x v="4"/>
    <x v="3"/>
  </r>
  <r>
    <d v="2024-01-22T00:00:00"/>
    <s v="facebook"/>
    <s v="cpc"/>
    <x v="3"/>
    <s v="video_ad"/>
    <s v="signup"/>
    <n v="218"/>
    <n v="7"/>
    <n v="10.64"/>
    <s v="OK"/>
    <s v="No"/>
    <s v="OK"/>
    <s v="OK"/>
    <s v="OK"/>
    <s v="OK"/>
    <s v="OK"/>
    <s v="OK"/>
    <x v="9"/>
    <x v="2"/>
  </r>
  <r>
    <d v="2024-10-12T00:00:00"/>
    <s v="instagram"/>
    <s v="email"/>
    <x v="0"/>
    <s v="banner1"/>
    <s v="signup"/>
    <n v="160"/>
    <n v="12"/>
    <n v="521.04999999999995"/>
    <s v="OK"/>
    <s v="No"/>
    <s v="OK"/>
    <s v="OK"/>
    <s v="OK"/>
    <s v="OK"/>
    <s v="OK"/>
    <s v="OK"/>
    <x v="4"/>
    <x v="3"/>
  </r>
  <r>
    <d v="2024-07-10T00:00:00"/>
    <s v="linkedin"/>
    <s v="cpc"/>
    <x v="0"/>
    <s v="video_ad"/>
    <s v="bags"/>
    <n v="413"/>
    <n v="49"/>
    <n v="89.05"/>
    <s v="OK"/>
    <s v="No"/>
    <s v="OK"/>
    <s v="OK"/>
    <s v="OK"/>
    <s v="OK"/>
    <s v="OK"/>
    <s v="OK"/>
    <x v="6"/>
    <x v="0"/>
  </r>
  <r>
    <d v="2024-01-08T00:00:00"/>
    <s v="newsletter"/>
    <s v="cpc"/>
    <x v="2"/>
    <s v="video_ad"/>
    <s v="discount"/>
    <n v="276"/>
    <n v="39"/>
    <n v="245.83"/>
    <s v="OK"/>
    <s v="No"/>
    <s v="OK"/>
    <s v="OK"/>
    <s v="OK"/>
    <s v="OK"/>
    <s v="OK"/>
    <s v="OK"/>
    <x v="9"/>
    <x v="2"/>
  </r>
  <r>
    <d v="2024-12-11T00:00:00"/>
    <s v="linkedin"/>
    <s v="social"/>
    <x v="2"/>
    <s v="text_link"/>
    <s v="signup"/>
    <n v="474"/>
    <n v="41"/>
    <n v="849.77"/>
    <s v="OK"/>
    <s v="No"/>
    <s v="OK"/>
    <s v="OK"/>
    <s v="OK"/>
    <s v="OK"/>
    <s v="OK"/>
    <s v="OK"/>
    <x v="8"/>
    <x v="3"/>
  </r>
  <r>
    <d v="2024-05-09T00:00:00"/>
    <s v="youtube"/>
    <s v="social"/>
    <x v="0"/>
    <s v="carousel_ad"/>
    <s v="shoes"/>
    <n v="88"/>
    <n v="41"/>
    <n v="646.82000000000005"/>
    <s v="OK"/>
    <s v="No"/>
    <s v="OK"/>
    <s v="OK"/>
    <s v="OK"/>
    <s v="OK"/>
    <s v="OK"/>
    <s v="OK"/>
    <x v="11"/>
    <x v="1"/>
  </r>
  <r>
    <d v="2024-06-28T00:00:00"/>
    <s v="facebook"/>
    <s v="social"/>
    <x v="3"/>
    <s v="text_link"/>
    <s v="signup"/>
    <n v="306"/>
    <n v="3"/>
    <n v="327.23"/>
    <s v="OK"/>
    <s v="No"/>
    <s v="OK"/>
    <s v="OK"/>
    <s v="OK"/>
    <s v="OK"/>
    <s v="OK"/>
    <s v="OK"/>
    <x v="7"/>
    <x v="1"/>
  </r>
  <r>
    <d v="2024-08-04T00:00:00"/>
    <s v="instagram"/>
    <s v="referral"/>
    <x v="3"/>
    <s v="carousel_ad"/>
    <s v="bags"/>
    <n v="465"/>
    <n v="8"/>
    <n v="234.82"/>
    <s v="OK"/>
    <s v="No"/>
    <s v="OK"/>
    <s v="OK"/>
    <s v="OK"/>
    <s v="OK"/>
    <s v="OK"/>
    <s v="OK"/>
    <x v="5"/>
    <x v="0"/>
  </r>
  <r>
    <d v="2024-09-10T00:00:00"/>
    <s v="instagram"/>
    <s v="email"/>
    <x v="2"/>
    <s v="text_link"/>
    <s v="shoes"/>
    <n v="181"/>
    <n v="45"/>
    <n v="220.82"/>
    <s v="OK"/>
    <s v="No"/>
    <s v="OK"/>
    <s v="OK"/>
    <s v="OK"/>
    <s v="OK"/>
    <s v="OK"/>
    <s v="OK"/>
    <x v="0"/>
    <x v="0"/>
  </r>
  <r>
    <d v="2024-08-08T00:00:00"/>
    <s v="facebook"/>
    <s v="cpc"/>
    <x v="1"/>
    <s v="carousel_ad"/>
    <s v="signup"/>
    <n v="379"/>
    <n v="47"/>
    <n v="711.05"/>
    <s v="OK"/>
    <s v="No"/>
    <s v="OK"/>
    <s v="OK"/>
    <s v="OK"/>
    <s v="OK"/>
    <s v="OK"/>
    <s v="OK"/>
    <x v="5"/>
    <x v="0"/>
  </r>
  <r>
    <d v="2024-03-04T00:00:00"/>
    <s v="facebook"/>
    <s v="cpc"/>
    <x v="1"/>
    <s v="text_link"/>
    <s v="discount"/>
    <n v="454"/>
    <n v="18"/>
    <n v="80.37"/>
    <s v="OK"/>
    <s v="No"/>
    <s v="OK"/>
    <s v="OK"/>
    <s v="OK"/>
    <s v="OK"/>
    <s v="OK"/>
    <s v="OK"/>
    <x v="2"/>
    <x v="2"/>
  </r>
  <r>
    <d v="2024-12-19T00:00:00"/>
    <s v="newsletter"/>
    <s v="referral"/>
    <x v="2"/>
    <s v="carousel_ad"/>
    <s v="bags"/>
    <n v="253"/>
    <n v="1"/>
    <n v="619.74"/>
    <s v="OK"/>
    <s v="No"/>
    <s v="OK"/>
    <s v="OK"/>
    <s v="OK"/>
    <s v="OK"/>
    <s v="OK"/>
    <s v="OK"/>
    <x v="8"/>
    <x v="3"/>
  </r>
  <r>
    <d v="2024-07-31T00:00:00"/>
    <s v="instagram"/>
    <s v="cpc"/>
    <x v="2"/>
    <s v=""/>
    <s v="signup"/>
    <n v="428"/>
    <n v="0"/>
    <n v="1.41"/>
    <s v="OK"/>
    <s v="No"/>
    <s v="OK"/>
    <s v="OK"/>
    <s v="OK"/>
    <s v="OK"/>
    <s v="OK"/>
    <s v="OK"/>
    <x v="6"/>
    <x v="0"/>
  </r>
  <r>
    <d v="2024-09-09T00:00:00"/>
    <s v="newsletter"/>
    <s v="referral"/>
    <x v="1"/>
    <s v="video_ad"/>
    <s v="bags"/>
    <n v="265"/>
    <n v="25"/>
    <n v="994.69"/>
    <s v="OK"/>
    <s v="No"/>
    <s v="OK"/>
    <s v="OK"/>
    <s v="OK"/>
    <s v="OK"/>
    <s v="OK"/>
    <s v="OK"/>
    <x v="0"/>
    <x v="0"/>
  </r>
  <r>
    <d v="2024-09-03T00:00:00"/>
    <s v="newsletter"/>
    <s v="email"/>
    <x v="3"/>
    <s v="banner1"/>
    <s v="discount"/>
    <n v="299"/>
    <n v="38"/>
    <n v="893.01"/>
    <s v="OK"/>
    <s v="No"/>
    <s v="OK"/>
    <s v="OK"/>
    <s v="OK"/>
    <s v="OK"/>
    <s v="OK"/>
    <s v="OK"/>
    <x v="0"/>
    <x v="0"/>
  </r>
  <r>
    <d v="2024-10-16T00:00:00"/>
    <s v="instagram"/>
    <s v="cpc"/>
    <x v="1"/>
    <s v="video_ad"/>
    <s v="signup"/>
    <n v="43"/>
    <n v="7"/>
    <n v="317.08999999999997"/>
    <s v="OK"/>
    <s v="No"/>
    <s v="OK"/>
    <s v="OK"/>
    <s v="OK"/>
    <s v="OK"/>
    <s v="OK"/>
    <s v="OK"/>
    <x v="4"/>
    <x v="3"/>
  </r>
  <r>
    <d v="2024-05-08T00:00:00"/>
    <s v="facebook"/>
    <s v="referral"/>
    <x v="0"/>
    <s v="carousel_ad"/>
    <s v="discount"/>
    <n v="206"/>
    <n v="19"/>
    <n v="429.29"/>
    <s v="OK"/>
    <s v="No"/>
    <s v="OK"/>
    <s v="OK"/>
    <s v="OK"/>
    <s v="OK"/>
    <s v="OK"/>
    <s v="OK"/>
    <x v="11"/>
    <x v="1"/>
  </r>
  <r>
    <d v="2024-02-15T00:00:00"/>
    <s v="facebook"/>
    <s v="email"/>
    <x v="2"/>
    <s v="text_link"/>
    <s v="discount"/>
    <n v="355"/>
    <n v="40"/>
    <n v="97.08"/>
    <s v="OK"/>
    <s v="No"/>
    <s v="OK"/>
    <s v="OK"/>
    <s v="OK"/>
    <s v="OK"/>
    <s v="OK"/>
    <s v="OK"/>
    <x v="3"/>
    <x v="2"/>
  </r>
  <r>
    <d v="2024-08-29T00:00:00"/>
    <s v="youtube"/>
    <s v="cpc"/>
    <x v="3"/>
    <s v="banner1"/>
    <s v="bags"/>
    <n v="43"/>
    <n v="13"/>
    <n v="14.63"/>
    <s v="OK"/>
    <s v="No"/>
    <s v="OK"/>
    <s v="OK"/>
    <s v="OK"/>
    <s v="OK"/>
    <s v="OK"/>
    <s v="OK"/>
    <x v="5"/>
    <x v="0"/>
  </r>
  <r>
    <d v="2024-07-20T00:00:00"/>
    <s v="youtube"/>
    <s v="email"/>
    <x v="1"/>
    <s v="text_link"/>
    <s v="shoes"/>
    <n v="43"/>
    <n v="4"/>
    <n v="588.54"/>
    <s v="OK"/>
    <s v="No"/>
    <s v="OK"/>
    <s v="OK"/>
    <s v="OK"/>
    <s v="OK"/>
    <s v="OK"/>
    <s v="OK"/>
    <x v="6"/>
    <x v="0"/>
  </r>
  <r>
    <d v="2024-11-16T00:00:00"/>
    <s v="instagram"/>
    <s v="cpc"/>
    <x v="1"/>
    <s v="text_link"/>
    <s v="discount"/>
    <n v="202"/>
    <n v="50"/>
    <n v="939.43"/>
    <s v="OK"/>
    <s v="No"/>
    <s v="OK"/>
    <s v="OK"/>
    <s v="OK"/>
    <s v="OK"/>
    <s v="OK"/>
    <s v="OK"/>
    <x v="10"/>
    <x v="3"/>
  </r>
  <r>
    <d v="2024-07-04T00:00:00"/>
    <s v="newsletter"/>
    <s v="cpc"/>
    <x v="1"/>
    <s v="carousel_ad"/>
    <s v="bags"/>
    <n v="299"/>
    <n v="17"/>
    <n v="104.63"/>
    <s v="OK"/>
    <s v="No"/>
    <s v="OK"/>
    <s v="OK"/>
    <s v="OK"/>
    <s v="OK"/>
    <s v="OK"/>
    <s v="OK"/>
    <x v="6"/>
    <x v="0"/>
  </r>
  <r>
    <d v="2024-01-06T00:00:00"/>
    <s v="facebook"/>
    <s v="referral"/>
    <x v="0"/>
    <s v="carousel_ad"/>
    <s v="signup"/>
    <n v="144"/>
    <n v="8"/>
    <n v="316.48"/>
    <s v="OK"/>
    <s v="No"/>
    <s v="OK"/>
    <s v="OK"/>
    <s v="OK"/>
    <s v="OK"/>
    <s v="OK"/>
    <s v="OK"/>
    <x v="9"/>
    <x v="2"/>
  </r>
  <r>
    <d v="2024-08-14T00:00:00"/>
    <s v="facebook"/>
    <s v="email"/>
    <x v="2"/>
    <s v="text_link"/>
    <s v="bags"/>
    <n v="264"/>
    <n v="46"/>
    <n v="779.4"/>
    <s v="OK"/>
    <s v="No"/>
    <s v="OK"/>
    <s v="OK"/>
    <s v="OK"/>
    <s v="OK"/>
    <s v="OK"/>
    <s v="OK"/>
    <x v="5"/>
    <x v="0"/>
  </r>
  <r>
    <d v="2024-01-10T00:00:00"/>
    <s v="youtube"/>
    <s v="referral"/>
    <x v="2"/>
    <s v="carousel_ad"/>
    <s v="discount"/>
    <n v="411"/>
    <n v="14"/>
    <n v="305.86"/>
    <s v="OK"/>
    <s v="No"/>
    <s v="OK"/>
    <s v="OK"/>
    <s v="OK"/>
    <s v="OK"/>
    <s v="OK"/>
    <s v="OK"/>
    <x v="9"/>
    <x v="2"/>
  </r>
  <r>
    <d v="2024-12-23T00:00:00"/>
    <s v="instagram"/>
    <s v="email"/>
    <x v="3"/>
    <s v="text_link"/>
    <s v="shoes"/>
    <n v="58"/>
    <n v="38"/>
    <n v="455.35"/>
    <s v="OK"/>
    <s v="No"/>
    <s v="OK"/>
    <s v="OK"/>
    <s v="OK"/>
    <s v="OK"/>
    <s v="OK"/>
    <s v="OK"/>
    <x v="8"/>
    <x v="3"/>
  </r>
  <r>
    <d v="2024-09-09T00:00:00"/>
    <s v="newsletter"/>
    <s v="social"/>
    <x v="2"/>
    <s v="text_link"/>
    <s v="discount"/>
    <n v="75"/>
    <n v="14"/>
    <n v="821.38"/>
    <s v="OK"/>
    <s v="No"/>
    <s v="OK"/>
    <s v="OK"/>
    <s v="OK"/>
    <s v="OK"/>
    <s v="OK"/>
    <s v="OK"/>
    <x v="0"/>
    <x v="0"/>
  </r>
  <r>
    <d v="2024-08-14T00:00:00"/>
    <s v="newsletter"/>
    <s v="email"/>
    <x v="2"/>
    <s v="banner1"/>
    <s v="bags"/>
    <n v="298"/>
    <n v="43"/>
    <n v="894.11"/>
    <s v="OK"/>
    <s v="No"/>
    <s v="OK"/>
    <s v="OK"/>
    <s v="OK"/>
    <s v="OK"/>
    <s v="OK"/>
    <s v="OK"/>
    <x v="5"/>
    <x v="0"/>
  </r>
  <r>
    <d v="2024-10-12T00:00:00"/>
    <s v="newsletter"/>
    <s v="cpc"/>
    <x v="2"/>
    <s v="carousel_ad"/>
    <s v="discount"/>
    <n v="59"/>
    <n v="14"/>
    <n v="504.47"/>
    <s v="OK"/>
    <s v="No"/>
    <s v="OK"/>
    <s v="OK"/>
    <s v="OK"/>
    <s v="OK"/>
    <s v="OK"/>
    <s v="OK"/>
    <x v="4"/>
    <x v="3"/>
  </r>
  <r>
    <d v="2024-04-14T00:00:00"/>
    <s v="newsletter"/>
    <s v="social"/>
    <x v="0"/>
    <s v="banner1"/>
    <s v="signup"/>
    <n v="195"/>
    <n v="22"/>
    <n v="877.14"/>
    <s v="OK"/>
    <s v="No"/>
    <s v="OK"/>
    <s v="OK"/>
    <s v="OK"/>
    <s v="OK"/>
    <s v="OK"/>
    <s v="OK"/>
    <x v="1"/>
    <x v="1"/>
  </r>
  <r>
    <d v="2024-11-29T00:00:00"/>
    <s v="youtube"/>
    <s v="cpc"/>
    <x v="2"/>
    <s v="video_ad"/>
    <s v="discount"/>
    <n v="447"/>
    <n v="8"/>
    <n v="581.39"/>
    <s v="OK"/>
    <s v="No"/>
    <s v="OK"/>
    <s v="OK"/>
    <s v="OK"/>
    <s v="OK"/>
    <s v="OK"/>
    <s v="OK"/>
    <x v="10"/>
    <x v="3"/>
  </r>
  <r>
    <d v="2024-09-08T00:00:00"/>
    <s v="newsletter"/>
    <s v="email"/>
    <x v="2"/>
    <s v="carousel_ad"/>
    <s v="shoes"/>
    <n v="336"/>
    <n v="11"/>
    <n v="404.51"/>
    <s v="OK"/>
    <s v="No"/>
    <s v="OK"/>
    <s v="OK"/>
    <s v="OK"/>
    <s v="OK"/>
    <s v="OK"/>
    <s v="OK"/>
    <x v="0"/>
    <x v="0"/>
  </r>
  <r>
    <d v="2024-03-18T00:00:00"/>
    <s v="linkedin"/>
    <s v="referral"/>
    <x v="3"/>
    <s v="banner1"/>
    <s v="shoes"/>
    <n v="68"/>
    <n v="46"/>
    <n v="943.42"/>
    <s v="OK"/>
    <s v="No"/>
    <s v="OK"/>
    <s v="OK"/>
    <s v="OK"/>
    <s v="OK"/>
    <s v="OK"/>
    <s v="OK"/>
    <x v="2"/>
    <x v="2"/>
  </r>
  <r>
    <d v="2024-10-03T00:00:00"/>
    <s v="facebook"/>
    <s v="referral"/>
    <x v="1"/>
    <s v="carousel_ad"/>
    <s v="shoes"/>
    <n v="107"/>
    <n v="29"/>
    <n v="209.89"/>
    <s v="OK"/>
    <s v="No"/>
    <s v="OK"/>
    <s v="OK"/>
    <s v="OK"/>
    <s v="OK"/>
    <s v="OK"/>
    <s v="OK"/>
    <x v="4"/>
    <x v="3"/>
  </r>
  <r>
    <d v="2024-05-13T00:00:00"/>
    <s v="instagram"/>
    <s v="cpc"/>
    <x v="3"/>
    <s v="text_link"/>
    <s v="signup"/>
    <n v="177"/>
    <n v="34"/>
    <n v="612.22"/>
    <s v="OK"/>
    <s v="No"/>
    <s v="OK"/>
    <s v="OK"/>
    <s v="OK"/>
    <s v="OK"/>
    <s v="OK"/>
    <s v="OK"/>
    <x v="11"/>
    <x v="1"/>
  </r>
  <r>
    <d v="2024-03-28T00:00:00"/>
    <s v="google"/>
    <s v="referral"/>
    <x v="2"/>
    <s v="carousel_ad"/>
    <s v="bags"/>
    <n v="67"/>
    <n v="4"/>
    <n v="888.3"/>
    <s v="OK"/>
    <s v="No"/>
    <s v="OK"/>
    <s v="OK"/>
    <s v="OK"/>
    <s v="OK"/>
    <s v="OK"/>
    <s v="OK"/>
    <x v="2"/>
    <x v="2"/>
  </r>
  <r>
    <d v="2024-08-28T00:00:00"/>
    <s v="google"/>
    <s v="cpc"/>
    <x v="1"/>
    <s v="text_link"/>
    <s v="discount"/>
    <n v="443"/>
    <n v="47"/>
    <n v="263.97000000000003"/>
    <s v="OK"/>
    <s v="No"/>
    <s v="OK"/>
    <s v="OK"/>
    <s v="OK"/>
    <s v="OK"/>
    <s v="OK"/>
    <s v="OK"/>
    <x v="5"/>
    <x v="0"/>
  </r>
  <r>
    <d v="2024-06-03T00:00:00"/>
    <s v="instagram"/>
    <s v="social"/>
    <x v="0"/>
    <s v="carousel_ad"/>
    <s v="bags"/>
    <n v="179"/>
    <n v="11"/>
    <n v="463.4"/>
    <s v="OK"/>
    <s v="No"/>
    <s v="OK"/>
    <s v="OK"/>
    <s v="OK"/>
    <s v="OK"/>
    <s v="OK"/>
    <s v="OK"/>
    <x v="7"/>
    <x v="1"/>
  </r>
  <r>
    <d v="2024-10-04T00:00:00"/>
    <s v="linkedin"/>
    <s v="referral"/>
    <x v="2"/>
    <s v="text_link"/>
    <s v="shoes"/>
    <n v="32"/>
    <n v="45"/>
    <n v="739.93"/>
    <s v="OK"/>
    <s v="No"/>
    <s v="OK"/>
    <s v="OK"/>
    <s v="OK"/>
    <s v="OK"/>
    <s v="OK"/>
    <s v="OK"/>
    <x v="4"/>
    <x v="3"/>
  </r>
  <r>
    <d v="2024-02-16T00:00:00"/>
    <s v="youtube"/>
    <s v="email"/>
    <x v="2"/>
    <s v="video_ad"/>
    <s v="signup"/>
    <n v="164"/>
    <n v="6"/>
    <n v="401.58"/>
    <s v="OK"/>
    <s v="No"/>
    <s v="OK"/>
    <s v="OK"/>
    <s v="OK"/>
    <s v="OK"/>
    <s v="OK"/>
    <s v="OK"/>
    <x v="3"/>
    <x v="2"/>
  </r>
  <r>
    <d v="2024-08-23T00:00:00"/>
    <s v="newsletter"/>
    <s v="referral"/>
    <x v="3"/>
    <s v="text_link"/>
    <s v="shoes"/>
    <n v="178"/>
    <n v="37"/>
    <n v="419.47"/>
    <s v="OK"/>
    <s v="No"/>
    <s v="OK"/>
    <s v="OK"/>
    <s v="OK"/>
    <s v="OK"/>
    <s v="OK"/>
    <s v="OK"/>
    <x v="5"/>
    <x v="0"/>
  </r>
  <r>
    <d v="2024-01-20T00:00:00"/>
    <s v="youtube"/>
    <s v="cpc"/>
    <x v="3"/>
    <s v="banner1"/>
    <s v="shoes"/>
    <n v="411"/>
    <n v="49"/>
    <n v="618.34"/>
    <s v="OK"/>
    <s v="No"/>
    <s v="OK"/>
    <s v="OK"/>
    <s v="OK"/>
    <s v="OK"/>
    <s v="OK"/>
    <s v="OK"/>
    <x v="9"/>
    <x v="2"/>
  </r>
  <r>
    <d v="2024-08-26T00:00:00"/>
    <s v="youtube"/>
    <s v="social"/>
    <x v="3"/>
    <s v="banner1"/>
    <s v="shoes"/>
    <n v="299"/>
    <n v="22"/>
    <n v="714.96"/>
    <s v="OK"/>
    <s v="No"/>
    <s v="OK"/>
    <s v="OK"/>
    <s v="OK"/>
    <s v="OK"/>
    <s v="OK"/>
    <s v="OK"/>
    <x v="5"/>
    <x v="0"/>
  </r>
  <r>
    <d v="2024-06-15T00:00:00"/>
    <s v="instagram"/>
    <s v="referral"/>
    <x v="0"/>
    <s v="banner1"/>
    <s v="shoes"/>
    <n v="99"/>
    <n v="23"/>
    <n v="812.63"/>
    <s v="OK"/>
    <s v="No"/>
    <s v="OK"/>
    <s v="OK"/>
    <s v="OK"/>
    <s v="OK"/>
    <s v="OK"/>
    <s v="OK"/>
    <x v="7"/>
    <x v="1"/>
  </r>
  <r>
    <d v="2024-10-07T00:00:00"/>
    <s v="linkedin"/>
    <s v="cpc"/>
    <x v="3"/>
    <s v="video_ad"/>
    <s v="shoes"/>
    <n v="254"/>
    <n v="47"/>
    <n v="67.900000000000006"/>
    <s v="OK"/>
    <s v="No"/>
    <s v="OK"/>
    <s v="OK"/>
    <s v="OK"/>
    <s v="OK"/>
    <s v="OK"/>
    <s v="OK"/>
    <x v="4"/>
    <x v="3"/>
  </r>
  <r>
    <d v="2024-08-06T00:00:00"/>
    <s v="google"/>
    <s v="email"/>
    <x v="1"/>
    <s v="banner1"/>
    <s v="bags"/>
    <n v="197"/>
    <n v="34"/>
    <n v="961.87"/>
    <s v="OK"/>
    <s v="No"/>
    <s v="OK"/>
    <s v="OK"/>
    <s v="OK"/>
    <s v="OK"/>
    <s v="OK"/>
    <s v="OK"/>
    <x v="5"/>
    <x v="0"/>
  </r>
  <r>
    <d v="2024-04-19T00:00:00"/>
    <s v="instagram"/>
    <s v="social"/>
    <x v="3"/>
    <s v="banner1"/>
    <s v="signup"/>
    <n v="453"/>
    <n v="41"/>
    <n v="7.69"/>
    <s v="OK"/>
    <s v="No"/>
    <s v="OK"/>
    <s v="OK"/>
    <s v="OK"/>
    <s v="OK"/>
    <s v="OK"/>
    <s v="OK"/>
    <x v="1"/>
    <x v="1"/>
  </r>
  <r>
    <d v="2024-11-04T00:00:00"/>
    <s v="linkedin"/>
    <s v="social"/>
    <x v="2"/>
    <s v="text_link"/>
    <s v="signup"/>
    <n v="290"/>
    <n v="30"/>
    <n v="914.28"/>
    <s v="OK"/>
    <s v="No"/>
    <s v="OK"/>
    <s v="OK"/>
    <s v="OK"/>
    <s v="OK"/>
    <s v="OK"/>
    <s v="OK"/>
    <x v="10"/>
    <x v="3"/>
  </r>
  <r>
    <d v="2024-08-23T00:00:00"/>
    <s v="youtube"/>
    <s v="social"/>
    <x v="1"/>
    <s v="carousel_ad"/>
    <s v="bags"/>
    <n v="111"/>
    <n v="33"/>
    <n v="384.47"/>
    <s v="OK"/>
    <s v="No"/>
    <s v="OK"/>
    <s v="OK"/>
    <s v="OK"/>
    <s v="OK"/>
    <s v="OK"/>
    <s v="OK"/>
    <x v="5"/>
    <x v="0"/>
  </r>
  <r>
    <d v="2024-09-12T00:00:00"/>
    <s v="google"/>
    <s v="cpc"/>
    <x v="3"/>
    <s v="banner1"/>
    <s v="shoes"/>
    <n v="496"/>
    <n v="6"/>
    <n v="633.54999999999995"/>
    <s v="OK"/>
    <s v="No"/>
    <s v="OK"/>
    <s v="OK"/>
    <s v="OK"/>
    <s v="OK"/>
    <s v="OK"/>
    <s v="OK"/>
    <x v="0"/>
    <x v="0"/>
  </r>
  <r>
    <d v="2024-02-11T00:00:00"/>
    <s v="youtube"/>
    <s v="social"/>
    <x v="3"/>
    <s v="text_link"/>
    <s v="signup"/>
    <n v="342"/>
    <n v="49"/>
    <n v="486.65"/>
    <s v="OK"/>
    <s v="No"/>
    <s v="OK"/>
    <s v="OK"/>
    <s v="OK"/>
    <s v="OK"/>
    <s v="OK"/>
    <s v="OK"/>
    <x v="3"/>
    <x v="2"/>
  </r>
  <r>
    <d v="2024-10-30T00:00:00"/>
    <s v="instagram"/>
    <s v="email"/>
    <x v="2"/>
    <s v="carousel_ad"/>
    <s v="shoes"/>
    <n v="333"/>
    <n v="33"/>
    <n v="42.83"/>
    <s v="OK"/>
    <s v="No"/>
    <s v="OK"/>
    <s v="OK"/>
    <s v="OK"/>
    <s v="OK"/>
    <s v="OK"/>
    <s v="OK"/>
    <x v="4"/>
    <x v="3"/>
  </r>
  <r>
    <d v="2024-04-21T00:00:00"/>
    <s v="youtube"/>
    <s v="social"/>
    <x v="2"/>
    <s v="text_link"/>
    <s v="discount"/>
    <n v="284"/>
    <n v="22"/>
    <n v="209.5"/>
    <s v="OK"/>
    <s v="No"/>
    <s v="OK"/>
    <s v="OK"/>
    <s v="OK"/>
    <s v="OK"/>
    <s v="OK"/>
    <s v="OK"/>
    <x v="1"/>
    <x v="1"/>
  </r>
  <r>
    <d v="2024-01-27T00:00:00"/>
    <s v="instagram"/>
    <s v="email"/>
    <x v="2"/>
    <s v="text_link"/>
    <s v="bags"/>
    <n v="230"/>
    <n v="36"/>
    <n v="76.849999999999994"/>
    <s v="OK"/>
    <s v="No"/>
    <s v="OK"/>
    <s v="OK"/>
    <s v="OK"/>
    <s v="OK"/>
    <s v="OK"/>
    <s v="OK"/>
    <x v="9"/>
    <x v="2"/>
  </r>
  <r>
    <d v="2024-05-19T00:00:00"/>
    <s v="linkedin"/>
    <s v="social"/>
    <x v="0"/>
    <s v="banner1"/>
    <s v="shoes"/>
    <n v="489"/>
    <n v="26"/>
    <n v="785.66"/>
    <s v="OK"/>
    <s v="No"/>
    <s v="OK"/>
    <s v="OK"/>
    <s v="OK"/>
    <s v="OK"/>
    <s v="OK"/>
    <s v="OK"/>
    <x v="11"/>
    <x v="1"/>
  </r>
  <r>
    <d v="2024-08-05T00:00:00"/>
    <s v="instagram"/>
    <s v="referral"/>
    <x v="1"/>
    <s v="text_link"/>
    <s v="shoes"/>
    <n v="97"/>
    <n v="11"/>
    <n v="481.95"/>
    <s v="OK"/>
    <s v="No"/>
    <s v="OK"/>
    <s v="OK"/>
    <s v="OK"/>
    <s v="OK"/>
    <s v="OK"/>
    <s v="OK"/>
    <x v="5"/>
    <x v="0"/>
  </r>
  <r>
    <d v="2024-01-30T00:00:00"/>
    <s v="facebook"/>
    <s v="referral"/>
    <x v="0"/>
    <s v="banner1"/>
    <s v="signup"/>
    <n v="91"/>
    <n v="23"/>
    <n v="369.31"/>
    <s v="OK"/>
    <s v="No"/>
    <s v="OK"/>
    <s v="OK"/>
    <s v="OK"/>
    <s v="OK"/>
    <s v="OK"/>
    <s v="OK"/>
    <x v="9"/>
    <x v="2"/>
  </r>
  <r>
    <d v="2024-06-19T00:00:00"/>
    <s v="newsletter"/>
    <s v="social"/>
    <x v="1"/>
    <s v="carousel_ad"/>
    <s v="bags"/>
    <n v="133"/>
    <n v="46"/>
    <n v="636.39"/>
    <s v="OK"/>
    <s v="No"/>
    <s v="OK"/>
    <s v="OK"/>
    <s v="OK"/>
    <s v="OK"/>
    <s v="OK"/>
    <s v="OK"/>
    <x v="7"/>
    <x v="1"/>
  </r>
  <r>
    <d v="2024-08-04T00:00:00"/>
    <s v="newsletter"/>
    <s v="email"/>
    <x v="0"/>
    <s v="video_ad"/>
    <s v="shoes"/>
    <n v="270"/>
    <n v="14"/>
    <n v="588.6"/>
    <s v="OK"/>
    <s v="No"/>
    <s v="OK"/>
    <s v="OK"/>
    <s v="OK"/>
    <s v="OK"/>
    <s v="OK"/>
    <s v="OK"/>
    <x v="5"/>
    <x v="0"/>
  </r>
  <r>
    <d v="2024-04-01T00:00:00"/>
    <s v="google"/>
    <s v="social"/>
    <x v="2"/>
    <s v="text_link"/>
    <s v="signup"/>
    <n v="336"/>
    <n v="27"/>
    <n v="475.2"/>
    <s v="OK"/>
    <s v="No"/>
    <s v="OK"/>
    <s v="OK"/>
    <s v="OK"/>
    <s v="OK"/>
    <s v="OK"/>
    <s v="OK"/>
    <x v="1"/>
    <x v="1"/>
  </r>
  <r>
    <d v="2024-07-20T00:00:00"/>
    <s v="instagram"/>
    <s v="social"/>
    <x v="1"/>
    <s v="banner1"/>
    <s v="signup"/>
    <n v="320"/>
    <n v="1"/>
    <n v="197.55"/>
    <s v="OK"/>
    <s v="No"/>
    <s v="OK"/>
    <s v="OK"/>
    <s v="OK"/>
    <s v="OK"/>
    <s v="OK"/>
    <s v="OK"/>
    <x v="6"/>
    <x v="0"/>
  </r>
  <r>
    <d v="2024-05-29T00:00:00"/>
    <s v="facebook"/>
    <s v="social"/>
    <x v="2"/>
    <s v="video_ad"/>
    <s v="discount"/>
    <n v="113"/>
    <n v="2"/>
    <n v="487.06"/>
    <s v="OK"/>
    <s v="No"/>
    <s v="OK"/>
    <s v="OK"/>
    <s v="OK"/>
    <s v="OK"/>
    <s v="OK"/>
    <s v="OK"/>
    <x v="11"/>
    <x v="1"/>
  </r>
  <r>
    <d v="2024-11-15T00:00:00"/>
    <s v="facebook"/>
    <s v="cpc"/>
    <x v="0"/>
    <s v="text_link"/>
    <s v="bags"/>
    <n v="444"/>
    <n v="36"/>
    <n v="473.98"/>
    <s v="OK"/>
    <s v="No"/>
    <s v="OK"/>
    <s v="OK"/>
    <s v="OK"/>
    <s v="OK"/>
    <s v="OK"/>
    <s v="OK"/>
    <x v="10"/>
    <x v="3"/>
  </r>
  <r>
    <d v="2024-12-29T00:00:00"/>
    <s v="google"/>
    <s v="email"/>
    <x v="1"/>
    <s v="text_link"/>
    <s v="bags"/>
    <n v="257"/>
    <n v="6"/>
    <n v="703.13"/>
    <s v="OK"/>
    <s v="No"/>
    <s v="OK"/>
    <s v="OK"/>
    <s v="OK"/>
    <s v="OK"/>
    <s v="OK"/>
    <s v="OK"/>
    <x v="8"/>
    <x v="3"/>
  </r>
  <r>
    <d v="2024-11-27T00:00:00"/>
    <s v="facebook"/>
    <s v="referral"/>
    <x v="0"/>
    <s v="video_ad"/>
    <s v="shoes"/>
    <n v="364"/>
    <n v="11"/>
    <n v="682.3"/>
    <s v="OK"/>
    <s v="No"/>
    <s v="OK"/>
    <s v="OK"/>
    <s v="OK"/>
    <s v="OK"/>
    <s v="OK"/>
    <s v="OK"/>
    <x v="10"/>
    <x v="3"/>
  </r>
  <r>
    <d v="2024-04-27T00:00:00"/>
    <s v="youtube"/>
    <s v="social"/>
    <x v="0"/>
    <s v="text_link"/>
    <s v="shoes"/>
    <n v="440"/>
    <n v="2"/>
    <n v="424.05"/>
    <s v="OK"/>
    <s v="No"/>
    <s v="OK"/>
    <s v="OK"/>
    <s v="OK"/>
    <s v="OK"/>
    <s v="OK"/>
    <s v="OK"/>
    <x v="1"/>
    <x v="1"/>
  </r>
  <r>
    <d v="2024-08-14T00:00:00"/>
    <s v="youtube"/>
    <s v="cpc"/>
    <x v="1"/>
    <s v=""/>
    <s v="signup"/>
    <n v="138"/>
    <n v="39"/>
    <n v="197.91"/>
    <s v="OK"/>
    <s v="No"/>
    <s v="OK"/>
    <s v="OK"/>
    <s v="OK"/>
    <s v="OK"/>
    <s v="OK"/>
    <s v="OK"/>
    <x v="5"/>
    <x v="0"/>
  </r>
  <r>
    <d v="2024-07-08T00:00:00"/>
    <s v="youtube"/>
    <s v="cpc"/>
    <x v="2"/>
    <s v="text_link"/>
    <s v="shoes"/>
    <n v="318"/>
    <n v="20"/>
    <n v="623.61"/>
    <s v="OK"/>
    <s v="No"/>
    <s v="OK"/>
    <s v="OK"/>
    <s v="OK"/>
    <s v="OK"/>
    <s v="OK"/>
    <s v="OK"/>
    <x v="6"/>
    <x v="0"/>
  </r>
  <r>
    <d v="2024-04-20T00:00:00"/>
    <s v="google"/>
    <s v="social"/>
    <x v="2"/>
    <s v="text_link"/>
    <s v="bags"/>
    <n v="229"/>
    <n v="5"/>
    <n v="163.28"/>
    <s v="OK"/>
    <s v="No"/>
    <s v="OK"/>
    <s v="OK"/>
    <s v="OK"/>
    <s v="OK"/>
    <s v="OK"/>
    <s v="OK"/>
    <x v="1"/>
    <x v="1"/>
  </r>
  <r>
    <d v="2024-06-02T00:00:00"/>
    <s v="instagram"/>
    <s v="referral"/>
    <x v="2"/>
    <s v="video_ad"/>
    <s v="discount"/>
    <n v="432"/>
    <n v="37"/>
    <n v="917.05"/>
    <s v="OK"/>
    <s v="No"/>
    <s v="OK"/>
    <s v="OK"/>
    <s v="OK"/>
    <s v="OK"/>
    <s v="OK"/>
    <s v="OK"/>
    <x v="7"/>
    <x v="1"/>
  </r>
  <r>
    <d v="2024-02-18T00:00:00"/>
    <s v="instagram"/>
    <s v="email"/>
    <x v="0"/>
    <s v=""/>
    <s v="signup"/>
    <n v="251"/>
    <n v="21"/>
    <n v="126.79"/>
    <s v="OK"/>
    <s v="No"/>
    <s v="OK"/>
    <s v="OK"/>
    <s v="OK"/>
    <s v="OK"/>
    <s v="OK"/>
    <s v="OK"/>
    <x v="3"/>
    <x v="2"/>
  </r>
  <r>
    <d v="2024-09-10T00:00:00"/>
    <s v="instagram"/>
    <s v="social"/>
    <x v="1"/>
    <s v="carousel_ad"/>
    <s v="signup"/>
    <n v="375"/>
    <n v="30"/>
    <n v="364.11"/>
    <s v="OK"/>
    <s v="No"/>
    <s v="OK"/>
    <s v="OK"/>
    <s v="OK"/>
    <s v="OK"/>
    <s v="OK"/>
    <s v="OK"/>
    <x v="0"/>
    <x v="0"/>
  </r>
  <r>
    <d v="2024-04-03T00:00:00"/>
    <s v="facebook"/>
    <s v="cpc"/>
    <x v="2"/>
    <s v=""/>
    <s v="discount"/>
    <n v="256"/>
    <n v="45"/>
    <n v="40.32"/>
    <s v="OK"/>
    <s v="No"/>
    <s v="OK"/>
    <s v="OK"/>
    <s v="OK"/>
    <s v="OK"/>
    <s v="OK"/>
    <s v="OK"/>
    <x v="1"/>
    <x v="1"/>
  </r>
  <r>
    <d v="2024-08-23T00:00:00"/>
    <s v="newsletter"/>
    <s v="referral"/>
    <x v="2"/>
    <s v="text_link"/>
    <s v="discount"/>
    <n v="112"/>
    <n v="28"/>
    <n v="841.04"/>
    <s v="OK"/>
    <s v="No"/>
    <s v="OK"/>
    <s v="OK"/>
    <s v="OK"/>
    <s v="OK"/>
    <s v="OK"/>
    <s v="OK"/>
    <x v="5"/>
    <x v="0"/>
  </r>
  <r>
    <d v="2024-09-08T00:00:00"/>
    <s v="instagram"/>
    <s v="email"/>
    <x v="0"/>
    <s v="banner1"/>
    <s v="discount"/>
    <n v="408"/>
    <n v="38"/>
    <n v="82.46"/>
    <s v="OK"/>
    <s v="No"/>
    <s v="OK"/>
    <s v="OK"/>
    <s v="OK"/>
    <s v="OK"/>
    <s v="OK"/>
    <s v="OK"/>
    <x v="0"/>
    <x v="0"/>
  </r>
  <r>
    <d v="2024-11-13T00:00:00"/>
    <s v="facebook"/>
    <s v="referral"/>
    <x v="0"/>
    <s v="carousel_ad"/>
    <s v="bags"/>
    <n v="248"/>
    <n v="40"/>
    <n v="577.67999999999995"/>
    <s v="OK"/>
    <s v="No"/>
    <s v="OK"/>
    <s v="OK"/>
    <s v="OK"/>
    <s v="OK"/>
    <s v="OK"/>
    <s v="OK"/>
    <x v="10"/>
    <x v="3"/>
  </r>
  <r>
    <d v="2024-10-04T00:00:00"/>
    <s v="youtube"/>
    <s v="referral"/>
    <x v="2"/>
    <s v="banner1"/>
    <s v="signup"/>
    <n v="162"/>
    <n v="44"/>
    <n v="543.09"/>
    <s v="OK"/>
    <s v="No"/>
    <s v="OK"/>
    <s v="OK"/>
    <s v="OK"/>
    <s v="OK"/>
    <s v="OK"/>
    <s v="OK"/>
    <x v="4"/>
    <x v="3"/>
  </r>
  <r>
    <d v="2024-06-28T00:00:00"/>
    <s v="facebook"/>
    <s v="cpc"/>
    <x v="1"/>
    <s v="video_ad"/>
    <s v="shoes"/>
    <n v="360"/>
    <n v="28"/>
    <n v="221.4"/>
    <s v="OK"/>
    <s v="No"/>
    <s v="OK"/>
    <s v="OK"/>
    <s v="OK"/>
    <s v="OK"/>
    <s v="OK"/>
    <s v="OK"/>
    <x v="7"/>
    <x v="1"/>
  </r>
  <r>
    <d v="2024-02-13T00:00:00"/>
    <s v="google"/>
    <s v="social"/>
    <x v="2"/>
    <s v="carousel_ad"/>
    <s v="discount"/>
    <n v="21"/>
    <n v="42"/>
    <n v="255.73"/>
    <s v="OK"/>
    <s v="No"/>
    <s v="OK"/>
    <s v="OK"/>
    <s v="OK"/>
    <s v="OK"/>
    <s v="OK"/>
    <s v="OK"/>
    <x v="3"/>
    <x v="2"/>
  </r>
  <r>
    <d v="2024-12-02T00:00:00"/>
    <s v="google"/>
    <s v="referral"/>
    <x v="1"/>
    <s v="carousel_ad"/>
    <s v="shoes"/>
    <n v="108"/>
    <n v="38"/>
    <n v="554.26"/>
    <s v="OK"/>
    <s v="No"/>
    <s v="OK"/>
    <s v="OK"/>
    <s v="OK"/>
    <s v="OK"/>
    <s v="OK"/>
    <s v="OK"/>
    <x v="8"/>
    <x v="3"/>
  </r>
  <r>
    <d v="2024-04-30T00:00:00"/>
    <s v="facebook"/>
    <s v="referral"/>
    <x v="1"/>
    <s v="video_ad"/>
    <s v="shoes"/>
    <n v="303"/>
    <n v="33"/>
    <n v="923.38"/>
    <s v="OK"/>
    <s v="No"/>
    <s v="OK"/>
    <s v="OK"/>
    <s v="OK"/>
    <s v="OK"/>
    <s v="OK"/>
    <s v="OK"/>
    <x v="1"/>
    <x v="1"/>
  </r>
  <r>
    <d v="2024-01-28T00:00:00"/>
    <s v="instagram"/>
    <s v="email"/>
    <x v="0"/>
    <s v="banner1"/>
    <s v="bags"/>
    <n v="95"/>
    <n v="18"/>
    <n v="661.06"/>
    <s v="OK"/>
    <s v="No"/>
    <s v="OK"/>
    <s v="OK"/>
    <s v="OK"/>
    <s v="OK"/>
    <s v="OK"/>
    <s v="OK"/>
    <x v="9"/>
    <x v="2"/>
  </r>
  <r>
    <d v="2024-08-30T00:00:00"/>
    <s v="newsletter"/>
    <s v="social"/>
    <x v="0"/>
    <s v=""/>
    <s v="discount"/>
    <n v="422"/>
    <n v="12"/>
    <n v="728.52"/>
    <s v="OK"/>
    <s v="No"/>
    <s v="OK"/>
    <s v="OK"/>
    <s v="OK"/>
    <s v="OK"/>
    <s v="OK"/>
    <s v="OK"/>
    <x v="5"/>
    <x v="0"/>
  </r>
  <r>
    <d v="2024-09-28T00:00:00"/>
    <s v="linkedin"/>
    <s v="cpc"/>
    <x v="3"/>
    <s v=""/>
    <s v="signup"/>
    <n v="67"/>
    <n v="40"/>
    <n v="388.34"/>
    <s v="OK"/>
    <s v="No"/>
    <s v="OK"/>
    <s v="OK"/>
    <s v="OK"/>
    <s v="OK"/>
    <s v="OK"/>
    <s v="OK"/>
    <x v="0"/>
    <x v="0"/>
  </r>
  <r>
    <d v="2024-05-12T00:00:00"/>
    <s v="youtube"/>
    <s v="cpc"/>
    <x v="3"/>
    <s v="text_link"/>
    <s v="signup"/>
    <n v="414"/>
    <n v="29"/>
    <n v="568.05999999999995"/>
    <s v="OK"/>
    <s v="No"/>
    <s v="OK"/>
    <s v="OK"/>
    <s v="OK"/>
    <s v="OK"/>
    <s v="OK"/>
    <s v="OK"/>
    <x v="11"/>
    <x v="1"/>
  </r>
  <r>
    <d v="2024-02-14T00:00:00"/>
    <s v="google"/>
    <s v="cpc"/>
    <x v="0"/>
    <s v="text_link"/>
    <s v="bags"/>
    <n v="433"/>
    <n v="31"/>
    <n v="516.51"/>
    <s v="OK"/>
    <s v="No"/>
    <s v="OK"/>
    <s v="OK"/>
    <s v="OK"/>
    <s v="OK"/>
    <s v="OK"/>
    <s v="OK"/>
    <x v="3"/>
    <x v="2"/>
  </r>
  <r>
    <d v="2024-09-23T00:00:00"/>
    <s v="linkedin"/>
    <s v="cpc"/>
    <x v="3"/>
    <s v="text_link"/>
    <s v="signup"/>
    <n v="443"/>
    <n v="7"/>
    <n v="60.62"/>
    <s v="OK"/>
    <s v="No"/>
    <s v="OK"/>
    <s v="OK"/>
    <s v="OK"/>
    <s v="OK"/>
    <s v="OK"/>
    <s v="OK"/>
    <x v="0"/>
    <x v="0"/>
  </r>
  <r>
    <d v="2024-08-03T00:00:00"/>
    <s v="facebook"/>
    <s v="referral"/>
    <x v="1"/>
    <s v="video_ad"/>
    <s v="bags"/>
    <n v="403"/>
    <n v="25"/>
    <n v="309.56"/>
    <s v="OK"/>
    <s v="No"/>
    <s v="OK"/>
    <s v="OK"/>
    <s v="OK"/>
    <s v="OK"/>
    <s v="OK"/>
    <s v="OK"/>
    <x v="5"/>
    <x v="0"/>
  </r>
  <r>
    <d v="2024-07-21T00:00:00"/>
    <s v="instagram"/>
    <s v="cpc"/>
    <x v="0"/>
    <s v=""/>
    <s v="bags"/>
    <n v="255"/>
    <n v="43"/>
    <n v="91.34"/>
    <s v="OK"/>
    <s v="No"/>
    <s v="OK"/>
    <s v="OK"/>
    <s v="OK"/>
    <s v="OK"/>
    <s v="OK"/>
    <s v="OK"/>
    <x v="6"/>
    <x v="0"/>
  </r>
  <r>
    <d v="2024-08-01T00:00:00"/>
    <s v="youtube"/>
    <s v="cpc"/>
    <x v="3"/>
    <s v="video_ad"/>
    <s v="bags"/>
    <n v="162"/>
    <n v="25"/>
    <n v="642.4"/>
    <s v="OK"/>
    <s v="No"/>
    <s v="OK"/>
    <s v="OK"/>
    <s v="OK"/>
    <s v="OK"/>
    <s v="OK"/>
    <s v="OK"/>
    <x v="5"/>
    <x v="0"/>
  </r>
  <r>
    <d v="2024-09-23T00:00:00"/>
    <s v="youtube"/>
    <s v="cpc"/>
    <x v="2"/>
    <s v="video_ad"/>
    <s v="signup"/>
    <n v="213"/>
    <n v="9"/>
    <n v="433.32"/>
    <s v="OK"/>
    <s v="No"/>
    <s v="OK"/>
    <s v="OK"/>
    <s v="OK"/>
    <s v="OK"/>
    <s v="OK"/>
    <s v="OK"/>
    <x v="0"/>
    <x v="0"/>
  </r>
  <r>
    <d v="2024-11-04T00:00:00"/>
    <s v="google"/>
    <s v="social"/>
    <x v="0"/>
    <s v="video_ad"/>
    <s v="discount"/>
    <n v="188"/>
    <n v="21"/>
    <n v="362.24"/>
    <s v="OK"/>
    <s v="No"/>
    <s v="OK"/>
    <s v="OK"/>
    <s v="OK"/>
    <s v="OK"/>
    <s v="OK"/>
    <s v="OK"/>
    <x v="10"/>
    <x v="3"/>
  </r>
  <r>
    <d v="2024-10-01T00:00:00"/>
    <s v="newsletter"/>
    <s v="email"/>
    <x v="0"/>
    <s v="text_link"/>
    <s v="shoes"/>
    <n v="12"/>
    <n v="41"/>
    <n v="870.76"/>
    <s v="OK"/>
    <s v="No"/>
    <s v="OK"/>
    <s v="OK"/>
    <s v="OK"/>
    <s v="OK"/>
    <s v="OK"/>
    <s v="OK"/>
    <x v="4"/>
    <x v="3"/>
  </r>
  <r>
    <d v="2024-01-10T00:00:00"/>
    <s v="instagram"/>
    <s v="email"/>
    <x v="0"/>
    <s v="carousel_ad"/>
    <s v="discount"/>
    <n v="400"/>
    <n v="28"/>
    <n v="337.57"/>
    <s v="OK"/>
    <s v="No"/>
    <s v="OK"/>
    <s v="OK"/>
    <s v="OK"/>
    <s v="OK"/>
    <s v="OK"/>
    <s v="OK"/>
    <x v="9"/>
    <x v="2"/>
  </r>
  <r>
    <d v="2024-08-15T00:00:00"/>
    <s v="youtube"/>
    <s v="cpc"/>
    <x v="2"/>
    <s v="banner1"/>
    <s v="bags"/>
    <n v="187"/>
    <n v="11"/>
    <n v="691.53"/>
    <s v="OK"/>
    <s v="No"/>
    <s v="OK"/>
    <s v="OK"/>
    <s v="OK"/>
    <s v="OK"/>
    <s v="OK"/>
    <s v="OK"/>
    <x v="5"/>
    <x v="0"/>
  </r>
  <r>
    <d v="2024-11-14T00:00:00"/>
    <s v="instagram"/>
    <s v="social"/>
    <x v="0"/>
    <s v="carousel_ad"/>
    <s v="shoes"/>
    <n v="13"/>
    <n v="9"/>
    <n v="188.29"/>
    <s v="OK"/>
    <s v="No"/>
    <s v="OK"/>
    <s v="OK"/>
    <s v="OK"/>
    <s v="OK"/>
    <s v="OK"/>
    <s v="OK"/>
    <x v="10"/>
    <x v="3"/>
  </r>
  <r>
    <d v="2024-10-04T00:00:00"/>
    <s v="youtube"/>
    <s v="cpc"/>
    <x v="2"/>
    <s v="banner1"/>
    <s v="signup"/>
    <n v="393"/>
    <n v="44"/>
    <n v="433.21"/>
    <s v="OK"/>
    <s v="No"/>
    <s v="OK"/>
    <s v="OK"/>
    <s v="OK"/>
    <s v="OK"/>
    <s v="OK"/>
    <s v="OK"/>
    <x v="4"/>
    <x v="3"/>
  </r>
  <r>
    <d v="2024-02-25T00:00:00"/>
    <s v="facebook"/>
    <s v="social"/>
    <x v="3"/>
    <s v="banner1"/>
    <s v="signup"/>
    <n v="139"/>
    <n v="6"/>
    <n v="283.29000000000002"/>
    <s v="OK"/>
    <s v="No"/>
    <s v="OK"/>
    <s v="OK"/>
    <s v="OK"/>
    <s v="OK"/>
    <s v="OK"/>
    <s v="OK"/>
    <x v="3"/>
    <x v="2"/>
  </r>
  <r>
    <d v="2024-06-12T00:00:00"/>
    <s v="newsletter"/>
    <s v="referral"/>
    <x v="2"/>
    <s v=""/>
    <s v="signup"/>
    <n v="221"/>
    <n v="1"/>
    <n v="531.61"/>
    <s v="OK"/>
    <s v="No"/>
    <s v="OK"/>
    <s v="OK"/>
    <s v="OK"/>
    <s v="OK"/>
    <s v="OK"/>
    <s v="OK"/>
    <x v="7"/>
    <x v="1"/>
  </r>
  <r>
    <d v="2024-01-24T00:00:00"/>
    <s v="facebook"/>
    <s v="cpc"/>
    <x v="0"/>
    <s v="text_link"/>
    <s v="discount"/>
    <n v="256"/>
    <n v="32"/>
    <n v="453.88"/>
    <s v="OK"/>
    <s v="No"/>
    <s v="OK"/>
    <s v="OK"/>
    <s v="OK"/>
    <s v="OK"/>
    <s v="OK"/>
    <s v="OK"/>
    <x v="9"/>
    <x v="2"/>
  </r>
  <r>
    <d v="2024-04-08T00:00:00"/>
    <s v="youtube"/>
    <s v="email"/>
    <x v="0"/>
    <s v=""/>
    <s v="shoes"/>
    <n v="337"/>
    <n v="10"/>
    <n v="701.99"/>
    <s v="OK"/>
    <s v="No"/>
    <s v="OK"/>
    <s v="OK"/>
    <s v="OK"/>
    <s v="OK"/>
    <s v="OK"/>
    <s v="OK"/>
    <x v="1"/>
    <x v="1"/>
  </r>
  <r>
    <d v="2024-02-06T00:00:00"/>
    <s v="youtube"/>
    <s v="referral"/>
    <x v="1"/>
    <s v="banner1"/>
    <s v="discount"/>
    <n v="325"/>
    <n v="19"/>
    <n v="354.08"/>
    <s v="OK"/>
    <s v="No"/>
    <s v="OK"/>
    <s v="OK"/>
    <s v="OK"/>
    <s v="OK"/>
    <s v="OK"/>
    <s v="OK"/>
    <x v="3"/>
    <x v="2"/>
  </r>
  <r>
    <d v="2024-08-19T00:00:00"/>
    <s v="linkedin"/>
    <s v="cpc"/>
    <x v="2"/>
    <s v=""/>
    <s v="bags"/>
    <n v="80"/>
    <n v="16"/>
    <n v="150.87"/>
    <s v="OK"/>
    <s v="No"/>
    <s v="OK"/>
    <s v="OK"/>
    <s v="OK"/>
    <s v="OK"/>
    <s v="OK"/>
    <s v="OK"/>
    <x v="5"/>
    <x v="0"/>
  </r>
  <r>
    <d v="2024-06-28T00:00:00"/>
    <s v="google"/>
    <s v="social"/>
    <x v="1"/>
    <s v="banner1"/>
    <s v="bags"/>
    <n v="302"/>
    <n v="33"/>
    <n v="435.63"/>
    <s v="OK"/>
    <s v="No"/>
    <s v="OK"/>
    <s v="OK"/>
    <s v="OK"/>
    <s v="OK"/>
    <s v="OK"/>
    <s v="OK"/>
    <x v="7"/>
    <x v="1"/>
  </r>
  <r>
    <d v="2024-07-28T00:00:00"/>
    <s v="instagram"/>
    <s v="email"/>
    <x v="2"/>
    <s v="carousel_ad"/>
    <s v="shoes"/>
    <n v="364"/>
    <n v="17"/>
    <n v="981.94"/>
    <s v="OK"/>
    <s v="No"/>
    <s v="OK"/>
    <s v="OK"/>
    <s v="OK"/>
    <s v="OK"/>
    <s v="OK"/>
    <s v="OK"/>
    <x v="6"/>
    <x v="0"/>
  </r>
  <r>
    <d v="2024-08-26T00:00:00"/>
    <s v="youtube"/>
    <s v="cpc"/>
    <x v="1"/>
    <s v="text_link"/>
    <s v="discount"/>
    <n v="267"/>
    <n v="45"/>
    <n v="774.44"/>
    <s v="OK"/>
    <s v="No"/>
    <s v="OK"/>
    <s v="OK"/>
    <s v="OK"/>
    <s v="OK"/>
    <s v="OK"/>
    <s v="OK"/>
    <x v="5"/>
    <x v="0"/>
  </r>
  <r>
    <d v="2024-09-21T00:00:00"/>
    <s v="youtube"/>
    <s v="social"/>
    <x v="2"/>
    <s v="carousel_ad"/>
    <s v="discount"/>
    <n v="451"/>
    <n v="15"/>
    <n v="27.94"/>
    <s v="OK"/>
    <s v="No"/>
    <s v="OK"/>
    <s v="OK"/>
    <s v="OK"/>
    <s v="OK"/>
    <s v="OK"/>
    <s v="OK"/>
    <x v="0"/>
    <x v="0"/>
  </r>
  <r>
    <d v="2024-11-10T00:00:00"/>
    <s v="instagram"/>
    <s v="social"/>
    <x v="0"/>
    <s v="text_link"/>
    <s v="bags"/>
    <n v="467"/>
    <n v="7"/>
    <n v="760.74"/>
    <s v="OK"/>
    <s v="No"/>
    <s v="OK"/>
    <s v="OK"/>
    <s v="OK"/>
    <s v="OK"/>
    <s v="OK"/>
    <s v="OK"/>
    <x v="10"/>
    <x v="3"/>
  </r>
  <r>
    <d v="2024-06-15T00:00:00"/>
    <s v="google"/>
    <s v="social"/>
    <x v="0"/>
    <s v="carousel_ad"/>
    <s v="shoes"/>
    <n v="107"/>
    <n v="34"/>
    <n v="176.63"/>
    <s v="OK"/>
    <s v="No"/>
    <s v="OK"/>
    <s v="OK"/>
    <s v="OK"/>
    <s v="OK"/>
    <s v="OK"/>
    <s v="OK"/>
    <x v="7"/>
    <x v="1"/>
  </r>
  <r>
    <d v="2024-02-22T00:00:00"/>
    <s v="youtube"/>
    <s v="social"/>
    <x v="0"/>
    <s v="video_ad"/>
    <s v="bags"/>
    <n v="103"/>
    <n v="47"/>
    <n v="433.86"/>
    <s v="OK"/>
    <s v="No"/>
    <s v="OK"/>
    <s v="OK"/>
    <s v="OK"/>
    <s v="OK"/>
    <s v="OK"/>
    <s v="OK"/>
    <x v="3"/>
    <x v="2"/>
  </r>
  <r>
    <d v="2024-03-20T00:00:00"/>
    <s v="instagram"/>
    <s v="social"/>
    <x v="3"/>
    <s v="text_link"/>
    <s v="shoes"/>
    <n v="376"/>
    <n v="2"/>
    <n v="401.64"/>
    <s v="OK"/>
    <s v="No"/>
    <s v="OK"/>
    <s v="OK"/>
    <s v="OK"/>
    <s v="OK"/>
    <s v="OK"/>
    <s v="OK"/>
    <x v="2"/>
    <x v="2"/>
  </r>
  <r>
    <d v="2024-09-18T00:00:00"/>
    <s v="newsletter"/>
    <s v="cpc"/>
    <x v="0"/>
    <s v=""/>
    <s v="shoes"/>
    <n v="64"/>
    <n v="32"/>
    <n v="581.85"/>
    <s v="OK"/>
    <s v="No"/>
    <s v="OK"/>
    <s v="OK"/>
    <s v="OK"/>
    <s v="OK"/>
    <s v="OK"/>
    <s v="OK"/>
    <x v="0"/>
    <x v="0"/>
  </r>
  <r>
    <d v="2024-01-25T00:00:00"/>
    <s v="instagram"/>
    <s v="cpc"/>
    <x v="0"/>
    <s v="video_ad"/>
    <s v="discount"/>
    <n v="381"/>
    <n v="38"/>
    <n v="617.07000000000005"/>
    <s v="OK"/>
    <s v="No"/>
    <s v="OK"/>
    <s v="OK"/>
    <s v="OK"/>
    <s v="OK"/>
    <s v="OK"/>
    <s v="OK"/>
    <x v="9"/>
    <x v="2"/>
  </r>
  <r>
    <d v="2024-02-19T00:00:00"/>
    <s v="linkedin"/>
    <s v="social"/>
    <x v="0"/>
    <s v="text_link"/>
    <s v="shoes"/>
    <n v="459"/>
    <n v="50"/>
    <n v="835.93"/>
    <s v="OK"/>
    <s v="No"/>
    <s v="OK"/>
    <s v="OK"/>
    <s v="OK"/>
    <s v="OK"/>
    <s v="OK"/>
    <s v="OK"/>
    <x v="3"/>
    <x v="2"/>
  </r>
  <r>
    <d v="2024-11-14T00:00:00"/>
    <s v="newsletter"/>
    <s v="referral"/>
    <x v="2"/>
    <s v="text_link"/>
    <s v="signup"/>
    <n v="352"/>
    <n v="12"/>
    <n v="980.5"/>
    <s v="OK"/>
    <s v="No"/>
    <s v="OK"/>
    <s v="OK"/>
    <s v="OK"/>
    <s v="OK"/>
    <s v="OK"/>
    <s v="OK"/>
    <x v="10"/>
    <x v="3"/>
  </r>
  <r>
    <d v="2024-04-18T00:00:00"/>
    <s v="newsletter"/>
    <s v="email"/>
    <x v="1"/>
    <s v="carousel_ad"/>
    <s v="signup"/>
    <n v="177"/>
    <n v="4"/>
    <n v="254.2"/>
    <s v="OK"/>
    <s v="No"/>
    <s v="OK"/>
    <s v="OK"/>
    <s v="OK"/>
    <s v="OK"/>
    <s v="OK"/>
    <s v="OK"/>
    <x v="1"/>
    <x v="1"/>
  </r>
  <r>
    <d v="2024-03-23T00:00:00"/>
    <s v="youtube"/>
    <s v="social"/>
    <x v="2"/>
    <s v="carousel_ad"/>
    <s v="bags"/>
    <n v="183"/>
    <n v="13"/>
    <n v="243.51"/>
    <s v="OK"/>
    <s v="No"/>
    <s v="OK"/>
    <s v="OK"/>
    <s v="OK"/>
    <s v="OK"/>
    <s v="OK"/>
    <s v="OK"/>
    <x v="2"/>
    <x v="2"/>
  </r>
  <r>
    <d v="2024-05-28T00:00:00"/>
    <s v="linkedin"/>
    <s v="cpc"/>
    <x v="3"/>
    <s v="banner1"/>
    <s v="discount"/>
    <n v="429"/>
    <n v="29"/>
    <n v="674.53"/>
    <s v="OK"/>
    <s v="No"/>
    <s v="OK"/>
    <s v="OK"/>
    <s v="OK"/>
    <s v="OK"/>
    <s v="OK"/>
    <s v="OK"/>
    <x v="11"/>
    <x v="1"/>
  </r>
  <r>
    <d v="2024-05-18T00:00:00"/>
    <s v="facebook"/>
    <s v="cpc"/>
    <x v="1"/>
    <s v="banner1"/>
    <s v="shoes"/>
    <n v="119"/>
    <n v="46"/>
    <n v="629.15"/>
    <s v="OK"/>
    <s v="No"/>
    <s v="OK"/>
    <s v="OK"/>
    <s v="OK"/>
    <s v="OK"/>
    <s v="OK"/>
    <s v="OK"/>
    <x v="11"/>
    <x v="1"/>
  </r>
  <r>
    <d v="2024-04-18T00:00:00"/>
    <s v="google"/>
    <s v="cpc"/>
    <x v="1"/>
    <s v="video_ad"/>
    <s v="discount"/>
    <n v="72"/>
    <n v="37"/>
    <n v="921.51"/>
    <s v="OK"/>
    <s v="No"/>
    <s v="OK"/>
    <s v="OK"/>
    <s v="OK"/>
    <s v="OK"/>
    <s v="OK"/>
    <s v="OK"/>
    <x v="1"/>
    <x v="1"/>
  </r>
  <r>
    <d v="2024-03-04T00:00:00"/>
    <s v="facebook"/>
    <s v="email"/>
    <x v="1"/>
    <s v="video_ad"/>
    <s v="shoes"/>
    <n v="89"/>
    <n v="49"/>
    <n v="333.76"/>
    <s v="OK"/>
    <s v="No"/>
    <s v="OK"/>
    <s v="OK"/>
    <s v="OK"/>
    <s v="OK"/>
    <s v="OK"/>
    <s v="OK"/>
    <x v="2"/>
    <x v="2"/>
  </r>
  <r>
    <d v="2024-01-06T00:00:00"/>
    <s v="google"/>
    <s v="referral"/>
    <x v="0"/>
    <s v=""/>
    <s v="discount"/>
    <n v="15"/>
    <n v="6"/>
    <n v="103.31"/>
    <s v="OK"/>
    <s v="No"/>
    <s v="OK"/>
    <s v="OK"/>
    <s v="OK"/>
    <s v="OK"/>
    <s v="OK"/>
    <s v="OK"/>
    <x v="9"/>
    <x v="2"/>
  </r>
  <r>
    <d v="2024-07-25T00:00:00"/>
    <s v="instagram"/>
    <s v="referral"/>
    <x v="1"/>
    <s v="text_link"/>
    <s v="discount"/>
    <n v="298"/>
    <n v="22"/>
    <n v="127.74"/>
    <s v="OK"/>
    <s v="No"/>
    <s v="OK"/>
    <s v="OK"/>
    <s v="OK"/>
    <s v="OK"/>
    <s v="OK"/>
    <s v="OK"/>
    <x v="6"/>
    <x v="0"/>
  </r>
  <r>
    <d v="2024-12-27T00:00:00"/>
    <s v="newsletter"/>
    <s v="cpc"/>
    <x v="2"/>
    <s v="banner1"/>
    <s v="discount"/>
    <n v="106"/>
    <n v="13"/>
    <n v="789.03"/>
    <s v="OK"/>
    <s v="No"/>
    <s v="OK"/>
    <s v="OK"/>
    <s v="OK"/>
    <s v="OK"/>
    <s v="OK"/>
    <s v="OK"/>
    <x v="8"/>
    <x v="3"/>
  </r>
  <r>
    <d v="2024-10-07T00:00:00"/>
    <s v="google"/>
    <s v="social"/>
    <x v="2"/>
    <s v="carousel_ad"/>
    <s v="discount"/>
    <n v="302"/>
    <n v="36"/>
    <n v="624.95000000000005"/>
    <s v="OK"/>
    <s v="No"/>
    <s v="OK"/>
    <s v="OK"/>
    <s v="OK"/>
    <s v="OK"/>
    <s v="OK"/>
    <s v="OK"/>
    <x v="4"/>
    <x v="3"/>
  </r>
  <r>
    <d v="2024-07-27T00:00:00"/>
    <s v="youtube"/>
    <s v="social"/>
    <x v="2"/>
    <s v="carousel_ad"/>
    <s v="signup"/>
    <n v="283"/>
    <n v="2"/>
    <n v="346.69"/>
    <s v="OK"/>
    <s v="No"/>
    <s v="OK"/>
    <s v="OK"/>
    <s v="OK"/>
    <s v="OK"/>
    <s v="OK"/>
    <s v="OK"/>
    <x v="6"/>
    <x v="0"/>
  </r>
  <r>
    <d v="2024-01-16T00:00:00"/>
    <s v="linkedin"/>
    <s v="cpc"/>
    <x v="2"/>
    <s v="video_ad"/>
    <s v="bags"/>
    <n v="363"/>
    <n v="31"/>
    <n v="225.54"/>
    <s v="OK"/>
    <s v="No"/>
    <s v="OK"/>
    <s v="OK"/>
    <s v="OK"/>
    <s v="OK"/>
    <s v="OK"/>
    <s v="OK"/>
    <x v="9"/>
    <x v="2"/>
  </r>
  <r>
    <d v="2024-12-30T00:00:00"/>
    <s v="google"/>
    <s v="referral"/>
    <x v="2"/>
    <s v="text_link"/>
    <s v="signup"/>
    <n v="371"/>
    <n v="6"/>
    <n v="303.36"/>
    <s v="OK"/>
    <s v="No"/>
    <s v="OK"/>
    <s v="OK"/>
    <s v="OK"/>
    <s v="OK"/>
    <s v="OK"/>
    <s v="OK"/>
    <x v="8"/>
    <x v="3"/>
  </r>
  <r>
    <d v="2024-08-01T00:00:00"/>
    <s v="facebook"/>
    <s v="referral"/>
    <x v="2"/>
    <s v="video_ad"/>
    <s v="bags"/>
    <n v="269"/>
    <n v="18"/>
    <n v="66.709999999999994"/>
    <s v="OK"/>
    <s v="No"/>
    <s v="OK"/>
    <s v="OK"/>
    <s v="OK"/>
    <s v="OK"/>
    <s v="OK"/>
    <s v="OK"/>
    <x v="5"/>
    <x v="0"/>
  </r>
  <r>
    <d v="2024-11-01T00:00:00"/>
    <s v="instagram"/>
    <s v="cpc"/>
    <x v="2"/>
    <s v="banner1"/>
    <s v="signup"/>
    <n v="45"/>
    <n v="17"/>
    <n v="634.05999999999995"/>
    <s v="OK"/>
    <s v="No"/>
    <s v="OK"/>
    <s v="OK"/>
    <s v="OK"/>
    <s v="OK"/>
    <s v="OK"/>
    <s v="OK"/>
    <x v="10"/>
    <x v="3"/>
  </r>
  <r>
    <d v="2024-06-08T00:00:00"/>
    <s v="facebook"/>
    <s v="referral"/>
    <x v="1"/>
    <s v="text_link"/>
    <s v="discount"/>
    <n v="489"/>
    <n v="0"/>
    <n v="153.12"/>
    <s v="OK"/>
    <s v="No"/>
    <s v="OK"/>
    <s v="OK"/>
    <s v="OK"/>
    <s v="OK"/>
    <s v="OK"/>
    <s v="OK"/>
    <x v="7"/>
    <x v="1"/>
  </r>
  <r>
    <d v="2024-02-15T00:00:00"/>
    <s v="linkedin"/>
    <s v="social"/>
    <x v="0"/>
    <s v="banner1"/>
    <s v="discount"/>
    <n v="484"/>
    <n v="37"/>
    <n v="171.5"/>
    <s v="OK"/>
    <s v="No"/>
    <s v="OK"/>
    <s v="OK"/>
    <s v="OK"/>
    <s v="OK"/>
    <s v="OK"/>
    <s v="OK"/>
    <x v="3"/>
    <x v="2"/>
  </r>
  <r>
    <d v="2024-01-21T00:00:00"/>
    <s v="google"/>
    <s v="referral"/>
    <x v="1"/>
    <s v="banner1"/>
    <s v="bags"/>
    <n v="246"/>
    <n v="17"/>
    <n v="460.32"/>
    <s v="OK"/>
    <s v="No"/>
    <s v="OK"/>
    <s v="OK"/>
    <s v="OK"/>
    <s v="OK"/>
    <s v="OK"/>
    <s v="OK"/>
    <x v="9"/>
    <x v="2"/>
  </r>
  <r>
    <d v="2024-11-01T00:00:00"/>
    <s v="linkedin"/>
    <s v="cpc"/>
    <x v="1"/>
    <s v="banner1"/>
    <s v="shoes"/>
    <n v="406"/>
    <n v="15"/>
    <n v="901.9"/>
    <s v="OK"/>
    <s v="No"/>
    <s v="OK"/>
    <s v="OK"/>
    <s v="OK"/>
    <s v="OK"/>
    <s v="OK"/>
    <s v="OK"/>
    <x v="10"/>
    <x v="3"/>
  </r>
  <r>
    <d v="2024-09-19T00:00:00"/>
    <s v="facebook"/>
    <s v="cpc"/>
    <x v="3"/>
    <s v="text_link"/>
    <s v="signup"/>
    <n v="159"/>
    <n v="24"/>
    <n v="53.96"/>
    <s v="OK"/>
    <s v="No"/>
    <s v="OK"/>
    <s v="OK"/>
    <s v="OK"/>
    <s v="OK"/>
    <s v="OK"/>
    <s v="OK"/>
    <x v="0"/>
    <x v="0"/>
  </r>
  <r>
    <d v="2024-05-22T00:00:00"/>
    <s v="facebook"/>
    <s v="referral"/>
    <x v="3"/>
    <s v="text_link"/>
    <s v="signup"/>
    <n v="16"/>
    <n v="24"/>
    <n v="448.86"/>
    <s v="OK"/>
    <s v="No"/>
    <s v="OK"/>
    <s v="OK"/>
    <s v="OK"/>
    <s v="OK"/>
    <s v="OK"/>
    <s v="OK"/>
    <x v="11"/>
    <x v="1"/>
  </r>
  <r>
    <d v="2024-01-27T00:00:00"/>
    <s v="linkedin"/>
    <s v="social"/>
    <x v="0"/>
    <s v="banner1"/>
    <s v="signup"/>
    <n v="170"/>
    <n v="42"/>
    <n v="701.18"/>
    <s v="OK"/>
    <s v="No"/>
    <s v="OK"/>
    <s v="OK"/>
    <s v="OK"/>
    <s v="OK"/>
    <s v="OK"/>
    <s v="OK"/>
    <x v="9"/>
    <x v="2"/>
  </r>
  <r>
    <d v="2024-11-09T00:00:00"/>
    <s v="instagram"/>
    <s v="referral"/>
    <x v="1"/>
    <s v="carousel_ad"/>
    <s v="discount"/>
    <n v="441"/>
    <n v="1"/>
    <n v="201.05"/>
    <s v="OK"/>
    <s v="No"/>
    <s v="OK"/>
    <s v="OK"/>
    <s v="OK"/>
    <s v="OK"/>
    <s v="OK"/>
    <s v="OK"/>
    <x v="10"/>
    <x v="3"/>
  </r>
  <r>
    <d v="2024-04-11T00:00:00"/>
    <s v="linkedin"/>
    <s v="social"/>
    <x v="1"/>
    <s v="carousel_ad"/>
    <s v="bags"/>
    <n v="350"/>
    <n v="15"/>
    <n v="851.17"/>
    <s v="OK"/>
    <s v="No"/>
    <s v="OK"/>
    <s v="OK"/>
    <s v="OK"/>
    <s v="OK"/>
    <s v="OK"/>
    <s v="OK"/>
    <x v="1"/>
    <x v="1"/>
  </r>
  <r>
    <d v="2024-08-14T00:00:00"/>
    <s v="youtube"/>
    <s v="cpc"/>
    <x v="2"/>
    <s v="text_link"/>
    <s v="bags"/>
    <n v="259"/>
    <n v="6"/>
    <n v="64.010000000000005"/>
    <s v="OK"/>
    <s v="No"/>
    <s v="OK"/>
    <s v="OK"/>
    <s v="OK"/>
    <s v="OK"/>
    <s v="OK"/>
    <s v="OK"/>
    <x v="5"/>
    <x v="0"/>
  </r>
  <r>
    <d v="2024-09-17T00:00:00"/>
    <s v="instagram"/>
    <s v="cpc"/>
    <x v="0"/>
    <s v=""/>
    <s v="bags"/>
    <n v="358"/>
    <n v="2"/>
    <n v="216.52"/>
    <s v="OK"/>
    <s v="No"/>
    <s v="OK"/>
    <s v="OK"/>
    <s v="OK"/>
    <s v="OK"/>
    <s v="OK"/>
    <s v="OK"/>
    <x v="0"/>
    <x v="0"/>
  </r>
  <r>
    <d v="2024-05-12T00:00:00"/>
    <s v="google"/>
    <s v="social"/>
    <x v="0"/>
    <s v="banner1"/>
    <s v="shoes"/>
    <n v="291"/>
    <n v="18"/>
    <n v="338.06"/>
    <s v="OK"/>
    <s v="No"/>
    <s v="OK"/>
    <s v="OK"/>
    <s v="OK"/>
    <s v="OK"/>
    <s v="OK"/>
    <s v="OK"/>
    <x v="11"/>
    <x v="1"/>
  </r>
  <r>
    <d v="2024-03-07T00:00:00"/>
    <s v="newsletter"/>
    <s v="referral"/>
    <x v="3"/>
    <s v="carousel_ad"/>
    <s v="signup"/>
    <n v="457"/>
    <n v="16"/>
    <n v="603.88"/>
    <s v="OK"/>
    <s v="No"/>
    <s v="OK"/>
    <s v="OK"/>
    <s v="OK"/>
    <s v="OK"/>
    <s v="OK"/>
    <s v="OK"/>
    <x v="2"/>
    <x v="2"/>
  </r>
  <r>
    <d v="2024-11-27T00:00:00"/>
    <s v="facebook"/>
    <s v="referral"/>
    <x v="0"/>
    <s v="text_link"/>
    <s v="shoes"/>
    <n v="219"/>
    <n v="47"/>
    <n v="672.44"/>
    <s v="OK"/>
    <s v="No"/>
    <s v="OK"/>
    <s v="OK"/>
    <s v="OK"/>
    <s v="OK"/>
    <s v="OK"/>
    <s v="OK"/>
    <x v="10"/>
    <x v="3"/>
  </r>
  <r>
    <d v="2024-08-29T00:00:00"/>
    <s v="google"/>
    <s v="social"/>
    <x v="1"/>
    <s v="text_link"/>
    <s v="discount"/>
    <n v="294"/>
    <n v="35"/>
    <n v="874.63"/>
    <s v="OK"/>
    <s v="No"/>
    <s v="OK"/>
    <s v="OK"/>
    <s v="OK"/>
    <s v="OK"/>
    <s v="OK"/>
    <s v="OK"/>
    <x v="5"/>
    <x v="0"/>
  </r>
  <r>
    <d v="2024-09-11T00:00:00"/>
    <s v="google"/>
    <s v="cpc"/>
    <x v="3"/>
    <s v="banner1"/>
    <s v="signup"/>
    <n v="92"/>
    <n v="50"/>
    <n v="781.3"/>
    <s v="OK"/>
    <s v="No"/>
    <s v="OK"/>
    <s v="OK"/>
    <s v="OK"/>
    <s v="OK"/>
    <s v="OK"/>
    <s v="OK"/>
    <x v="0"/>
    <x v="0"/>
  </r>
  <r>
    <d v="2024-06-21T00:00:00"/>
    <s v="linkedin"/>
    <s v="referral"/>
    <x v="1"/>
    <s v="carousel_ad"/>
    <s v="discount"/>
    <n v="38"/>
    <n v="19"/>
    <n v="991.08"/>
    <s v="OK"/>
    <s v="No"/>
    <s v="OK"/>
    <s v="OK"/>
    <s v="OK"/>
    <s v="OK"/>
    <s v="OK"/>
    <s v="OK"/>
    <x v="7"/>
    <x v="1"/>
  </r>
  <r>
    <d v="2024-04-10T00:00:00"/>
    <s v="google"/>
    <s v="social"/>
    <x v="3"/>
    <s v="banner1"/>
    <s v="bags"/>
    <n v="129"/>
    <n v="40"/>
    <n v="694.14"/>
    <s v="OK"/>
    <s v="No"/>
    <s v="OK"/>
    <s v="OK"/>
    <s v="OK"/>
    <s v="OK"/>
    <s v="OK"/>
    <s v="OK"/>
    <x v="1"/>
    <x v="1"/>
  </r>
  <r>
    <d v="2024-03-06T00:00:00"/>
    <s v="instagram"/>
    <s v="email"/>
    <x v="0"/>
    <s v="video_ad"/>
    <s v="signup"/>
    <n v="137"/>
    <n v="2"/>
    <n v="275.19"/>
    <s v="OK"/>
    <s v="No"/>
    <s v="OK"/>
    <s v="OK"/>
    <s v="OK"/>
    <s v="OK"/>
    <s v="OK"/>
    <s v="OK"/>
    <x v="2"/>
    <x v="2"/>
  </r>
  <r>
    <d v="2024-10-25T00:00:00"/>
    <s v="youtube"/>
    <s v="cpc"/>
    <x v="2"/>
    <s v="video_ad"/>
    <s v="shoes"/>
    <n v="342"/>
    <n v="27"/>
    <n v="164.37"/>
    <s v="OK"/>
    <s v="No"/>
    <s v="OK"/>
    <s v="OK"/>
    <s v="OK"/>
    <s v="OK"/>
    <s v="OK"/>
    <s v="OK"/>
    <x v="4"/>
    <x v="3"/>
  </r>
  <r>
    <d v="2024-07-20T00:00:00"/>
    <s v="google"/>
    <s v="referral"/>
    <x v="0"/>
    <s v=""/>
    <s v="signup"/>
    <n v="26"/>
    <n v="24"/>
    <n v="93.22"/>
    <s v="OK"/>
    <s v="No"/>
    <s v="OK"/>
    <s v="OK"/>
    <s v="OK"/>
    <s v="OK"/>
    <s v="OK"/>
    <s v="OK"/>
    <x v="6"/>
    <x v="0"/>
  </r>
  <r>
    <d v="2024-07-02T00:00:00"/>
    <s v="instagram"/>
    <s v="referral"/>
    <x v="2"/>
    <s v="banner1"/>
    <s v="discount"/>
    <n v="272"/>
    <n v="7"/>
    <n v="130.91"/>
    <s v="OK"/>
    <s v="No"/>
    <s v="OK"/>
    <s v="OK"/>
    <s v="OK"/>
    <s v="OK"/>
    <s v="OK"/>
    <s v="OK"/>
    <x v="6"/>
    <x v="0"/>
  </r>
  <r>
    <d v="2024-05-30T00:00:00"/>
    <s v="youtube"/>
    <s v="cpc"/>
    <x v="2"/>
    <s v="text_link"/>
    <s v="signup"/>
    <n v="179"/>
    <n v="36"/>
    <n v="460.33"/>
    <s v="OK"/>
    <s v="No"/>
    <s v="OK"/>
    <s v="OK"/>
    <s v="OK"/>
    <s v="OK"/>
    <s v="OK"/>
    <s v="OK"/>
    <x v="11"/>
    <x v="1"/>
  </r>
  <r>
    <d v="2024-06-10T00:00:00"/>
    <s v="linkedin"/>
    <s v="cpc"/>
    <x v="1"/>
    <s v="video_ad"/>
    <s v="bags"/>
    <n v="177"/>
    <n v="46"/>
    <n v="169.17"/>
    <s v="OK"/>
    <s v="No"/>
    <s v="OK"/>
    <s v="OK"/>
    <s v="OK"/>
    <s v="OK"/>
    <s v="OK"/>
    <s v="OK"/>
    <x v="7"/>
    <x v="1"/>
  </r>
  <r>
    <d v="2024-02-02T00:00:00"/>
    <s v="facebook"/>
    <s v="email"/>
    <x v="3"/>
    <s v="carousel_ad"/>
    <s v="signup"/>
    <n v="434"/>
    <n v="28"/>
    <n v="930.49"/>
    <s v="OK"/>
    <s v="No"/>
    <s v="OK"/>
    <s v="OK"/>
    <s v="OK"/>
    <s v="OK"/>
    <s v="OK"/>
    <s v="OK"/>
    <x v="3"/>
    <x v="2"/>
  </r>
  <r>
    <d v="2024-05-09T00:00:00"/>
    <s v="youtube"/>
    <s v="referral"/>
    <x v="0"/>
    <s v="banner1"/>
    <s v="discount"/>
    <n v="444"/>
    <n v="49"/>
    <n v="524.21"/>
    <s v="OK"/>
    <s v="No"/>
    <s v="OK"/>
    <s v="OK"/>
    <s v="OK"/>
    <s v="OK"/>
    <s v="OK"/>
    <s v="OK"/>
    <x v="11"/>
    <x v="1"/>
  </r>
  <r>
    <d v="2024-05-04T00:00:00"/>
    <s v="linkedin"/>
    <s v="referral"/>
    <x v="0"/>
    <s v="carousel_ad"/>
    <s v="bags"/>
    <n v="124"/>
    <n v="44"/>
    <n v="694.38"/>
    <s v="OK"/>
    <s v="No"/>
    <s v="OK"/>
    <s v="OK"/>
    <s v="OK"/>
    <s v="OK"/>
    <s v="OK"/>
    <s v="OK"/>
    <x v="11"/>
    <x v="1"/>
  </r>
  <r>
    <d v="2024-04-24T00:00:00"/>
    <s v="google"/>
    <s v="referral"/>
    <x v="0"/>
    <s v="text_link"/>
    <s v="shoes"/>
    <n v="263"/>
    <n v="10"/>
    <n v="482.67"/>
    <s v="OK"/>
    <s v="No"/>
    <s v="OK"/>
    <s v="OK"/>
    <s v="OK"/>
    <s v="OK"/>
    <s v="OK"/>
    <s v="OK"/>
    <x v="1"/>
    <x v="1"/>
  </r>
  <r>
    <d v="2024-09-27T00:00:00"/>
    <s v="google"/>
    <s v="social"/>
    <x v="3"/>
    <s v="banner1"/>
    <s v="shoes"/>
    <n v="200"/>
    <n v="39"/>
    <n v="962.84"/>
    <s v="OK"/>
    <s v="No"/>
    <s v="OK"/>
    <s v="OK"/>
    <s v="OK"/>
    <s v="OK"/>
    <s v="OK"/>
    <s v="OK"/>
    <x v="0"/>
    <x v="0"/>
  </r>
  <r>
    <d v="2024-06-30T00:00:00"/>
    <s v="youtube"/>
    <s v="referral"/>
    <x v="2"/>
    <s v="text_link"/>
    <s v="signup"/>
    <n v="189"/>
    <n v="24"/>
    <n v="220.86"/>
    <s v="OK"/>
    <s v="No"/>
    <s v="OK"/>
    <s v="OK"/>
    <s v="OK"/>
    <s v="OK"/>
    <s v="OK"/>
    <s v="OK"/>
    <x v="7"/>
    <x v="1"/>
  </r>
  <r>
    <d v="2024-08-13T00:00:00"/>
    <s v="facebook"/>
    <s v="cpc"/>
    <x v="0"/>
    <s v="text_link"/>
    <s v="signup"/>
    <n v="200"/>
    <n v="12"/>
    <n v="235.94"/>
    <s v="OK"/>
    <s v="No"/>
    <s v="OK"/>
    <s v="OK"/>
    <s v="OK"/>
    <s v="OK"/>
    <s v="OK"/>
    <s v="OK"/>
    <x v="5"/>
    <x v="0"/>
  </r>
  <r>
    <d v="2024-09-18T00:00:00"/>
    <s v="facebook"/>
    <s v="email"/>
    <x v="3"/>
    <s v=""/>
    <s v="discount"/>
    <n v="381"/>
    <n v="41"/>
    <n v="543.85"/>
    <s v="OK"/>
    <s v="No"/>
    <s v="OK"/>
    <s v="OK"/>
    <s v="OK"/>
    <s v="OK"/>
    <s v="OK"/>
    <s v="OK"/>
    <x v="0"/>
    <x v="0"/>
  </r>
  <r>
    <d v="2024-10-09T00:00:00"/>
    <s v="google"/>
    <s v="email"/>
    <x v="3"/>
    <s v="text_link"/>
    <s v="signup"/>
    <n v="162"/>
    <n v="15"/>
    <n v="191.07"/>
    <s v="OK"/>
    <s v="No"/>
    <s v="OK"/>
    <s v="OK"/>
    <s v="OK"/>
    <s v="OK"/>
    <s v="OK"/>
    <s v="OK"/>
    <x v="4"/>
    <x v="3"/>
  </r>
  <r>
    <d v="2024-04-17T00:00:00"/>
    <s v="linkedin"/>
    <s v="referral"/>
    <x v="3"/>
    <s v="video_ad"/>
    <s v="shoes"/>
    <n v="244"/>
    <n v="32"/>
    <n v="489.66"/>
    <s v="OK"/>
    <s v="No"/>
    <s v="OK"/>
    <s v="OK"/>
    <s v="OK"/>
    <s v="OK"/>
    <s v="OK"/>
    <s v="OK"/>
    <x v="1"/>
    <x v="1"/>
  </r>
  <r>
    <d v="2024-08-12T00:00:00"/>
    <s v="facebook"/>
    <s v="email"/>
    <x v="3"/>
    <s v="video_ad"/>
    <s v="bags"/>
    <n v="380"/>
    <n v="42"/>
    <n v="905.5"/>
    <s v="OK"/>
    <s v="No"/>
    <s v="OK"/>
    <s v="OK"/>
    <s v="OK"/>
    <s v="OK"/>
    <s v="OK"/>
    <s v="OK"/>
    <x v="5"/>
    <x v="0"/>
  </r>
  <r>
    <d v="2024-11-14T00:00:00"/>
    <s v="google"/>
    <s v="social"/>
    <x v="3"/>
    <s v="carousel_ad"/>
    <s v="discount"/>
    <n v="194"/>
    <n v="41"/>
    <n v="443.1"/>
    <s v="OK"/>
    <s v="No"/>
    <s v="OK"/>
    <s v="OK"/>
    <s v="OK"/>
    <s v="OK"/>
    <s v="OK"/>
    <s v="OK"/>
    <x v="10"/>
    <x v="3"/>
  </r>
  <r>
    <d v="2024-07-06T00:00:00"/>
    <s v="instagram"/>
    <s v="referral"/>
    <x v="3"/>
    <s v="video_ad"/>
    <s v="signup"/>
    <n v="443"/>
    <n v="33"/>
    <n v="34.1"/>
    <s v="OK"/>
    <s v="No"/>
    <s v="OK"/>
    <s v="OK"/>
    <s v="OK"/>
    <s v="OK"/>
    <s v="OK"/>
    <s v="OK"/>
    <x v="6"/>
    <x v="0"/>
  </r>
  <r>
    <d v="2024-11-06T00:00:00"/>
    <s v="google"/>
    <s v="social"/>
    <x v="2"/>
    <s v="text_link"/>
    <s v="bags"/>
    <n v="359"/>
    <n v="34"/>
    <n v="169.36"/>
    <s v="OK"/>
    <s v="No"/>
    <s v="OK"/>
    <s v="OK"/>
    <s v="OK"/>
    <s v="OK"/>
    <s v="OK"/>
    <s v="OK"/>
    <x v="10"/>
    <x v="3"/>
  </r>
  <r>
    <d v="2024-12-22T00:00:00"/>
    <s v="google"/>
    <s v="referral"/>
    <x v="2"/>
    <s v="banner1"/>
    <s v="signup"/>
    <n v="291"/>
    <n v="4"/>
    <n v="401.82"/>
    <s v="OK"/>
    <s v="No"/>
    <s v="OK"/>
    <s v="OK"/>
    <s v="OK"/>
    <s v="OK"/>
    <s v="OK"/>
    <s v="OK"/>
    <x v="8"/>
    <x v="3"/>
  </r>
  <r>
    <d v="2024-10-25T00:00:00"/>
    <s v="facebook"/>
    <s v="cpc"/>
    <x v="1"/>
    <s v="banner1"/>
    <s v="shoes"/>
    <n v="98"/>
    <n v="29"/>
    <n v="472"/>
    <s v="OK"/>
    <s v="No"/>
    <s v="OK"/>
    <s v="OK"/>
    <s v="OK"/>
    <s v="OK"/>
    <s v="OK"/>
    <s v="OK"/>
    <x v="4"/>
    <x v="3"/>
  </r>
  <r>
    <d v="2024-09-02T00:00:00"/>
    <s v="facebook"/>
    <s v="cpc"/>
    <x v="1"/>
    <s v="text_link"/>
    <s v="shoes"/>
    <n v="373"/>
    <n v="39"/>
    <n v="776.09"/>
    <s v="OK"/>
    <s v="No"/>
    <s v="OK"/>
    <s v="OK"/>
    <s v="OK"/>
    <s v="OK"/>
    <s v="OK"/>
    <s v="OK"/>
    <x v="0"/>
    <x v="0"/>
  </r>
  <r>
    <d v="2024-05-16T00:00:00"/>
    <s v="newsletter"/>
    <s v="social"/>
    <x v="1"/>
    <s v="text_link"/>
    <s v="bags"/>
    <n v="390"/>
    <n v="29"/>
    <n v="781.07"/>
    <s v="OK"/>
    <s v="No"/>
    <s v="OK"/>
    <s v="OK"/>
    <s v="OK"/>
    <s v="OK"/>
    <s v="OK"/>
    <s v="OK"/>
    <x v="11"/>
    <x v="1"/>
  </r>
  <r>
    <d v="2024-12-13T00:00:00"/>
    <s v="linkedin"/>
    <s v="email"/>
    <x v="3"/>
    <s v="video_ad"/>
    <s v="bags"/>
    <n v="273"/>
    <n v="3"/>
    <n v="526.65"/>
    <s v="OK"/>
    <s v="No"/>
    <s v="OK"/>
    <s v="OK"/>
    <s v="OK"/>
    <s v="OK"/>
    <s v="OK"/>
    <s v="OK"/>
    <x v="8"/>
    <x v="3"/>
  </r>
  <r>
    <d v="2024-09-16T00:00:00"/>
    <s v="google"/>
    <s v="referral"/>
    <x v="3"/>
    <s v="text_link"/>
    <s v="signup"/>
    <n v="299"/>
    <n v="34"/>
    <n v="363.57"/>
    <s v="OK"/>
    <s v="No"/>
    <s v="OK"/>
    <s v="OK"/>
    <s v="OK"/>
    <s v="OK"/>
    <s v="OK"/>
    <s v="OK"/>
    <x v="0"/>
    <x v="0"/>
  </r>
  <r>
    <d v="2024-10-09T00:00:00"/>
    <s v="facebook"/>
    <s v="email"/>
    <x v="3"/>
    <s v="video_ad"/>
    <s v="bags"/>
    <n v="30"/>
    <n v="41"/>
    <n v="802.44"/>
    <s v="OK"/>
    <s v="No"/>
    <s v="OK"/>
    <s v="OK"/>
    <s v="OK"/>
    <s v="OK"/>
    <s v="OK"/>
    <s v="OK"/>
    <x v="4"/>
    <x v="3"/>
  </r>
  <r>
    <d v="2024-09-23T00:00:00"/>
    <s v="google"/>
    <s v="referral"/>
    <x v="2"/>
    <s v="banner1"/>
    <s v="bags"/>
    <n v="410"/>
    <n v="5"/>
    <n v="938.59"/>
    <s v="OK"/>
    <s v="No"/>
    <s v="OK"/>
    <s v="OK"/>
    <s v="OK"/>
    <s v="OK"/>
    <s v="OK"/>
    <s v="OK"/>
    <x v="0"/>
    <x v="0"/>
  </r>
  <r>
    <d v="2024-12-04T00:00:00"/>
    <s v="newsletter"/>
    <s v="referral"/>
    <x v="2"/>
    <s v="text_link"/>
    <s v="signup"/>
    <n v="192"/>
    <n v="24"/>
    <n v="14.04"/>
    <s v="OK"/>
    <s v="No"/>
    <s v="OK"/>
    <s v="OK"/>
    <s v="OK"/>
    <s v="OK"/>
    <s v="OK"/>
    <s v="OK"/>
    <x v="8"/>
    <x v="3"/>
  </r>
  <r>
    <d v="2024-03-02T00:00:00"/>
    <s v="youtube"/>
    <s v="referral"/>
    <x v="2"/>
    <s v="video_ad"/>
    <s v="signup"/>
    <n v="206"/>
    <n v="17"/>
    <n v="76.56"/>
    <s v="OK"/>
    <s v="No"/>
    <s v="OK"/>
    <s v="OK"/>
    <s v="OK"/>
    <s v="OK"/>
    <s v="OK"/>
    <s v="OK"/>
    <x v="2"/>
    <x v="2"/>
  </r>
  <r>
    <d v="2024-11-26T00:00:00"/>
    <s v="google"/>
    <s v="referral"/>
    <x v="3"/>
    <s v="carousel_ad"/>
    <s v="shoes"/>
    <n v="267"/>
    <n v="26"/>
    <n v="485.57"/>
    <s v="OK"/>
    <s v="No"/>
    <s v="OK"/>
    <s v="OK"/>
    <s v="OK"/>
    <s v="OK"/>
    <s v="OK"/>
    <s v="OK"/>
    <x v="10"/>
    <x v="3"/>
  </r>
  <r>
    <d v="2024-10-29T00:00:00"/>
    <s v="instagram"/>
    <s v="email"/>
    <x v="3"/>
    <s v="video_ad"/>
    <s v="bags"/>
    <n v="150"/>
    <n v="6"/>
    <n v="798.93"/>
    <s v="OK"/>
    <s v="No"/>
    <s v="OK"/>
    <s v="OK"/>
    <s v="OK"/>
    <s v="OK"/>
    <s v="OK"/>
    <s v="OK"/>
    <x v="4"/>
    <x v="3"/>
  </r>
  <r>
    <d v="2024-03-07T00:00:00"/>
    <s v="google"/>
    <s v="email"/>
    <x v="3"/>
    <s v="text_link"/>
    <s v="shoes"/>
    <n v="185"/>
    <n v="48"/>
    <n v="423.82"/>
    <s v="OK"/>
    <s v="No"/>
    <s v="OK"/>
    <s v="OK"/>
    <s v="OK"/>
    <s v="OK"/>
    <s v="OK"/>
    <s v="OK"/>
    <x v="2"/>
    <x v="2"/>
  </r>
  <r>
    <d v="2024-07-19T00:00:00"/>
    <s v="instagram"/>
    <s v="email"/>
    <x v="2"/>
    <s v=""/>
    <s v="signup"/>
    <n v="468"/>
    <n v="35"/>
    <n v="732.74"/>
    <s v="OK"/>
    <s v="No"/>
    <s v="OK"/>
    <s v="OK"/>
    <s v="OK"/>
    <s v="OK"/>
    <s v="OK"/>
    <s v="OK"/>
    <x v="6"/>
    <x v="0"/>
  </r>
  <r>
    <d v="2024-02-05T00:00:00"/>
    <s v="linkedin"/>
    <s v="cpc"/>
    <x v="0"/>
    <s v="video_ad"/>
    <s v="discount"/>
    <n v="277"/>
    <n v="25"/>
    <n v="40.270000000000003"/>
    <s v="OK"/>
    <s v="No"/>
    <s v="OK"/>
    <s v="OK"/>
    <s v="OK"/>
    <s v="OK"/>
    <s v="OK"/>
    <s v="OK"/>
    <x v="3"/>
    <x v="2"/>
  </r>
  <r>
    <d v="2024-08-31T00:00:00"/>
    <s v="newsletter"/>
    <s v="referral"/>
    <x v="2"/>
    <s v="carousel_ad"/>
    <s v="discount"/>
    <n v="294"/>
    <n v="49"/>
    <n v="105.65"/>
    <s v="OK"/>
    <s v="No"/>
    <s v="OK"/>
    <s v="OK"/>
    <s v="OK"/>
    <s v="OK"/>
    <s v="OK"/>
    <s v="OK"/>
    <x v="5"/>
    <x v="0"/>
  </r>
  <r>
    <d v="2024-09-02T00:00:00"/>
    <s v="linkedin"/>
    <s v="social"/>
    <x v="1"/>
    <s v=""/>
    <s v="discount"/>
    <n v="114"/>
    <n v="18"/>
    <n v="304.02999999999997"/>
    <s v="OK"/>
    <s v="No"/>
    <s v="OK"/>
    <s v="OK"/>
    <s v="OK"/>
    <s v="OK"/>
    <s v="OK"/>
    <s v="OK"/>
    <x v="0"/>
    <x v="0"/>
  </r>
  <r>
    <d v="2024-10-07T00:00:00"/>
    <s v="youtube"/>
    <s v="email"/>
    <x v="2"/>
    <s v="carousel_ad"/>
    <s v="signup"/>
    <n v="246"/>
    <n v="45"/>
    <n v="696.1"/>
    <s v="OK"/>
    <s v="No"/>
    <s v="OK"/>
    <s v="OK"/>
    <s v="OK"/>
    <s v="OK"/>
    <s v="OK"/>
    <s v="OK"/>
    <x v="4"/>
    <x v="3"/>
  </r>
  <r>
    <d v="2024-06-10T00:00:00"/>
    <s v="facebook"/>
    <s v="cpc"/>
    <x v="3"/>
    <s v="banner1"/>
    <s v="signup"/>
    <n v="256"/>
    <n v="44"/>
    <n v="368.28"/>
    <s v="OK"/>
    <s v="No"/>
    <s v="OK"/>
    <s v="OK"/>
    <s v="OK"/>
    <s v="OK"/>
    <s v="OK"/>
    <s v="OK"/>
    <x v="7"/>
    <x v="1"/>
  </r>
  <r>
    <d v="2024-04-12T00:00:00"/>
    <s v="instagram"/>
    <s v="referral"/>
    <x v="0"/>
    <s v="carousel_ad"/>
    <s v="signup"/>
    <n v="46"/>
    <n v="18"/>
    <n v="813.59"/>
    <s v="OK"/>
    <s v="No"/>
    <s v="OK"/>
    <s v="OK"/>
    <s v="OK"/>
    <s v="OK"/>
    <s v="OK"/>
    <s v="OK"/>
    <x v="1"/>
    <x v="1"/>
  </r>
  <r>
    <d v="2024-04-30T00:00:00"/>
    <s v="instagram"/>
    <s v="social"/>
    <x v="2"/>
    <s v="text_link"/>
    <s v="bags"/>
    <n v="238"/>
    <n v="44"/>
    <n v="746.17"/>
    <s v="OK"/>
    <s v="No"/>
    <s v="OK"/>
    <s v="OK"/>
    <s v="OK"/>
    <s v="OK"/>
    <s v="OK"/>
    <s v="OK"/>
    <x v="1"/>
    <x v="1"/>
  </r>
  <r>
    <d v="2024-09-16T00:00:00"/>
    <s v="facebook"/>
    <s v="referral"/>
    <x v="2"/>
    <s v="banner1"/>
    <s v="shoes"/>
    <n v="241"/>
    <n v="29"/>
    <n v="183.16"/>
    <s v="OK"/>
    <s v="No"/>
    <s v="OK"/>
    <s v="OK"/>
    <s v="OK"/>
    <s v="OK"/>
    <s v="OK"/>
    <s v="OK"/>
    <x v="0"/>
    <x v="0"/>
  </r>
  <r>
    <d v="2024-02-04T00:00:00"/>
    <s v="facebook"/>
    <s v="social"/>
    <x v="3"/>
    <s v="text_link"/>
    <s v="bags"/>
    <n v="110"/>
    <n v="32"/>
    <n v="315.3"/>
    <s v="OK"/>
    <s v="No"/>
    <s v="OK"/>
    <s v="OK"/>
    <s v="OK"/>
    <s v="OK"/>
    <s v="OK"/>
    <s v="OK"/>
    <x v="3"/>
    <x v="2"/>
  </r>
  <r>
    <d v="2024-01-07T00:00:00"/>
    <s v="google"/>
    <s v="cpc"/>
    <x v="2"/>
    <s v="banner1"/>
    <s v="bags"/>
    <n v="320"/>
    <n v="22"/>
    <n v="16.48"/>
    <s v="OK"/>
    <s v="No"/>
    <s v="OK"/>
    <s v="OK"/>
    <s v="OK"/>
    <s v="OK"/>
    <s v="OK"/>
    <s v="OK"/>
    <x v="9"/>
    <x v="2"/>
  </r>
  <r>
    <d v="2024-02-20T00:00:00"/>
    <s v="linkedin"/>
    <s v="social"/>
    <x v="0"/>
    <s v="carousel_ad"/>
    <s v="shoes"/>
    <n v="294"/>
    <n v="17"/>
    <n v="304.17"/>
    <s v="OK"/>
    <s v="No"/>
    <s v="OK"/>
    <s v="OK"/>
    <s v="OK"/>
    <s v="OK"/>
    <s v="OK"/>
    <s v="OK"/>
    <x v="3"/>
    <x v="2"/>
  </r>
  <r>
    <d v="2024-04-23T00:00:00"/>
    <s v="youtube"/>
    <s v="email"/>
    <x v="0"/>
    <s v=""/>
    <s v="bags"/>
    <n v="367"/>
    <n v="30"/>
    <n v="95.52"/>
    <s v="OK"/>
    <s v="No"/>
    <s v="OK"/>
    <s v="OK"/>
    <s v="OK"/>
    <s v="OK"/>
    <s v="OK"/>
    <s v="OK"/>
    <x v="1"/>
    <x v="1"/>
  </r>
  <r>
    <d v="2024-05-29T00:00:00"/>
    <s v="google"/>
    <s v="referral"/>
    <x v="3"/>
    <s v="banner1"/>
    <s v="signup"/>
    <n v="222"/>
    <n v="41"/>
    <n v="385.67"/>
    <s v="OK"/>
    <s v="No"/>
    <s v="OK"/>
    <s v="OK"/>
    <s v="OK"/>
    <s v="OK"/>
    <s v="OK"/>
    <s v="OK"/>
    <x v="11"/>
    <x v="1"/>
  </r>
  <r>
    <d v="2024-04-26T00:00:00"/>
    <s v="linkedin"/>
    <s v="cpc"/>
    <x v="1"/>
    <s v="video_ad"/>
    <s v="discount"/>
    <n v="479"/>
    <n v="14"/>
    <n v="193.03"/>
    <s v="OK"/>
    <s v="No"/>
    <s v="OK"/>
    <s v="OK"/>
    <s v="OK"/>
    <s v="OK"/>
    <s v="OK"/>
    <s v="OK"/>
    <x v="1"/>
    <x v="1"/>
  </r>
  <r>
    <d v="2024-11-09T00:00:00"/>
    <s v="google"/>
    <s v="email"/>
    <x v="0"/>
    <s v="banner1"/>
    <s v="discount"/>
    <n v="93"/>
    <n v="39"/>
    <n v="1.1299999999999999"/>
    <s v="OK"/>
    <s v="No"/>
    <s v="OK"/>
    <s v="OK"/>
    <s v="OK"/>
    <s v="OK"/>
    <s v="OK"/>
    <s v="OK"/>
    <x v="10"/>
    <x v="3"/>
  </r>
  <r>
    <d v="2024-12-23T00:00:00"/>
    <s v="instagram"/>
    <s v="cpc"/>
    <x v="1"/>
    <s v="text_link"/>
    <s v="shoes"/>
    <n v="128"/>
    <n v="13"/>
    <n v="206.42"/>
    <s v="OK"/>
    <s v="No"/>
    <s v="OK"/>
    <s v="OK"/>
    <s v="OK"/>
    <s v="OK"/>
    <s v="OK"/>
    <s v="OK"/>
    <x v="8"/>
    <x v="3"/>
  </r>
  <r>
    <d v="2024-05-12T00:00:00"/>
    <s v="linkedin"/>
    <s v="email"/>
    <x v="3"/>
    <s v="video_ad"/>
    <s v="bags"/>
    <n v="66"/>
    <n v="27"/>
    <n v="404.69"/>
    <s v="OK"/>
    <s v="No"/>
    <s v="OK"/>
    <s v="OK"/>
    <s v="OK"/>
    <s v="OK"/>
    <s v="OK"/>
    <s v="OK"/>
    <x v="11"/>
    <x v="1"/>
  </r>
  <r>
    <d v="2024-03-01T00:00:00"/>
    <s v="google"/>
    <s v="cpc"/>
    <x v="2"/>
    <s v=""/>
    <s v="shoes"/>
    <n v="202"/>
    <n v="15"/>
    <n v="434.73"/>
    <s v="OK"/>
    <s v="No"/>
    <s v="OK"/>
    <s v="OK"/>
    <s v="OK"/>
    <s v="OK"/>
    <s v="OK"/>
    <s v="OK"/>
    <x v="2"/>
    <x v="2"/>
  </r>
  <r>
    <d v="2024-12-14T00:00:00"/>
    <s v="facebook"/>
    <s v="cpc"/>
    <x v="0"/>
    <s v="video_ad"/>
    <s v="signup"/>
    <n v="236"/>
    <n v="16"/>
    <n v="450.21"/>
    <s v="OK"/>
    <s v="No"/>
    <s v="OK"/>
    <s v="OK"/>
    <s v="OK"/>
    <s v="OK"/>
    <s v="OK"/>
    <s v="OK"/>
    <x v="8"/>
    <x v="3"/>
  </r>
  <r>
    <d v="2024-05-22T00:00:00"/>
    <s v="linkedin"/>
    <s v="referral"/>
    <x v="3"/>
    <s v="banner1"/>
    <s v="discount"/>
    <n v="51"/>
    <n v="49"/>
    <n v="835.27"/>
    <s v="OK"/>
    <s v="No"/>
    <s v="OK"/>
    <s v="OK"/>
    <s v="OK"/>
    <s v="OK"/>
    <s v="OK"/>
    <s v="OK"/>
    <x v="11"/>
    <x v="1"/>
  </r>
  <r>
    <d v="2024-06-18T00:00:00"/>
    <s v="youtube"/>
    <s v="referral"/>
    <x v="0"/>
    <s v="text_link"/>
    <s v="discount"/>
    <n v="390"/>
    <n v="3"/>
    <n v="408.3"/>
    <s v="OK"/>
    <s v="No"/>
    <s v="OK"/>
    <s v="OK"/>
    <s v="OK"/>
    <s v="OK"/>
    <s v="OK"/>
    <s v="OK"/>
    <x v="7"/>
    <x v="1"/>
  </r>
  <r>
    <d v="2024-11-13T00:00:00"/>
    <s v="linkedin"/>
    <s v="referral"/>
    <x v="0"/>
    <s v="carousel_ad"/>
    <s v="shoes"/>
    <n v="408"/>
    <n v="25"/>
    <n v="673.08"/>
    <s v="OK"/>
    <s v="No"/>
    <s v="OK"/>
    <s v="OK"/>
    <s v="OK"/>
    <s v="OK"/>
    <s v="OK"/>
    <s v="OK"/>
    <x v="10"/>
    <x v="3"/>
  </r>
  <r>
    <d v="2024-07-20T00:00:00"/>
    <s v="newsletter"/>
    <s v="cpc"/>
    <x v="0"/>
    <s v="video_ad"/>
    <s v="signup"/>
    <n v="33"/>
    <n v="23"/>
    <n v="940.86"/>
    <s v="OK"/>
    <s v="No"/>
    <s v="OK"/>
    <s v="OK"/>
    <s v="OK"/>
    <s v="OK"/>
    <s v="OK"/>
    <s v="OK"/>
    <x v="6"/>
    <x v="0"/>
  </r>
  <r>
    <d v="2024-04-28T00:00:00"/>
    <s v="newsletter"/>
    <s v="social"/>
    <x v="0"/>
    <s v="video_ad"/>
    <s v="discount"/>
    <n v="429"/>
    <n v="50"/>
    <n v="326.77"/>
    <s v="OK"/>
    <s v="No"/>
    <s v="OK"/>
    <s v="OK"/>
    <s v="OK"/>
    <s v="OK"/>
    <s v="OK"/>
    <s v="OK"/>
    <x v="1"/>
    <x v="1"/>
  </r>
  <r>
    <d v="2024-03-27T00:00:00"/>
    <s v="google"/>
    <s v="referral"/>
    <x v="1"/>
    <s v="text_link"/>
    <s v="discount"/>
    <n v="58"/>
    <n v="5"/>
    <n v="974.83"/>
    <s v="OK"/>
    <s v="No"/>
    <s v="OK"/>
    <s v="OK"/>
    <s v="OK"/>
    <s v="OK"/>
    <s v="OK"/>
    <s v="OK"/>
    <x v="2"/>
    <x v="2"/>
  </r>
  <r>
    <d v="2024-09-23T00:00:00"/>
    <s v="google"/>
    <s v="referral"/>
    <x v="2"/>
    <s v="carousel_ad"/>
    <s v="bags"/>
    <n v="420"/>
    <n v="39"/>
    <n v="893.66"/>
    <s v="OK"/>
    <s v="No"/>
    <s v="OK"/>
    <s v="OK"/>
    <s v="OK"/>
    <s v="OK"/>
    <s v="OK"/>
    <s v="OK"/>
    <x v="0"/>
    <x v="0"/>
  </r>
  <r>
    <d v="2024-01-26T00:00:00"/>
    <s v="facebook"/>
    <s v="email"/>
    <x v="2"/>
    <s v="banner1"/>
    <s v="bags"/>
    <n v="219"/>
    <n v="30"/>
    <n v="332.57"/>
    <s v="OK"/>
    <s v="No"/>
    <s v="OK"/>
    <s v="OK"/>
    <s v="OK"/>
    <s v="OK"/>
    <s v="OK"/>
    <s v="OK"/>
    <x v="9"/>
    <x v="2"/>
  </r>
  <r>
    <d v="2024-06-06T00:00:00"/>
    <s v="linkedin"/>
    <s v="social"/>
    <x v="0"/>
    <s v=""/>
    <s v="signup"/>
    <n v="214"/>
    <n v="8"/>
    <n v="829.2"/>
    <s v="OK"/>
    <s v="No"/>
    <s v="OK"/>
    <s v="OK"/>
    <s v="OK"/>
    <s v="OK"/>
    <s v="OK"/>
    <s v="OK"/>
    <x v="7"/>
    <x v="1"/>
  </r>
  <r>
    <d v="2024-01-13T00:00:00"/>
    <s v="google"/>
    <s v="cpc"/>
    <x v="3"/>
    <s v="carousel_ad"/>
    <s v="shoes"/>
    <n v="498"/>
    <n v="29"/>
    <n v="923.3"/>
    <s v="OK"/>
    <s v="No"/>
    <s v="OK"/>
    <s v="OK"/>
    <s v="OK"/>
    <s v="OK"/>
    <s v="OK"/>
    <s v="OK"/>
    <x v="9"/>
    <x v="2"/>
  </r>
  <r>
    <d v="2024-03-15T00:00:00"/>
    <s v="google"/>
    <s v="email"/>
    <x v="2"/>
    <s v="video_ad"/>
    <s v="discount"/>
    <n v="419"/>
    <n v="21"/>
    <n v="659"/>
    <s v="OK"/>
    <s v="No"/>
    <s v="OK"/>
    <s v="OK"/>
    <s v="OK"/>
    <s v="OK"/>
    <s v="OK"/>
    <s v="OK"/>
    <x v="2"/>
    <x v="2"/>
  </r>
  <r>
    <d v="2024-09-22T00:00:00"/>
    <s v="newsletter"/>
    <s v="cpc"/>
    <x v="3"/>
    <s v=""/>
    <s v="bags"/>
    <n v="250"/>
    <n v="39"/>
    <n v="986.4"/>
    <s v="OK"/>
    <s v="No"/>
    <s v="OK"/>
    <s v="OK"/>
    <s v="OK"/>
    <s v="OK"/>
    <s v="OK"/>
    <s v="OK"/>
    <x v="0"/>
    <x v="0"/>
  </r>
  <r>
    <d v="2024-11-17T00:00:00"/>
    <s v="linkedin"/>
    <s v="social"/>
    <x v="0"/>
    <s v="video_ad"/>
    <s v="shoes"/>
    <n v="468"/>
    <n v="50"/>
    <n v="550.83000000000004"/>
    <s v="OK"/>
    <s v="No"/>
    <s v="OK"/>
    <s v="OK"/>
    <s v="OK"/>
    <s v="OK"/>
    <s v="OK"/>
    <s v="OK"/>
    <x v="10"/>
    <x v="3"/>
  </r>
  <r>
    <d v="2024-06-01T00:00:00"/>
    <s v="instagram"/>
    <s v="cpc"/>
    <x v="3"/>
    <s v="banner1"/>
    <s v="shoes"/>
    <n v="419"/>
    <n v="27"/>
    <n v="809.23"/>
    <s v="OK"/>
    <s v="No"/>
    <s v="OK"/>
    <s v="OK"/>
    <s v="OK"/>
    <s v="OK"/>
    <s v="OK"/>
    <s v="OK"/>
    <x v="7"/>
    <x v="1"/>
  </r>
  <r>
    <d v="2024-02-08T00:00:00"/>
    <s v="google"/>
    <s v="cpc"/>
    <x v="2"/>
    <s v="video_ad"/>
    <s v="bags"/>
    <n v="165"/>
    <n v="21"/>
    <n v="636.42999999999995"/>
    <s v="OK"/>
    <s v="No"/>
    <s v="OK"/>
    <s v="OK"/>
    <s v="OK"/>
    <s v="OK"/>
    <s v="OK"/>
    <s v="OK"/>
    <x v="3"/>
    <x v="2"/>
  </r>
  <r>
    <d v="2024-06-22T00:00:00"/>
    <s v="facebook"/>
    <s v="cpc"/>
    <x v="1"/>
    <s v="banner1"/>
    <s v="discount"/>
    <n v="84"/>
    <n v="9"/>
    <n v="382.87"/>
    <s v="OK"/>
    <s v="No"/>
    <s v="OK"/>
    <s v="OK"/>
    <s v="OK"/>
    <s v="OK"/>
    <s v="OK"/>
    <s v="OK"/>
    <x v="7"/>
    <x v="1"/>
  </r>
  <r>
    <d v="2024-04-10T00:00:00"/>
    <s v="youtube"/>
    <s v="email"/>
    <x v="3"/>
    <s v="carousel_ad"/>
    <s v="bags"/>
    <n v="439"/>
    <n v="46"/>
    <n v="711.09"/>
    <s v="OK"/>
    <s v="No"/>
    <s v="OK"/>
    <s v="OK"/>
    <s v="OK"/>
    <s v="OK"/>
    <s v="OK"/>
    <s v="OK"/>
    <x v="1"/>
    <x v="1"/>
  </r>
  <r>
    <d v="2024-11-01T00:00:00"/>
    <s v="newsletter"/>
    <s v="social"/>
    <x v="0"/>
    <s v="text_link"/>
    <s v="bags"/>
    <n v="249"/>
    <n v="44"/>
    <n v="837.43"/>
    <s v="OK"/>
    <s v="No"/>
    <s v="OK"/>
    <s v="OK"/>
    <s v="OK"/>
    <s v="OK"/>
    <s v="OK"/>
    <s v="OK"/>
    <x v="10"/>
    <x v="3"/>
  </r>
  <r>
    <d v="2024-04-18T00:00:00"/>
    <s v="linkedin"/>
    <s v="cpc"/>
    <x v="2"/>
    <s v="banner1"/>
    <s v="signup"/>
    <n v="191"/>
    <n v="34"/>
    <n v="149.24"/>
    <s v="OK"/>
    <s v="No"/>
    <s v="OK"/>
    <s v="OK"/>
    <s v="OK"/>
    <s v="OK"/>
    <s v="OK"/>
    <s v="OK"/>
    <x v="1"/>
    <x v="1"/>
  </r>
  <r>
    <d v="2024-01-11T00:00:00"/>
    <s v="facebook"/>
    <s v="cpc"/>
    <x v="0"/>
    <s v="text_link"/>
    <s v="shoes"/>
    <n v="213"/>
    <n v="25"/>
    <n v="683.83"/>
    <s v="OK"/>
    <s v="No"/>
    <s v="OK"/>
    <s v="OK"/>
    <s v="OK"/>
    <s v="OK"/>
    <s v="OK"/>
    <s v="OK"/>
    <x v="9"/>
    <x v="2"/>
  </r>
  <r>
    <d v="2024-06-07T00:00:00"/>
    <s v="facebook"/>
    <s v="social"/>
    <x v="0"/>
    <s v="carousel_ad"/>
    <s v="bags"/>
    <n v="33"/>
    <n v="50"/>
    <n v="677.34"/>
    <s v="OK"/>
    <s v="No"/>
    <s v="OK"/>
    <s v="OK"/>
    <s v="OK"/>
    <s v="OK"/>
    <s v="OK"/>
    <s v="OK"/>
    <x v="7"/>
    <x v="1"/>
  </r>
  <r>
    <d v="2024-08-07T00:00:00"/>
    <s v="youtube"/>
    <s v="cpc"/>
    <x v="3"/>
    <s v="video_ad"/>
    <s v="bags"/>
    <n v="441"/>
    <n v="21"/>
    <n v="650.28"/>
    <s v="OK"/>
    <s v="No"/>
    <s v="OK"/>
    <s v="OK"/>
    <s v="OK"/>
    <s v="OK"/>
    <s v="OK"/>
    <s v="OK"/>
    <x v="5"/>
    <x v="0"/>
  </r>
  <r>
    <d v="2024-07-22T00:00:00"/>
    <s v="instagram"/>
    <s v="social"/>
    <x v="0"/>
    <s v="video_ad"/>
    <s v="bags"/>
    <n v="315"/>
    <n v="43"/>
    <n v="861.61"/>
    <s v="OK"/>
    <s v="No"/>
    <s v="OK"/>
    <s v="OK"/>
    <s v="OK"/>
    <s v="OK"/>
    <s v="OK"/>
    <s v="OK"/>
    <x v="6"/>
    <x v="0"/>
  </r>
  <r>
    <d v="2024-03-31T00:00:00"/>
    <s v="linkedin"/>
    <s v="referral"/>
    <x v="1"/>
    <s v="video_ad"/>
    <s v="shoes"/>
    <n v="166"/>
    <n v="24"/>
    <n v="98.51"/>
    <s v="OK"/>
    <s v="No"/>
    <s v="OK"/>
    <s v="OK"/>
    <s v="OK"/>
    <s v="OK"/>
    <s v="OK"/>
    <s v="OK"/>
    <x v="2"/>
    <x v="2"/>
  </r>
  <r>
    <d v="2024-10-26T00:00:00"/>
    <s v="instagram"/>
    <s v="email"/>
    <x v="1"/>
    <s v="video_ad"/>
    <s v="signup"/>
    <n v="369"/>
    <n v="28"/>
    <n v="21.96"/>
    <s v="OK"/>
    <s v="No"/>
    <s v="OK"/>
    <s v="OK"/>
    <s v="OK"/>
    <s v="OK"/>
    <s v="OK"/>
    <s v="OK"/>
    <x v="4"/>
    <x v="3"/>
  </r>
  <r>
    <d v="2024-08-31T00:00:00"/>
    <s v="facebook"/>
    <s v="referral"/>
    <x v="0"/>
    <s v="banner1"/>
    <s v="shoes"/>
    <n v="54"/>
    <n v="18"/>
    <n v="982.54"/>
    <s v="OK"/>
    <s v="No"/>
    <s v="OK"/>
    <s v="OK"/>
    <s v="OK"/>
    <s v="OK"/>
    <s v="OK"/>
    <s v="OK"/>
    <x v="5"/>
    <x v="0"/>
  </r>
  <r>
    <d v="2024-01-30T00:00:00"/>
    <s v="facebook"/>
    <s v="email"/>
    <x v="2"/>
    <s v="banner1"/>
    <s v="discount"/>
    <n v="456"/>
    <n v="11"/>
    <n v="302.67"/>
    <s v="OK"/>
    <s v="No"/>
    <s v="OK"/>
    <s v="OK"/>
    <s v="OK"/>
    <s v="OK"/>
    <s v="OK"/>
    <s v="OK"/>
    <x v="9"/>
    <x v="2"/>
  </r>
  <r>
    <d v="2024-07-11T00:00:00"/>
    <s v="facebook"/>
    <s v="email"/>
    <x v="1"/>
    <s v="carousel_ad"/>
    <s v="shoes"/>
    <n v="263"/>
    <n v="35"/>
    <n v="999.73"/>
    <s v="OK"/>
    <s v="No"/>
    <s v="OK"/>
    <s v="OK"/>
    <s v="OK"/>
    <s v="OK"/>
    <s v="OK"/>
    <s v="OK"/>
    <x v="6"/>
    <x v="0"/>
  </r>
  <r>
    <d v="2024-10-16T00:00:00"/>
    <s v="newsletter"/>
    <s v="referral"/>
    <x v="1"/>
    <s v="video_ad"/>
    <s v="shoes"/>
    <n v="259"/>
    <n v="47"/>
    <n v="370.12"/>
    <s v="OK"/>
    <s v="No"/>
    <s v="OK"/>
    <s v="OK"/>
    <s v="OK"/>
    <s v="OK"/>
    <s v="OK"/>
    <s v="OK"/>
    <x v="4"/>
    <x v="3"/>
  </r>
  <r>
    <d v="2024-11-14T00:00:00"/>
    <s v="youtube"/>
    <s v="email"/>
    <x v="2"/>
    <s v="banner1"/>
    <s v="bags"/>
    <n v="134"/>
    <n v="14"/>
    <n v="940.41"/>
    <s v="OK"/>
    <s v="No"/>
    <s v="OK"/>
    <s v="OK"/>
    <s v="OK"/>
    <s v="OK"/>
    <s v="OK"/>
    <s v="OK"/>
    <x v="10"/>
    <x v="3"/>
  </r>
  <r>
    <d v="2024-09-26T00:00:00"/>
    <s v="youtube"/>
    <s v="social"/>
    <x v="1"/>
    <s v="video_ad"/>
    <s v="shoes"/>
    <n v="132"/>
    <n v="9"/>
    <n v="929.58"/>
    <s v="OK"/>
    <s v="No"/>
    <s v="OK"/>
    <s v="OK"/>
    <s v="OK"/>
    <s v="OK"/>
    <s v="OK"/>
    <s v="OK"/>
    <x v="0"/>
    <x v="0"/>
  </r>
  <r>
    <d v="2024-05-29T00:00:00"/>
    <s v="google"/>
    <s v="cpc"/>
    <x v="1"/>
    <s v="carousel_ad"/>
    <s v="bags"/>
    <n v="347"/>
    <n v="17"/>
    <n v="255.36"/>
    <s v="OK"/>
    <s v="No"/>
    <s v="OK"/>
    <s v="OK"/>
    <s v="OK"/>
    <s v="OK"/>
    <s v="OK"/>
    <s v="OK"/>
    <x v="11"/>
    <x v="1"/>
  </r>
  <r>
    <d v="2024-05-15T00:00:00"/>
    <s v="newsletter"/>
    <s v="email"/>
    <x v="2"/>
    <s v="carousel_ad"/>
    <s v="signup"/>
    <n v="457"/>
    <n v="2"/>
    <n v="784.29"/>
    <s v="OK"/>
    <s v="No"/>
    <s v="OK"/>
    <s v="OK"/>
    <s v="OK"/>
    <s v="OK"/>
    <s v="OK"/>
    <s v="OK"/>
    <x v="11"/>
    <x v="1"/>
  </r>
  <r>
    <d v="2024-05-10T00:00:00"/>
    <s v="youtube"/>
    <s v="referral"/>
    <x v="2"/>
    <s v="banner1"/>
    <s v="bags"/>
    <n v="232"/>
    <n v="29"/>
    <n v="731.08"/>
    <s v="OK"/>
    <s v="No"/>
    <s v="OK"/>
    <s v="OK"/>
    <s v="OK"/>
    <s v="OK"/>
    <s v="OK"/>
    <s v="OK"/>
    <x v="11"/>
    <x v="1"/>
  </r>
  <r>
    <d v="2024-04-29T00:00:00"/>
    <s v="instagram"/>
    <s v="cpc"/>
    <x v="1"/>
    <s v="video_ad"/>
    <s v="shoes"/>
    <n v="201"/>
    <n v="0"/>
    <n v="259.23"/>
    <s v="OK"/>
    <s v="No"/>
    <s v="OK"/>
    <s v="OK"/>
    <s v="OK"/>
    <s v="OK"/>
    <s v="OK"/>
    <s v="OK"/>
    <x v="1"/>
    <x v="1"/>
  </r>
  <r>
    <d v="2024-12-07T00:00:00"/>
    <s v="facebook"/>
    <s v="cpc"/>
    <x v="2"/>
    <s v=""/>
    <s v="signup"/>
    <n v="184"/>
    <n v="49"/>
    <n v="100.44"/>
    <s v="OK"/>
    <s v="No"/>
    <s v="OK"/>
    <s v="OK"/>
    <s v="OK"/>
    <s v="OK"/>
    <s v="OK"/>
    <s v="OK"/>
    <x v="8"/>
    <x v="3"/>
  </r>
  <r>
    <d v="2024-10-19T00:00:00"/>
    <s v="instagram"/>
    <s v="email"/>
    <x v="1"/>
    <s v="carousel_ad"/>
    <s v="discount"/>
    <n v="277"/>
    <n v="30"/>
    <n v="114.19"/>
    <s v="OK"/>
    <s v="No"/>
    <s v="OK"/>
    <s v="OK"/>
    <s v="OK"/>
    <s v="OK"/>
    <s v="OK"/>
    <s v="OK"/>
    <x v="4"/>
    <x v="3"/>
  </r>
  <r>
    <d v="2024-08-21T00:00:00"/>
    <s v="youtube"/>
    <s v="social"/>
    <x v="2"/>
    <s v="text_link"/>
    <s v="signup"/>
    <n v="423"/>
    <n v="48"/>
    <n v="522.59"/>
    <s v="OK"/>
    <s v="No"/>
    <s v="OK"/>
    <s v="OK"/>
    <s v="OK"/>
    <s v="OK"/>
    <s v="OK"/>
    <s v="OK"/>
    <x v="5"/>
    <x v="0"/>
  </r>
  <r>
    <d v="2024-11-29T00:00:00"/>
    <s v="newsletter"/>
    <s v="cpc"/>
    <x v="2"/>
    <s v="banner1"/>
    <s v="signup"/>
    <n v="414"/>
    <n v="44"/>
    <n v="185.58"/>
    <s v="OK"/>
    <s v="No"/>
    <s v="OK"/>
    <s v="OK"/>
    <s v="OK"/>
    <s v="OK"/>
    <s v="OK"/>
    <s v="OK"/>
    <x v="10"/>
    <x v="3"/>
  </r>
  <r>
    <d v="2024-08-06T00:00:00"/>
    <s v="youtube"/>
    <s v="cpc"/>
    <x v="1"/>
    <s v="text_link"/>
    <s v="discount"/>
    <n v="48"/>
    <n v="31"/>
    <n v="805.49"/>
    <s v="OK"/>
    <s v="No"/>
    <s v="OK"/>
    <s v="OK"/>
    <s v="OK"/>
    <s v="OK"/>
    <s v="OK"/>
    <s v="OK"/>
    <x v="5"/>
    <x v="0"/>
  </r>
  <r>
    <d v="2024-08-26T00:00:00"/>
    <s v="newsletter"/>
    <s v="cpc"/>
    <x v="1"/>
    <s v="carousel_ad"/>
    <s v="signup"/>
    <n v="373"/>
    <n v="30"/>
    <n v="155.15"/>
    <s v="OK"/>
    <s v="No"/>
    <s v="OK"/>
    <s v="OK"/>
    <s v="OK"/>
    <s v="OK"/>
    <s v="OK"/>
    <s v="OK"/>
    <x v="5"/>
    <x v="0"/>
  </r>
  <r>
    <d v="2024-01-18T00:00:00"/>
    <s v="instagram"/>
    <s v="referral"/>
    <x v="0"/>
    <s v="text_link"/>
    <s v="discount"/>
    <n v="228"/>
    <n v="44"/>
    <n v="536.77"/>
    <s v="OK"/>
    <s v="No"/>
    <s v="OK"/>
    <s v="OK"/>
    <s v="OK"/>
    <s v="OK"/>
    <s v="OK"/>
    <s v="OK"/>
    <x v="9"/>
    <x v="2"/>
  </r>
  <r>
    <d v="2024-01-28T00:00:00"/>
    <s v="facebook"/>
    <s v="cpc"/>
    <x v="2"/>
    <s v="banner1"/>
    <s v="bags"/>
    <n v="70"/>
    <n v="5"/>
    <n v="360.28"/>
    <s v="OK"/>
    <s v="No"/>
    <s v="OK"/>
    <s v="OK"/>
    <s v="OK"/>
    <s v="OK"/>
    <s v="OK"/>
    <s v="OK"/>
    <x v="9"/>
    <x v="2"/>
  </r>
  <r>
    <d v="2024-11-30T00:00:00"/>
    <s v="linkedin"/>
    <s v="email"/>
    <x v="0"/>
    <s v="carousel_ad"/>
    <s v="discount"/>
    <n v="480"/>
    <n v="37"/>
    <n v="501.62"/>
    <s v="OK"/>
    <s v="No"/>
    <s v="OK"/>
    <s v="OK"/>
    <s v="OK"/>
    <s v="OK"/>
    <s v="OK"/>
    <s v="OK"/>
    <x v="10"/>
    <x v="3"/>
  </r>
  <r>
    <d v="2024-12-29T00:00:00"/>
    <s v="facebook"/>
    <s v="referral"/>
    <x v="3"/>
    <s v="video_ad"/>
    <s v="shoes"/>
    <n v="157"/>
    <n v="13"/>
    <n v="868.57"/>
    <s v="OK"/>
    <s v="No"/>
    <s v="OK"/>
    <s v="OK"/>
    <s v="OK"/>
    <s v="OK"/>
    <s v="OK"/>
    <s v="OK"/>
    <x v="8"/>
    <x v="3"/>
  </r>
  <r>
    <d v="2024-03-06T00:00:00"/>
    <s v="youtube"/>
    <s v="social"/>
    <x v="2"/>
    <s v="carousel_ad"/>
    <s v="shoes"/>
    <n v="209"/>
    <n v="3"/>
    <n v="340.56"/>
    <s v="OK"/>
    <s v="No"/>
    <s v="OK"/>
    <s v="OK"/>
    <s v="OK"/>
    <s v="OK"/>
    <s v="OK"/>
    <s v="OK"/>
    <x v="2"/>
    <x v="2"/>
  </r>
  <r>
    <d v="2024-12-28T00:00:00"/>
    <s v="facebook"/>
    <s v="cpc"/>
    <x v="1"/>
    <s v="video_ad"/>
    <s v="signup"/>
    <n v="384"/>
    <n v="28"/>
    <n v="881.59"/>
    <s v="OK"/>
    <s v="No"/>
    <s v="OK"/>
    <s v="OK"/>
    <s v="OK"/>
    <s v="OK"/>
    <s v="OK"/>
    <s v="OK"/>
    <x v="8"/>
    <x v="3"/>
  </r>
  <r>
    <d v="2024-02-27T00:00:00"/>
    <s v="youtube"/>
    <s v="email"/>
    <x v="0"/>
    <s v="text_link"/>
    <s v="signup"/>
    <n v="181"/>
    <n v="23"/>
    <n v="214.8"/>
    <s v="OK"/>
    <s v="No"/>
    <s v="OK"/>
    <s v="OK"/>
    <s v="OK"/>
    <s v="OK"/>
    <s v="OK"/>
    <s v="OK"/>
    <x v="3"/>
    <x v="2"/>
  </r>
  <r>
    <d v="2024-12-16T00:00:00"/>
    <s v="linkedin"/>
    <s v="social"/>
    <x v="2"/>
    <s v=""/>
    <s v="signup"/>
    <n v="158"/>
    <n v="38"/>
    <n v="6.66"/>
    <s v="OK"/>
    <s v="No"/>
    <s v="OK"/>
    <s v="OK"/>
    <s v="OK"/>
    <s v="OK"/>
    <s v="OK"/>
    <s v="OK"/>
    <x v="8"/>
    <x v="3"/>
  </r>
  <r>
    <d v="2024-02-09T00:00:00"/>
    <s v="youtube"/>
    <s v="referral"/>
    <x v="2"/>
    <s v="carousel_ad"/>
    <s v="discount"/>
    <n v="480"/>
    <n v="48"/>
    <n v="319.70999999999998"/>
    <s v="OK"/>
    <s v="No"/>
    <s v="OK"/>
    <s v="OK"/>
    <s v="OK"/>
    <s v="OK"/>
    <s v="OK"/>
    <s v="OK"/>
    <x v="3"/>
    <x v="2"/>
  </r>
  <r>
    <d v="2024-03-03T00:00:00"/>
    <s v="linkedin"/>
    <s v="social"/>
    <x v="3"/>
    <s v="carousel_ad"/>
    <s v="signup"/>
    <n v="326"/>
    <n v="32"/>
    <n v="498.07"/>
    <s v="OK"/>
    <s v="No"/>
    <s v="OK"/>
    <s v="OK"/>
    <s v="OK"/>
    <s v="OK"/>
    <s v="OK"/>
    <s v="OK"/>
    <x v="2"/>
    <x v="2"/>
  </r>
  <r>
    <d v="2024-12-06T00:00:00"/>
    <s v="youtube"/>
    <s v="referral"/>
    <x v="1"/>
    <s v="video_ad"/>
    <s v="signup"/>
    <n v="196"/>
    <n v="45"/>
    <n v="350.75"/>
    <s v="OK"/>
    <s v="No"/>
    <s v="OK"/>
    <s v="OK"/>
    <s v="OK"/>
    <s v="OK"/>
    <s v="OK"/>
    <s v="OK"/>
    <x v="8"/>
    <x v="3"/>
  </r>
  <r>
    <d v="2024-07-12T00:00:00"/>
    <s v="newsletter"/>
    <s v="referral"/>
    <x v="2"/>
    <s v="text_link"/>
    <s v="signup"/>
    <n v="48"/>
    <n v="48"/>
    <n v="440.99"/>
    <s v="OK"/>
    <s v="No"/>
    <s v="OK"/>
    <s v="OK"/>
    <s v="OK"/>
    <s v="OK"/>
    <s v="OK"/>
    <s v="OK"/>
    <x v="6"/>
    <x v="0"/>
  </r>
  <r>
    <d v="2024-05-18T00:00:00"/>
    <s v="facebook"/>
    <s v="social"/>
    <x v="0"/>
    <s v=""/>
    <s v="shoes"/>
    <n v="315"/>
    <n v="48"/>
    <n v="759.77"/>
    <s v="OK"/>
    <s v="No"/>
    <s v="OK"/>
    <s v="OK"/>
    <s v="OK"/>
    <s v="OK"/>
    <s v="OK"/>
    <s v="OK"/>
    <x v="11"/>
    <x v="1"/>
  </r>
  <r>
    <d v="2024-11-02T00:00:00"/>
    <s v="newsletter"/>
    <s v="referral"/>
    <x v="3"/>
    <s v="banner1"/>
    <s v="bags"/>
    <n v="217"/>
    <n v="31"/>
    <n v="40.840000000000003"/>
    <s v="OK"/>
    <s v="No"/>
    <s v="OK"/>
    <s v="OK"/>
    <s v="OK"/>
    <s v="OK"/>
    <s v="OK"/>
    <s v="OK"/>
    <x v="10"/>
    <x v="3"/>
  </r>
  <r>
    <d v="2024-11-08T00:00:00"/>
    <s v="youtube"/>
    <s v="referral"/>
    <x v="0"/>
    <s v="carousel_ad"/>
    <s v="discount"/>
    <n v="371"/>
    <n v="17"/>
    <n v="750.49"/>
    <s v="OK"/>
    <s v="No"/>
    <s v="OK"/>
    <s v="OK"/>
    <s v="OK"/>
    <s v="OK"/>
    <s v="OK"/>
    <s v="OK"/>
    <x v="10"/>
    <x v="3"/>
  </r>
  <r>
    <d v="2024-10-10T00:00:00"/>
    <s v="facebook"/>
    <s v="cpc"/>
    <x v="3"/>
    <s v="video_ad"/>
    <s v="discount"/>
    <n v="44"/>
    <n v="29"/>
    <n v="957.82"/>
    <s v="OK"/>
    <s v="No"/>
    <s v="OK"/>
    <s v="OK"/>
    <s v="OK"/>
    <s v="OK"/>
    <s v="OK"/>
    <s v="OK"/>
    <x v="4"/>
    <x v="3"/>
  </r>
  <r>
    <d v="2024-02-12T00:00:00"/>
    <s v="google"/>
    <s v="social"/>
    <x v="1"/>
    <s v="carousel_ad"/>
    <s v="discount"/>
    <n v="141"/>
    <n v="49"/>
    <n v="92.77"/>
    <s v="OK"/>
    <s v="No"/>
    <s v="OK"/>
    <s v="OK"/>
    <s v="OK"/>
    <s v="OK"/>
    <s v="OK"/>
    <s v="OK"/>
    <x v="3"/>
    <x v="2"/>
  </r>
  <r>
    <d v="2024-06-12T00:00:00"/>
    <s v="newsletter"/>
    <s v="cpc"/>
    <x v="1"/>
    <s v="video_ad"/>
    <s v="shoes"/>
    <n v="81"/>
    <n v="9"/>
    <n v="678.32"/>
    <s v="OK"/>
    <s v="No"/>
    <s v="OK"/>
    <s v="OK"/>
    <s v="OK"/>
    <s v="OK"/>
    <s v="OK"/>
    <s v="OK"/>
    <x v="7"/>
    <x v="1"/>
  </r>
  <r>
    <d v="2024-06-24T00:00:00"/>
    <s v="linkedin"/>
    <s v="email"/>
    <x v="0"/>
    <s v="carousel_ad"/>
    <s v="shoes"/>
    <n v="422"/>
    <n v="43"/>
    <n v="216.41"/>
    <s v="OK"/>
    <s v="No"/>
    <s v="OK"/>
    <s v="OK"/>
    <s v="OK"/>
    <s v="OK"/>
    <s v="OK"/>
    <s v="OK"/>
    <x v="7"/>
    <x v="1"/>
  </r>
  <r>
    <d v="2024-06-29T00:00:00"/>
    <s v="youtube"/>
    <s v="referral"/>
    <x v="1"/>
    <s v="banner1"/>
    <s v="bags"/>
    <n v="153"/>
    <n v="8"/>
    <n v="487.94"/>
    <s v="OK"/>
    <s v="No"/>
    <s v="OK"/>
    <s v="OK"/>
    <s v="OK"/>
    <s v="OK"/>
    <s v="OK"/>
    <s v="OK"/>
    <x v="7"/>
    <x v="1"/>
  </r>
  <r>
    <d v="2024-08-23T00:00:00"/>
    <s v="newsletter"/>
    <s v="cpc"/>
    <x v="1"/>
    <s v="banner1"/>
    <s v="signup"/>
    <n v="200"/>
    <n v="10"/>
    <n v="722.92"/>
    <s v="OK"/>
    <s v="No"/>
    <s v="OK"/>
    <s v="OK"/>
    <s v="OK"/>
    <s v="OK"/>
    <s v="OK"/>
    <s v="OK"/>
    <x v="5"/>
    <x v="0"/>
  </r>
  <r>
    <d v="2024-08-07T00:00:00"/>
    <s v="linkedin"/>
    <s v="email"/>
    <x v="3"/>
    <s v="carousel_ad"/>
    <s v="discount"/>
    <n v="12"/>
    <n v="45"/>
    <n v="722.53"/>
    <s v="OK"/>
    <s v="No"/>
    <s v="OK"/>
    <s v="OK"/>
    <s v="OK"/>
    <s v="OK"/>
    <s v="OK"/>
    <s v="OK"/>
    <x v="5"/>
    <x v="0"/>
  </r>
  <r>
    <d v="2024-07-12T00:00:00"/>
    <s v="linkedin"/>
    <s v="referral"/>
    <x v="1"/>
    <s v="banner1"/>
    <s v="signup"/>
    <n v="269"/>
    <n v="6"/>
    <n v="121.57"/>
    <s v="OK"/>
    <s v="No"/>
    <s v="OK"/>
    <s v="OK"/>
    <s v="OK"/>
    <s v="OK"/>
    <s v="OK"/>
    <s v="OK"/>
    <x v="6"/>
    <x v="0"/>
  </r>
  <r>
    <d v="2024-11-16T00:00:00"/>
    <s v="instagram"/>
    <s v="email"/>
    <x v="1"/>
    <s v="video_ad"/>
    <s v="shoes"/>
    <n v="226"/>
    <n v="9"/>
    <n v="459.69"/>
    <s v="OK"/>
    <s v="No"/>
    <s v="OK"/>
    <s v="OK"/>
    <s v="OK"/>
    <s v="OK"/>
    <s v="OK"/>
    <s v="OK"/>
    <x v="10"/>
    <x v="3"/>
  </r>
  <r>
    <d v="2024-04-26T00:00:00"/>
    <s v="newsletter"/>
    <s v="email"/>
    <x v="3"/>
    <s v="banner1"/>
    <s v="bags"/>
    <n v="406"/>
    <n v="15"/>
    <n v="742.34"/>
    <s v="OK"/>
    <s v="No"/>
    <s v="OK"/>
    <s v="OK"/>
    <s v="OK"/>
    <s v="OK"/>
    <s v="OK"/>
    <s v="OK"/>
    <x v="1"/>
    <x v="1"/>
  </r>
  <r>
    <d v="2024-06-23T00:00:00"/>
    <s v="linkedin"/>
    <s v="cpc"/>
    <x v="3"/>
    <s v="carousel_ad"/>
    <s v="signup"/>
    <n v="152"/>
    <n v="13"/>
    <n v="521.98"/>
    <s v="OK"/>
    <s v="No"/>
    <s v="OK"/>
    <s v="OK"/>
    <s v="OK"/>
    <s v="OK"/>
    <s v="OK"/>
    <s v="OK"/>
    <x v="7"/>
    <x v="1"/>
  </r>
  <r>
    <d v="2024-04-23T00:00:00"/>
    <s v="linkedin"/>
    <s v="social"/>
    <x v="3"/>
    <s v="carousel_ad"/>
    <s v="bags"/>
    <n v="476"/>
    <n v="5"/>
    <n v="697.88"/>
    <s v="OK"/>
    <s v="No"/>
    <s v="OK"/>
    <s v="OK"/>
    <s v="OK"/>
    <s v="OK"/>
    <s v="OK"/>
    <s v="OK"/>
    <x v="1"/>
    <x v="1"/>
  </r>
  <r>
    <d v="2024-05-21T00:00:00"/>
    <s v="linkedin"/>
    <s v="cpc"/>
    <x v="3"/>
    <s v="banner1"/>
    <s v="bags"/>
    <n v="400"/>
    <n v="29"/>
    <n v="363.42"/>
    <s v="OK"/>
    <s v="No"/>
    <s v="OK"/>
    <s v="OK"/>
    <s v="OK"/>
    <s v="OK"/>
    <s v="OK"/>
    <s v="OK"/>
    <x v="11"/>
    <x v="1"/>
  </r>
  <r>
    <d v="2024-02-11T00:00:00"/>
    <s v="newsletter"/>
    <s v="email"/>
    <x v="2"/>
    <s v="video_ad"/>
    <s v="discount"/>
    <n v="275"/>
    <n v="31"/>
    <n v="508.32"/>
    <s v="OK"/>
    <s v="No"/>
    <s v="OK"/>
    <s v="OK"/>
    <s v="OK"/>
    <s v="OK"/>
    <s v="OK"/>
    <s v="OK"/>
    <x v="3"/>
    <x v="2"/>
  </r>
  <r>
    <d v="2024-06-22T00:00:00"/>
    <s v="google"/>
    <s v="social"/>
    <x v="1"/>
    <s v="banner1"/>
    <s v="shoes"/>
    <n v="154"/>
    <n v="46"/>
    <n v="661.96"/>
    <s v="OK"/>
    <s v="No"/>
    <s v="OK"/>
    <s v="OK"/>
    <s v="OK"/>
    <s v="OK"/>
    <s v="OK"/>
    <s v="OK"/>
    <x v="7"/>
    <x v="1"/>
  </r>
  <r>
    <d v="2024-08-04T00:00:00"/>
    <s v="youtube"/>
    <s v="cpc"/>
    <x v="2"/>
    <s v="carousel_ad"/>
    <s v="discount"/>
    <n v="442"/>
    <n v="10"/>
    <n v="189.4"/>
    <s v="OK"/>
    <s v="No"/>
    <s v="OK"/>
    <s v="OK"/>
    <s v="OK"/>
    <s v="OK"/>
    <s v="OK"/>
    <s v="OK"/>
    <x v="5"/>
    <x v="0"/>
  </r>
  <r>
    <d v="2024-02-25T00:00:00"/>
    <s v="newsletter"/>
    <s v="social"/>
    <x v="3"/>
    <s v="video_ad"/>
    <s v="bags"/>
    <n v="160"/>
    <n v="8"/>
    <n v="436.7"/>
    <s v="OK"/>
    <s v="No"/>
    <s v="OK"/>
    <s v="OK"/>
    <s v="OK"/>
    <s v="OK"/>
    <s v="OK"/>
    <s v="OK"/>
    <x v="3"/>
    <x v="2"/>
  </r>
  <r>
    <d v="2024-07-20T00:00:00"/>
    <s v="instagram"/>
    <s v="social"/>
    <x v="2"/>
    <s v=""/>
    <s v="signup"/>
    <n v="233"/>
    <n v="46"/>
    <n v="875.58"/>
    <s v="OK"/>
    <s v="No"/>
    <s v="OK"/>
    <s v="OK"/>
    <s v="OK"/>
    <s v="OK"/>
    <s v="OK"/>
    <s v="OK"/>
    <x v="6"/>
    <x v="0"/>
  </r>
  <r>
    <d v="2024-06-07T00:00:00"/>
    <s v="facebook"/>
    <s v="social"/>
    <x v="1"/>
    <s v="carousel_ad"/>
    <s v="shoes"/>
    <n v="256"/>
    <n v="49"/>
    <n v="927.42"/>
    <s v="OK"/>
    <s v="No"/>
    <s v="OK"/>
    <s v="OK"/>
    <s v="OK"/>
    <s v="OK"/>
    <s v="OK"/>
    <s v="OK"/>
    <x v="7"/>
    <x v="1"/>
  </r>
  <r>
    <d v="2024-03-19T00:00:00"/>
    <s v="facebook"/>
    <s v="social"/>
    <x v="1"/>
    <s v="text_link"/>
    <s v="shoes"/>
    <n v="334"/>
    <n v="50"/>
    <n v="438.35"/>
    <s v="OK"/>
    <s v="No"/>
    <s v="OK"/>
    <s v="OK"/>
    <s v="OK"/>
    <s v="OK"/>
    <s v="OK"/>
    <s v="OK"/>
    <x v="2"/>
    <x v="2"/>
  </r>
  <r>
    <d v="2024-05-14T00:00:00"/>
    <s v="linkedin"/>
    <s v="referral"/>
    <x v="1"/>
    <s v="carousel_ad"/>
    <s v="bags"/>
    <n v="341"/>
    <n v="30"/>
    <n v="614.16"/>
    <s v="OK"/>
    <s v="No"/>
    <s v="OK"/>
    <s v="OK"/>
    <s v="OK"/>
    <s v="OK"/>
    <s v="OK"/>
    <s v="OK"/>
    <x v="11"/>
    <x v="1"/>
  </r>
  <r>
    <d v="2024-01-22T00:00:00"/>
    <s v="facebook"/>
    <s v="email"/>
    <x v="3"/>
    <s v="banner1"/>
    <s v="discount"/>
    <n v="193"/>
    <n v="10"/>
    <n v="363.79"/>
    <s v="OK"/>
    <s v="No"/>
    <s v="OK"/>
    <s v="OK"/>
    <s v="OK"/>
    <s v="OK"/>
    <s v="OK"/>
    <s v="OK"/>
    <x v="9"/>
    <x v="2"/>
  </r>
  <r>
    <d v="2024-05-22T00:00:00"/>
    <s v="facebook"/>
    <s v="social"/>
    <x v="3"/>
    <s v="text_link"/>
    <s v="shoes"/>
    <n v="410"/>
    <n v="14"/>
    <n v="679.86"/>
    <s v="OK"/>
    <s v="No"/>
    <s v="OK"/>
    <s v="OK"/>
    <s v="OK"/>
    <s v="OK"/>
    <s v="OK"/>
    <s v="OK"/>
    <x v="11"/>
    <x v="1"/>
  </r>
  <r>
    <d v="2024-03-05T00:00:00"/>
    <s v="youtube"/>
    <s v="email"/>
    <x v="2"/>
    <s v="text_link"/>
    <s v="bags"/>
    <n v="268"/>
    <n v="7"/>
    <n v="317.99"/>
    <s v="OK"/>
    <s v="No"/>
    <s v="OK"/>
    <s v="OK"/>
    <s v="OK"/>
    <s v="OK"/>
    <s v="OK"/>
    <s v="OK"/>
    <x v="2"/>
    <x v="2"/>
  </r>
  <r>
    <d v="2024-03-09T00:00:00"/>
    <s v="facebook"/>
    <s v="cpc"/>
    <x v="0"/>
    <s v=""/>
    <s v="shoes"/>
    <n v="150"/>
    <n v="30"/>
    <n v="562.54"/>
    <s v="OK"/>
    <s v="No"/>
    <s v="OK"/>
    <s v="OK"/>
    <s v="OK"/>
    <s v="OK"/>
    <s v="OK"/>
    <s v="OK"/>
    <x v="2"/>
    <x v="2"/>
  </r>
  <r>
    <d v="2024-04-29T00:00:00"/>
    <s v="instagram"/>
    <s v="referral"/>
    <x v="1"/>
    <s v="banner1"/>
    <s v="signup"/>
    <n v="395"/>
    <n v="18"/>
    <n v="487.81"/>
    <s v="OK"/>
    <s v="No"/>
    <s v="OK"/>
    <s v="OK"/>
    <s v="OK"/>
    <s v="OK"/>
    <s v="OK"/>
    <s v="OK"/>
    <x v="1"/>
    <x v="1"/>
  </r>
  <r>
    <d v="2024-02-10T00:00:00"/>
    <s v="google"/>
    <s v="referral"/>
    <x v="2"/>
    <s v="carousel_ad"/>
    <s v="bags"/>
    <n v="257"/>
    <n v="26"/>
    <n v="606.38"/>
    <s v="OK"/>
    <s v="No"/>
    <s v="OK"/>
    <s v="OK"/>
    <s v="OK"/>
    <s v="OK"/>
    <s v="OK"/>
    <s v="OK"/>
    <x v="3"/>
    <x v="2"/>
  </r>
  <r>
    <d v="2024-05-18T00:00:00"/>
    <s v="newsletter"/>
    <s v="social"/>
    <x v="2"/>
    <s v="banner1"/>
    <s v="signup"/>
    <n v="425"/>
    <n v="40"/>
    <n v="802.44"/>
    <s v="OK"/>
    <s v="No"/>
    <s v="OK"/>
    <s v="OK"/>
    <s v="OK"/>
    <s v="OK"/>
    <s v="OK"/>
    <s v="OK"/>
    <x v="11"/>
    <x v="1"/>
  </r>
  <r>
    <d v="2024-04-05T00:00:00"/>
    <s v="youtube"/>
    <s v="social"/>
    <x v="2"/>
    <s v="text_link"/>
    <s v="bags"/>
    <n v="136"/>
    <n v="26"/>
    <n v="227.21"/>
    <s v="OK"/>
    <s v="No"/>
    <s v="OK"/>
    <s v="OK"/>
    <s v="OK"/>
    <s v="OK"/>
    <s v="OK"/>
    <s v="OK"/>
    <x v="1"/>
    <x v="1"/>
  </r>
  <r>
    <d v="2024-08-30T00:00:00"/>
    <s v="linkedin"/>
    <s v="referral"/>
    <x v="1"/>
    <s v="carousel_ad"/>
    <s v="discount"/>
    <n v="475"/>
    <n v="16"/>
    <n v="490.17"/>
    <s v="OK"/>
    <s v="No"/>
    <s v="OK"/>
    <s v="OK"/>
    <s v="OK"/>
    <s v="OK"/>
    <s v="OK"/>
    <s v="OK"/>
    <x v="5"/>
    <x v="0"/>
  </r>
  <r>
    <d v="2024-01-14T00:00:00"/>
    <s v="google"/>
    <s v="cpc"/>
    <x v="1"/>
    <s v="video_ad"/>
    <s v="shoes"/>
    <n v="56"/>
    <n v="33"/>
    <n v="613.42999999999995"/>
    <s v="OK"/>
    <s v="No"/>
    <s v="OK"/>
    <s v="OK"/>
    <s v="OK"/>
    <s v="OK"/>
    <s v="OK"/>
    <s v="OK"/>
    <x v="9"/>
    <x v="2"/>
  </r>
  <r>
    <d v="2024-05-18T00:00:00"/>
    <s v="linkedin"/>
    <s v="email"/>
    <x v="3"/>
    <s v=""/>
    <s v="discount"/>
    <n v="323"/>
    <n v="45"/>
    <n v="358.39"/>
    <s v="OK"/>
    <s v="No"/>
    <s v="OK"/>
    <s v="OK"/>
    <s v="OK"/>
    <s v="OK"/>
    <s v="OK"/>
    <s v="OK"/>
    <x v="11"/>
    <x v="1"/>
  </r>
  <r>
    <d v="2024-12-21T00:00:00"/>
    <s v="youtube"/>
    <s v="cpc"/>
    <x v="0"/>
    <s v="text_link"/>
    <s v="shoes"/>
    <n v="236"/>
    <n v="12"/>
    <n v="48.77"/>
    <s v="OK"/>
    <s v="No"/>
    <s v="OK"/>
    <s v="OK"/>
    <s v="OK"/>
    <s v="OK"/>
    <s v="OK"/>
    <s v="OK"/>
    <x v="8"/>
    <x v="3"/>
  </r>
  <r>
    <d v="2024-06-25T00:00:00"/>
    <s v="newsletter"/>
    <s v="referral"/>
    <x v="3"/>
    <s v="banner1"/>
    <s v="bags"/>
    <n v="59"/>
    <n v="23"/>
    <n v="235.06"/>
    <s v="OK"/>
    <s v="No"/>
    <s v="OK"/>
    <s v="OK"/>
    <s v="OK"/>
    <s v="OK"/>
    <s v="OK"/>
    <s v="OK"/>
    <x v="7"/>
    <x v="1"/>
  </r>
  <r>
    <d v="2024-12-17T00:00:00"/>
    <s v="newsletter"/>
    <s v="cpc"/>
    <x v="3"/>
    <s v="banner1"/>
    <s v="signup"/>
    <n v="143"/>
    <n v="44"/>
    <n v="254.17"/>
    <s v="OK"/>
    <s v="No"/>
    <s v="OK"/>
    <s v="OK"/>
    <s v="OK"/>
    <s v="OK"/>
    <s v="OK"/>
    <s v="OK"/>
    <x v="8"/>
    <x v="3"/>
  </r>
  <r>
    <d v="2024-05-20T00:00:00"/>
    <s v="linkedin"/>
    <s v="social"/>
    <x v="2"/>
    <s v="video_ad"/>
    <s v="discount"/>
    <n v="331"/>
    <n v="44"/>
    <n v="807.92"/>
    <s v="OK"/>
    <s v="No"/>
    <s v="OK"/>
    <s v="OK"/>
    <s v="OK"/>
    <s v="OK"/>
    <s v="OK"/>
    <s v="OK"/>
    <x v="11"/>
    <x v="1"/>
  </r>
  <r>
    <d v="2024-08-03T00:00:00"/>
    <s v="instagram"/>
    <s v="email"/>
    <x v="1"/>
    <s v=""/>
    <s v="discount"/>
    <n v="166"/>
    <n v="12"/>
    <n v="59.26"/>
    <s v="OK"/>
    <s v="No"/>
    <s v="OK"/>
    <s v="OK"/>
    <s v="OK"/>
    <s v="OK"/>
    <s v="OK"/>
    <s v="OK"/>
    <x v="5"/>
    <x v="0"/>
  </r>
  <r>
    <d v="2024-10-11T00:00:00"/>
    <s v="instagram"/>
    <s v="social"/>
    <x v="0"/>
    <s v="carousel_ad"/>
    <s v="shoes"/>
    <n v="170"/>
    <n v="38"/>
    <n v="951.07"/>
    <s v="OK"/>
    <s v="No"/>
    <s v="OK"/>
    <s v="OK"/>
    <s v="OK"/>
    <s v="OK"/>
    <s v="OK"/>
    <s v="OK"/>
    <x v="4"/>
    <x v="3"/>
  </r>
  <r>
    <d v="2024-10-21T00:00:00"/>
    <s v="youtube"/>
    <s v="email"/>
    <x v="1"/>
    <s v="video_ad"/>
    <s v="shoes"/>
    <n v="89"/>
    <n v="0"/>
    <n v="822.76"/>
    <s v="OK"/>
    <s v="No"/>
    <s v="OK"/>
    <s v="OK"/>
    <s v="OK"/>
    <s v="OK"/>
    <s v="OK"/>
    <s v="OK"/>
    <x v="4"/>
    <x v="3"/>
  </r>
  <r>
    <d v="2024-05-07T00:00:00"/>
    <s v="linkedin"/>
    <s v="social"/>
    <x v="1"/>
    <s v="video_ad"/>
    <s v="shoes"/>
    <n v="206"/>
    <n v="19"/>
    <n v="302.74"/>
    <s v="OK"/>
    <s v="No"/>
    <s v="OK"/>
    <s v="OK"/>
    <s v="OK"/>
    <s v="OK"/>
    <s v="OK"/>
    <s v="OK"/>
    <x v="11"/>
    <x v="1"/>
  </r>
  <r>
    <d v="2024-11-10T00:00:00"/>
    <s v="linkedin"/>
    <s v="referral"/>
    <x v="2"/>
    <s v="video_ad"/>
    <s v="discount"/>
    <n v="218"/>
    <n v="31"/>
    <n v="749.01"/>
    <s v="OK"/>
    <s v="No"/>
    <s v="OK"/>
    <s v="OK"/>
    <s v="OK"/>
    <s v="OK"/>
    <s v="OK"/>
    <s v="OK"/>
    <x v="10"/>
    <x v="3"/>
  </r>
  <r>
    <d v="2024-08-02T00:00:00"/>
    <s v="facebook"/>
    <s v="referral"/>
    <x v="3"/>
    <s v="banner1"/>
    <s v="signup"/>
    <n v="459"/>
    <n v="31"/>
    <n v="967.66"/>
    <s v="OK"/>
    <s v="No"/>
    <s v="OK"/>
    <s v="OK"/>
    <s v="OK"/>
    <s v="OK"/>
    <s v="OK"/>
    <s v="OK"/>
    <x v="5"/>
    <x v="0"/>
  </r>
  <r>
    <d v="2024-09-02T00:00:00"/>
    <s v="linkedin"/>
    <s v="email"/>
    <x v="2"/>
    <s v="text_link"/>
    <s v="bags"/>
    <n v="79"/>
    <n v="13"/>
    <n v="205.89"/>
    <s v="OK"/>
    <s v="No"/>
    <s v="OK"/>
    <s v="OK"/>
    <s v="OK"/>
    <s v="OK"/>
    <s v="OK"/>
    <s v="OK"/>
    <x v="0"/>
    <x v="0"/>
  </r>
  <r>
    <d v="2024-03-17T00:00:00"/>
    <s v="youtube"/>
    <s v="social"/>
    <x v="2"/>
    <s v="text_link"/>
    <s v="signup"/>
    <n v="270"/>
    <n v="10"/>
    <n v="954.14"/>
    <s v="OK"/>
    <s v="No"/>
    <s v="OK"/>
    <s v="OK"/>
    <s v="OK"/>
    <s v="OK"/>
    <s v="OK"/>
    <s v="OK"/>
    <x v="2"/>
    <x v="2"/>
  </r>
  <r>
    <d v="2024-05-07T00:00:00"/>
    <s v="google"/>
    <s v="email"/>
    <x v="1"/>
    <s v="banner1"/>
    <s v="bags"/>
    <n v="248"/>
    <n v="19"/>
    <n v="160.41999999999999"/>
    <s v="OK"/>
    <s v="No"/>
    <s v="OK"/>
    <s v="OK"/>
    <s v="OK"/>
    <s v="OK"/>
    <s v="OK"/>
    <s v="OK"/>
    <x v="11"/>
    <x v="1"/>
  </r>
  <r>
    <d v="2024-02-03T00:00:00"/>
    <s v="youtube"/>
    <s v="social"/>
    <x v="1"/>
    <s v="banner1"/>
    <s v="bags"/>
    <n v="488"/>
    <n v="7"/>
    <n v="135.65"/>
    <s v="OK"/>
    <s v="No"/>
    <s v="OK"/>
    <s v="OK"/>
    <s v="OK"/>
    <s v="OK"/>
    <s v="OK"/>
    <s v="OK"/>
    <x v="3"/>
    <x v="2"/>
  </r>
  <r>
    <d v="2024-04-11T00:00:00"/>
    <s v="newsletter"/>
    <s v="cpc"/>
    <x v="3"/>
    <s v="banner1"/>
    <s v="discount"/>
    <n v="357"/>
    <n v="26"/>
    <n v="974.16"/>
    <s v="OK"/>
    <s v="No"/>
    <s v="OK"/>
    <s v="OK"/>
    <s v="OK"/>
    <s v="OK"/>
    <s v="OK"/>
    <s v="OK"/>
    <x v="1"/>
    <x v="1"/>
  </r>
  <r>
    <d v="2024-10-21T00:00:00"/>
    <s v="facebook"/>
    <s v="email"/>
    <x v="1"/>
    <s v="banner1"/>
    <s v="signup"/>
    <n v="492"/>
    <n v="49"/>
    <n v="12.83"/>
    <s v="OK"/>
    <s v="No"/>
    <s v="OK"/>
    <s v="OK"/>
    <s v="OK"/>
    <s v="OK"/>
    <s v="OK"/>
    <s v="OK"/>
    <x v="4"/>
    <x v="3"/>
  </r>
  <r>
    <d v="2024-12-16T00:00:00"/>
    <s v="youtube"/>
    <s v="email"/>
    <x v="0"/>
    <s v="carousel_ad"/>
    <s v="shoes"/>
    <n v="247"/>
    <n v="13"/>
    <n v="537"/>
    <s v="OK"/>
    <s v="No"/>
    <s v="OK"/>
    <s v="OK"/>
    <s v="OK"/>
    <s v="OK"/>
    <s v="OK"/>
    <s v="OK"/>
    <x v="8"/>
    <x v="3"/>
  </r>
  <r>
    <d v="2024-02-29T00:00:00"/>
    <s v="linkedin"/>
    <s v="referral"/>
    <x v="0"/>
    <s v="banner1"/>
    <s v="discount"/>
    <n v="136"/>
    <n v="4"/>
    <n v="857.1"/>
    <s v="OK"/>
    <s v="No"/>
    <s v="OK"/>
    <s v="OK"/>
    <s v="OK"/>
    <s v="OK"/>
    <s v="OK"/>
    <s v="OK"/>
    <x v="3"/>
    <x v="2"/>
  </r>
  <r>
    <d v="2024-03-17T00:00:00"/>
    <s v="newsletter"/>
    <s v="social"/>
    <x v="0"/>
    <s v="carousel_ad"/>
    <s v="bags"/>
    <n v="498"/>
    <n v="1"/>
    <n v="90.34"/>
    <s v="OK"/>
    <s v="No"/>
    <s v="OK"/>
    <s v="OK"/>
    <s v="OK"/>
    <s v="OK"/>
    <s v="OK"/>
    <s v="OK"/>
    <x v="2"/>
    <x v="2"/>
  </r>
  <r>
    <d v="2024-09-19T00:00:00"/>
    <s v="newsletter"/>
    <s v="referral"/>
    <x v="1"/>
    <s v="video_ad"/>
    <s v="signup"/>
    <n v="185"/>
    <n v="30"/>
    <n v="139.81"/>
    <s v="OK"/>
    <s v="No"/>
    <s v="OK"/>
    <s v="OK"/>
    <s v="OK"/>
    <s v="OK"/>
    <s v="OK"/>
    <s v="OK"/>
    <x v="0"/>
    <x v="0"/>
  </r>
  <r>
    <d v="2024-11-21T00:00:00"/>
    <s v="newsletter"/>
    <s v="social"/>
    <x v="3"/>
    <s v=""/>
    <s v="bags"/>
    <n v="159"/>
    <n v="0"/>
    <n v="795.2"/>
    <s v="OK"/>
    <s v="No"/>
    <s v="OK"/>
    <s v="OK"/>
    <s v="OK"/>
    <s v="OK"/>
    <s v="OK"/>
    <s v="OK"/>
    <x v="10"/>
    <x v="3"/>
  </r>
  <r>
    <d v="2024-03-01T00:00:00"/>
    <s v="newsletter"/>
    <s v="referral"/>
    <x v="3"/>
    <s v="text_link"/>
    <s v="bags"/>
    <n v="148"/>
    <n v="48"/>
    <n v="779.07"/>
    <s v="OK"/>
    <s v="No"/>
    <s v="OK"/>
    <s v="OK"/>
    <s v="OK"/>
    <s v="OK"/>
    <s v="OK"/>
    <s v="OK"/>
    <x v="2"/>
    <x v="2"/>
  </r>
  <r>
    <d v="2024-11-19T00:00:00"/>
    <s v="instagram"/>
    <s v="referral"/>
    <x v="3"/>
    <s v="text_link"/>
    <s v="signup"/>
    <n v="332"/>
    <n v="22"/>
    <n v="790.15"/>
    <s v="OK"/>
    <s v="No"/>
    <s v="OK"/>
    <s v="OK"/>
    <s v="OK"/>
    <s v="OK"/>
    <s v="OK"/>
    <s v="OK"/>
    <x v="10"/>
    <x v="3"/>
  </r>
  <r>
    <d v="2024-10-07T00:00:00"/>
    <s v="youtube"/>
    <s v="social"/>
    <x v="3"/>
    <s v="text_link"/>
    <s v="shoes"/>
    <n v="115"/>
    <n v="2"/>
    <n v="255.08"/>
    <s v="OK"/>
    <s v="No"/>
    <s v="OK"/>
    <s v="OK"/>
    <s v="OK"/>
    <s v="OK"/>
    <s v="OK"/>
    <s v="OK"/>
    <x v="4"/>
    <x v="3"/>
  </r>
  <r>
    <d v="2024-07-21T00:00:00"/>
    <s v="facebook"/>
    <s v="email"/>
    <x v="0"/>
    <s v="text_link"/>
    <s v="signup"/>
    <n v="17"/>
    <n v="8"/>
    <n v="931.72"/>
    <s v="OK"/>
    <s v="No"/>
    <s v="OK"/>
    <s v="OK"/>
    <s v="OK"/>
    <s v="OK"/>
    <s v="OK"/>
    <s v="OK"/>
    <x v="6"/>
    <x v="0"/>
  </r>
  <r>
    <d v="2024-12-06T00:00:00"/>
    <s v="newsletter"/>
    <s v="social"/>
    <x v="0"/>
    <s v="video_ad"/>
    <s v="bags"/>
    <n v="212"/>
    <n v="46"/>
    <n v="815.14"/>
    <s v="OK"/>
    <s v="No"/>
    <s v="OK"/>
    <s v="OK"/>
    <s v="OK"/>
    <s v="OK"/>
    <s v="OK"/>
    <s v="OK"/>
    <x v="8"/>
    <x v="3"/>
  </r>
  <r>
    <d v="2024-12-14T00:00:00"/>
    <s v="linkedin"/>
    <s v="cpc"/>
    <x v="3"/>
    <s v="banner1"/>
    <s v="discount"/>
    <n v="384"/>
    <n v="24"/>
    <n v="130.68"/>
    <s v="OK"/>
    <s v="No"/>
    <s v="OK"/>
    <s v="OK"/>
    <s v="OK"/>
    <s v="OK"/>
    <s v="OK"/>
    <s v="OK"/>
    <x v="8"/>
    <x v="3"/>
  </r>
  <r>
    <d v="2024-06-28T00:00:00"/>
    <s v="newsletter"/>
    <s v="cpc"/>
    <x v="3"/>
    <s v=""/>
    <s v="bags"/>
    <n v="223"/>
    <n v="50"/>
    <n v="919.99"/>
    <s v="OK"/>
    <s v="No"/>
    <s v="OK"/>
    <s v="OK"/>
    <s v="OK"/>
    <s v="OK"/>
    <s v="OK"/>
    <s v="OK"/>
    <x v="7"/>
    <x v="1"/>
  </r>
  <r>
    <d v="2024-11-07T00:00:00"/>
    <s v="facebook"/>
    <s v="social"/>
    <x v="3"/>
    <s v=""/>
    <s v="shoes"/>
    <n v="53"/>
    <n v="28"/>
    <n v="932.43"/>
    <s v="OK"/>
    <s v="No"/>
    <s v="OK"/>
    <s v="OK"/>
    <s v="OK"/>
    <s v="OK"/>
    <s v="OK"/>
    <s v="OK"/>
    <x v="10"/>
    <x v="3"/>
  </r>
  <r>
    <d v="2024-08-08T00:00:00"/>
    <s v="newsletter"/>
    <s v="social"/>
    <x v="3"/>
    <s v="carousel_ad"/>
    <s v="discount"/>
    <n v="141"/>
    <n v="49"/>
    <n v="845.13"/>
    <s v="OK"/>
    <s v="No"/>
    <s v="OK"/>
    <s v="OK"/>
    <s v="OK"/>
    <s v="OK"/>
    <s v="OK"/>
    <s v="OK"/>
    <x v="5"/>
    <x v="0"/>
  </r>
  <r>
    <d v="2024-10-30T00:00:00"/>
    <s v="youtube"/>
    <s v="social"/>
    <x v="0"/>
    <s v=""/>
    <s v="signup"/>
    <n v="351"/>
    <n v="33"/>
    <n v="496.16"/>
    <s v="OK"/>
    <s v="No"/>
    <s v="OK"/>
    <s v="OK"/>
    <s v="OK"/>
    <s v="OK"/>
    <s v="OK"/>
    <s v="OK"/>
    <x v="4"/>
    <x v="3"/>
  </r>
  <r>
    <d v="2024-05-24T00:00:00"/>
    <s v="instagram"/>
    <s v="referral"/>
    <x v="3"/>
    <s v="text_link"/>
    <s v="shoes"/>
    <n v="248"/>
    <n v="0"/>
    <n v="137.86000000000001"/>
    <s v="OK"/>
    <s v="No"/>
    <s v="OK"/>
    <s v="OK"/>
    <s v="OK"/>
    <s v="OK"/>
    <s v="OK"/>
    <s v="OK"/>
    <x v="11"/>
    <x v="1"/>
  </r>
  <r>
    <d v="2024-06-09T00:00:00"/>
    <s v="google"/>
    <s v="cpc"/>
    <x v="0"/>
    <s v="video_ad"/>
    <s v="bags"/>
    <n v="374"/>
    <n v="13"/>
    <n v="67.06"/>
    <s v="OK"/>
    <s v="No"/>
    <s v="OK"/>
    <s v="OK"/>
    <s v="OK"/>
    <s v="OK"/>
    <s v="OK"/>
    <s v="OK"/>
    <x v="7"/>
    <x v="1"/>
  </r>
  <r>
    <d v="2024-01-27T00:00:00"/>
    <s v="youtube"/>
    <s v="email"/>
    <x v="2"/>
    <s v="carousel_ad"/>
    <s v="bags"/>
    <n v="104"/>
    <n v="31"/>
    <n v="709.13"/>
    <s v="OK"/>
    <s v="No"/>
    <s v="OK"/>
    <s v="OK"/>
    <s v="OK"/>
    <s v="OK"/>
    <s v="OK"/>
    <s v="OK"/>
    <x v="9"/>
    <x v="2"/>
  </r>
  <r>
    <d v="2024-09-13T00:00:00"/>
    <s v="youtube"/>
    <s v="referral"/>
    <x v="0"/>
    <s v="banner1"/>
    <s v="discount"/>
    <n v="149"/>
    <n v="29"/>
    <n v="637.54"/>
    <s v="OK"/>
    <s v="No"/>
    <s v="OK"/>
    <s v="OK"/>
    <s v="OK"/>
    <s v="OK"/>
    <s v="OK"/>
    <s v="OK"/>
    <x v="0"/>
    <x v="0"/>
  </r>
  <r>
    <d v="2024-11-02T00:00:00"/>
    <s v="newsletter"/>
    <s v="social"/>
    <x v="3"/>
    <s v="carousel_ad"/>
    <s v="discount"/>
    <n v="461"/>
    <n v="38"/>
    <n v="776.18"/>
    <s v="OK"/>
    <s v="No"/>
    <s v="OK"/>
    <s v="OK"/>
    <s v="OK"/>
    <s v="OK"/>
    <s v="OK"/>
    <s v="OK"/>
    <x v="10"/>
    <x v="3"/>
  </r>
  <r>
    <d v="2024-07-15T00:00:00"/>
    <s v="linkedin"/>
    <s v="cpc"/>
    <x v="2"/>
    <s v="video_ad"/>
    <s v="signup"/>
    <n v="255"/>
    <n v="25"/>
    <n v="643.73"/>
    <s v="OK"/>
    <s v="No"/>
    <s v="OK"/>
    <s v="OK"/>
    <s v="OK"/>
    <s v="OK"/>
    <s v="OK"/>
    <s v="OK"/>
    <x v="6"/>
    <x v="0"/>
  </r>
  <r>
    <d v="2024-07-20T00:00:00"/>
    <s v="google"/>
    <s v="social"/>
    <x v="0"/>
    <s v="video_ad"/>
    <s v="discount"/>
    <n v="108"/>
    <n v="29"/>
    <n v="994.17"/>
    <s v="OK"/>
    <s v="No"/>
    <s v="OK"/>
    <s v="OK"/>
    <s v="OK"/>
    <s v="OK"/>
    <s v="OK"/>
    <s v="OK"/>
    <x v="6"/>
    <x v="0"/>
  </r>
  <r>
    <d v="2024-04-20T00:00:00"/>
    <s v="google"/>
    <s v="email"/>
    <x v="0"/>
    <s v="banner1"/>
    <s v="shoes"/>
    <n v="355"/>
    <n v="43"/>
    <n v="644.89"/>
    <s v="OK"/>
    <s v="No"/>
    <s v="OK"/>
    <s v="OK"/>
    <s v="OK"/>
    <s v="OK"/>
    <s v="OK"/>
    <s v="OK"/>
    <x v="1"/>
    <x v="1"/>
  </r>
  <r>
    <d v="2024-01-14T00:00:00"/>
    <s v="newsletter"/>
    <s v="referral"/>
    <x v="2"/>
    <s v="text_link"/>
    <s v="shoes"/>
    <n v="363"/>
    <n v="28"/>
    <n v="659.23"/>
    <s v="OK"/>
    <s v="No"/>
    <s v="OK"/>
    <s v="OK"/>
    <s v="OK"/>
    <s v="OK"/>
    <s v="OK"/>
    <s v="OK"/>
    <x v="9"/>
    <x v="2"/>
  </r>
  <r>
    <d v="2024-02-06T00:00:00"/>
    <s v="youtube"/>
    <s v="referral"/>
    <x v="0"/>
    <s v="banner1"/>
    <s v="shoes"/>
    <n v="144"/>
    <n v="16"/>
    <n v="134.99"/>
    <s v="OK"/>
    <s v="No"/>
    <s v="OK"/>
    <s v="OK"/>
    <s v="OK"/>
    <s v="OK"/>
    <s v="OK"/>
    <s v="OK"/>
    <x v="3"/>
    <x v="2"/>
  </r>
  <r>
    <d v="2024-08-31T00:00:00"/>
    <s v="youtube"/>
    <s v="referral"/>
    <x v="0"/>
    <s v="video_ad"/>
    <s v="shoes"/>
    <n v="72"/>
    <n v="0"/>
    <n v="160.11000000000001"/>
    <s v="OK"/>
    <s v="No"/>
    <s v="OK"/>
    <s v="OK"/>
    <s v="OK"/>
    <s v="OK"/>
    <s v="OK"/>
    <s v="OK"/>
    <x v="5"/>
    <x v="0"/>
  </r>
  <r>
    <d v="2024-07-13T00:00:00"/>
    <s v="newsletter"/>
    <s v="email"/>
    <x v="2"/>
    <s v=""/>
    <s v="signup"/>
    <n v="448"/>
    <n v="48"/>
    <n v="264.7"/>
    <s v="OK"/>
    <s v="No"/>
    <s v="OK"/>
    <s v="OK"/>
    <s v="OK"/>
    <s v="OK"/>
    <s v="OK"/>
    <s v="OK"/>
    <x v="6"/>
    <x v="0"/>
  </r>
  <r>
    <d v="2024-08-17T00:00:00"/>
    <s v="google"/>
    <s v="referral"/>
    <x v="2"/>
    <s v="text_link"/>
    <s v="bags"/>
    <n v="347"/>
    <n v="44"/>
    <n v="498.63"/>
    <s v="OK"/>
    <s v="No"/>
    <s v="OK"/>
    <s v="OK"/>
    <s v="OK"/>
    <s v="OK"/>
    <s v="OK"/>
    <s v="OK"/>
    <x v="5"/>
    <x v="0"/>
  </r>
  <r>
    <d v="2024-12-16T00:00:00"/>
    <s v="newsletter"/>
    <s v="cpc"/>
    <x v="1"/>
    <s v=""/>
    <s v="discount"/>
    <n v="360"/>
    <n v="4"/>
    <n v="761.8"/>
    <s v="OK"/>
    <s v="No"/>
    <s v="OK"/>
    <s v="OK"/>
    <s v="OK"/>
    <s v="OK"/>
    <s v="OK"/>
    <s v="OK"/>
    <x v="8"/>
    <x v="3"/>
  </r>
  <r>
    <d v="2024-06-09T00:00:00"/>
    <s v="youtube"/>
    <s v="email"/>
    <x v="1"/>
    <s v=""/>
    <s v="bags"/>
    <n v="211"/>
    <n v="18"/>
    <n v="82.84"/>
    <s v="OK"/>
    <s v="No"/>
    <s v="OK"/>
    <s v="OK"/>
    <s v="OK"/>
    <s v="OK"/>
    <s v="OK"/>
    <s v="OK"/>
    <x v="7"/>
    <x v="1"/>
  </r>
  <r>
    <d v="2024-11-19T00:00:00"/>
    <s v="google"/>
    <s v="social"/>
    <x v="0"/>
    <s v="carousel_ad"/>
    <s v="discount"/>
    <n v="192"/>
    <n v="41"/>
    <n v="81.599999999999994"/>
    <s v="OK"/>
    <s v="No"/>
    <s v="OK"/>
    <s v="OK"/>
    <s v="OK"/>
    <s v="OK"/>
    <s v="OK"/>
    <s v="OK"/>
    <x v="10"/>
    <x v="3"/>
  </r>
  <r>
    <d v="2024-09-01T00:00:00"/>
    <s v="youtube"/>
    <s v="cpc"/>
    <x v="2"/>
    <s v="text_link"/>
    <s v="shoes"/>
    <n v="314"/>
    <n v="19"/>
    <n v="51.37"/>
    <s v="OK"/>
    <s v="No"/>
    <s v="OK"/>
    <s v="OK"/>
    <s v="OK"/>
    <s v="OK"/>
    <s v="OK"/>
    <s v="OK"/>
    <x v="0"/>
    <x v="0"/>
  </r>
  <r>
    <d v="2024-11-19T00:00:00"/>
    <s v="instagram"/>
    <s v="cpc"/>
    <x v="2"/>
    <s v="text_link"/>
    <s v="bags"/>
    <n v="387"/>
    <n v="1"/>
    <n v="687.45"/>
    <s v="OK"/>
    <s v="No"/>
    <s v="OK"/>
    <s v="OK"/>
    <s v="OK"/>
    <s v="OK"/>
    <s v="OK"/>
    <s v="OK"/>
    <x v="10"/>
    <x v="3"/>
  </r>
  <r>
    <d v="2024-06-01T00:00:00"/>
    <s v="instagram"/>
    <s v="cpc"/>
    <x v="3"/>
    <s v="video_ad"/>
    <s v="bags"/>
    <n v="84"/>
    <n v="34"/>
    <n v="125.82"/>
    <s v="OK"/>
    <s v="No"/>
    <s v="OK"/>
    <s v="OK"/>
    <s v="OK"/>
    <s v="OK"/>
    <s v="OK"/>
    <s v="OK"/>
    <x v="7"/>
    <x v="1"/>
  </r>
  <r>
    <d v="2024-06-05T00:00:00"/>
    <s v="youtube"/>
    <s v="cpc"/>
    <x v="0"/>
    <s v="video_ad"/>
    <s v="shoes"/>
    <n v="273"/>
    <n v="1"/>
    <n v="499.12"/>
    <s v="OK"/>
    <s v="No"/>
    <s v="OK"/>
    <s v="OK"/>
    <s v="OK"/>
    <s v="OK"/>
    <s v="OK"/>
    <s v="OK"/>
    <x v="7"/>
    <x v="1"/>
  </r>
  <r>
    <d v="2024-02-29T00:00:00"/>
    <s v="facebook"/>
    <s v="cpc"/>
    <x v="3"/>
    <s v="carousel_ad"/>
    <s v="shoes"/>
    <n v="391"/>
    <n v="39"/>
    <n v="416.56"/>
    <s v="OK"/>
    <s v="No"/>
    <s v="OK"/>
    <s v="OK"/>
    <s v="OK"/>
    <s v="OK"/>
    <s v="OK"/>
    <s v="OK"/>
    <x v="3"/>
    <x v="2"/>
  </r>
  <r>
    <d v="2024-05-13T00:00:00"/>
    <s v="linkedin"/>
    <s v="social"/>
    <x v="1"/>
    <s v="text_link"/>
    <s v="shoes"/>
    <n v="409"/>
    <n v="7"/>
    <n v="723.15"/>
    <s v="OK"/>
    <s v="No"/>
    <s v="OK"/>
    <s v="OK"/>
    <s v="OK"/>
    <s v="OK"/>
    <s v="OK"/>
    <s v="OK"/>
    <x v="11"/>
    <x v="1"/>
  </r>
  <r>
    <d v="2024-01-25T00:00:00"/>
    <s v="newsletter"/>
    <s v="email"/>
    <x v="1"/>
    <s v="text_link"/>
    <s v="discount"/>
    <n v="246"/>
    <n v="46"/>
    <n v="749.61"/>
    <s v="OK"/>
    <s v="No"/>
    <s v="OK"/>
    <s v="OK"/>
    <s v="OK"/>
    <s v="OK"/>
    <s v="OK"/>
    <s v="OK"/>
    <x v="9"/>
    <x v="2"/>
  </r>
  <r>
    <d v="2024-02-09T00:00:00"/>
    <s v="facebook"/>
    <s v="social"/>
    <x v="3"/>
    <s v="text_link"/>
    <s v="bags"/>
    <n v="413"/>
    <n v="39"/>
    <n v="780.46"/>
    <s v="OK"/>
    <s v="No"/>
    <s v="OK"/>
    <s v="OK"/>
    <s v="OK"/>
    <s v="OK"/>
    <s v="OK"/>
    <s v="OK"/>
    <x v="3"/>
    <x v="2"/>
  </r>
  <r>
    <d v="2024-08-18T00:00:00"/>
    <s v="linkedin"/>
    <s v="email"/>
    <x v="2"/>
    <s v="video_ad"/>
    <s v="bags"/>
    <n v="382"/>
    <n v="19"/>
    <n v="724.41"/>
    <s v="OK"/>
    <s v="No"/>
    <s v="OK"/>
    <s v="OK"/>
    <s v="OK"/>
    <s v="OK"/>
    <s v="OK"/>
    <s v="OK"/>
    <x v="5"/>
    <x v="0"/>
  </r>
  <r>
    <d v="2024-10-09T00:00:00"/>
    <s v="youtube"/>
    <s v="cpc"/>
    <x v="1"/>
    <s v="text_link"/>
    <s v="signup"/>
    <n v="328"/>
    <n v="8"/>
    <n v="892.03"/>
    <s v="OK"/>
    <s v="No"/>
    <s v="OK"/>
    <s v="OK"/>
    <s v="OK"/>
    <s v="OK"/>
    <s v="OK"/>
    <s v="OK"/>
    <x v="4"/>
    <x v="3"/>
  </r>
  <r>
    <d v="2024-06-07T00:00:00"/>
    <s v="linkedin"/>
    <s v="referral"/>
    <x v="2"/>
    <s v="text_link"/>
    <s v="bags"/>
    <n v="40"/>
    <n v="14"/>
    <n v="770.47"/>
    <s v="OK"/>
    <s v="No"/>
    <s v="OK"/>
    <s v="OK"/>
    <s v="OK"/>
    <s v="OK"/>
    <s v="OK"/>
    <s v="OK"/>
    <x v="7"/>
    <x v="1"/>
  </r>
  <r>
    <d v="2024-04-28T00:00:00"/>
    <s v="newsletter"/>
    <s v="email"/>
    <x v="0"/>
    <s v="video_ad"/>
    <s v="shoes"/>
    <n v="93"/>
    <n v="29"/>
    <n v="440.88"/>
    <s v="OK"/>
    <s v="No"/>
    <s v="OK"/>
    <s v="OK"/>
    <s v="OK"/>
    <s v="OK"/>
    <s v="OK"/>
    <s v="OK"/>
    <x v="1"/>
    <x v="1"/>
  </r>
  <r>
    <d v="2024-06-22T00:00:00"/>
    <s v="youtube"/>
    <s v="social"/>
    <x v="2"/>
    <s v=""/>
    <s v="signup"/>
    <n v="241"/>
    <n v="25"/>
    <n v="97.23"/>
    <s v="OK"/>
    <s v="No"/>
    <s v="OK"/>
    <s v="OK"/>
    <s v="OK"/>
    <s v="OK"/>
    <s v="OK"/>
    <s v="OK"/>
    <x v="7"/>
    <x v="1"/>
  </r>
  <r>
    <d v="2024-06-25T00:00:00"/>
    <s v="google"/>
    <s v="social"/>
    <x v="2"/>
    <s v="text_link"/>
    <s v="bags"/>
    <n v="227"/>
    <n v="41"/>
    <n v="859.4"/>
    <s v="OK"/>
    <s v="No"/>
    <s v="OK"/>
    <s v="OK"/>
    <s v="OK"/>
    <s v="OK"/>
    <s v="OK"/>
    <s v="OK"/>
    <x v="7"/>
    <x v="1"/>
  </r>
  <r>
    <d v="2024-04-16T00:00:00"/>
    <s v="linkedin"/>
    <s v="referral"/>
    <x v="2"/>
    <s v="video_ad"/>
    <s v="shoes"/>
    <n v="195"/>
    <n v="43"/>
    <n v="976.2"/>
    <s v="OK"/>
    <s v="No"/>
    <s v="OK"/>
    <s v="OK"/>
    <s v="OK"/>
    <s v="OK"/>
    <s v="OK"/>
    <s v="OK"/>
    <x v="1"/>
    <x v="1"/>
  </r>
  <r>
    <d v="2024-07-20T00:00:00"/>
    <s v="facebook"/>
    <s v="referral"/>
    <x v="0"/>
    <s v="text_link"/>
    <s v="discount"/>
    <n v="487"/>
    <n v="17"/>
    <n v="442.77"/>
    <s v="OK"/>
    <s v="No"/>
    <s v="OK"/>
    <s v="OK"/>
    <s v="OK"/>
    <s v="OK"/>
    <s v="OK"/>
    <s v="OK"/>
    <x v="6"/>
    <x v="0"/>
  </r>
  <r>
    <d v="2024-10-20T00:00:00"/>
    <s v="newsletter"/>
    <s v="referral"/>
    <x v="2"/>
    <s v=""/>
    <s v="signup"/>
    <n v="449"/>
    <n v="27"/>
    <n v="528.35"/>
    <s v="OK"/>
    <s v="No"/>
    <s v="OK"/>
    <s v="OK"/>
    <s v="OK"/>
    <s v="OK"/>
    <s v="OK"/>
    <s v="OK"/>
    <x v="4"/>
    <x v="3"/>
  </r>
  <r>
    <d v="2024-11-04T00:00:00"/>
    <s v="youtube"/>
    <s v="social"/>
    <x v="0"/>
    <s v="banner1"/>
    <s v="signup"/>
    <n v="163"/>
    <n v="5"/>
    <n v="123.42"/>
    <s v="OK"/>
    <s v="No"/>
    <s v="OK"/>
    <s v="OK"/>
    <s v="OK"/>
    <s v="OK"/>
    <s v="OK"/>
    <s v="OK"/>
    <x v="10"/>
    <x v="3"/>
  </r>
  <r>
    <d v="2024-12-05T00:00:00"/>
    <s v="youtube"/>
    <s v="email"/>
    <x v="3"/>
    <s v="banner1"/>
    <s v="discount"/>
    <n v="67"/>
    <n v="12"/>
    <n v="798.22"/>
    <s v="OK"/>
    <s v="No"/>
    <s v="OK"/>
    <s v="OK"/>
    <s v="OK"/>
    <s v="OK"/>
    <s v="OK"/>
    <s v="OK"/>
    <x v="8"/>
    <x v="3"/>
  </r>
  <r>
    <d v="2024-03-19T00:00:00"/>
    <s v="youtube"/>
    <s v="email"/>
    <x v="3"/>
    <s v="text_link"/>
    <s v="bags"/>
    <n v="260"/>
    <n v="36"/>
    <n v="999.1"/>
    <s v="OK"/>
    <s v="No"/>
    <s v="OK"/>
    <s v="OK"/>
    <s v="OK"/>
    <s v="OK"/>
    <s v="OK"/>
    <s v="OK"/>
    <x v="2"/>
    <x v="2"/>
  </r>
  <r>
    <d v="2024-02-09T00:00:00"/>
    <s v="google"/>
    <s v="email"/>
    <x v="3"/>
    <s v="carousel_ad"/>
    <s v="discount"/>
    <n v="43"/>
    <n v="47"/>
    <n v="924.84"/>
    <s v="OK"/>
    <s v="No"/>
    <s v="OK"/>
    <s v="OK"/>
    <s v="OK"/>
    <s v="OK"/>
    <s v="OK"/>
    <s v="OK"/>
    <x v="3"/>
    <x v="2"/>
  </r>
  <r>
    <d v="2024-11-26T00:00:00"/>
    <s v="google"/>
    <s v="referral"/>
    <x v="0"/>
    <s v="banner1"/>
    <s v="discount"/>
    <n v="107"/>
    <n v="29"/>
    <n v="726.18"/>
    <s v="OK"/>
    <s v="No"/>
    <s v="OK"/>
    <s v="OK"/>
    <s v="OK"/>
    <s v="OK"/>
    <s v="OK"/>
    <s v="OK"/>
    <x v="10"/>
    <x v="3"/>
  </r>
  <r>
    <d v="2024-01-18T00:00:00"/>
    <s v="instagram"/>
    <s v="email"/>
    <x v="0"/>
    <s v="carousel_ad"/>
    <s v="shoes"/>
    <n v="314"/>
    <n v="13"/>
    <n v="376.83"/>
    <s v="OK"/>
    <s v="No"/>
    <s v="OK"/>
    <s v="OK"/>
    <s v="OK"/>
    <s v="OK"/>
    <s v="OK"/>
    <s v="OK"/>
    <x v="9"/>
    <x v="2"/>
  </r>
  <r>
    <d v="2024-04-03T00:00:00"/>
    <s v="youtube"/>
    <s v="cpc"/>
    <x v="2"/>
    <s v="banner1"/>
    <s v="signup"/>
    <n v="396"/>
    <n v="33"/>
    <n v="367.78"/>
    <s v="OK"/>
    <s v="No"/>
    <s v="OK"/>
    <s v="OK"/>
    <s v="OK"/>
    <s v="OK"/>
    <s v="OK"/>
    <s v="OK"/>
    <x v="1"/>
    <x v="1"/>
  </r>
  <r>
    <d v="2024-02-06T00:00:00"/>
    <s v="newsletter"/>
    <s v="referral"/>
    <x v="2"/>
    <s v="banner1"/>
    <s v="bags"/>
    <n v="89"/>
    <n v="30"/>
    <n v="222.91"/>
    <s v="OK"/>
    <s v="No"/>
    <s v="OK"/>
    <s v="OK"/>
    <s v="OK"/>
    <s v="OK"/>
    <s v="OK"/>
    <s v="OK"/>
    <x v="3"/>
    <x v="2"/>
  </r>
  <r>
    <d v="2024-05-27T00:00:00"/>
    <s v="instagram"/>
    <s v="referral"/>
    <x v="1"/>
    <s v="text_link"/>
    <s v="discount"/>
    <n v="441"/>
    <n v="8"/>
    <n v="26.92"/>
    <s v="OK"/>
    <s v="No"/>
    <s v="OK"/>
    <s v="OK"/>
    <s v="OK"/>
    <s v="OK"/>
    <s v="OK"/>
    <s v="OK"/>
    <x v="11"/>
    <x v="1"/>
  </r>
  <r>
    <d v="2024-05-25T00:00:00"/>
    <s v="newsletter"/>
    <s v="referral"/>
    <x v="2"/>
    <s v="carousel_ad"/>
    <s v="discount"/>
    <n v="22"/>
    <n v="48"/>
    <n v="324.23"/>
    <s v="OK"/>
    <s v="No"/>
    <s v="OK"/>
    <s v="OK"/>
    <s v="OK"/>
    <s v="OK"/>
    <s v="OK"/>
    <s v="OK"/>
    <x v="11"/>
    <x v="1"/>
  </r>
  <r>
    <d v="2024-11-08T00:00:00"/>
    <s v="linkedin"/>
    <s v="referral"/>
    <x v="0"/>
    <s v="video_ad"/>
    <s v="bags"/>
    <n v="291"/>
    <n v="0"/>
    <n v="636.23"/>
    <s v="OK"/>
    <s v="No"/>
    <s v="OK"/>
    <s v="OK"/>
    <s v="OK"/>
    <s v="OK"/>
    <s v="OK"/>
    <s v="OK"/>
    <x v="10"/>
    <x v="3"/>
  </r>
  <r>
    <d v="2024-07-29T00:00:00"/>
    <s v="facebook"/>
    <s v="social"/>
    <x v="2"/>
    <s v="video_ad"/>
    <s v="shoes"/>
    <n v="208"/>
    <n v="7"/>
    <n v="105.45"/>
    <s v="OK"/>
    <s v="No"/>
    <s v="OK"/>
    <s v="OK"/>
    <s v="OK"/>
    <s v="OK"/>
    <s v="OK"/>
    <s v="OK"/>
    <x v="6"/>
    <x v="0"/>
  </r>
  <r>
    <d v="2024-12-19T00:00:00"/>
    <s v="google"/>
    <s v="cpc"/>
    <x v="1"/>
    <s v=""/>
    <s v="discount"/>
    <n v="130"/>
    <n v="5"/>
    <n v="637.29999999999995"/>
    <s v="OK"/>
    <s v="No"/>
    <s v="OK"/>
    <s v="OK"/>
    <s v="OK"/>
    <s v="OK"/>
    <s v="OK"/>
    <s v="OK"/>
    <x v="8"/>
    <x v="3"/>
  </r>
  <r>
    <d v="2024-08-30T00:00:00"/>
    <s v="instagram"/>
    <s v="email"/>
    <x v="2"/>
    <s v="banner1"/>
    <s v="discount"/>
    <n v="181"/>
    <n v="42"/>
    <n v="550.51"/>
    <s v="OK"/>
    <s v="No"/>
    <s v="OK"/>
    <s v="OK"/>
    <s v="OK"/>
    <s v="OK"/>
    <s v="OK"/>
    <s v="OK"/>
    <x v="5"/>
    <x v="0"/>
  </r>
  <r>
    <d v="2024-10-10T00:00:00"/>
    <s v="facebook"/>
    <s v="referral"/>
    <x v="1"/>
    <s v="carousel_ad"/>
    <s v="shoes"/>
    <n v="411"/>
    <n v="43"/>
    <n v="282.11"/>
    <s v="OK"/>
    <s v="No"/>
    <s v="OK"/>
    <s v="OK"/>
    <s v="OK"/>
    <s v="OK"/>
    <s v="OK"/>
    <s v="OK"/>
    <x v="4"/>
    <x v="3"/>
  </r>
  <r>
    <d v="2024-12-27T00:00:00"/>
    <s v="facebook"/>
    <s v="social"/>
    <x v="3"/>
    <s v="carousel_ad"/>
    <s v="bags"/>
    <n v="454"/>
    <n v="25"/>
    <n v="729.93"/>
    <s v="OK"/>
    <s v="No"/>
    <s v="OK"/>
    <s v="OK"/>
    <s v="OK"/>
    <s v="OK"/>
    <s v="OK"/>
    <s v="OK"/>
    <x v="8"/>
    <x v="3"/>
  </r>
  <r>
    <d v="2024-11-27T00:00:00"/>
    <s v="instagram"/>
    <s v="email"/>
    <x v="2"/>
    <s v="carousel_ad"/>
    <s v="bags"/>
    <n v="289"/>
    <n v="49"/>
    <n v="137.49"/>
    <s v="OK"/>
    <s v="No"/>
    <s v="OK"/>
    <s v="OK"/>
    <s v="OK"/>
    <s v="OK"/>
    <s v="OK"/>
    <s v="OK"/>
    <x v="10"/>
    <x v="3"/>
  </r>
  <r>
    <d v="2024-09-26T00:00:00"/>
    <s v="linkedin"/>
    <s v="cpc"/>
    <x v="2"/>
    <s v="video_ad"/>
    <s v="shoes"/>
    <n v="214"/>
    <n v="16"/>
    <n v="457.51"/>
    <s v="OK"/>
    <s v="No"/>
    <s v="OK"/>
    <s v="OK"/>
    <s v="OK"/>
    <s v="OK"/>
    <s v="OK"/>
    <s v="OK"/>
    <x v="0"/>
    <x v="0"/>
  </r>
  <r>
    <d v="2024-03-04T00:00:00"/>
    <s v="youtube"/>
    <s v="referral"/>
    <x v="1"/>
    <s v="text_link"/>
    <s v="bags"/>
    <n v="36"/>
    <n v="45"/>
    <n v="570.27"/>
    <s v="OK"/>
    <s v="No"/>
    <s v="OK"/>
    <s v="OK"/>
    <s v="OK"/>
    <s v="OK"/>
    <s v="OK"/>
    <s v="OK"/>
    <x v="2"/>
    <x v="2"/>
  </r>
  <r>
    <d v="2024-08-21T00:00:00"/>
    <s v="google"/>
    <s v="referral"/>
    <x v="2"/>
    <s v="text_link"/>
    <s v="shoes"/>
    <n v="322"/>
    <n v="16"/>
    <n v="79.959999999999994"/>
    <s v="OK"/>
    <s v="No"/>
    <s v="OK"/>
    <s v="OK"/>
    <s v="OK"/>
    <s v="OK"/>
    <s v="OK"/>
    <s v="OK"/>
    <x v="5"/>
    <x v="0"/>
  </r>
  <r>
    <d v="2024-02-11T00:00:00"/>
    <s v="facebook"/>
    <s v="cpc"/>
    <x v="2"/>
    <s v="text_link"/>
    <s v="shoes"/>
    <n v="237"/>
    <n v="32"/>
    <n v="451.49"/>
    <s v="OK"/>
    <s v="No"/>
    <s v="OK"/>
    <s v="OK"/>
    <s v="OK"/>
    <s v="OK"/>
    <s v="OK"/>
    <s v="OK"/>
    <x v="3"/>
    <x v="2"/>
  </r>
  <r>
    <d v="2024-08-15T00:00:00"/>
    <s v="instagram"/>
    <s v="email"/>
    <x v="1"/>
    <s v="banner1"/>
    <s v="discount"/>
    <n v="240"/>
    <n v="24"/>
    <n v="965.25"/>
    <s v="OK"/>
    <s v="No"/>
    <s v="OK"/>
    <s v="OK"/>
    <s v="OK"/>
    <s v="OK"/>
    <s v="OK"/>
    <s v="OK"/>
    <x v="5"/>
    <x v="0"/>
  </r>
  <r>
    <d v="2024-10-22T00:00:00"/>
    <s v="youtube"/>
    <s v="cpc"/>
    <x v="3"/>
    <s v="banner1"/>
    <s v="bags"/>
    <n v="245"/>
    <n v="7"/>
    <n v="286.43"/>
    <s v="OK"/>
    <s v="No"/>
    <s v="OK"/>
    <s v="OK"/>
    <s v="OK"/>
    <s v="OK"/>
    <s v="OK"/>
    <s v="OK"/>
    <x v="4"/>
    <x v="3"/>
  </r>
  <r>
    <d v="2024-12-24T00:00:00"/>
    <s v="instagram"/>
    <s v="cpc"/>
    <x v="1"/>
    <s v="banner1"/>
    <s v="signup"/>
    <n v="329"/>
    <n v="45"/>
    <n v="133.68"/>
    <s v="OK"/>
    <s v="No"/>
    <s v="OK"/>
    <s v="OK"/>
    <s v="OK"/>
    <s v="OK"/>
    <s v="OK"/>
    <s v="OK"/>
    <x v="8"/>
    <x v="3"/>
  </r>
  <r>
    <d v="2024-03-27T00:00:00"/>
    <s v="youtube"/>
    <s v="cpc"/>
    <x v="3"/>
    <s v="video_ad"/>
    <s v="signup"/>
    <n v="22"/>
    <n v="39"/>
    <n v="108.04"/>
    <s v="OK"/>
    <s v="No"/>
    <s v="OK"/>
    <s v="OK"/>
    <s v="OK"/>
    <s v="OK"/>
    <s v="OK"/>
    <s v="OK"/>
    <x v="2"/>
    <x v="2"/>
  </r>
  <r>
    <d v="2024-03-04T00:00:00"/>
    <s v="google"/>
    <s v="social"/>
    <x v="1"/>
    <s v="text_link"/>
    <s v="bags"/>
    <n v="80"/>
    <n v="50"/>
    <n v="353.82"/>
    <s v="OK"/>
    <s v="No"/>
    <s v="OK"/>
    <s v="OK"/>
    <s v="OK"/>
    <s v="OK"/>
    <s v="OK"/>
    <s v="OK"/>
    <x v="2"/>
    <x v="2"/>
  </r>
  <r>
    <d v="2024-06-04T00:00:00"/>
    <s v="newsletter"/>
    <s v="email"/>
    <x v="0"/>
    <s v="carousel_ad"/>
    <s v="discount"/>
    <n v="156"/>
    <n v="45"/>
    <n v="570.86"/>
    <s v="OK"/>
    <s v="No"/>
    <s v="OK"/>
    <s v="OK"/>
    <s v="OK"/>
    <s v="OK"/>
    <s v="OK"/>
    <s v="OK"/>
    <x v="7"/>
    <x v="1"/>
  </r>
  <r>
    <d v="2024-09-06T00:00:00"/>
    <s v="instagram"/>
    <s v="cpc"/>
    <x v="1"/>
    <s v="carousel_ad"/>
    <s v="bags"/>
    <n v="16"/>
    <n v="27"/>
    <n v="359.32"/>
    <s v="OK"/>
    <s v="No"/>
    <s v="OK"/>
    <s v="OK"/>
    <s v="OK"/>
    <s v="OK"/>
    <s v="OK"/>
    <s v="OK"/>
    <x v="0"/>
    <x v="0"/>
  </r>
  <r>
    <d v="2024-06-11T00:00:00"/>
    <s v="google"/>
    <s v="social"/>
    <x v="3"/>
    <s v=""/>
    <s v="shoes"/>
    <n v="226"/>
    <n v="22"/>
    <n v="43.13"/>
    <s v="OK"/>
    <s v="No"/>
    <s v="OK"/>
    <s v="OK"/>
    <s v="OK"/>
    <s v="OK"/>
    <s v="OK"/>
    <s v="OK"/>
    <x v="7"/>
    <x v="1"/>
  </r>
  <r>
    <d v="2024-06-14T00:00:00"/>
    <s v="linkedin"/>
    <s v="social"/>
    <x v="1"/>
    <s v=""/>
    <s v="bags"/>
    <n v="401"/>
    <n v="49"/>
    <n v="892.92"/>
    <s v="OK"/>
    <s v="No"/>
    <s v="OK"/>
    <s v="OK"/>
    <s v="OK"/>
    <s v="OK"/>
    <s v="OK"/>
    <s v="OK"/>
    <x v="7"/>
    <x v="1"/>
  </r>
  <r>
    <d v="2024-04-10T00:00:00"/>
    <s v="facebook"/>
    <s v="social"/>
    <x v="3"/>
    <s v="carousel_ad"/>
    <s v="shoes"/>
    <n v="435"/>
    <n v="17"/>
    <n v="169.59"/>
    <s v="OK"/>
    <s v="No"/>
    <s v="OK"/>
    <s v="OK"/>
    <s v="OK"/>
    <s v="OK"/>
    <s v="OK"/>
    <s v="OK"/>
    <x v="1"/>
    <x v="1"/>
  </r>
  <r>
    <d v="2024-05-09T00:00:00"/>
    <s v="facebook"/>
    <s v="social"/>
    <x v="3"/>
    <s v=""/>
    <s v="shoes"/>
    <n v="73"/>
    <n v="30"/>
    <n v="308.5"/>
    <s v="OK"/>
    <s v="No"/>
    <s v="OK"/>
    <s v="OK"/>
    <s v="OK"/>
    <s v="OK"/>
    <s v="OK"/>
    <s v="OK"/>
    <x v="11"/>
    <x v="1"/>
  </r>
  <r>
    <d v="2024-09-20T00:00:00"/>
    <s v="youtube"/>
    <s v="email"/>
    <x v="1"/>
    <s v=""/>
    <s v="signup"/>
    <n v="409"/>
    <n v="27"/>
    <n v="416.03"/>
    <s v="OK"/>
    <s v="No"/>
    <s v="OK"/>
    <s v="OK"/>
    <s v="OK"/>
    <s v="OK"/>
    <s v="OK"/>
    <s v="OK"/>
    <x v="0"/>
    <x v="0"/>
  </r>
  <r>
    <d v="2024-11-07T00:00:00"/>
    <s v="linkedin"/>
    <s v="cpc"/>
    <x v="1"/>
    <s v="carousel_ad"/>
    <s v="signup"/>
    <n v="156"/>
    <n v="29"/>
    <n v="688.07"/>
    <s v="OK"/>
    <s v="No"/>
    <s v="OK"/>
    <s v="OK"/>
    <s v="OK"/>
    <s v="OK"/>
    <s v="OK"/>
    <s v="OK"/>
    <x v="10"/>
    <x v="3"/>
  </r>
  <r>
    <d v="2024-03-26T00:00:00"/>
    <s v="newsletter"/>
    <s v="email"/>
    <x v="0"/>
    <s v="banner1"/>
    <s v="signup"/>
    <n v="206"/>
    <n v="20"/>
    <n v="871.76"/>
    <s v="OK"/>
    <s v="No"/>
    <s v="OK"/>
    <s v="OK"/>
    <s v="OK"/>
    <s v="OK"/>
    <s v="OK"/>
    <s v="OK"/>
    <x v="2"/>
    <x v="2"/>
  </r>
  <r>
    <d v="2024-06-08T00:00:00"/>
    <s v="google"/>
    <s v="referral"/>
    <x v="0"/>
    <s v="banner1"/>
    <s v="bags"/>
    <n v="415"/>
    <n v="42"/>
    <n v="471.85"/>
    <s v="OK"/>
    <s v="No"/>
    <s v="OK"/>
    <s v="OK"/>
    <s v="OK"/>
    <s v="OK"/>
    <s v="OK"/>
    <s v="OK"/>
    <x v="7"/>
    <x v="1"/>
  </r>
  <r>
    <d v="2024-03-21T00:00:00"/>
    <s v="youtube"/>
    <s v="cpc"/>
    <x v="3"/>
    <s v="video_ad"/>
    <s v="signup"/>
    <n v="394"/>
    <n v="15"/>
    <n v="66.14"/>
    <s v="OK"/>
    <s v="No"/>
    <s v="OK"/>
    <s v="OK"/>
    <s v="OK"/>
    <s v="OK"/>
    <s v="OK"/>
    <s v="OK"/>
    <x v="2"/>
    <x v="2"/>
  </r>
  <r>
    <d v="2024-03-01T00:00:00"/>
    <s v="youtube"/>
    <s v="cpc"/>
    <x v="3"/>
    <s v="text_link"/>
    <s v="bags"/>
    <n v="39"/>
    <n v="35"/>
    <n v="731.87"/>
    <s v="OK"/>
    <s v="No"/>
    <s v="OK"/>
    <s v="OK"/>
    <s v="OK"/>
    <s v="OK"/>
    <s v="OK"/>
    <s v="OK"/>
    <x v="2"/>
    <x v="2"/>
  </r>
  <r>
    <d v="2024-06-04T00:00:00"/>
    <s v="google"/>
    <s v="email"/>
    <x v="3"/>
    <s v="banner1"/>
    <s v="discount"/>
    <n v="496"/>
    <n v="20"/>
    <n v="82.38"/>
    <s v="OK"/>
    <s v="No"/>
    <s v="OK"/>
    <s v="OK"/>
    <s v="OK"/>
    <s v="OK"/>
    <s v="OK"/>
    <s v="OK"/>
    <x v="7"/>
    <x v="1"/>
  </r>
  <r>
    <d v="2024-08-22T00:00:00"/>
    <s v="newsletter"/>
    <s v="cpc"/>
    <x v="2"/>
    <s v="banner1"/>
    <s v="discount"/>
    <n v="139"/>
    <n v="14"/>
    <n v="298.04000000000002"/>
    <s v="OK"/>
    <s v="No"/>
    <s v="OK"/>
    <s v="OK"/>
    <s v="OK"/>
    <s v="OK"/>
    <s v="OK"/>
    <s v="OK"/>
    <x v="5"/>
    <x v="0"/>
  </r>
  <r>
    <d v="2024-07-11T00:00:00"/>
    <s v="newsletter"/>
    <s v="referral"/>
    <x v="1"/>
    <s v=""/>
    <s v="bags"/>
    <n v="210"/>
    <n v="38"/>
    <n v="493.58"/>
    <s v="OK"/>
    <s v="No"/>
    <s v="OK"/>
    <s v="OK"/>
    <s v="OK"/>
    <s v="OK"/>
    <s v="OK"/>
    <s v="OK"/>
    <x v="6"/>
    <x v="0"/>
  </r>
  <r>
    <d v="2024-07-12T00:00:00"/>
    <s v="linkedin"/>
    <s v="cpc"/>
    <x v="2"/>
    <s v="text_link"/>
    <s v="signup"/>
    <n v="129"/>
    <n v="30"/>
    <n v="184.07"/>
    <s v="OK"/>
    <s v="No"/>
    <s v="OK"/>
    <s v="OK"/>
    <s v="OK"/>
    <s v="OK"/>
    <s v="OK"/>
    <s v="OK"/>
    <x v="6"/>
    <x v="0"/>
  </r>
  <r>
    <d v="2024-07-31T00:00:00"/>
    <s v="linkedin"/>
    <s v="cpc"/>
    <x v="0"/>
    <s v="text_link"/>
    <s v="shoes"/>
    <n v="246"/>
    <n v="46"/>
    <n v="742.18"/>
    <s v="OK"/>
    <s v="No"/>
    <s v="OK"/>
    <s v="OK"/>
    <s v="OK"/>
    <s v="OK"/>
    <s v="OK"/>
    <s v="OK"/>
    <x v="6"/>
    <x v="0"/>
  </r>
  <r>
    <d v="2024-03-20T00:00:00"/>
    <s v="instagram"/>
    <s v="email"/>
    <x v="1"/>
    <s v="text_link"/>
    <s v="signup"/>
    <n v="73"/>
    <n v="33"/>
    <n v="289.64999999999998"/>
    <s v="OK"/>
    <s v="No"/>
    <s v="OK"/>
    <s v="OK"/>
    <s v="OK"/>
    <s v="OK"/>
    <s v="OK"/>
    <s v="OK"/>
    <x v="2"/>
    <x v="2"/>
  </r>
  <r>
    <d v="2024-08-15T00:00:00"/>
    <s v="youtube"/>
    <s v="referral"/>
    <x v="1"/>
    <s v="carousel_ad"/>
    <s v="discount"/>
    <n v="232"/>
    <n v="14"/>
    <n v="61.02"/>
    <s v="OK"/>
    <s v="No"/>
    <s v="OK"/>
    <s v="OK"/>
    <s v="OK"/>
    <s v="OK"/>
    <s v="OK"/>
    <s v="OK"/>
    <x v="5"/>
    <x v="0"/>
  </r>
  <r>
    <d v="2024-10-08T00:00:00"/>
    <s v="newsletter"/>
    <s v="cpc"/>
    <x v="2"/>
    <s v="video_ad"/>
    <s v="signup"/>
    <n v="51"/>
    <n v="13"/>
    <n v="525.51"/>
    <s v="OK"/>
    <s v="No"/>
    <s v="OK"/>
    <s v="OK"/>
    <s v="OK"/>
    <s v="OK"/>
    <s v="OK"/>
    <s v="OK"/>
    <x v="4"/>
    <x v="3"/>
  </r>
  <r>
    <d v="2024-03-24T00:00:00"/>
    <s v="newsletter"/>
    <s v="email"/>
    <x v="3"/>
    <s v=""/>
    <s v="bags"/>
    <n v="193"/>
    <n v="33"/>
    <n v="326.85000000000002"/>
    <s v="OK"/>
    <s v="No"/>
    <s v="OK"/>
    <s v="OK"/>
    <s v="OK"/>
    <s v="OK"/>
    <s v="OK"/>
    <s v="OK"/>
    <x v="2"/>
    <x v="2"/>
  </r>
  <r>
    <d v="2024-09-26T00:00:00"/>
    <s v="youtube"/>
    <s v="email"/>
    <x v="0"/>
    <s v="video_ad"/>
    <s v="discount"/>
    <n v="311"/>
    <n v="22"/>
    <n v="303.06"/>
    <s v="OK"/>
    <s v="No"/>
    <s v="OK"/>
    <s v="OK"/>
    <s v="OK"/>
    <s v="OK"/>
    <s v="OK"/>
    <s v="OK"/>
    <x v="0"/>
    <x v="0"/>
  </r>
  <r>
    <d v="2024-04-27T00:00:00"/>
    <s v="instagram"/>
    <s v="email"/>
    <x v="0"/>
    <s v="banner1"/>
    <s v="shoes"/>
    <n v="11"/>
    <n v="45"/>
    <n v="631.14"/>
    <s v="OK"/>
    <s v="No"/>
    <s v="OK"/>
    <s v="OK"/>
    <s v="OK"/>
    <s v="OK"/>
    <s v="OK"/>
    <s v="OK"/>
    <x v="1"/>
    <x v="1"/>
  </r>
  <r>
    <d v="2024-04-02T00:00:00"/>
    <s v="google"/>
    <s v="cpc"/>
    <x v="1"/>
    <s v="text_link"/>
    <s v="bags"/>
    <n v="184"/>
    <n v="37"/>
    <n v="778.05"/>
    <s v="OK"/>
    <s v="No"/>
    <s v="OK"/>
    <s v="OK"/>
    <s v="OK"/>
    <s v="OK"/>
    <s v="OK"/>
    <s v="OK"/>
    <x v="1"/>
    <x v="1"/>
  </r>
  <r>
    <d v="2024-11-24T00:00:00"/>
    <s v="youtube"/>
    <s v="email"/>
    <x v="2"/>
    <s v="banner1"/>
    <s v="signup"/>
    <n v="270"/>
    <n v="28"/>
    <n v="368.52"/>
    <s v="OK"/>
    <s v="No"/>
    <s v="OK"/>
    <s v="OK"/>
    <s v="OK"/>
    <s v="OK"/>
    <s v="OK"/>
    <s v="OK"/>
    <x v="10"/>
    <x v="3"/>
  </r>
  <r>
    <d v="2024-05-13T00:00:00"/>
    <s v="instagram"/>
    <s v="email"/>
    <x v="3"/>
    <s v="text_link"/>
    <s v="bags"/>
    <n v="486"/>
    <n v="34"/>
    <n v="36.520000000000003"/>
    <s v="OK"/>
    <s v="No"/>
    <s v="OK"/>
    <s v="OK"/>
    <s v="OK"/>
    <s v="OK"/>
    <s v="OK"/>
    <s v="OK"/>
    <x v="11"/>
    <x v="1"/>
  </r>
  <r>
    <d v="2024-02-02T00:00:00"/>
    <s v="google"/>
    <s v="email"/>
    <x v="2"/>
    <s v="video_ad"/>
    <s v="shoes"/>
    <n v="365"/>
    <n v="44"/>
    <n v="257.97000000000003"/>
    <s v="OK"/>
    <s v="No"/>
    <s v="OK"/>
    <s v="OK"/>
    <s v="OK"/>
    <s v="OK"/>
    <s v="OK"/>
    <s v="OK"/>
    <x v="3"/>
    <x v="2"/>
  </r>
  <r>
    <d v="2024-09-14T00:00:00"/>
    <s v="linkedin"/>
    <s v="email"/>
    <x v="3"/>
    <s v="video_ad"/>
    <s v="bags"/>
    <n v="62"/>
    <n v="21"/>
    <n v="738.55"/>
    <s v="OK"/>
    <s v="No"/>
    <s v="OK"/>
    <s v="OK"/>
    <s v="OK"/>
    <s v="OK"/>
    <s v="OK"/>
    <s v="OK"/>
    <x v="0"/>
    <x v="0"/>
  </r>
  <r>
    <d v="2024-04-04T00:00:00"/>
    <s v="youtube"/>
    <s v="cpc"/>
    <x v="2"/>
    <s v="banner1"/>
    <s v="signup"/>
    <n v="398"/>
    <n v="0"/>
    <n v="484.02"/>
    <s v="OK"/>
    <s v="No"/>
    <s v="OK"/>
    <s v="OK"/>
    <s v="OK"/>
    <s v="OK"/>
    <s v="OK"/>
    <s v="OK"/>
    <x v="1"/>
    <x v="1"/>
  </r>
  <r>
    <d v="2024-07-01T00:00:00"/>
    <s v="linkedin"/>
    <s v="referral"/>
    <x v="3"/>
    <s v="video_ad"/>
    <s v="discount"/>
    <n v="112"/>
    <n v="15"/>
    <n v="101.17"/>
    <s v="OK"/>
    <s v="No"/>
    <s v="OK"/>
    <s v="OK"/>
    <s v="OK"/>
    <s v="OK"/>
    <s v="OK"/>
    <s v="OK"/>
    <x v="6"/>
    <x v="0"/>
  </r>
  <r>
    <d v="2024-02-13T00:00:00"/>
    <s v="instagram"/>
    <s v="referral"/>
    <x v="1"/>
    <s v="carousel_ad"/>
    <s v="shoes"/>
    <n v="16"/>
    <n v="45"/>
    <n v="522.57000000000005"/>
    <s v="OK"/>
    <s v="No"/>
    <s v="OK"/>
    <s v="OK"/>
    <s v="OK"/>
    <s v="OK"/>
    <s v="OK"/>
    <s v="OK"/>
    <x v="3"/>
    <x v="2"/>
  </r>
  <r>
    <d v="2024-09-24T00:00:00"/>
    <s v="instagram"/>
    <s v="cpc"/>
    <x v="1"/>
    <s v="banner1"/>
    <s v="bags"/>
    <n v="345"/>
    <n v="21"/>
    <n v="612.79999999999995"/>
    <s v="OK"/>
    <s v="No"/>
    <s v="OK"/>
    <s v="OK"/>
    <s v="OK"/>
    <s v="OK"/>
    <s v="OK"/>
    <s v="OK"/>
    <x v="0"/>
    <x v="0"/>
  </r>
  <r>
    <d v="2024-12-17T00:00:00"/>
    <s v="google"/>
    <s v="cpc"/>
    <x v="2"/>
    <s v="video_ad"/>
    <s v="bags"/>
    <n v="48"/>
    <n v="34"/>
    <n v="510.94"/>
    <s v="OK"/>
    <s v="No"/>
    <s v="OK"/>
    <s v="OK"/>
    <s v="OK"/>
    <s v="OK"/>
    <s v="OK"/>
    <s v="OK"/>
    <x v="8"/>
    <x v="3"/>
  </r>
  <r>
    <d v="2024-04-30T00:00:00"/>
    <s v="youtube"/>
    <s v="email"/>
    <x v="2"/>
    <s v="video_ad"/>
    <s v="bags"/>
    <n v="94"/>
    <n v="50"/>
    <n v="845.38"/>
    <s v="OK"/>
    <s v="No"/>
    <s v="OK"/>
    <s v="OK"/>
    <s v="OK"/>
    <s v="OK"/>
    <s v="OK"/>
    <s v="OK"/>
    <x v="1"/>
    <x v="1"/>
  </r>
  <r>
    <d v="2024-02-12T00:00:00"/>
    <s v="newsletter"/>
    <s v="social"/>
    <x v="2"/>
    <s v="video_ad"/>
    <s v="signup"/>
    <n v="208"/>
    <n v="26"/>
    <n v="660.92"/>
    <s v="OK"/>
    <s v="No"/>
    <s v="OK"/>
    <s v="OK"/>
    <s v="OK"/>
    <s v="OK"/>
    <s v="OK"/>
    <s v="OK"/>
    <x v="3"/>
    <x v="2"/>
  </r>
  <r>
    <d v="2024-10-22T00:00:00"/>
    <s v="instagram"/>
    <s v="email"/>
    <x v="2"/>
    <s v="video_ad"/>
    <s v="bags"/>
    <n v="188"/>
    <n v="42"/>
    <n v="223.81"/>
    <s v="OK"/>
    <s v="No"/>
    <s v="OK"/>
    <s v="OK"/>
    <s v="OK"/>
    <s v="OK"/>
    <s v="OK"/>
    <s v="OK"/>
    <x v="4"/>
    <x v="3"/>
  </r>
  <r>
    <d v="2024-02-06T00:00:00"/>
    <s v="youtube"/>
    <s v="cpc"/>
    <x v="3"/>
    <s v="video_ad"/>
    <s v="discount"/>
    <n v="74"/>
    <n v="50"/>
    <n v="552.36"/>
    <s v="OK"/>
    <s v="No"/>
    <s v="OK"/>
    <s v="OK"/>
    <s v="OK"/>
    <s v="OK"/>
    <s v="OK"/>
    <s v="OK"/>
    <x v="3"/>
    <x v="2"/>
  </r>
  <r>
    <d v="2024-01-11T00:00:00"/>
    <s v="linkedin"/>
    <s v="cpc"/>
    <x v="3"/>
    <s v="banner1"/>
    <s v="bags"/>
    <n v="495"/>
    <n v="9"/>
    <n v="59.49"/>
    <s v="OK"/>
    <s v="No"/>
    <s v="OK"/>
    <s v="OK"/>
    <s v="OK"/>
    <s v="OK"/>
    <s v="OK"/>
    <s v="OK"/>
    <x v="9"/>
    <x v="2"/>
  </r>
  <r>
    <d v="2024-07-19T00:00:00"/>
    <s v="linkedin"/>
    <s v="social"/>
    <x v="0"/>
    <s v="text_link"/>
    <s v="bags"/>
    <n v="378"/>
    <n v="18"/>
    <n v="265.14"/>
    <s v="OK"/>
    <s v="No"/>
    <s v="OK"/>
    <s v="OK"/>
    <s v="OK"/>
    <s v="OK"/>
    <s v="OK"/>
    <s v="OK"/>
    <x v="6"/>
    <x v="0"/>
  </r>
  <r>
    <d v="2024-03-22T00:00:00"/>
    <s v="youtube"/>
    <s v="email"/>
    <x v="1"/>
    <s v="video_ad"/>
    <s v="signup"/>
    <n v="419"/>
    <n v="46"/>
    <n v="357.72"/>
    <s v="OK"/>
    <s v="No"/>
    <s v="OK"/>
    <s v="OK"/>
    <s v="OK"/>
    <s v="OK"/>
    <s v="OK"/>
    <s v="OK"/>
    <x v="2"/>
    <x v="2"/>
  </r>
  <r>
    <d v="2024-04-19T00:00:00"/>
    <s v="instagram"/>
    <s v="email"/>
    <x v="2"/>
    <s v="carousel_ad"/>
    <s v="discount"/>
    <n v="486"/>
    <n v="40"/>
    <n v="119.75"/>
    <s v="OK"/>
    <s v="No"/>
    <s v="OK"/>
    <s v="OK"/>
    <s v="OK"/>
    <s v="OK"/>
    <s v="OK"/>
    <s v="OK"/>
    <x v="1"/>
    <x v="1"/>
  </r>
  <r>
    <d v="2024-04-25T00:00:00"/>
    <s v="newsletter"/>
    <s v="social"/>
    <x v="1"/>
    <s v="text_link"/>
    <s v="signup"/>
    <n v="430"/>
    <n v="30"/>
    <n v="198.84"/>
    <s v="OK"/>
    <s v="No"/>
    <s v="OK"/>
    <s v="OK"/>
    <s v="OK"/>
    <s v="OK"/>
    <s v="OK"/>
    <s v="OK"/>
    <x v="1"/>
    <x v="1"/>
  </r>
  <r>
    <d v="2024-03-16T00:00:00"/>
    <s v="google"/>
    <s v="cpc"/>
    <x v="3"/>
    <s v="carousel_ad"/>
    <s v="discount"/>
    <n v="248"/>
    <n v="5"/>
    <n v="849.44"/>
    <s v="OK"/>
    <s v="No"/>
    <s v="OK"/>
    <s v="OK"/>
    <s v="OK"/>
    <s v="OK"/>
    <s v="OK"/>
    <s v="OK"/>
    <x v="2"/>
    <x v="2"/>
  </r>
  <r>
    <d v="2024-05-22T00:00:00"/>
    <s v="newsletter"/>
    <s v="cpc"/>
    <x v="2"/>
    <s v=""/>
    <s v="bags"/>
    <n v="97"/>
    <n v="4"/>
    <n v="482.4"/>
    <s v="OK"/>
    <s v="No"/>
    <s v="OK"/>
    <s v="OK"/>
    <s v="OK"/>
    <s v="OK"/>
    <s v="OK"/>
    <s v="OK"/>
    <x v="11"/>
    <x v="1"/>
  </r>
  <r>
    <d v="2024-12-05T00:00:00"/>
    <s v="google"/>
    <s v="referral"/>
    <x v="1"/>
    <s v="video_ad"/>
    <s v="signup"/>
    <n v="231"/>
    <n v="50"/>
    <n v="711.26"/>
    <s v="OK"/>
    <s v="No"/>
    <s v="OK"/>
    <s v="OK"/>
    <s v="OK"/>
    <s v="OK"/>
    <s v="OK"/>
    <s v="OK"/>
    <x v="8"/>
    <x v="3"/>
  </r>
  <r>
    <d v="2024-09-10T00:00:00"/>
    <s v="newsletter"/>
    <s v="cpc"/>
    <x v="0"/>
    <s v="carousel_ad"/>
    <s v="bags"/>
    <n v="474"/>
    <n v="29"/>
    <n v="61.02"/>
    <s v="OK"/>
    <s v="No"/>
    <s v="OK"/>
    <s v="OK"/>
    <s v="OK"/>
    <s v="OK"/>
    <s v="OK"/>
    <s v="OK"/>
    <x v="0"/>
    <x v="0"/>
  </r>
  <r>
    <d v="2024-04-21T00:00:00"/>
    <s v="youtube"/>
    <s v="cpc"/>
    <x v="2"/>
    <s v="carousel_ad"/>
    <s v="discount"/>
    <n v="440"/>
    <n v="37"/>
    <n v="941.74"/>
    <s v="OK"/>
    <s v="No"/>
    <s v="OK"/>
    <s v="OK"/>
    <s v="OK"/>
    <s v="OK"/>
    <s v="OK"/>
    <s v="OK"/>
    <x v="1"/>
    <x v="1"/>
  </r>
  <r>
    <d v="2024-07-14T00:00:00"/>
    <s v="youtube"/>
    <s v="cpc"/>
    <x v="3"/>
    <s v="text_link"/>
    <s v="signup"/>
    <n v="297"/>
    <n v="25"/>
    <n v="283.04000000000002"/>
    <s v="OK"/>
    <s v="No"/>
    <s v="OK"/>
    <s v="OK"/>
    <s v="OK"/>
    <s v="OK"/>
    <s v="OK"/>
    <s v="OK"/>
    <x v="6"/>
    <x v="0"/>
  </r>
  <r>
    <d v="2024-09-03T00:00:00"/>
    <s v="youtube"/>
    <s v="email"/>
    <x v="1"/>
    <s v=""/>
    <s v="shoes"/>
    <n v="155"/>
    <n v="42"/>
    <n v="444.43"/>
    <s v="OK"/>
    <s v="No"/>
    <s v="OK"/>
    <s v="OK"/>
    <s v="OK"/>
    <s v="OK"/>
    <s v="OK"/>
    <s v="OK"/>
    <x v="0"/>
    <x v="0"/>
  </r>
  <r>
    <d v="2024-05-16T00:00:00"/>
    <s v="newsletter"/>
    <s v="social"/>
    <x v="3"/>
    <s v="video_ad"/>
    <s v="signup"/>
    <n v="323"/>
    <n v="5"/>
    <n v="840.41"/>
    <s v="OK"/>
    <s v="No"/>
    <s v="OK"/>
    <s v="OK"/>
    <s v="OK"/>
    <s v="OK"/>
    <s v="OK"/>
    <s v="OK"/>
    <x v="11"/>
    <x v="1"/>
  </r>
  <r>
    <d v="2024-02-23T00:00:00"/>
    <s v="linkedin"/>
    <s v="referral"/>
    <x v="0"/>
    <s v="carousel_ad"/>
    <s v="discount"/>
    <n v="300"/>
    <n v="11"/>
    <n v="666.79"/>
    <s v="OK"/>
    <s v="No"/>
    <s v="OK"/>
    <s v="OK"/>
    <s v="OK"/>
    <s v="OK"/>
    <s v="OK"/>
    <s v="OK"/>
    <x v="3"/>
    <x v="2"/>
  </r>
  <r>
    <d v="2024-06-13T00:00:00"/>
    <s v="newsletter"/>
    <s v="email"/>
    <x v="1"/>
    <s v="video_ad"/>
    <s v="signup"/>
    <n v="202"/>
    <n v="23"/>
    <n v="869.39"/>
    <s v="OK"/>
    <s v="No"/>
    <s v="OK"/>
    <s v="OK"/>
    <s v="OK"/>
    <s v="OK"/>
    <s v="OK"/>
    <s v="OK"/>
    <x v="7"/>
    <x v="1"/>
  </r>
  <r>
    <d v="2024-02-27T00:00:00"/>
    <s v="linkedin"/>
    <s v="social"/>
    <x v="0"/>
    <s v="carousel_ad"/>
    <s v="bags"/>
    <n v="447"/>
    <n v="30"/>
    <n v="663.52"/>
    <s v="OK"/>
    <s v="No"/>
    <s v="OK"/>
    <s v="OK"/>
    <s v="OK"/>
    <s v="OK"/>
    <s v="OK"/>
    <s v="OK"/>
    <x v="3"/>
    <x v="2"/>
  </r>
  <r>
    <d v="2024-05-14T00:00:00"/>
    <s v="linkedin"/>
    <s v="cpc"/>
    <x v="3"/>
    <s v="video_ad"/>
    <s v="bags"/>
    <n v="179"/>
    <n v="45"/>
    <n v="265.63"/>
    <s v="OK"/>
    <s v="No"/>
    <s v="OK"/>
    <s v="OK"/>
    <s v="OK"/>
    <s v="OK"/>
    <s v="OK"/>
    <s v="OK"/>
    <x v="11"/>
    <x v="1"/>
  </r>
  <r>
    <d v="2024-09-21T00:00:00"/>
    <s v="newsletter"/>
    <s v="referral"/>
    <x v="1"/>
    <s v="text_link"/>
    <s v="shoes"/>
    <n v="212"/>
    <n v="43"/>
    <n v="452.05"/>
    <s v="OK"/>
    <s v="No"/>
    <s v="OK"/>
    <s v="OK"/>
    <s v="OK"/>
    <s v="OK"/>
    <s v="OK"/>
    <s v="OK"/>
    <x v="0"/>
    <x v="0"/>
  </r>
  <r>
    <d v="2024-06-06T00:00:00"/>
    <s v="newsletter"/>
    <s v="cpc"/>
    <x v="0"/>
    <s v="text_link"/>
    <s v="discount"/>
    <n v="399"/>
    <n v="5"/>
    <n v="935.66"/>
    <s v="OK"/>
    <s v="No"/>
    <s v="OK"/>
    <s v="OK"/>
    <s v="OK"/>
    <s v="OK"/>
    <s v="OK"/>
    <s v="OK"/>
    <x v="7"/>
    <x v="1"/>
  </r>
  <r>
    <d v="2024-03-17T00:00:00"/>
    <s v="linkedin"/>
    <s v="social"/>
    <x v="1"/>
    <s v="text_link"/>
    <s v="signup"/>
    <n v="109"/>
    <n v="41"/>
    <n v="8.6300000000000008"/>
    <s v="OK"/>
    <s v="No"/>
    <s v="OK"/>
    <s v="OK"/>
    <s v="OK"/>
    <s v="OK"/>
    <s v="OK"/>
    <s v="OK"/>
    <x v="2"/>
    <x v="2"/>
  </r>
  <r>
    <d v="2024-09-08T00:00:00"/>
    <s v="youtube"/>
    <s v="cpc"/>
    <x v="3"/>
    <s v="video_ad"/>
    <s v="shoes"/>
    <n v="219"/>
    <n v="18"/>
    <n v="701.1"/>
    <s v="OK"/>
    <s v="No"/>
    <s v="OK"/>
    <s v="OK"/>
    <s v="OK"/>
    <s v="OK"/>
    <s v="OK"/>
    <s v="OK"/>
    <x v="0"/>
    <x v="0"/>
  </r>
  <r>
    <d v="2024-04-26T00:00:00"/>
    <s v="linkedin"/>
    <s v="email"/>
    <x v="1"/>
    <s v="video_ad"/>
    <s v="discount"/>
    <n v="37"/>
    <n v="41"/>
    <n v="44.47"/>
    <s v="OK"/>
    <s v="No"/>
    <s v="OK"/>
    <s v="OK"/>
    <s v="OK"/>
    <s v="OK"/>
    <s v="OK"/>
    <s v="OK"/>
    <x v="1"/>
    <x v="1"/>
  </r>
  <r>
    <d v="2024-12-25T00:00:00"/>
    <s v="google"/>
    <s v="cpc"/>
    <x v="0"/>
    <s v="banner1"/>
    <s v="signup"/>
    <n v="97"/>
    <n v="38"/>
    <n v="990.67"/>
    <s v="OK"/>
    <s v="No"/>
    <s v="OK"/>
    <s v="OK"/>
    <s v="OK"/>
    <s v="OK"/>
    <s v="OK"/>
    <s v="OK"/>
    <x v="8"/>
    <x v="3"/>
  </r>
  <r>
    <d v="2024-06-28T00:00:00"/>
    <s v="linkedin"/>
    <s v="social"/>
    <x v="0"/>
    <s v="banner1"/>
    <s v="shoes"/>
    <n v="221"/>
    <n v="13"/>
    <n v="530.80999999999995"/>
    <s v="OK"/>
    <s v="No"/>
    <s v="OK"/>
    <s v="OK"/>
    <s v="OK"/>
    <s v="OK"/>
    <s v="OK"/>
    <s v="OK"/>
    <x v="7"/>
    <x v="1"/>
  </r>
  <r>
    <d v="2024-04-05T00:00:00"/>
    <s v="youtube"/>
    <s v="cpc"/>
    <x v="3"/>
    <s v=""/>
    <s v="bags"/>
    <n v="254"/>
    <n v="28"/>
    <n v="337.49"/>
    <s v="OK"/>
    <s v="No"/>
    <s v="OK"/>
    <s v="OK"/>
    <s v="OK"/>
    <s v="OK"/>
    <s v="OK"/>
    <s v="OK"/>
    <x v="1"/>
    <x v="1"/>
  </r>
  <r>
    <d v="2024-11-15T00:00:00"/>
    <s v="google"/>
    <s v="email"/>
    <x v="2"/>
    <s v="video_ad"/>
    <s v="signup"/>
    <n v="246"/>
    <n v="1"/>
    <n v="228.42"/>
    <s v="OK"/>
    <s v="No"/>
    <s v="OK"/>
    <s v="OK"/>
    <s v="OK"/>
    <s v="OK"/>
    <s v="OK"/>
    <s v="OK"/>
    <x v="10"/>
    <x v="3"/>
  </r>
  <r>
    <d v="2024-12-16T00:00:00"/>
    <s v="newsletter"/>
    <s v="cpc"/>
    <x v="3"/>
    <s v="banner1"/>
    <s v="shoes"/>
    <n v="182"/>
    <n v="32"/>
    <n v="648.66999999999996"/>
    <s v="OK"/>
    <s v="No"/>
    <s v="OK"/>
    <s v="OK"/>
    <s v="OK"/>
    <s v="OK"/>
    <s v="OK"/>
    <s v="OK"/>
    <x v="8"/>
    <x v="3"/>
  </r>
  <r>
    <d v="2024-12-03T00:00:00"/>
    <s v="youtube"/>
    <s v="referral"/>
    <x v="2"/>
    <s v="banner1"/>
    <s v="shoes"/>
    <n v="208"/>
    <n v="49"/>
    <n v="313.87"/>
    <s v="OK"/>
    <s v="No"/>
    <s v="OK"/>
    <s v="OK"/>
    <s v="OK"/>
    <s v="OK"/>
    <s v="OK"/>
    <s v="OK"/>
    <x v="8"/>
    <x v="3"/>
  </r>
  <r>
    <d v="2024-10-25T00:00:00"/>
    <s v="newsletter"/>
    <s v="cpc"/>
    <x v="3"/>
    <s v="banner1"/>
    <s v="discount"/>
    <n v="54"/>
    <n v="17"/>
    <n v="14.58"/>
    <s v="OK"/>
    <s v="No"/>
    <s v="OK"/>
    <s v="OK"/>
    <s v="OK"/>
    <s v="OK"/>
    <s v="OK"/>
    <s v="OK"/>
    <x v="4"/>
    <x v="3"/>
  </r>
  <r>
    <d v="2024-10-10T00:00:00"/>
    <s v="linkedin"/>
    <s v="cpc"/>
    <x v="1"/>
    <s v="carousel_ad"/>
    <s v="bags"/>
    <n v="453"/>
    <n v="48"/>
    <n v="702.09"/>
    <s v="OK"/>
    <s v="No"/>
    <s v="OK"/>
    <s v="OK"/>
    <s v="OK"/>
    <s v="OK"/>
    <s v="OK"/>
    <s v="OK"/>
    <x v="4"/>
    <x v="3"/>
  </r>
  <r>
    <d v="2024-07-10T00:00:00"/>
    <s v="facebook"/>
    <s v="cpc"/>
    <x v="1"/>
    <s v="video_ad"/>
    <s v="shoes"/>
    <n v="85"/>
    <n v="31"/>
    <n v="927.76"/>
    <s v="OK"/>
    <s v="No"/>
    <s v="OK"/>
    <s v="OK"/>
    <s v="OK"/>
    <s v="OK"/>
    <s v="OK"/>
    <s v="OK"/>
    <x v="6"/>
    <x v="0"/>
  </r>
  <r>
    <d v="2024-03-12T00:00:00"/>
    <s v="instagram"/>
    <s v="referral"/>
    <x v="2"/>
    <s v="carousel_ad"/>
    <s v="bags"/>
    <n v="124"/>
    <n v="38"/>
    <n v="116.33"/>
    <s v="OK"/>
    <s v="No"/>
    <s v="OK"/>
    <s v="OK"/>
    <s v="OK"/>
    <s v="OK"/>
    <s v="OK"/>
    <s v="OK"/>
    <x v="2"/>
    <x v="2"/>
  </r>
  <r>
    <d v="2024-12-25T00:00:00"/>
    <s v="google"/>
    <s v="email"/>
    <x v="1"/>
    <s v="text_link"/>
    <s v="shoes"/>
    <n v="408"/>
    <n v="13"/>
    <n v="45.58"/>
    <s v="OK"/>
    <s v="No"/>
    <s v="OK"/>
    <s v="OK"/>
    <s v="OK"/>
    <s v="OK"/>
    <s v="OK"/>
    <s v="OK"/>
    <x v="8"/>
    <x v="3"/>
  </r>
  <r>
    <d v="2024-11-17T00:00:00"/>
    <s v="newsletter"/>
    <s v="referral"/>
    <x v="1"/>
    <s v="carousel_ad"/>
    <s v="discount"/>
    <n v="46"/>
    <n v="6"/>
    <n v="723.02"/>
    <s v="OK"/>
    <s v="No"/>
    <s v="OK"/>
    <s v="OK"/>
    <s v="OK"/>
    <s v="OK"/>
    <s v="OK"/>
    <s v="OK"/>
    <x v="10"/>
    <x v="3"/>
  </r>
  <r>
    <d v="2024-02-05T00:00:00"/>
    <s v="youtube"/>
    <s v="cpc"/>
    <x v="2"/>
    <s v="video_ad"/>
    <s v="discount"/>
    <n v="69"/>
    <n v="49"/>
    <n v="288.5"/>
    <s v="OK"/>
    <s v="No"/>
    <s v="OK"/>
    <s v="OK"/>
    <s v="OK"/>
    <s v="OK"/>
    <s v="OK"/>
    <s v="OK"/>
    <x v="3"/>
    <x v="2"/>
  </r>
  <r>
    <d v="2024-01-27T00:00:00"/>
    <s v="youtube"/>
    <s v="cpc"/>
    <x v="0"/>
    <s v="video_ad"/>
    <s v="shoes"/>
    <n v="146"/>
    <n v="8"/>
    <n v="234.43"/>
    <s v="OK"/>
    <s v="No"/>
    <s v="OK"/>
    <s v="OK"/>
    <s v="OK"/>
    <s v="OK"/>
    <s v="OK"/>
    <s v="OK"/>
    <x v="9"/>
    <x v="2"/>
  </r>
  <r>
    <d v="2024-03-23T00:00:00"/>
    <s v="google"/>
    <s v="cpc"/>
    <x v="3"/>
    <s v="banner1"/>
    <s v="discount"/>
    <n v="311"/>
    <n v="1"/>
    <n v="70.19"/>
    <s v="OK"/>
    <s v="No"/>
    <s v="OK"/>
    <s v="OK"/>
    <s v="OK"/>
    <s v="OK"/>
    <s v="OK"/>
    <s v="OK"/>
    <x v="2"/>
    <x v="2"/>
  </r>
  <r>
    <d v="2024-12-24T00:00:00"/>
    <s v="newsletter"/>
    <s v="referral"/>
    <x v="0"/>
    <s v="video_ad"/>
    <s v="discount"/>
    <n v="415"/>
    <n v="23"/>
    <n v="698.66"/>
    <s v="OK"/>
    <s v="No"/>
    <s v="OK"/>
    <s v="OK"/>
    <s v="OK"/>
    <s v="OK"/>
    <s v="OK"/>
    <s v="OK"/>
    <x v="8"/>
    <x v="3"/>
  </r>
  <r>
    <d v="2024-10-08T00:00:00"/>
    <s v="instagram"/>
    <s v="cpc"/>
    <x v="0"/>
    <s v="text_link"/>
    <s v="shoes"/>
    <n v="150"/>
    <n v="30"/>
    <n v="845.1"/>
    <s v="OK"/>
    <s v="No"/>
    <s v="OK"/>
    <s v="OK"/>
    <s v="OK"/>
    <s v="OK"/>
    <s v="OK"/>
    <s v="OK"/>
    <x v="4"/>
    <x v="3"/>
  </r>
  <r>
    <d v="2024-10-09T00:00:00"/>
    <s v="google"/>
    <s v="referral"/>
    <x v="3"/>
    <s v="banner1"/>
    <s v="bags"/>
    <n v="12"/>
    <n v="30"/>
    <n v="511.75"/>
    <s v="OK"/>
    <s v="No"/>
    <s v="OK"/>
    <s v="OK"/>
    <s v="OK"/>
    <s v="OK"/>
    <s v="OK"/>
    <s v="OK"/>
    <x v="4"/>
    <x v="3"/>
  </r>
  <r>
    <d v="2024-12-02T00:00:00"/>
    <s v="newsletter"/>
    <s v="social"/>
    <x v="1"/>
    <s v="banner1"/>
    <s v="discount"/>
    <n v="99"/>
    <n v="45"/>
    <n v="524.25"/>
    <s v="OK"/>
    <s v="No"/>
    <s v="OK"/>
    <s v="OK"/>
    <s v="OK"/>
    <s v="OK"/>
    <s v="OK"/>
    <s v="OK"/>
    <x v="8"/>
    <x v="3"/>
  </r>
  <r>
    <d v="2024-08-09T00:00:00"/>
    <s v="google"/>
    <s v="social"/>
    <x v="3"/>
    <s v="carousel_ad"/>
    <s v="bags"/>
    <n v="356"/>
    <n v="11"/>
    <n v="926.64"/>
    <s v="OK"/>
    <s v="No"/>
    <s v="OK"/>
    <s v="OK"/>
    <s v="OK"/>
    <s v="OK"/>
    <s v="OK"/>
    <s v="OK"/>
    <x v="5"/>
    <x v="0"/>
  </r>
  <r>
    <d v="2024-12-13T00:00:00"/>
    <s v="facebook"/>
    <s v="cpc"/>
    <x v="3"/>
    <s v="video_ad"/>
    <s v="shoes"/>
    <n v="279"/>
    <n v="46"/>
    <n v="626.51"/>
    <s v="OK"/>
    <s v="No"/>
    <s v="OK"/>
    <s v="OK"/>
    <s v="OK"/>
    <s v="OK"/>
    <s v="OK"/>
    <s v="OK"/>
    <x v="8"/>
    <x v="3"/>
  </r>
  <r>
    <d v="2024-06-06T00:00:00"/>
    <s v="facebook"/>
    <s v="social"/>
    <x v="1"/>
    <s v="video_ad"/>
    <s v="discount"/>
    <n v="437"/>
    <n v="27"/>
    <n v="239.45"/>
    <s v="OK"/>
    <s v="No"/>
    <s v="OK"/>
    <s v="OK"/>
    <s v="OK"/>
    <s v="OK"/>
    <s v="OK"/>
    <s v="OK"/>
    <x v="7"/>
    <x v="1"/>
  </r>
  <r>
    <d v="2024-06-06T00:00:00"/>
    <s v="newsletter"/>
    <s v="email"/>
    <x v="1"/>
    <s v="text_link"/>
    <s v="discount"/>
    <n v="435"/>
    <n v="42"/>
    <n v="341.44"/>
    <s v="OK"/>
    <s v="No"/>
    <s v="OK"/>
    <s v="OK"/>
    <s v="OK"/>
    <s v="OK"/>
    <s v="OK"/>
    <s v="OK"/>
    <x v="7"/>
    <x v="1"/>
  </r>
  <r>
    <d v="2024-01-01T00:00:00"/>
    <s v="youtube"/>
    <s v="cpc"/>
    <x v="0"/>
    <s v="banner1"/>
    <s v="discount"/>
    <n v="135"/>
    <n v="40"/>
    <n v="448.11"/>
    <s v="OK"/>
    <s v="No"/>
    <s v="OK"/>
    <s v="OK"/>
    <s v="OK"/>
    <s v="OK"/>
    <s v="OK"/>
    <s v="OK"/>
    <x v="9"/>
    <x v="2"/>
  </r>
  <r>
    <d v="2024-12-06T00:00:00"/>
    <s v="youtube"/>
    <s v="cpc"/>
    <x v="3"/>
    <s v="text_link"/>
    <s v="shoes"/>
    <n v="204"/>
    <n v="13"/>
    <n v="181.16"/>
    <s v="OK"/>
    <s v="No"/>
    <s v="OK"/>
    <s v="OK"/>
    <s v="OK"/>
    <s v="OK"/>
    <s v="OK"/>
    <s v="OK"/>
    <x v="8"/>
    <x v="3"/>
  </r>
  <r>
    <d v="2024-09-12T00:00:00"/>
    <s v="linkedin"/>
    <s v="referral"/>
    <x v="1"/>
    <s v="carousel_ad"/>
    <s v="bags"/>
    <n v="191"/>
    <n v="29"/>
    <n v="23.85"/>
    <s v="OK"/>
    <s v="No"/>
    <s v="OK"/>
    <s v="OK"/>
    <s v="OK"/>
    <s v="OK"/>
    <s v="OK"/>
    <s v="OK"/>
    <x v="0"/>
    <x v="0"/>
  </r>
  <r>
    <d v="2024-09-18T00:00:00"/>
    <s v="youtube"/>
    <s v="cpc"/>
    <x v="1"/>
    <s v=""/>
    <s v="bags"/>
    <n v="273"/>
    <n v="11"/>
    <n v="730.55"/>
    <s v="OK"/>
    <s v="No"/>
    <s v="OK"/>
    <s v="OK"/>
    <s v="OK"/>
    <s v="OK"/>
    <s v="OK"/>
    <s v="OK"/>
    <x v="0"/>
    <x v="0"/>
  </r>
  <r>
    <d v="2024-12-01T00:00:00"/>
    <s v="youtube"/>
    <s v="cpc"/>
    <x v="0"/>
    <s v="text_link"/>
    <s v="shoes"/>
    <n v="240"/>
    <n v="20"/>
    <n v="867.64"/>
    <s v="OK"/>
    <s v="No"/>
    <s v="OK"/>
    <s v="OK"/>
    <s v="OK"/>
    <s v="OK"/>
    <s v="OK"/>
    <s v="OK"/>
    <x v="8"/>
    <x v="3"/>
  </r>
  <r>
    <d v="2024-07-29T00:00:00"/>
    <s v="instagram"/>
    <s v="social"/>
    <x v="3"/>
    <s v="banner1"/>
    <s v="discount"/>
    <n v="55"/>
    <n v="0"/>
    <n v="319.88"/>
    <s v="OK"/>
    <s v="No"/>
    <s v="OK"/>
    <s v="OK"/>
    <s v="OK"/>
    <s v="OK"/>
    <s v="OK"/>
    <s v="OK"/>
    <x v="6"/>
    <x v="0"/>
  </r>
  <r>
    <d v="2024-12-15T00:00:00"/>
    <s v="linkedin"/>
    <s v="cpc"/>
    <x v="1"/>
    <s v="banner1"/>
    <s v="discount"/>
    <n v="394"/>
    <n v="33"/>
    <n v="21.59"/>
    <s v="OK"/>
    <s v="No"/>
    <s v="OK"/>
    <s v="OK"/>
    <s v="OK"/>
    <s v="OK"/>
    <s v="OK"/>
    <s v="OK"/>
    <x v="8"/>
    <x v="3"/>
  </r>
  <r>
    <d v="2024-09-07T00:00:00"/>
    <s v="newsletter"/>
    <s v="social"/>
    <x v="0"/>
    <s v="video_ad"/>
    <s v="bags"/>
    <n v="15"/>
    <n v="12"/>
    <n v="494.16"/>
    <s v="OK"/>
    <s v="No"/>
    <s v="OK"/>
    <s v="OK"/>
    <s v="OK"/>
    <s v="OK"/>
    <s v="OK"/>
    <s v="OK"/>
    <x v="0"/>
    <x v="0"/>
  </r>
  <r>
    <d v="2024-07-03T00:00:00"/>
    <s v="youtube"/>
    <s v="referral"/>
    <x v="2"/>
    <s v=""/>
    <s v="discount"/>
    <n v="381"/>
    <n v="37"/>
    <n v="688.27"/>
    <s v="OK"/>
    <s v="No"/>
    <s v="OK"/>
    <s v="OK"/>
    <s v="OK"/>
    <s v="OK"/>
    <s v="OK"/>
    <s v="OK"/>
    <x v="6"/>
    <x v="0"/>
  </r>
  <r>
    <d v="2024-04-09T00:00:00"/>
    <s v="linkedin"/>
    <s v="email"/>
    <x v="2"/>
    <s v="text_link"/>
    <s v="bags"/>
    <n v="209"/>
    <n v="26"/>
    <n v="641.33000000000004"/>
    <s v="OK"/>
    <s v="No"/>
    <s v="OK"/>
    <s v="OK"/>
    <s v="OK"/>
    <s v="OK"/>
    <s v="OK"/>
    <s v="OK"/>
    <x v="1"/>
    <x v="1"/>
  </r>
  <r>
    <d v="2024-10-05T00:00:00"/>
    <s v="newsletter"/>
    <s v="cpc"/>
    <x v="2"/>
    <s v="banner1"/>
    <s v="shoes"/>
    <n v="51"/>
    <n v="45"/>
    <n v="38.99"/>
    <s v="OK"/>
    <s v="No"/>
    <s v="OK"/>
    <s v="OK"/>
    <s v="OK"/>
    <s v="OK"/>
    <s v="OK"/>
    <s v="OK"/>
    <x v="4"/>
    <x v="3"/>
  </r>
  <r>
    <d v="2024-02-10T00:00:00"/>
    <s v="facebook"/>
    <s v="email"/>
    <x v="3"/>
    <s v="banner1"/>
    <s v="signup"/>
    <n v="161"/>
    <n v="17"/>
    <n v="412.11"/>
    <s v="OK"/>
    <s v="No"/>
    <s v="OK"/>
    <s v="OK"/>
    <s v="OK"/>
    <s v="OK"/>
    <s v="OK"/>
    <s v="OK"/>
    <x v="3"/>
    <x v="2"/>
  </r>
  <r>
    <d v="2024-12-28T00:00:00"/>
    <s v="newsletter"/>
    <s v="social"/>
    <x v="1"/>
    <s v=""/>
    <s v="bags"/>
    <n v="327"/>
    <n v="34"/>
    <n v="253.8"/>
    <s v="OK"/>
    <s v="No"/>
    <s v="OK"/>
    <s v="OK"/>
    <s v="OK"/>
    <s v="OK"/>
    <s v="OK"/>
    <s v="OK"/>
    <x v="8"/>
    <x v="3"/>
  </r>
  <r>
    <d v="2024-07-18T00:00:00"/>
    <s v="instagram"/>
    <s v="social"/>
    <x v="1"/>
    <s v="banner1"/>
    <s v="signup"/>
    <n v="395"/>
    <n v="15"/>
    <n v="582.67999999999995"/>
    <s v="OK"/>
    <s v="No"/>
    <s v="OK"/>
    <s v="OK"/>
    <s v="OK"/>
    <s v="OK"/>
    <s v="OK"/>
    <s v="OK"/>
    <x v="6"/>
    <x v="0"/>
  </r>
  <r>
    <d v="2024-01-21T00:00:00"/>
    <s v="google"/>
    <s v="social"/>
    <x v="1"/>
    <s v="text_link"/>
    <s v="discount"/>
    <n v="133"/>
    <n v="26"/>
    <n v="843.33"/>
    <s v="OK"/>
    <s v="No"/>
    <s v="OK"/>
    <s v="OK"/>
    <s v="OK"/>
    <s v="OK"/>
    <s v="OK"/>
    <s v="OK"/>
    <x v="9"/>
    <x v="2"/>
  </r>
  <r>
    <d v="2024-03-01T00:00:00"/>
    <s v="linkedin"/>
    <s v="cpc"/>
    <x v="2"/>
    <s v=""/>
    <s v="bags"/>
    <n v="247"/>
    <n v="49"/>
    <n v="790.02"/>
    <s v="OK"/>
    <s v="No"/>
    <s v="OK"/>
    <s v="OK"/>
    <s v="OK"/>
    <s v="OK"/>
    <s v="OK"/>
    <s v="OK"/>
    <x v="2"/>
    <x v="2"/>
  </r>
  <r>
    <d v="2024-10-02T00:00:00"/>
    <s v="google"/>
    <s v="email"/>
    <x v="3"/>
    <s v="text_link"/>
    <s v="signup"/>
    <n v="11"/>
    <n v="5"/>
    <n v="660.72"/>
    <s v="OK"/>
    <s v="No"/>
    <s v="OK"/>
    <s v="OK"/>
    <s v="OK"/>
    <s v="OK"/>
    <s v="OK"/>
    <s v="OK"/>
    <x v="4"/>
    <x v="3"/>
  </r>
  <r>
    <d v="2024-02-07T00:00:00"/>
    <s v="linkedin"/>
    <s v="referral"/>
    <x v="3"/>
    <s v="text_link"/>
    <s v="bags"/>
    <n v="182"/>
    <n v="1"/>
    <n v="768.32"/>
    <s v="OK"/>
    <s v="No"/>
    <s v="OK"/>
    <s v="OK"/>
    <s v="OK"/>
    <s v="OK"/>
    <s v="OK"/>
    <s v="OK"/>
    <x v="3"/>
    <x v="2"/>
  </r>
  <r>
    <d v="2024-10-06T00:00:00"/>
    <s v="linkedin"/>
    <s v="email"/>
    <x v="0"/>
    <s v="carousel_ad"/>
    <s v="signup"/>
    <n v="403"/>
    <n v="3"/>
    <n v="732.42"/>
    <s v="OK"/>
    <s v="No"/>
    <s v="OK"/>
    <s v="OK"/>
    <s v="OK"/>
    <s v="OK"/>
    <s v="OK"/>
    <s v="OK"/>
    <x v="4"/>
    <x v="3"/>
  </r>
  <r>
    <d v="2024-06-11T00:00:00"/>
    <s v="facebook"/>
    <s v="email"/>
    <x v="0"/>
    <s v="text_link"/>
    <s v="signup"/>
    <n v="496"/>
    <n v="24"/>
    <n v="188.12"/>
    <s v="OK"/>
    <s v="No"/>
    <s v="OK"/>
    <s v="OK"/>
    <s v="OK"/>
    <s v="OK"/>
    <s v="OK"/>
    <s v="OK"/>
    <x v="7"/>
    <x v="1"/>
  </r>
  <r>
    <d v="2024-02-11T00:00:00"/>
    <s v="instagram"/>
    <s v="cpc"/>
    <x v="3"/>
    <s v="carousel_ad"/>
    <s v="shoes"/>
    <n v="364"/>
    <n v="0"/>
    <n v="939.71"/>
    <s v="OK"/>
    <s v="No"/>
    <s v="OK"/>
    <s v="OK"/>
    <s v="OK"/>
    <s v="OK"/>
    <s v="OK"/>
    <s v="OK"/>
    <x v="3"/>
    <x v="2"/>
  </r>
  <r>
    <d v="2024-07-06T00:00:00"/>
    <s v="newsletter"/>
    <s v="cpc"/>
    <x v="0"/>
    <s v="carousel_ad"/>
    <s v="discount"/>
    <n v="447"/>
    <n v="22"/>
    <n v="566.1"/>
    <s v="OK"/>
    <s v="No"/>
    <s v="OK"/>
    <s v="OK"/>
    <s v="OK"/>
    <s v="OK"/>
    <s v="OK"/>
    <s v="OK"/>
    <x v="6"/>
    <x v="0"/>
  </r>
  <r>
    <d v="2024-11-10T00:00:00"/>
    <s v="newsletter"/>
    <s v="cpc"/>
    <x v="0"/>
    <s v="text_link"/>
    <s v="shoes"/>
    <n v="494"/>
    <n v="40"/>
    <n v="558.41999999999996"/>
    <s v="OK"/>
    <s v="No"/>
    <s v="OK"/>
    <s v="OK"/>
    <s v="OK"/>
    <s v="OK"/>
    <s v="OK"/>
    <s v="OK"/>
    <x v="10"/>
    <x v="3"/>
  </r>
  <r>
    <d v="2024-04-20T00:00:00"/>
    <s v="google"/>
    <s v="email"/>
    <x v="0"/>
    <s v="banner1"/>
    <s v="shoes"/>
    <n v="262"/>
    <n v="38"/>
    <n v="832.95"/>
    <s v="OK"/>
    <s v="No"/>
    <s v="OK"/>
    <s v="OK"/>
    <s v="OK"/>
    <s v="OK"/>
    <s v="OK"/>
    <s v="OK"/>
    <x v="1"/>
    <x v="1"/>
  </r>
  <r>
    <d v="2024-11-02T00:00:00"/>
    <s v="google"/>
    <s v="email"/>
    <x v="2"/>
    <s v="banner1"/>
    <s v="bags"/>
    <n v="485"/>
    <n v="36"/>
    <n v="400.96"/>
    <s v="OK"/>
    <s v="No"/>
    <s v="OK"/>
    <s v="OK"/>
    <s v="OK"/>
    <s v="OK"/>
    <s v="OK"/>
    <s v="OK"/>
    <x v="10"/>
    <x v="3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  <r>
    <m/>
    <m/>
    <m/>
    <x v="4"/>
    <m/>
    <m/>
    <m/>
    <m/>
    <m/>
    <m/>
    <m/>
    <m/>
    <m/>
    <m/>
    <m/>
    <m/>
    <m/>
    <x v="12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1">
  <r>
    <d v="2024-09-07T00:00:00"/>
    <s v="facebook"/>
    <s v="referral"/>
    <s v="spring_sale"/>
    <s v="banner1"/>
    <s v="bags"/>
    <n v="391"/>
    <n v="29"/>
    <n v="864.17"/>
    <s v="OK"/>
    <s v="No"/>
    <s v="OK"/>
    <s v="OK"/>
    <s v="OK"/>
    <s v="OK"/>
    <s v="OK"/>
    <s v="OK"/>
    <s v="Sep"/>
    <x v="0"/>
    <x v="0"/>
  </r>
  <r>
    <d v="2024-04-01T00:00:00"/>
    <s v="newsletter"/>
    <s v="social"/>
    <s v="spring_sale"/>
    <s v="carousel_ad"/>
    <s v="discount"/>
    <n v="223"/>
    <n v="28"/>
    <n v="454.22"/>
    <s v="OK"/>
    <s v="No"/>
    <s v="OK"/>
    <s v="OK"/>
    <s v="OK"/>
    <s v="OK"/>
    <s v="OK"/>
    <s v="OK"/>
    <s v="Apr"/>
    <x v="1"/>
    <x v="1"/>
  </r>
  <r>
    <d v="2024-09-08T00:00:00"/>
    <s v="youtube"/>
    <s v="email"/>
    <s v="black_friday"/>
    <s v="banner1"/>
    <s v="shoes"/>
    <n v="250"/>
    <n v="29"/>
    <n v="414.82"/>
    <s v="OK"/>
    <s v="No"/>
    <s v="OK"/>
    <s v="OK"/>
    <s v="OK"/>
    <s v="OK"/>
    <s v="OK"/>
    <s v="OK"/>
    <s v="Sep"/>
    <x v="0"/>
    <x v="2"/>
  </r>
  <r>
    <d v="2024-09-17T00:00:00"/>
    <s v="youtube"/>
    <s v="referral"/>
    <s v="product_launch"/>
    <s v="video_ad"/>
    <s v="signup"/>
    <n v="168"/>
    <n v="26"/>
    <n v="564.59"/>
    <s v="OK"/>
    <s v="No"/>
    <s v="OK"/>
    <s v="OK"/>
    <s v="OK"/>
    <s v="OK"/>
    <s v="OK"/>
    <s v="OK"/>
    <s v="Sep"/>
    <x v="0"/>
    <x v="3"/>
  </r>
  <r>
    <d v="2024-04-21T00:00:00"/>
    <s v="youtube"/>
    <s v="email"/>
    <s v="product_launch"/>
    <s v="banner1"/>
    <s v="discount"/>
    <n v="29"/>
    <n v="2"/>
    <n v="865.97"/>
    <s v="OK"/>
    <s v="No"/>
    <s v="OK"/>
    <s v="OK"/>
    <s v="OK"/>
    <s v="OK"/>
    <s v="OK"/>
    <s v="OK"/>
    <s v="Apr"/>
    <x v="1"/>
    <x v="2"/>
  </r>
  <r>
    <d v="2024-03-18T00:00:00"/>
    <s v="newsletter"/>
    <s v="referral"/>
    <s v="product_launch"/>
    <s v="video_ad"/>
    <s v="discount"/>
    <n v="50"/>
    <n v="33"/>
    <n v="376.18"/>
    <s v="OK"/>
    <s v="No"/>
    <s v="OK"/>
    <s v="OK"/>
    <s v="OK"/>
    <s v="OK"/>
    <s v="OK"/>
    <s v="OK"/>
    <s v="Mar"/>
    <x v="2"/>
    <x v="4"/>
  </r>
  <r>
    <d v="2024-02-01T00:00:00"/>
    <s v="google"/>
    <s v="email"/>
    <s v="spring_sale"/>
    <s v="video_ad"/>
    <s v="signup"/>
    <n v="370"/>
    <n v="43"/>
    <n v="418.16"/>
    <s v="OK"/>
    <s v="No"/>
    <s v="OK"/>
    <s v="OK"/>
    <s v="OK"/>
    <s v="OK"/>
    <s v="OK"/>
    <s v="OK"/>
    <s v="Feb"/>
    <x v="2"/>
    <x v="5"/>
  </r>
  <r>
    <d v="2024-10-16T00:00:00"/>
    <s v="instagram"/>
    <s v="email"/>
    <s v="black_friday"/>
    <s v="banner1"/>
    <s v="discount"/>
    <n v="213"/>
    <n v="16"/>
    <n v="334.66"/>
    <s v="OK"/>
    <s v="No"/>
    <s v="OK"/>
    <s v="OK"/>
    <s v="OK"/>
    <s v="OK"/>
    <s v="OK"/>
    <s v="OK"/>
    <s v="Oct"/>
    <x v="3"/>
    <x v="6"/>
  </r>
  <r>
    <d v="2024-10-13T00:00:00"/>
    <s v="youtube"/>
    <s v="social"/>
    <s v="new_user_acquisition"/>
    <s v="carousel_ad"/>
    <s v="bags"/>
    <n v="190"/>
    <n v="48"/>
    <n v="789.26"/>
    <s v="OK"/>
    <s v="No"/>
    <s v="OK"/>
    <s v="OK"/>
    <s v="OK"/>
    <s v="OK"/>
    <s v="OK"/>
    <s v="OK"/>
    <s v="Oct"/>
    <x v="3"/>
    <x v="7"/>
  </r>
  <r>
    <d v="2024-08-31T00:00:00"/>
    <s v="google"/>
    <s v="social"/>
    <s v="spring_sale"/>
    <s v="carousel_ad"/>
    <s v="signup"/>
    <n v="354"/>
    <n v="34"/>
    <n v="709.64"/>
    <s v="OK"/>
    <s v="No"/>
    <s v="OK"/>
    <s v="OK"/>
    <s v="OK"/>
    <s v="OK"/>
    <s v="OK"/>
    <s v="OK"/>
    <s v="Aug"/>
    <x v="0"/>
    <x v="8"/>
  </r>
  <r>
    <d v="2024-07-14T00:00:00"/>
    <s v="instagram"/>
    <s v="cpc"/>
    <s v="new_user_acquisition"/>
    <s v="banner1"/>
    <s v="bags"/>
    <n v="365"/>
    <n v="12"/>
    <n v="661.1"/>
    <s v="OK"/>
    <s v="No"/>
    <s v="OK"/>
    <s v="OK"/>
    <s v="OK"/>
    <s v="OK"/>
    <s v="OK"/>
    <s v="OK"/>
    <s v="Jul"/>
    <x v="0"/>
    <x v="9"/>
  </r>
  <r>
    <d v="2024-07-16T00:00:00"/>
    <s v="google"/>
    <s v="email"/>
    <s v="spring_sale"/>
    <s v="carousel_ad"/>
    <s v="discount"/>
    <n v="172"/>
    <n v="25"/>
    <n v="758.96"/>
    <s v="OK"/>
    <s v="No"/>
    <s v="OK"/>
    <s v="OK"/>
    <s v="OK"/>
    <s v="OK"/>
    <s v="OK"/>
    <s v="OK"/>
    <s v="Jul"/>
    <x v="0"/>
    <x v="5"/>
  </r>
  <r>
    <d v="2024-10-16T00:00:00"/>
    <s v="instagram"/>
    <s v="referral"/>
    <s v="product_launch"/>
    <s v="video_ad"/>
    <s v="bags"/>
    <n v="323"/>
    <n v="22"/>
    <n v="583.39"/>
    <s v="OK"/>
    <s v="No"/>
    <s v="OK"/>
    <s v="OK"/>
    <s v="OK"/>
    <s v="OK"/>
    <s v="OK"/>
    <s v="OK"/>
    <s v="Oct"/>
    <x v="3"/>
    <x v="10"/>
  </r>
  <r>
    <d v="2024-02-13T00:00:00"/>
    <s v="google"/>
    <s v="social"/>
    <s v="product_launch"/>
    <s v="video_ad"/>
    <s v="signup"/>
    <n v="406"/>
    <n v="46"/>
    <n v="461.37"/>
    <s v="OK"/>
    <s v="No"/>
    <s v="OK"/>
    <s v="OK"/>
    <s v="OK"/>
    <s v="OK"/>
    <s v="OK"/>
    <s v="OK"/>
    <s v="Feb"/>
    <x v="2"/>
    <x v="8"/>
  </r>
  <r>
    <d v="2024-06-22T00:00:00"/>
    <s v="youtube"/>
    <s v="referral"/>
    <s v="black_friday"/>
    <s v="banner1"/>
    <s v="bags"/>
    <n v="235"/>
    <n v="6"/>
    <n v="912.69"/>
    <s v="OK"/>
    <s v="No"/>
    <s v="OK"/>
    <s v="OK"/>
    <s v="OK"/>
    <s v="OK"/>
    <s v="OK"/>
    <s v="OK"/>
    <s v="Jun"/>
    <x v="1"/>
    <x v="3"/>
  </r>
  <r>
    <d v="2024-12-16T00:00:00"/>
    <s v="google"/>
    <s v="email"/>
    <s v="black_friday"/>
    <s v="text_link"/>
    <s v="signup"/>
    <n v="450"/>
    <n v="49"/>
    <n v="679.87"/>
    <s v="OK"/>
    <s v="No"/>
    <s v="OK"/>
    <s v="OK"/>
    <s v="OK"/>
    <s v="OK"/>
    <s v="OK"/>
    <s v="OK"/>
    <s v="Dec"/>
    <x v="3"/>
    <x v="5"/>
  </r>
  <r>
    <d v="2024-10-22T00:00:00"/>
    <s v="newsletter"/>
    <s v="email"/>
    <s v="product_launch"/>
    <s v="text_link"/>
    <s v="discount"/>
    <n v="221"/>
    <n v="10"/>
    <n v="518.75"/>
    <s v="OK"/>
    <s v="No"/>
    <s v="OK"/>
    <s v="OK"/>
    <s v="OK"/>
    <s v="OK"/>
    <s v="OK"/>
    <s v="OK"/>
    <s v="Oct"/>
    <x v="3"/>
    <x v="11"/>
  </r>
  <r>
    <d v="2024-07-16T00:00:00"/>
    <s v="instagram"/>
    <s v="email"/>
    <s v="spring_sale"/>
    <s v="video_ad"/>
    <s v="discount"/>
    <n v="37"/>
    <n v="12"/>
    <n v="370.41"/>
    <s v="OK"/>
    <s v="No"/>
    <s v="OK"/>
    <s v="OK"/>
    <s v="OK"/>
    <s v="OK"/>
    <s v="OK"/>
    <s v="OK"/>
    <s v="Jul"/>
    <x v="0"/>
    <x v="6"/>
  </r>
  <r>
    <d v="2024-08-29T00:00:00"/>
    <s v="newsletter"/>
    <s v="cpc"/>
    <s v="spring_sale"/>
    <s v="text_link"/>
    <s v="shoes"/>
    <n v="193"/>
    <n v="16"/>
    <n v="604.9"/>
    <s v="OK"/>
    <s v="No"/>
    <s v="OK"/>
    <s v="OK"/>
    <s v="OK"/>
    <s v="OK"/>
    <s v="OK"/>
    <s v="OK"/>
    <s v="Aug"/>
    <x v="0"/>
    <x v="12"/>
  </r>
  <r>
    <d v="2024-02-29T00:00:00"/>
    <s v="youtube"/>
    <s v="social"/>
    <s v="spring_sale"/>
    <s v="video_ad"/>
    <s v="shoes"/>
    <n v="474"/>
    <n v="50"/>
    <n v="253.93"/>
    <s v="OK"/>
    <s v="No"/>
    <s v="OK"/>
    <s v="OK"/>
    <s v="OK"/>
    <s v="OK"/>
    <s v="OK"/>
    <s v="OK"/>
    <s v="Feb"/>
    <x v="2"/>
    <x v="7"/>
  </r>
  <r>
    <d v="2024-08-22T00:00:00"/>
    <s v="linkedin"/>
    <s v="referral"/>
    <s v="new_user_acquisition"/>
    <s v="video_ad"/>
    <s v="discount"/>
    <n v="307"/>
    <n v="15"/>
    <n v="779.16"/>
    <s v="OK"/>
    <s v="No"/>
    <s v="OK"/>
    <s v="OK"/>
    <s v="OK"/>
    <s v="OK"/>
    <s v="OK"/>
    <s v="OK"/>
    <s v="Aug"/>
    <x v="0"/>
    <x v="13"/>
  </r>
  <r>
    <d v="2024-04-16T00:00:00"/>
    <s v="instagram"/>
    <s v="email"/>
    <s v="spring_sale"/>
    <s v="banner1"/>
    <s v="signup"/>
    <n v="359"/>
    <n v="34"/>
    <n v="987.21"/>
    <s v="OK"/>
    <s v="No"/>
    <s v="OK"/>
    <s v="OK"/>
    <s v="OK"/>
    <s v="OK"/>
    <s v="OK"/>
    <s v="OK"/>
    <s v="Apr"/>
    <x v="1"/>
    <x v="6"/>
  </r>
  <r>
    <d v="2024-01-01T00:00:00"/>
    <s v="instagram"/>
    <s v="social"/>
    <s v="black_friday"/>
    <s v="banner1"/>
    <s v="shoes"/>
    <n v="254"/>
    <n v="2"/>
    <n v="847.3"/>
    <s v="OK"/>
    <s v="No"/>
    <s v="OK"/>
    <s v="OK"/>
    <s v="OK"/>
    <s v="OK"/>
    <s v="OK"/>
    <s v="OK"/>
    <s v="Jan"/>
    <x v="2"/>
    <x v="14"/>
  </r>
  <r>
    <d v="2024-11-15T00:00:00"/>
    <s v="youtube"/>
    <s v="referral"/>
    <s v="product_launch"/>
    <s v="video_ad"/>
    <s v="shoes"/>
    <n v="105"/>
    <n v="33"/>
    <n v="580.25"/>
    <s v="OK"/>
    <s v="No"/>
    <s v="OK"/>
    <s v="OK"/>
    <s v="OK"/>
    <s v="OK"/>
    <s v="OK"/>
    <s v="OK"/>
    <s v="Nov"/>
    <x v="3"/>
    <x v="3"/>
  </r>
  <r>
    <d v="2024-03-08T00:00:00"/>
    <s v="facebook"/>
    <s v="social"/>
    <s v="new_user_acquisition"/>
    <s v="banner1"/>
    <s v="discount"/>
    <n v="188"/>
    <n v="1"/>
    <n v="253.42"/>
    <s v="OK"/>
    <s v="No"/>
    <s v="OK"/>
    <s v="OK"/>
    <s v="OK"/>
    <s v="OK"/>
    <s v="OK"/>
    <s v="OK"/>
    <s v="Mar"/>
    <x v="2"/>
    <x v="15"/>
  </r>
  <r>
    <d v="2024-03-23T00:00:00"/>
    <s v="youtube"/>
    <s v="referral"/>
    <s v="product_launch"/>
    <s v="carousel_ad"/>
    <s v="shoes"/>
    <n v="363"/>
    <n v="9"/>
    <n v="705.93"/>
    <s v="OK"/>
    <s v="No"/>
    <s v="OK"/>
    <s v="OK"/>
    <s v="OK"/>
    <s v="OK"/>
    <s v="OK"/>
    <s v="OK"/>
    <s v="Mar"/>
    <x v="2"/>
    <x v="3"/>
  </r>
  <r>
    <d v="2024-11-23T00:00:00"/>
    <s v="newsletter"/>
    <s v="email"/>
    <s v="product_launch"/>
    <s v="banner1"/>
    <s v="bags"/>
    <n v="321"/>
    <n v="18"/>
    <n v="548.37"/>
    <s v="OK"/>
    <s v="No"/>
    <s v="OK"/>
    <s v="OK"/>
    <s v="OK"/>
    <s v="OK"/>
    <s v="OK"/>
    <s v="OK"/>
    <s v="Nov"/>
    <x v="3"/>
    <x v="11"/>
  </r>
  <r>
    <d v="2024-02-06T00:00:00"/>
    <s v="instagram"/>
    <s v="email"/>
    <s v="spring_sale"/>
    <s v="text_link"/>
    <s v="shoes"/>
    <n v="363"/>
    <n v="18"/>
    <n v="931.76"/>
    <s v="OK"/>
    <s v="No"/>
    <s v="OK"/>
    <s v="OK"/>
    <s v="OK"/>
    <s v="OK"/>
    <s v="OK"/>
    <s v="OK"/>
    <s v="Feb"/>
    <x v="2"/>
    <x v="6"/>
  </r>
  <r>
    <d v="2024-03-13T00:00:00"/>
    <s v="linkedin"/>
    <s v="referral"/>
    <s v="new_user_acquisition"/>
    <s v="text_link"/>
    <s v="signup"/>
    <n v="328"/>
    <n v="34"/>
    <n v="511.07"/>
    <s v="OK"/>
    <s v="No"/>
    <s v="OK"/>
    <s v="OK"/>
    <s v="OK"/>
    <s v="OK"/>
    <s v="OK"/>
    <s v="OK"/>
    <s v="Mar"/>
    <x v="2"/>
    <x v="13"/>
  </r>
  <r>
    <d v="2024-01-24T00:00:00"/>
    <s v="linkedin"/>
    <s v="cpc"/>
    <s v="product_launch"/>
    <s v="video_ad"/>
    <s v="signup"/>
    <n v="309"/>
    <n v="6"/>
    <n v="814.46"/>
    <s v="OK"/>
    <s v="No"/>
    <s v="OK"/>
    <s v="OK"/>
    <s v="OK"/>
    <s v="OK"/>
    <s v="OK"/>
    <s v="OK"/>
    <s v="Jan"/>
    <x v="2"/>
    <x v="16"/>
  </r>
  <r>
    <d v="2024-10-10T00:00:00"/>
    <s v="instagram"/>
    <s v="referral"/>
    <s v="spring_sale"/>
    <s v="text_link"/>
    <s v="discount"/>
    <n v="114"/>
    <n v="41"/>
    <n v="190.8"/>
    <s v="OK"/>
    <s v="No"/>
    <s v="OK"/>
    <s v="OK"/>
    <s v="OK"/>
    <s v="OK"/>
    <s v="OK"/>
    <s v="OK"/>
    <s v="Oct"/>
    <x v="3"/>
    <x v="10"/>
  </r>
  <r>
    <d v="2024-03-10T00:00:00"/>
    <s v="instagram"/>
    <s v="social"/>
    <s v="product_launch"/>
    <s v="video_ad"/>
    <s v="bags"/>
    <n v="317"/>
    <n v="11"/>
    <n v="534.39"/>
    <s v="OK"/>
    <s v="No"/>
    <s v="OK"/>
    <s v="OK"/>
    <s v="OK"/>
    <s v="OK"/>
    <s v="OK"/>
    <s v="OK"/>
    <s v="Mar"/>
    <x v="2"/>
    <x v="14"/>
  </r>
  <r>
    <d v="2024-05-02T00:00:00"/>
    <s v="linkedin"/>
    <s v="social"/>
    <s v="spring_sale"/>
    <s v="banner1"/>
    <s v="shoes"/>
    <n v="156"/>
    <n v="5"/>
    <n v="10.19"/>
    <s v="OK"/>
    <s v="No"/>
    <s v="OK"/>
    <s v="OK"/>
    <s v="OK"/>
    <s v="OK"/>
    <s v="OK"/>
    <s v="OK"/>
    <s v="May"/>
    <x v="1"/>
    <x v="17"/>
  </r>
  <r>
    <d v="2024-03-15T00:00:00"/>
    <s v="linkedin"/>
    <s v="referral"/>
    <s v="spring_sale"/>
    <s v="text_link"/>
    <s v="bags"/>
    <n v="75"/>
    <n v="34"/>
    <n v="491.43"/>
    <s v="OK"/>
    <s v="No"/>
    <s v="OK"/>
    <s v="OK"/>
    <s v="OK"/>
    <s v="OK"/>
    <s v="OK"/>
    <s v="OK"/>
    <s v="Mar"/>
    <x v="2"/>
    <x v="13"/>
  </r>
  <r>
    <d v="2024-09-06T00:00:00"/>
    <s v="instagram"/>
    <s v="cpc"/>
    <s v="black_friday"/>
    <s v=""/>
    <s v="bags"/>
    <n v="389"/>
    <n v="17"/>
    <n v="394.61"/>
    <s v="OK"/>
    <s v="No"/>
    <s v="OK"/>
    <s v="OK"/>
    <s v="OK"/>
    <s v="OK"/>
    <s v="OK"/>
    <s v="OK"/>
    <s v="Sep"/>
    <x v="0"/>
    <x v="9"/>
  </r>
  <r>
    <d v="2024-07-31T00:00:00"/>
    <s v="instagram"/>
    <s v="cpc"/>
    <s v="new_user_acquisition"/>
    <s v="video_ad"/>
    <s v="bags"/>
    <n v="223"/>
    <n v="37"/>
    <n v="363.56"/>
    <s v="OK"/>
    <s v="No"/>
    <s v="OK"/>
    <s v="OK"/>
    <s v="OK"/>
    <s v="OK"/>
    <s v="OK"/>
    <s v="OK"/>
    <s v="Jul"/>
    <x v="0"/>
    <x v="9"/>
  </r>
  <r>
    <d v="2024-11-20T00:00:00"/>
    <s v="youtube"/>
    <s v="social"/>
    <s v="product_launch"/>
    <s v="banner1"/>
    <s v="bags"/>
    <n v="379"/>
    <n v="43"/>
    <n v="156.5"/>
    <s v="OK"/>
    <s v="No"/>
    <s v="OK"/>
    <s v="OK"/>
    <s v="OK"/>
    <s v="OK"/>
    <s v="OK"/>
    <s v="OK"/>
    <s v="Nov"/>
    <x v="3"/>
    <x v="7"/>
  </r>
  <r>
    <d v="2024-09-16T00:00:00"/>
    <s v="youtube"/>
    <s v="referral"/>
    <s v="black_friday"/>
    <s v="carousel_ad"/>
    <s v="signup"/>
    <n v="210"/>
    <n v="36"/>
    <n v="56.02"/>
    <s v="OK"/>
    <s v="No"/>
    <s v="OK"/>
    <s v="OK"/>
    <s v="OK"/>
    <s v="OK"/>
    <s v="OK"/>
    <s v="OK"/>
    <s v="Sep"/>
    <x v="0"/>
    <x v="3"/>
  </r>
  <r>
    <d v="2024-10-25T00:00:00"/>
    <s v="facebook"/>
    <s v="email"/>
    <s v="spring_sale"/>
    <s v="text_link"/>
    <s v="bags"/>
    <n v="147"/>
    <n v="46"/>
    <n v="557.51"/>
    <s v="OK"/>
    <s v="No"/>
    <s v="OK"/>
    <s v="OK"/>
    <s v="OK"/>
    <s v="OK"/>
    <s v="OK"/>
    <s v="OK"/>
    <s v="Oct"/>
    <x v="3"/>
    <x v="18"/>
  </r>
  <r>
    <d v="2024-06-24T00:00:00"/>
    <s v="youtube"/>
    <s v="cpc"/>
    <s v="spring_sale"/>
    <s v="banner1"/>
    <s v="shoes"/>
    <n v="427"/>
    <n v="50"/>
    <n v="495.29"/>
    <s v="OK"/>
    <s v="No"/>
    <s v="OK"/>
    <s v="OK"/>
    <s v="OK"/>
    <s v="OK"/>
    <s v="OK"/>
    <s v="OK"/>
    <s v="Jun"/>
    <x v="1"/>
    <x v="19"/>
  </r>
  <r>
    <d v="2024-03-18T00:00:00"/>
    <s v="google"/>
    <s v="cpc"/>
    <s v="product_launch"/>
    <s v="carousel_ad"/>
    <s v="bags"/>
    <n v="14"/>
    <n v="49"/>
    <n v="411.24"/>
    <s v="OK"/>
    <s v="No"/>
    <s v="OK"/>
    <s v="OK"/>
    <s v="OK"/>
    <s v="OK"/>
    <s v="OK"/>
    <s v="OK"/>
    <s v="Mar"/>
    <x v="2"/>
    <x v="20"/>
  </r>
  <r>
    <d v="2024-08-27T00:00:00"/>
    <s v="google"/>
    <s v="cpc"/>
    <s v="spring_sale"/>
    <s v="banner1"/>
    <s v="bags"/>
    <n v="247"/>
    <n v="4"/>
    <n v="562.32000000000005"/>
    <s v="OK"/>
    <s v="No"/>
    <s v="OK"/>
    <s v="OK"/>
    <s v="OK"/>
    <s v="OK"/>
    <s v="OK"/>
    <s v="OK"/>
    <s v="Aug"/>
    <x v="0"/>
    <x v="20"/>
  </r>
  <r>
    <d v="2024-10-24T00:00:00"/>
    <s v="newsletter"/>
    <s v="email"/>
    <s v="new_user_acquisition"/>
    <s v="banner1"/>
    <s v="bags"/>
    <n v="275"/>
    <n v="7"/>
    <n v="677.7"/>
    <s v="OK"/>
    <s v="No"/>
    <s v="OK"/>
    <s v="OK"/>
    <s v="OK"/>
    <s v="OK"/>
    <s v="OK"/>
    <s v="OK"/>
    <s v="Oct"/>
    <x v="3"/>
    <x v="11"/>
  </r>
  <r>
    <d v="2024-06-04T00:00:00"/>
    <s v="linkedin"/>
    <s v="email"/>
    <s v="product_launch"/>
    <s v="video_ad"/>
    <s v="signup"/>
    <n v="472"/>
    <n v="29"/>
    <n v="890.23"/>
    <s v="OK"/>
    <s v="No"/>
    <s v="OK"/>
    <s v="OK"/>
    <s v="OK"/>
    <s v="OK"/>
    <s v="OK"/>
    <s v="OK"/>
    <s v="Jun"/>
    <x v="1"/>
    <x v="21"/>
  </r>
  <r>
    <d v="2024-11-07T00:00:00"/>
    <s v="linkedin"/>
    <s v="social"/>
    <s v="black_friday"/>
    <s v="carousel_ad"/>
    <s v="signup"/>
    <n v="407"/>
    <n v="3"/>
    <n v="815.57"/>
    <s v="OK"/>
    <s v="No"/>
    <s v="OK"/>
    <s v="OK"/>
    <s v="OK"/>
    <s v="OK"/>
    <s v="OK"/>
    <s v="OK"/>
    <s v="Nov"/>
    <x v="3"/>
    <x v="17"/>
  </r>
  <r>
    <d v="2024-06-03T00:00:00"/>
    <s v="facebook"/>
    <s v="social"/>
    <s v="black_friday"/>
    <s v=""/>
    <s v="discount"/>
    <n v="43"/>
    <n v="26"/>
    <n v="113.48"/>
    <s v="OK"/>
    <s v="No"/>
    <s v="OK"/>
    <s v="OK"/>
    <s v="OK"/>
    <s v="OK"/>
    <s v="OK"/>
    <s v="OK"/>
    <s v="Jun"/>
    <x v="1"/>
    <x v="15"/>
  </r>
  <r>
    <d v="2024-04-16T00:00:00"/>
    <s v="youtube"/>
    <s v="referral"/>
    <s v="spring_sale"/>
    <s v="carousel_ad"/>
    <s v="bags"/>
    <n v="109"/>
    <n v="18"/>
    <n v="48.17"/>
    <s v="OK"/>
    <s v="No"/>
    <s v="OK"/>
    <s v="OK"/>
    <s v="OK"/>
    <s v="OK"/>
    <s v="OK"/>
    <s v="OK"/>
    <s v="Apr"/>
    <x v="1"/>
    <x v="3"/>
  </r>
  <r>
    <d v="2024-02-17T00:00:00"/>
    <s v="google"/>
    <s v="referral"/>
    <s v="black_friday"/>
    <s v=""/>
    <s v="discount"/>
    <n v="245"/>
    <n v="3"/>
    <n v="713.39"/>
    <s v="OK"/>
    <s v="No"/>
    <s v="OK"/>
    <s v="OK"/>
    <s v="OK"/>
    <s v="OK"/>
    <s v="OK"/>
    <s v="OK"/>
    <s v="Feb"/>
    <x v="2"/>
    <x v="22"/>
  </r>
  <r>
    <d v="2024-06-07T00:00:00"/>
    <s v="google"/>
    <s v="email"/>
    <s v="new_user_acquisition"/>
    <s v="carousel_ad"/>
    <s v="discount"/>
    <n v="339"/>
    <n v="48"/>
    <n v="109.86"/>
    <s v="OK"/>
    <s v="No"/>
    <s v="OK"/>
    <s v="OK"/>
    <s v="OK"/>
    <s v="OK"/>
    <s v="OK"/>
    <s v="OK"/>
    <s v="Jun"/>
    <x v="1"/>
    <x v="5"/>
  </r>
  <r>
    <d v="2024-07-17T00:00:00"/>
    <s v="google"/>
    <s v="email"/>
    <s v="product_launch"/>
    <s v="text_link"/>
    <s v="shoes"/>
    <n v="450"/>
    <n v="29"/>
    <n v="758.63"/>
    <s v="OK"/>
    <s v="No"/>
    <s v="OK"/>
    <s v="OK"/>
    <s v="OK"/>
    <s v="OK"/>
    <s v="OK"/>
    <s v="OK"/>
    <s v="Jul"/>
    <x v="0"/>
    <x v="5"/>
  </r>
  <r>
    <d v="2024-07-13T00:00:00"/>
    <s v="facebook"/>
    <s v="social"/>
    <s v="spring_sale"/>
    <s v="video_ad"/>
    <s v="signup"/>
    <n v="215"/>
    <n v="25"/>
    <n v="137.94"/>
    <s v="OK"/>
    <s v="No"/>
    <s v="OK"/>
    <s v="OK"/>
    <s v="OK"/>
    <s v="OK"/>
    <s v="OK"/>
    <s v="OK"/>
    <s v="Jul"/>
    <x v="0"/>
    <x v="15"/>
  </r>
  <r>
    <d v="2024-06-11T00:00:00"/>
    <s v="facebook"/>
    <s v="cpc"/>
    <s v="spring_sale"/>
    <s v="video_ad"/>
    <s v="shoes"/>
    <n v="54"/>
    <n v="1"/>
    <n v="988.45"/>
    <s v="OK"/>
    <s v="No"/>
    <s v="OK"/>
    <s v="OK"/>
    <s v="OK"/>
    <s v="OK"/>
    <s v="OK"/>
    <s v="OK"/>
    <s v="Jun"/>
    <x v="1"/>
    <x v="23"/>
  </r>
  <r>
    <d v="2024-02-03T00:00:00"/>
    <s v="linkedin"/>
    <s v="email"/>
    <s v="product_launch"/>
    <s v="video_ad"/>
    <s v="signup"/>
    <n v="344"/>
    <n v="30"/>
    <n v="707.34"/>
    <s v="OK"/>
    <s v="No"/>
    <s v="OK"/>
    <s v="OK"/>
    <s v="OK"/>
    <s v="OK"/>
    <s v="OK"/>
    <s v="OK"/>
    <s v="Feb"/>
    <x v="2"/>
    <x v="21"/>
  </r>
  <r>
    <d v="2024-01-16T00:00:00"/>
    <s v="google"/>
    <s v="cpc"/>
    <s v="black_friday"/>
    <s v="banner1"/>
    <s v="bags"/>
    <n v="335"/>
    <n v="37"/>
    <n v="676.27"/>
    <s v="OK"/>
    <s v="No"/>
    <s v="OK"/>
    <s v="OK"/>
    <s v="OK"/>
    <s v="OK"/>
    <s v="OK"/>
    <s v="OK"/>
    <s v="Jan"/>
    <x v="2"/>
    <x v="20"/>
  </r>
  <r>
    <d v="2024-03-30T00:00:00"/>
    <s v="newsletter"/>
    <s v="cpc"/>
    <s v="product_launch"/>
    <s v="video_ad"/>
    <s v="bags"/>
    <n v="61"/>
    <n v="17"/>
    <n v="158.08000000000001"/>
    <s v="OK"/>
    <s v="No"/>
    <s v="OK"/>
    <s v="OK"/>
    <s v="OK"/>
    <s v="OK"/>
    <s v="OK"/>
    <s v="OK"/>
    <s v="Mar"/>
    <x v="2"/>
    <x v="12"/>
  </r>
  <r>
    <d v="2024-12-20T00:00:00"/>
    <s v="instagram"/>
    <s v="social"/>
    <s v="spring_sale"/>
    <s v="carousel_ad"/>
    <s v="signup"/>
    <n v="72"/>
    <n v="37"/>
    <n v="339.62"/>
    <s v="OK"/>
    <s v="No"/>
    <s v="OK"/>
    <s v="OK"/>
    <s v="OK"/>
    <s v="OK"/>
    <s v="OK"/>
    <s v="OK"/>
    <s v="Dec"/>
    <x v="3"/>
    <x v="14"/>
  </r>
  <r>
    <d v="2024-11-10T00:00:00"/>
    <s v="newsletter"/>
    <s v="referral"/>
    <s v="black_friday"/>
    <s v="text_link"/>
    <s v="signup"/>
    <n v="448"/>
    <n v="23"/>
    <n v="781.3"/>
    <s v="OK"/>
    <s v="No"/>
    <s v="OK"/>
    <s v="OK"/>
    <s v="OK"/>
    <s v="OK"/>
    <s v="OK"/>
    <s v="OK"/>
    <s v="Nov"/>
    <x v="3"/>
    <x v="4"/>
  </r>
  <r>
    <d v="2024-08-24T00:00:00"/>
    <s v="youtube"/>
    <s v="referral"/>
    <s v="new_user_acquisition"/>
    <s v="banner1"/>
    <s v="signup"/>
    <n v="48"/>
    <n v="40"/>
    <n v="905.64"/>
    <s v="OK"/>
    <s v="No"/>
    <s v="OK"/>
    <s v="OK"/>
    <s v="OK"/>
    <s v="OK"/>
    <s v="OK"/>
    <s v="OK"/>
    <s v="Aug"/>
    <x v="0"/>
    <x v="3"/>
  </r>
  <r>
    <d v="2024-08-06T00:00:00"/>
    <s v="instagram"/>
    <s v="cpc"/>
    <s v="spring_sale"/>
    <s v="text_link"/>
    <s v="signup"/>
    <n v="391"/>
    <n v="17"/>
    <n v="638.76"/>
    <s v="OK"/>
    <s v="No"/>
    <s v="OK"/>
    <s v="OK"/>
    <s v="OK"/>
    <s v="OK"/>
    <s v="OK"/>
    <s v="OK"/>
    <s v="Aug"/>
    <x v="0"/>
    <x v="9"/>
  </r>
  <r>
    <d v="2024-03-22T00:00:00"/>
    <s v="youtube"/>
    <s v="cpc"/>
    <s v="spring_sale"/>
    <s v=""/>
    <s v="discount"/>
    <n v="299"/>
    <n v="21"/>
    <n v="220.16"/>
    <s v="OK"/>
    <s v="No"/>
    <s v="OK"/>
    <s v="OK"/>
    <s v="OK"/>
    <s v="OK"/>
    <s v="OK"/>
    <s v="OK"/>
    <s v="Mar"/>
    <x v="2"/>
    <x v="19"/>
  </r>
  <r>
    <d v="2024-08-20T00:00:00"/>
    <s v="youtube"/>
    <s v="cpc"/>
    <s v="black_friday"/>
    <s v="text_link"/>
    <s v="discount"/>
    <n v="281"/>
    <n v="9"/>
    <n v="690.23"/>
    <s v="OK"/>
    <s v="No"/>
    <s v="OK"/>
    <s v="OK"/>
    <s v="OK"/>
    <s v="OK"/>
    <s v="OK"/>
    <s v="OK"/>
    <s v="Aug"/>
    <x v="0"/>
    <x v="19"/>
  </r>
  <r>
    <d v="2024-11-01T00:00:00"/>
    <s v="linkedin"/>
    <s v="cpc"/>
    <s v="product_launch"/>
    <s v="banner1"/>
    <s v="bags"/>
    <n v="424"/>
    <n v="5"/>
    <n v="964.62"/>
    <s v="OK"/>
    <s v="No"/>
    <s v="OK"/>
    <s v="OK"/>
    <s v="OK"/>
    <s v="OK"/>
    <s v="OK"/>
    <s v="OK"/>
    <s v="Nov"/>
    <x v="3"/>
    <x v="16"/>
  </r>
  <r>
    <d v="2024-10-04T00:00:00"/>
    <s v="facebook"/>
    <s v="social"/>
    <s v="product_launch"/>
    <s v="text_link"/>
    <s v="discount"/>
    <n v="205"/>
    <n v="9"/>
    <n v="428.12"/>
    <s v="OK"/>
    <s v="No"/>
    <s v="OK"/>
    <s v="OK"/>
    <s v="OK"/>
    <s v="OK"/>
    <s v="OK"/>
    <s v="OK"/>
    <s v="Oct"/>
    <x v="3"/>
    <x v="15"/>
  </r>
  <r>
    <d v="2024-10-07T00:00:00"/>
    <s v="instagram"/>
    <s v="email"/>
    <s v="black_friday"/>
    <s v="video_ad"/>
    <s v="discount"/>
    <n v="369"/>
    <n v="31"/>
    <n v="116.83"/>
    <s v="OK"/>
    <s v="No"/>
    <s v="OK"/>
    <s v="OK"/>
    <s v="OK"/>
    <s v="OK"/>
    <s v="OK"/>
    <s v="OK"/>
    <s v="Oct"/>
    <x v="3"/>
    <x v="6"/>
  </r>
  <r>
    <d v="2024-07-02T00:00:00"/>
    <s v="youtube"/>
    <s v="cpc"/>
    <s v="product_launch"/>
    <s v="text_link"/>
    <s v="shoes"/>
    <n v="204"/>
    <n v="27"/>
    <n v="221.49"/>
    <s v="OK"/>
    <s v="No"/>
    <s v="OK"/>
    <s v="OK"/>
    <s v="OK"/>
    <s v="OK"/>
    <s v="OK"/>
    <s v="OK"/>
    <s v="Jul"/>
    <x v="0"/>
    <x v="19"/>
  </r>
  <r>
    <d v="2024-09-12T00:00:00"/>
    <s v="youtube"/>
    <s v="email"/>
    <s v="spring_sale"/>
    <s v="carousel_ad"/>
    <s v="shoes"/>
    <n v="333"/>
    <n v="15"/>
    <n v="986.65"/>
    <s v="OK"/>
    <s v="No"/>
    <s v="OK"/>
    <s v="OK"/>
    <s v="OK"/>
    <s v="OK"/>
    <s v="OK"/>
    <s v="OK"/>
    <s v="Sep"/>
    <x v="0"/>
    <x v="2"/>
  </r>
  <r>
    <d v="2024-09-14T00:00:00"/>
    <s v="youtube"/>
    <s v="email"/>
    <s v="black_friday"/>
    <s v="banner1"/>
    <s v="shoes"/>
    <n v="284"/>
    <n v="38"/>
    <n v="655.93"/>
    <s v="OK"/>
    <s v="No"/>
    <s v="OK"/>
    <s v="OK"/>
    <s v="OK"/>
    <s v="OK"/>
    <s v="OK"/>
    <s v="OK"/>
    <s v="Sep"/>
    <x v="0"/>
    <x v="2"/>
  </r>
  <r>
    <d v="2024-08-17T00:00:00"/>
    <s v="instagram"/>
    <s v="cpc"/>
    <s v="black_friday"/>
    <s v="carousel_ad"/>
    <s v="bags"/>
    <n v="71"/>
    <n v="38"/>
    <n v="324.58999999999997"/>
    <s v="OK"/>
    <s v="No"/>
    <s v="OK"/>
    <s v="OK"/>
    <s v="OK"/>
    <s v="OK"/>
    <s v="OK"/>
    <s v="OK"/>
    <s v="Aug"/>
    <x v="0"/>
    <x v="9"/>
  </r>
  <r>
    <d v="2024-01-24T00:00:00"/>
    <s v="google"/>
    <s v="email"/>
    <s v="black_friday"/>
    <s v="text_link"/>
    <s v="discount"/>
    <n v="434"/>
    <n v="49"/>
    <n v="759.74"/>
    <s v="OK"/>
    <s v="No"/>
    <s v="OK"/>
    <s v="OK"/>
    <s v="OK"/>
    <s v="OK"/>
    <s v="OK"/>
    <s v="OK"/>
    <s v="Jan"/>
    <x v="2"/>
    <x v="5"/>
  </r>
  <r>
    <d v="2024-08-30T00:00:00"/>
    <s v="instagram"/>
    <s v="social"/>
    <s v="black_friday"/>
    <s v=""/>
    <s v="bags"/>
    <n v="318"/>
    <n v="16"/>
    <n v="591.99"/>
    <s v="OK"/>
    <s v="No"/>
    <s v="OK"/>
    <s v="OK"/>
    <s v="OK"/>
    <s v="OK"/>
    <s v="OK"/>
    <s v="OK"/>
    <s v="Aug"/>
    <x v="0"/>
    <x v="14"/>
  </r>
  <r>
    <d v="2024-03-10T00:00:00"/>
    <s v="google"/>
    <s v="email"/>
    <s v="product_launch"/>
    <s v="banner1"/>
    <s v="discount"/>
    <n v="436"/>
    <n v="10"/>
    <n v="245.64"/>
    <s v="OK"/>
    <s v="No"/>
    <s v="OK"/>
    <s v="OK"/>
    <s v="OK"/>
    <s v="OK"/>
    <s v="OK"/>
    <s v="OK"/>
    <s v="Mar"/>
    <x v="2"/>
    <x v="5"/>
  </r>
  <r>
    <d v="2024-09-12T00:00:00"/>
    <s v="instagram"/>
    <s v="email"/>
    <s v="spring_sale"/>
    <s v="carousel_ad"/>
    <s v="discount"/>
    <n v="283"/>
    <n v="47"/>
    <n v="265.47000000000003"/>
    <s v="OK"/>
    <s v="No"/>
    <s v="OK"/>
    <s v="OK"/>
    <s v="OK"/>
    <s v="OK"/>
    <s v="OK"/>
    <s v="OK"/>
    <s v="Sep"/>
    <x v="0"/>
    <x v="6"/>
  </r>
  <r>
    <d v="2024-07-25T00:00:00"/>
    <s v="youtube"/>
    <s v="cpc"/>
    <s v="spring_sale"/>
    <s v="carousel_ad"/>
    <s v="shoes"/>
    <n v="224"/>
    <n v="29"/>
    <n v="104.06"/>
    <s v="OK"/>
    <s v="No"/>
    <s v="OK"/>
    <s v="OK"/>
    <s v="OK"/>
    <s v="OK"/>
    <s v="OK"/>
    <s v="OK"/>
    <s v="Jul"/>
    <x v="0"/>
    <x v="19"/>
  </r>
  <r>
    <d v="2024-09-22T00:00:00"/>
    <s v="facebook"/>
    <s v="email"/>
    <s v="black_friday"/>
    <s v="text_link"/>
    <s v="bags"/>
    <n v="271"/>
    <n v="1"/>
    <n v="942.98"/>
    <s v="OK"/>
    <s v="No"/>
    <s v="OK"/>
    <s v="OK"/>
    <s v="OK"/>
    <s v="OK"/>
    <s v="OK"/>
    <s v="OK"/>
    <s v="Sep"/>
    <x v="0"/>
    <x v="18"/>
  </r>
  <r>
    <d v="2024-04-30T00:00:00"/>
    <s v="instagram"/>
    <s v="social"/>
    <s v="new_user_acquisition"/>
    <s v="banner1"/>
    <s v="discount"/>
    <n v="401"/>
    <n v="36"/>
    <n v="365.13"/>
    <s v="OK"/>
    <s v="No"/>
    <s v="OK"/>
    <s v="OK"/>
    <s v="OK"/>
    <s v="OK"/>
    <s v="OK"/>
    <s v="OK"/>
    <s v="Apr"/>
    <x v="1"/>
    <x v="14"/>
  </r>
  <r>
    <d v="2024-01-23T00:00:00"/>
    <s v="facebook"/>
    <s v="email"/>
    <s v="spring_sale"/>
    <s v="video_ad"/>
    <s v="shoes"/>
    <n v="26"/>
    <n v="44"/>
    <n v="688.14"/>
    <s v="OK"/>
    <s v="No"/>
    <s v="OK"/>
    <s v="OK"/>
    <s v="OK"/>
    <s v="OK"/>
    <s v="OK"/>
    <s v="OK"/>
    <s v="Jan"/>
    <x v="2"/>
    <x v="18"/>
  </r>
  <r>
    <d v="2024-01-06T00:00:00"/>
    <s v="linkedin"/>
    <s v="referral"/>
    <s v="product_launch"/>
    <s v="text_link"/>
    <s v="shoes"/>
    <n v="285"/>
    <n v="10"/>
    <n v="345.01"/>
    <s v="OK"/>
    <s v="No"/>
    <s v="OK"/>
    <s v="OK"/>
    <s v="OK"/>
    <s v="OK"/>
    <s v="OK"/>
    <s v="OK"/>
    <s v="Jan"/>
    <x v="2"/>
    <x v="13"/>
  </r>
  <r>
    <d v="2024-03-10T00:00:00"/>
    <s v="youtube"/>
    <s v="referral"/>
    <s v="black_friday"/>
    <s v="banner1"/>
    <s v="shoes"/>
    <n v="215"/>
    <n v="20"/>
    <n v="424.46"/>
    <s v="OK"/>
    <s v="No"/>
    <s v="OK"/>
    <s v="OK"/>
    <s v="OK"/>
    <s v="OK"/>
    <s v="OK"/>
    <s v="OK"/>
    <s v="Mar"/>
    <x v="2"/>
    <x v="3"/>
  </r>
  <r>
    <d v="2024-05-04T00:00:00"/>
    <s v="youtube"/>
    <s v="social"/>
    <s v="new_user_acquisition"/>
    <s v="text_link"/>
    <s v="discount"/>
    <n v="331"/>
    <n v="40"/>
    <n v="666.5"/>
    <s v="OK"/>
    <s v="No"/>
    <s v="OK"/>
    <s v="OK"/>
    <s v="OK"/>
    <s v="OK"/>
    <s v="OK"/>
    <s v="OK"/>
    <s v="May"/>
    <x v="1"/>
    <x v="7"/>
  </r>
  <r>
    <d v="2024-02-14T00:00:00"/>
    <s v="youtube"/>
    <s v="social"/>
    <s v="spring_sale"/>
    <s v="video_ad"/>
    <s v="signup"/>
    <n v="129"/>
    <n v="34"/>
    <n v="909.12"/>
    <s v="OK"/>
    <s v="No"/>
    <s v="OK"/>
    <s v="OK"/>
    <s v="OK"/>
    <s v="OK"/>
    <s v="OK"/>
    <s v="OK"/>
    <s v="Feb"/>
    <x v="2"/>
    <x v="7"/>
  </r>
  <r>
    <d v="2024-05-16T00:00:00"/>
    <s v="facebook"/>
    <s v="email"/>
    <s v="black_friday"/>
    <s v=""/>
    <s v="bags"/>
    <n v="168"/>
    <n v="14"/>
    <n v="537.58000000000004"/>
    <s v="OK"/>
    <s v="No"/>
    <s v="OK"/>
    <s v="OK"/>
    <s v="OK"/>
    <s v="OK"/>
    <s v="OK"/>
    <s v="OK"/>
    <s v="May"/>
    <x v="1"/>
    <x v="18"/>
  </r>
  <r>
    <d v="2024-08-13T00:00:00"/>
    <s v="newsletter"/>
    <s v="social"/>
    <s v="spring_sale"/>
    <s v="banner1"/>
    <s v="signup"/>
    <n v="202"/>
    <n v="31"/>
    <n v="427.66"/>
    <s v="OK"/>
    <s v="No"/>
    <s v="OK"/>
    <s v="OK"/>
    <s v="OK"/>
    <s v="OK"/>
    <s v="OK"/>
    <s v="OK"/>
    <s v="Aug"/>
    <x v="0"/>
    <x v="1"/>
  </r>
  <r>
    <d v="2024-09-09T00:00:00"/>
    <s v="facebook"/>
    <s v="cpc"/>
    <s v="product_launch"/>
    <s v="video_ad"/>
    <s v="bags"/>
    <n v="142"/>
    <n v="33"/>
    <n v="107.99"/>
    <s v="OK"/>
    <s v="No"/>
    <s v="OK"/>
    <s v="OK"/>
    <s v="OK"/>
    <s v="OK"/>
    <s v="OK"/>
    <s v="OK"/>
    <s v="Sep"/>
    <x v="0"/>
    <x v="23"/>
  </r>
  <r>
    <d v="2024-04-12T00:00:00"/>
    <s v="facebook"/>
    <s v="email"/>
    <s v="new_user_acquisition"/>
    <s v="text_link"/>
    <s v="bags"/>
    <n v="121"/>
    <n v="13"/>
    <n v="506.24"/>
    <s v="OK"/>
    <s v="No"/>
    <s v="OK"/>
    <s v="OK"/>
    <s v="OK"/>
    <s v="OK"/>
    <s v="OK"/>
    <s v="OK"/>
    <s v="Apr"/>
    <x v="1"/>
    <x v="18"/>
  </r>
  <r>
    <d v="2024-09-22T00:00:00"/>
    <s v="newsletter"/>
    <s v="cpc"/>
    <s v="black_friday"/>
    <s v="text_link"/>
    <s v="shoes"/>
    <n v="380"/>
    <n v="36"/>
    <n v="465.95"/>
    <s v="OK"/>
    <s v="No"/>
    <s v="OK"/>
    <s v="OK"/>
    <s v="OK"/>
    <s v="OK"/>
    <s v="OK"/>
    <s v="OK"/>
    <s v="Sep"/>
    <x v="0"/>
    <x v="12"/>
  </r>
  <r>
    <d v="2024-05-08T00:00:00"/>
    <s v="instagram"/>
    <s v="social"/>
    <s v="product_launch"/>
    <s v=""/>
    <s v="discount"/>
    <n v="259"/>
    <n v="16"/>
    <n v="453.68"/>
    <s v="OK"/>
    <s v="No"/>
    <s v="OK"/>
    <s v="OK"/>
    <s v="OK"/>
    <s v="OK"/>
    <s v="OK"/>
    <s v="OK"/>
    <s v="May"/>
    <x v="1"/>
    <x v="14"/>
  </r>
  <r>
    <d v="2024-12-28T00:00:00"/>
    <s v="newsletter"/>
    <s v="referral"/>
    <s v="spring_sale"/>
    <s v="video_ad"/>
    <s v="discount"/>
    <n v="196"/>
    <n v="42"/>
    <n v="905.29"/>
    <s v="OK"/>
    <s v="No"/>
    <s v="OK"/>
    <s v="OK"/>
    <s v="OK"/>
    <s v="OK"/>
    <s v="OK"/>
    <s v="OK"/>
    <s v="Dec"/>
    <x v="3"/>
    <x v="4"/>
  </r>
  <r>
    <d v="2024-05-22T00:00:00"/>
    <s v="google"/>
    <s v="cpc"/>
    <s v="new_user_acquisition"/>
    <s v="text_link"/>
    <s v="bags"/>
    <n v="113"/>
    <n v="17"/>
    <n v="600.1"/>
    <s v="OK"/>
    <s v="No"/>
    <s v="OK"/>
    <s v="OK"/>
    <s v="OK"/>
    <s v="OK"/>
    <s v="OK"/>
    <s v="OK"/>
    <s v="May"/>
    <x v="1"/>
    <x v="20"/>
  </r>
  <r>
    <d v="2024-09-06T00:00:00"/>
    <s v="google"/>
    <s v="cpc"/>
    <s v="new_user_acquisition"/>
    <s v="carousel_ad"/>
    <s v="bags"/>
    <n v="51"/>
    <n v="41"/>
    <n v="826.2"/>
    <s v="OK"/>
    <s v="No"/>
    <s v="OK"/>
    <s v="OK"/>
    <s v="OK"/>
    <s v="OK"/>
    <s v="OK"/>
    <s v="OK"/>
    <s v="Sep"/>
    <x v="0"/>
    <x v="20"/>
  </r>
  <r>
    <d v="2024-12-03T00:00:00"/>
    <s v="facebook"/>
    <s v="email"/>
    <s v="new_user_acquisition"/>
    <s v="video_ad"/>
    <s v="shoes"/>
    <n v="183"/>
    <n v="16"/>
    <n v="449.96"/>
    <s v="OK"/>
    <s v="No"/>
    <s v="OK"/>
    <s v="OK"/>
    <s v="OK"/>
    <s v="OK"/>
    <s v="OK"/>
    <s v="OK"/>
    <s v="Dec"/>
    <x v="3"/>
    <x v="18"/>
  </r>
  <r>
    <d v="2024-06-07T00:00:00"/>
    <s v="linkedin"/>
    <s v="email"/>
    <s v="black_friday"/>
    <s v="text_link"/>
    <s v="discount"/>
    <n v="341"/>
    <n v="34"/>
    <n v="302.12"/>
    <s v="OK"/>
    <s v="No"/>
    <s v="OK"/>
    <s v="OK"/>
    <s v="OK"/>
    <s v="OK"/>
    <s v="OK"/>
    <s v="OK"/>
    <s v="Jun"/>
    <x v="1"/>
    <x v="21"/>
  </r>
  <r>
    <d v="2024-07-29T00:00:00"/>
    <s v="linkedin"/>
    <s v="cpc"/>
    <s v="black_friday"/>
    <s v="video_ad"/>
    <s v="signup"/>
    <n v="76"/>
    <n v="35"/>
    <n v="808.41"/>
    <s v="OK"/>
    <s v="No"/>
    <s v="OK"/>
    <s v="OK"/>
    <s v="OK"/>
    <s v="OK"/>
    <s v="OK"/>
    <s v="OK"/>
    <s v="Jul"/>
    <x v="0"/>
    <x v="16"/>
  </r>
  <r>
    <d v="2024-03-03T00:00:00"/>
    <s v="youtube"/>
    <s v="social"/>
    <s v="product_launch"/>
    <s v="text_link"/>
    <s v="bags"/>
    <n v="348"/>
    <n v="8"/>
    <n v="400.39"/>
    <s v="OK"/>
    <s v="No"/>
    <s v="OK"/>
    <s v="OK"/>
    <s v="OK"/>
    <s v="OK"/>
    <s v="OK"/>
    <s v="OK"/>
    <s v="Mar"/>
    <x v="2"/>
    <x v="7"/>
  </r>
  <r>
    <d v="2024-03-02T00:00:00"/>
    <s v="youtube"/>
    <s v="social"/>
    <s v="product_launch"/>
    <s v="banner1"/>
    <s v="bags"/>
    <n v="119"/>
    <n v="4"/>
    <n v="982.52"/>
    <s v="OK"/>
    <s v="No"/>
    <s v="OK"/>
    <s v="OK"/>
    <s v="OK"/>
    <s v="OK"/>
    <s v="OK"/>
    <s v="OK"/>
    <s v="Mar"/>
    <x v="2"/>
    <x v="7"/>
  </r>
  <r>
    <d v="2024-03-14T00:00:00"/>
    <s v="instagram"/>
    <s v="email"/>
    <s v="black_friday"/>
    <s v="carousel_ad"/>
    <s v="discount"/>
    <n v="92"/>
    <n v="45"/>
    <n v="595.41999999999996"/>
    <s v="OK"/>
    <s v="No"/>
    <s v="OK"/>
    <s v="OK"/>
    <s v="OK"/>
    <s v="OK"/>
    <s v="OK"/>
    <s v="OK"/>
    <s v="Mar"/>
    <x v="2"/>
    <x v="6"/>
  </r>
  <r>
    <d v="2024-01-25T00:00:00"/>
    <s v="newsletter"/>
    <s v="social"/>
    <s v="new_user_acquisition"/>
    <s v="carousel_ad"/>
    <s v="bags"/>
    <n v="148"/>
    <n v="26"/>
    <n v="646.85"/>
    <s v="OK"/>
    <s v="No"/>
    <s v="OK"/>
    <s v="OK"/>
    <s v="OK"/>
    <s v="OK"/>
    <s v="OK"/>
    <s v="OK"/>
    <s v="Jan"/>
    <x v="2"/>
    <x v="1"/>
  </r>
  <r>
    <d v="2024-04-03T00:00:00"/>
    <s v="newsletter"/>
    <s v="social"/>
    <s v="product_launch"/>
    <s v="banner1"/>
    <s v="discount"/>
    <n v="440"/>
    <n v="41"/>
    <n v="597.86"/>
    <s v="OK"/>
    <s v="No"/>
    <s v="OK"/>
    <s v="OK"/>
    <s v="OK"/>
    <s v="OK"/>
    <s v="OK"/>
    <s v="OK"/>
    <s v="Apr"/>
    <x v="1"/>
    <x v="1"/>
  </r>
  <r>
    <d v="2024-01-04T00:00:00"/>
    <s v="youtube"/>
    <s v="social"/>
    <s v="black_friday"/>
    <s v="text_link"/>
    <s v="signup"/>
    <n v="241"/>
    <n v="14"/>
    <n v="764.28"/>
    <s v="OK"/>
    <s v="No"/>
    <s v="OK"/>
    <s v="OK"/>
    <s v="OK"/>
    <s v="OK"/>
    <s v="OK"/>
    <s v="OK"/>
    <s v="Jan"/>
    <x v="2"/>
    <x v="7"/>
  </r>
  <r>
    <d v="2024-07-13T00:00:00"/>
    <s v="newsletter"/>
    <s v="cpc"/>
    <s v="spring_sale"/>
    <s v="carousel_ad"/>
    <s v="discount"/>
    <n v="412"/>
    <n v="13"/>
    <n v="792.76"/>
    <s v="OK"/>
    <s v="No"/>
    <s v="OK"/>
    <s v="OK"/>
    <s v="OK"/>
    <s v="OK"/>
    <s v="OK"/>
    <s v="OK"/>
    <s v="Jul"/>
    <x v="0"/>
    <x v="12"/>
  </r>
  <r>
    <d v="2024-06-08T00:00:00"/>
    <s v="facebook"/>
    <s v="social"/>
    <s v="black_friday"/>
    <s v="video_ad"/>
    <s v="discount"/>
    <n v="88"/>
    <n v="14"/>
    <n v="302.33"/>
    <s v="OK"/>
    <s v="No"/>
    <s v="OK"/>
    <s v="OK"/>
    <s v="OK"/>
    <s v="OK"/>
    <s v="OK"/>
    <s v="OK"/>
    <s v="Jun"/>
    <x v="1"/>
    <x v="15"/>
  </r>
  <r>
    <d v="2024-12-11T00:00:00"/>
    <s v="linkedin"/>
    <s v="email"/>
    <s v="new_user_acquisition"/>
    <s v="banner1"/>
    <s v="discount"/>
    <n v="243"/>
    <n v="48"/>
    <n v="716.74"/>
    <s v="OK"/>
    <s v="No"/>
    <s v="OK"/>
    <s v="OK"/>
    <s v="OK"/>
    <s v="OK"/>
    <s v="OK"/>
    <s v="OK"/>
    <s v="Dec"/>
    <x v="3"/>
    <x v="21"/>
  </r>
  <r>
    <d v="2024-06-07T00:00:00"/>
    <s v="newsletter"/>
    <s v="referral"/>
    <s v="product_launch"/>
    <s v=""/>
    <s v="shoes"/>
    <n v="481"/>
    <n v="6"/>
    <n v="668.67"/>
    <s v="OK"/>
    <s v="No"/>
    <s v="OK"/>
    <s v="OK"/>
    <s v="OK"/>
    <s v="OK"/>
    <s v="OK"/>
    <s v="OK"/>
    <s v="Jun"/>
    <x v="1"/>
    <x v="4"/>
  </r>
  <r>
    <d v="2024-07-10T00:00:00"/>
    <s v="youtube"/>
    <s v="cpc"/>
    <s v="spring_sale"/>
    <s v="carousel_ad"/>
    <s v="shoes"/>
    <n v="23"/>
    <n v="15"/>
    <n v="486.3"/>
    <s v="OK"/>
    <s v="No"/>
    <s v="OK"/>
    <s v="OK"/>
    <s v="OK"/>
    <s v="OK"/>
    <s v="OK"/>
    <s v="OK"/>
    <s v="Jul"/>
    <x v="0"/>
    <x v="19"/>
  </r>
  <r>
    <d v="2024-12-28T00:00:00"/>
    <s v="facebook"/>
    <s v="social"/>
    <s v="black_friday"/>
    <s v="video_ad"/>
    <s v="discount"/>
    <n v="309"/>
    <n v="5"/>
    <n v="664.23"/>
    <s v="OK"/>
    <s v="No"/>
    <s v="OK"/>
    <s v="OK"/>
    <s v="OK"/>
    <s v="OK"/>
    <s v="OK"/>
    <s v="OK"/>
    <s v="Dec"/>
    <x v="3"/>
    <x v="15"/>
  </r>
  <r>
    <d v="2024-08-25T00:00:00"/>
    <s v="linkedin"/>
    <s v="email"/>
    <s v="new_user_acquisition"/>
    <s v="video_ad"/>
    <s v="discount"/>
    <n v="209"/>
    <n v="28"/>
    <n v="428.86"/>
    <s v="OK"/>
    <s v="No"/>
    <s v="OK"/>
    <s v="OK"/>
    <s v="OK"/>
    <s v="OK"/>
    <s v="OK"/>
    <s v="OK"/>
    <s v="Aug"/>
    <x v="0"/>
    <x v="21"/>
  </r>
  <r>
    <d v="2024-07-03T00:00:00"/>
    <s v="linkedin"/>
    <s v="social"/>
    <s v="product_launch"/>
    <s v=""/>
    <s v="bags"/>
    <n v="258"/>
    <n v="25"/>
    <n v="307.42"/>
    <s v="OK"/>
    <s v="No"/>
    <s v="OK"/>
    <s v="OK"/>
    <s v="OK"/>
    <s v="OK"/>
    <s v="OK"/>
    <s v="OK"/>
    <s v="Jul"/>
    <x v="0"/>
    <x v="17"/>
  </r>
  <r>
    <d v="2024-04-11T00:00:00"/>
    <s v="newsletter"/>
    <s v="cpc"/>
    <s v="spring_sale"/>
    <s v=""/>
    <s v="shoes"/>
    <n v="295"/>
    <n v="32"/>
    <n v="496.25"/>
    <s v="OK"/>
    <s v="No"/>
    <s v="OK"/>
    <s v="OK"/>
    <s v="OK"/>
    <s v="OK"/>
    <s v="OK"/>
    <s v="OK"/>
    <s v="Apr"/>
    <x v="1"/>
    <x v="12"/>
  </r>
  <r>
    <d v="2024-01-09T00:00:00"/>
    <s v="youtube"/>
    <s v="email"/>
    <s v="black_friday"/>
    <s v="video_ad"/>
    <s v="shoes"/>
    <n v="24"/>
    <n v="6"/>
    <n v="59.76"/>
    <s v="OK"/>
    <s v="No"/>
    <s v="OK"/>
    <s v="OK"/>
    <s v="OK"/>
    <s v="OK"/>
    <s v="OK"/>
    <s v="OK"/>
    <s v="Jan"/>
    <x v="2"/>
    <x v="2"/>
  </r>
  <r>
    <d v="2024-09-28T00:00:00"/>
    <s v="newsletter"/>
    <s v="email"/>
    <s v="product_launch"/>
    <s v="carousel_ad"/>
    <s v="shoes"/>
    <n v="396"/>
    <n v="25"/>
    <n v="480.64"/>
    <s v="OK"/>
    <s v="No"/>
    <s v="OK"/>
    <s v="OK"/>
    <s v="OK"/>
    <s v="OK"/>
    <s v="OK"/>
    <s v="OK"/>
    <s v="Sep"/>
    <x v="0"/>
    <x v="11"/>
  </r>
  <r>
    <d v="2024-11-30T00:00:00"/>
    <s v="google"/>
    <s v="referral"/>
    <s v="black_friday"/>
    <s v="banner1"/>
    <s v="bags"/>
    <n v="300"/>
    <n v="15"/>
    <n v="83.5"/>
    <s v="OK"/>
    <s v="No"/>
    <s v="OK"/>
    <s v="OK"/>
    <s v="OK"/>
    <s v="OK"/>
    <s v="OK"/>
    <s v="OK"/>
    <s v="Nov"/>
    <x v="3"/>
    <x v="22"/>
  </r>
  <r>
    <d v="2024-03-08T00:00:00"/>
    <s v="google"/>
    <s v="social"/>
    <s v="new_user_acquisition"/>
    <s v="carousel_ad"/>
    <s v="bags"/>
    <n v="44"/>
    <n v="8"/>
    <n v="181.65"/>
    <s v="OK"/>
    <s v="No"/>
    <s v="OK"/>
    <s v="OK"/>
    <s v="OK"/>
    <s v="OK"/>
    <s v="OK"/>
    <s v="OK"/>
    <s v="Mar"/>
    <x v="2"/>
    <x v="8"/>
  </r>
  <r>
    <d v="2024-05-12T00:00:00"/>
    <s v="youtube"/>
    <s v="social"/>
    <s v="black_friday"/>
    <s v="banner1"/>
    <s v="bags"/>
    <n v="15"/>
    <n v="35"/>
    <n v="80.78"/>
    <s v="OK"/>
    <s v="No"/>
    <s v="OK"/>
    <s v="OK"/>
    <s v="OK"/>
    <s v="OK"/>
    <s v="OK"/>
    <s v="OK"/>
    <s v="May"/>
    <x v="1"/>
    <x v="7"/>
  </r>
  <r>
    <d v="2024-12-05T00:00:00"/>
    <s v="instagram"/>
    <s v="cpc"/>
    <s v="product_launch"/>
    <s v=""/>
    <s v="discount"/>
    <n v="458"/>
    <n v="26"/>
    <n v="687.69"/>
    <s v="OK"/>
    <s v="No"/>
    <s v="OK"/>
    <s v="OK"/>
    <s v="OK"/>
    <s v="OK"/>
    <s v="OK"/>
    <s v="OK"/>
    <s v="Dec"/>
    <x v="3"/>
    <x v="9"/>
  </r>
  <r>
    <d v="2024-08-05T00:00:00"/>
    <s v="instagram"/>
    <s v="referral"/>
    <s v="new_user_acquisition"/>
    <s v="banner1"/>
    <s v="signup"/>
    <n v="440"/>
    <n v="47"/>
    <n v="648.79999999999995"/>
    <s v="OK"/>
    <s v="No"/>
    <s v="OK"/>
    <s v="OK"/>
    <s v="OK"/>
    <s v="OK"/>
    <s v="OK"/>
    <s v="OK"/>
    <s v="Aug"/>
    <x v="0"/>
    <x v="10"/>
  </r>
  <r>
    <d v="2024-08-24T00:00:00"/>
    <s v="newsletter"/>
    <s v="cpc"/>
    <s v="new_user_acquisition"/>
    <s v="video_ad"/>
    <s v="discount"/>
    <n v="29"/>
    <n v="43"/>
    <n v="268.17"/>
    <s v="OK"/>
    <s v="No"/>
    <s v="OK"/>
    <s v="OK"/>
    <s v="OK"/>
    <s v="OK"/>
    <s v="OK"/>
    <s v="OK"/>
    <s v="Aug"/>
    <x v="0"/>
    <x v="12"/>
  </r>
  <r>
    <d v="2024-08-29T00:00:00"/>
    <s v="youtube"/>
    <s v="referral"/>
    <s v="new_user_acquisition"/>
    <s v="banner1"/>
    <s v="signup"/>
    <n v="72"/>
    <n v="35"/>
    <n v="511.23"/>
    <s v="OK"/>
    <s v="No"/>
    <s v="OK"/>
    <s v="OK"/>
    <s v="OK"/>
    <s v="OK"/>
    <s v="OK"/>
    <s v="OK"/>
    <s v="Aug"/>
    <x v="0"/>
    <x v="3"/>
  </r>
  <r>
    <d v="2024-03-14T00:00:00"/>
    <s v="facebook"/>
    <s v="email"/>
    <s v="black_friday"/>
    <s v="video_ad"/>
    <s v="discount"/>
    <n v="365"/>
    <n v="45"/>
    <n v="52.08"/>
    <s v="OK"/>
    <s v="No"/>
    <s v="OK"/>
    <s v="OK"/>
    <s v="OK"/>
    <s v="OK"/>
    <s v="OK"/>
    <s v="OK"/>
    <s v="Mar"/>
    <x v="2"/>
    <x v="18"/>
  </r>
  <r>
    <d v="2024-10-20T00:00:00"/>
    <s v="newsletter"/>
    <s v="social"/>
    <s v="new_user_acquisition"/>
    <s v="banner1"/>
    <s v="signup"/>
    <n v="493"/>
    <n v="2"/>
    <n v="152.72999999999999"/>
    <s v="OK"/>
    <s v="No"/>
    <s v="OK"/>
    <s v="OK"/>
    <s v="OK"/>
    <s v="OK"/>
    <s v="OK"/>
    <s v="OK"/>
    <s v="Oct"/>
    <x v="3"/>
    <x v="1"/>
  </r>
  <r>
    <d v="2024-05-26T00:00:00"/>
    <s v="youtube"/>
    <s v="social"/>
    <s v="new_user_acquisition"/>
    <s v="banner1"/>
    <s v="bags"/>
    <n v="257"/>
    <n v="40"/>
    <n v="507.53"/>
    <s v="OK"/>
    <s v="No"/>
    <s v="OK"/>
    <s v="OK"/>
    <s v="OK"/>
    <s v="OK"/>
    <s v="OK"/>
    <s v="OK"/>
    <s v="May"/>
    <x v="1"/>
    <x v="7"/>
  </r>
  <r>
    <d v="2024-08-08T00:00:00"/>
    <s v="instagram"/>
    <s v="email"/>
    <s v="product_launch"/>
    <s v="video_ad"/>
    <s v="discount"/>
    <n v="23"/>
    <n v="2"/>
    <n v="24.97"/>
    <s v="OK"/>
    <s v="No"/>
    <s v="OK"/>
    <s v="OK"/>
    <s v="OK"/>
    <s v="OK"/>
    <s v="OK"/>
    <s v="OK"/>
    <s v="Aug"/>
    <x v="0"/>
    <x v="6"/>
  </r>
  <r>
    <d v="2024-04-29T00:00:00"/>
    <s v="linkedin"/>
    <s v="referral"/>
    <s v="spring_sale"/>
    <s v="video_ad"/>
    <s v="discount"/>
    <n v="437"/>
    <n v="18"/>
    <n v="82.46"/>
    <s v="OK"/>
    <s v="No"/>
    <s v="OK"/>
    <s v="OK"/>
    <s v="OK"/>
    <s v="OK"/>
    <s v="OK"/>
    <s v="OK"/>
    <s v="Apr"/>
    <x v="1"/>
    <x v="13"/>
  </r>
  <r>
    <d v="2024-12-14T00:00:00"/>
    <s v="linkedin"/>
    <s v="referral"/>
    <s v="new_user_acquisition"/>
    <s v="text_link"/>
    <s v="bags"/>
    <n v="358"/>
    <n v="23"/>
    <n v="453.58"/>
    <s v="OK"/>
    <s v="No"/>
    <s v="OK"/>
    <s v="OK"/>
    <s v="OK"/>
    <s v="OK"/>
    <s v="OK"/>
    <s v="OK"/>
    <s v="Dec"/>
    <x v="3"/>
    <x v="13"/>
  </r>
  <r>
    <d v="2024-06-27T00:00:00"/>
    <s v="youtube"/>
    <s v="cpc"/>
    <s v="new_user_acquisition"/>
    <s v="banner1"/>
    <s v="bags"/>
    <n v="274"/>
    <n v="41"/>
    <n v="504.17"/>
    <s v="OK"/>
    <s v="No"/>
    <s v="OK"/>
    <s v="OK"/>
    <s v="OK"/>
    <s v="OK"/>
    <s v="OK"/>
    <s v="OK"/>
    <s v="Jun"/>
    <x v="1"/>
    <x v="19"/>
  </r>
  <r>
    <d v="2024-01-16T00:00:00"/>
    <s v="facebook"/>
    <s v="cpc"/>
    <s v="product_launch"/>
    <s v="video_ad"/>
    <s v="discount"/>
    <n v="193"/>
    <n v="16"/>
    <n v="565.62"/>
    <s v="OK"/>
    <s v="No"/>
    <s v="OK"/>
    <s v="OK"/>
    <s v="OK"/>
    <s v="OK"/>
    <s v="OK"/>
    <s v="OK"/>
    <s v="Jan"/>
    <x v="2"/>
    <x v="23"/>
  </r>
  <r>
    <d v="2024-02-15T00:00:00"/>
    <s v="google"/>
    <s v="referral"/>
    <s v="spring_sale"/>
    <s v="banner1"/>
    <s v="shoes"/>
    <n v="418"/>
    <n v="5"/>
    <n v="949.18"/>
    <s v="OK"/>
    <s v="No"/>
    <s v="OK"/>
    <s v="OK"/>
    <s v="OK"/>
    <s v="OK"/>
    <s v="OK"/>
    <s v="OK"/>
    <s v="Feb"/>
    <x v="2"/>
    <x v="22"/>
  </r>
  <r>
    <d v="2024-11-29T00:00:00"/>
    <s v="newsletter"/>
    <s v="social"/>
    <s v="product_launch"/>
    <s v="banner1"/>
    <s v="discount"/>
    <n v="338"/>
    <n v="49"/>
    <n v="135.77000000000001"/>
    <s v="OK"/>
    <s v="No"/>
    <s v="OK"/>
    <s v="OK"/>
    <s v="OK"/>
    <s v="OK"/>
    <s v="OK"/>
    <s v="OK"/>
    <s v="Nov"/>
    <x v="3"/>
    <x v="1"/>
  </r>
  <r>
    <d v="2024-04-16T00:00:00"/>
    <s v="instagram"/>
    <s v="email"/>
    <s v="black_friday"/>
    <s v="video_ad"/>
    <s v="shoes"/>
    <n v="318"/>
    <n v="50"/>
    <n v="331.78"/>
    <s v="OK"/>
    <s v="No"/>
    <s v="OK"/>
    <s v="OK"/>
    <s v="OK"/>
    <s v="OK"/>
    <s v="OK"/>
    <s v="OK"/>
    <s v="Apr"/>
    <x v="1"/>
    <x v="6"/>
  </r>
  <r>
    <d v="2024-07-22T00:00:00"/>
    <s v="linkedin"/>
    <s v="referral"/>
    <s v="spring_sale"/>
    <s v=""/>
    <s v="bags"/>
    <n v="499"/>
    <n v="18"/>
    <n v="427.16"/>
    <s v="OK"/>
    <s v="No"/>
    <s v="OK"/>
    <s v="OK"/>
    <s v="OK"/>
    <s v="OK"/>
    <s v="OK"/>
    <s v="OK"/>
    <s v="Jul"/>
    <x v="0"/>
    <x v="13"/>
  </r>
  <r>
    <d v="2024-05-01T00:00:00"/>
    <s v="newsletter"/>
    <s v="referral"/>
    <s v="product_launch"/>
    <s v="carousel_ad"/>
    <s v="signup"/>
    <n v="40"/>
    <n v="10"/>
    <n v="546.65"/>
    <s v="OK"/>
    <s v="No"/>
    <s v="OK"/>
    <s v="OK"/>
    <s v="OK"/>
    <s v="OK"/>
    <s v="OK"/>
    <s v="OK"/>
    <s v="May"/>
    <x v="1"/>
    <x v="4"/>
  </r>
  <r>
    <d v="2024-03-16T00:00:00"/>
    <s v="facebook"/>
    <s v="social"/>
    <s v="black_friday"/>
    <s v="banner1"/>
    <s v="signup"/>
    <n v="278"/>
    <n v="13"/>
    <n v="297.38"/>
    <s v="OK"/>
    <s v="No"/>
    <s v="OK"/>
    <s v="OK"/>
    <s v="OK"/>
    <s v="OK"/>
    <s v="OK"/>
    <s v="OK"/>
    <s v="Mar"/>
    <x v="2"/>
    <x v="15"/>
  </r>
  <r>
    <d v="2024-05-09T00:00:00"/>
    <s v="google"/>
    <s v="referral"/>
    <s v="black_friday"/>
    <s v="banner1"/>
    <s v="discount"/>
    <n v="104"/>
    <n v="25"/>
    <n v="42.08"/>
    <s v="OK"/>
    <s v="No"/>
    <s v="OK"/>
    <s v="OK"/>
    <s v="OK"/>
    <s v="OK"/>
    <s v="OK"/>
    <s v="OK"/>
    <s v="May"/>
    <x v="1"/>
    <x v="22"/>
  </r>
  <r>
    <d v="2024-08-29T00:00:00"/>
    <s v="linkedin"/>
    <s v="referral"/>
    <s v="black_friday"/>
    <s v="text_link"/>
    <s v="signup"/>
    <n v="125"/>
    <n v="15"/>
    <n v="916.28"/>
    <s v="OK"/>
    <s v="No"/>
    <s v="OK"/>
    <s v="OK"/>
    <s v="OK"/>
    <s v="OK"/>
    <s v="OK"/>
    <s v="OK"/>
    <s v="Aug"/>
    <x v="0"/>
    <x v="13"/>
  </r>
  <r>
    <d v="2024-06-01T00:00:00"/>
    <s v="facebook"/>
    <s v="referral"/>
    <s v="black_friday"/>
    <s v=""/>
    <s v="discount"/>
    <n v="267"/>
    <n v="38"/>
    <n v="723.05"/>
    <s v="OK"/>
    <s v="No"/>
    <s v="OK"/>
    <s v="OK"/>
    <s v="OK"/>
    <s v="OK"/>
    <s v="OK"/>
    <s v="OK"/>
    <s v="Jun"/>
    <x v="1"/>
    <x v="0"/>
  </r>
  <r>
    <d v="2024-01-11T00:00:00"/>
    <s v="linkedin"/>
    <s v="email"/>
    <s v="product_launch"/>
    <s v="carousel_ad"/>
    <s v="shoes"/>
    <n v="139"/>
    <n v="50"/>
    <n v="980.96"/>
    <s v="OK"/>
    <s v="No"/>
    <s v="OK"/>
    <s v="OK"/>
    <s v="OK"/>
    <s v="OK"/>
    <s v="OK"/>
    <s v="OK"/>
    <s v="Jan"/>
    <x v="2"/>
    <x v="21"/>
  </r>
  <r>
    <d v="2024-01-20T00:00:00"/>
    <s v="facebook"/>
    <s v="referral"/>
    <s v="black_friday"/>
    <s v=""/>
    <s v="signup"/>
    <n v="361"/>
    <n v="3"/>
    <n v="269.22000000000003"/>
    <s v="OK"/>
    <s v="No"/>
    <s v="OK"/>
    <s v="OK"/>
    <s v="OK"/>
    <s v="OK"/>
    <s v="OK"/>
    <s v="OK"/>
    <s v="Jan"/>
    <x v="2"/>
    <x v="0"/>
  </r>
  <r>
    <d v="2024-02-17T00:00:00"/>
    <s v="facebook"/>
    <s v="email"/>
    <s v="black_friday"/>
    <s v="text_link"/>
    <s v="discount"/>
    <n v="250"/>
    <n v="18"/>
    <n v="361.34"/>
    <s v="OK"/>
    <s v="No"/>
    <s v="OK"/>
    <s v="OK"/>
    <s v="OK"/>
    <s v="OK"/>
    <s v="OK"/>
    <s v="OK"/>
    <s v="Feb"/>
    <x v="2"/>
    <x v="18"/>
  </r>
  <r>
    <d v="2024-03-13T00:00:00"/>
    <s v="newsletter"/>
    <s v="cpc"/>
    <s v="spring_sale"/>
    <s v=""/>
    <s v="shoes"/>
    <n v="452"/>
    <n v="31"/>
    <n v="468"/>
    <s v="OK"/>
    <s v="No"/>
    <s v="OK"/>
    <s v="OK"/>
    <s v="OK"/>
    <s v="OK"/>
    <s v="OK"/>
    <s v="OK"/>
    <s v="Mar"/>
    <x v="2"/>
    <x v="12"/>
  </r>
  <r>
    <d v="2024-01-11T00:00:00"/>
    <s v="newsletter"/>
    <s v="social"/>
    <s v="new_user_acquisition"/>
    <s v="carousel_ad"/>
    <s v="shoes"/>
    <n v="100"/>
    <n v="25"/>
    <n v="139.43"/>
    <s v="OK"/>
    <s v="No"/>
    <s v="OK"/>
    <s v="OK"/>
    <s v="OK"/>
    <s v="OK"/>
    <s v="OK"/>
    <s v="OK"/>
    <s v="Jan"/>
    <x v="2"/>
    <x v="1"/>
  </r>
  <r>
    <d v="2024-09-03T00:00:00"/>
    <s v="youtube"/>
    <s v="referral"/>
    <s v="black_friday"/>
    <s v="video_ad"/>
    <s v="shoes"/>
    <n v="421"/>
    <n v="9"/>
    <n v="141.47999999999999"/>
    <s v="OK"/>
    <s v="No"/>
    <s v="OK"/>
    <s v="OK"/>
    <s v="OK"/>
    <s v="OK"/>
    <s v="OK"/>
    <s v="OK"/>
    <s v="Sep"/>
    <x v="0"/>
    <x v="3"/>
  </r>
  <r>
    <d v="2024-11-16T00:00:00"/>
    <s v="newsletter"/>
    <s v="social"/>
    <s v="spring_sale"/>
    <s v="carousel_ad"/>
    <s v="signup"/>
    <n v="24"/>
    <n v="32"/>
    <n v="739.19"/>
    <s v="OK"/>
    <s v="No"/>
    <s v="OK"/>
    <s v="OK"/>
    <s v="OK"/>
    <s v="OK"/>
    <s v="OK"/>
    <s v="OK"/>
    <s v="Nov"/>
    <x v="3"/>
    <x v="1"/>
  </r>
  <r>
    <d v="2024-02-03T00:00:00"/>
    <s v="instagram"/>
    <s v="referral"/>
    <s v="spring_sale"/>
    <s v=""/>
    <s v="shoes"/>
    <n v="183"/>
    <n v="19"/>
    <n v="989.61"/>
    <s v="OK"/>
    <s v="No"/>
    <s v="OK"/>
    <s v="OK"/>
    <s v="OK"/>
    <s v="OK"/>
    <s v="OK"/>
    <s v="OK"/>
    <s v="Feb"/>
    <x v="2"/>
    <x v="10"/>
  </r>
  <r>
    <d v="2024-12-29T00:00:00"/>
    <s v="youtube"/>
    <s v="referral"/>
    <s v="black_friday"/>
    <s v="banner1"/>
    <s v="signup"/>
    <n v="136"/>
    <n v="31"/>
    <n v="112.21"/>
    <s v="OK"/>
    <s v="No"/>
    <s v="OK"/>
    <s v="OK"/>
    <s v="OK"/>
    <s v="OK"/>
    <s v="OK"/>
    <s v="OK"/>
    <s v="Dec"/>
    <x v="3"/>
    <x v="3"/>
  </r>
  <r>
    <d v="2024-01-02T00:00:00"/>
    <s v="facebook"/>
    <s v="referral"/>
    <s v="spring_sale"/>
    <s v="text_link"/>
    <s v="bags"/>
    <n v="204"/>
    <n v="13"/>
    <n v="727.31"/>
    <s v="OK"/>
    <s v="No"/>
    <s v="OK"/>
    <s v="OK"/>
    <s v="OK"/>
    <s v="OK"/>
    <s v="OK"/>
    <s v="OK"/>
    <s v="Jan"/>
    <x v="2"/>
    <x v="0"/>
  </r>
  <r>
    <d v="2024-04-16T00:00:00"/>
    <s v="facebook"/>
    <s v="email"/>
    <s v="product_launch"/>
    <s v="banner1"/>
    <s v="shoes"/>
    <n v="289"/>
    <n v="33"/>
    <n v="936.95"/>
    <s v="OK"/>
    <s v="No"/>
    <s v="OK"/>
    <s v="OK"/>
    <s v="OK"/>
    <s v="OK"/>
    <s v="OK"/>
    <s v="OK"/>
    <s v="Apr"/>
    <x v="1"/>
    <x v="18"/>
  </r>
  <r>
    <d v="2024-05-19T00:00:00"/>
    <s v="linkedin"/>
    <s v="cpc"/>
    <s v="new_user_acquisition"/>
    <s v="text_link"/>
    <s v="discount"/>
    <n v="173"/>
    <n v="39"/>
    <n v="52.86"/>
    <s v="OK"/>
    <s v="No"/>
    <s v="OK"/>
    <s v="OK"/>
    <s v="OK"/>
    <s v="OK"/>
    <s v="OK"/>
    <s v="OK"/>
    <s v="May"/>
    <x v="1"/>
    <x v="16"/>
  </r>
  <r>
    <d v="2024-01-10T00:00:00"/>
    <s v="instagram"/>
    <s v="social"/>
    <s v="new_user_acquisition"/>
    <s v="video_ad"/>
    <s v="discount"/>
    <n v="249"/>
    <n v="16"/>
    <n v="22.36"/>
    <s v="OK"/>
    <s v="No"/>
    <s v="OK"/>
    <s v="OK"/>
    <s v="OK"/>
    <s v="OK"/>
    <s v="OK"/>
    <s v="OK"/>
    <s v="Jan"/>
    <x v="2"/>
    <x v="14"/>
  </r>
  <r>
    <d v="2024-02-20T00:00:00"/>
    <s v="instagram"/>
    <s v="email"/>
    <s v="black_friday"/>
    <s v=""/>
    <s v="shoes"/>
    <n v="450"/>
    <n v="25"/>
    <n v="142.37"/>
    <s v="OK"/>
    <s v="No"/>
    <s v="OK"/>
    <s v="OK"/>
    <s v="OK"/>
    <s v="OK"/>
    <s v="OK"/>
    <s v="OK"/>
    <s v="Feb"/>
    <x v="2"/>
    <x v="6"/>
  </r>
  <r>
    <d v="2024-02-08T00:00:00"/>
    <s v="google"/>
    <s v="email"/>
    <s v="spring_sale"/>
    <s v="carousel_ad"/>
    <s v="shoes"/>
    <n v="337"/>
    <n v="35"/>
    <n v="241.28"/>
    <s v="OK"/>
    <s v="No"/>
    <s v="OK"/>
    <s v="OK"/>
    <s v="OK"/>
    <s v="OK"/>
    <s v="OK"/>
    <s v="OK"/>
    <s v="Feb"/>
    <x v="2"/>
    <x v="5"/>
  </r>
  <r>
    <d v="2024-08-29T00:00:00"/>
    <s v="google"/>
    <s v="email"/>
    <s v="new_user_acquisition"/>
    <s v=""/>
    <s v="signup"/>
    <n v="110"/>
    <n v="49"/>
    <n v="282.91000000000003"/>
    <s v="OK"/>
    <s v="No"/>
    <s v="OK"/>
    <s v="OK"/>
    <s v="OK"/>
    <s v="OK"/>
    <s v="OK"/>
    <s v="OK"/>
    <s v="Aug"/>
    <x v="0"/>
    <x v="5"/>
  </r>
  <r>
    <d v="2024-06-22T00:00:00"/>
    <s v="linkedin"/>
    <s v="social"/>
    <s v="new_user_acquisition"/>
    <s v="video_ad"/>
    <s v="bags"/>
    <n v="256"/>
    <n v="32"/>
    <n v="718.12"/>
    <s v="OK"/>
    <s v="No"/>
    <s v="OK"/>
    <s v="OK"/>
    <s v="OK"/>
    <s v="OK"/>
    <s v="OK"/>
    <s v="OK"/>
    <s v="Jun"/>
    <x v="1"/>
    <x v="17"/>
  </r>
  <r>
    <d v="2024-04-28T00:00:00"/>
    <s v="linkedin"/>
    <s v="social"/>
    <s v="spring_sale"/>
    <s v="text_link"/>
    <s v="shoes"/>
    <n v="130"/>
    <n v="16"/>
    <n v="677.52"/>
    <s v="OK"/>
    <s v="No"/>
    <s v="OK"/>
    <s v="OK"/>
    <s v="OK"/>
    <s v="OK"/>
    <s v="OK"/>
    <s v="OK"/>
    <s v="Apr"/>
    <x v="1"/>
    <x v="17"/>
  </r>
  <r>
    <d v="2024-02-15T00:00:00"/>
    <s v="youtube"/>
    <s v="cpc"/>
    <s v="new_user_acquisition"/>
    <s v="carousel_ad"/>
    <s v="shoes"/>
    <n v="185"/>
    <n v="40"/>
    <n v="708.23"/>
    <s v="OK"/>
    <s v="No"/>
    <s v="OK"/>
    <s v="OK"/>
    <s v="OK"/>
    <s v="OK"/>
    <s v="OK"/>
    <s v="OK"/>
    <s v="Feb"/>
    <x v="2"/>
    <x v="19"/>
  </r>
  <r>
    <d v="2024-12-26T00:00:00"/>
    <s v="newsletter"/>
    <s v="referral"/>
    <s v="spring_sale"/>
    <s v=""/>
    <s v="discount"/>
    <n v="278"/>
    <n v="20"/>
    <n v="507.07"/>
    <s v="OK"/>
    <s v="No"/>
    <s v="OK"/>
    <s v="OK"/>
    <s v="OK"/>
    <s v="OK"/>
    <s v="OK"/>
    <s v="OK"/>
    <s v="Dec"/>
    <x v="3"/>
    <x v="4"/>
  </r>
  <r>
    <d v="2024-10-22T00:00:00"/>
    <s v="facebook"/>
    <s v="email"/>
    <s v="spring_sale"/>
    <s v="banner1"/>
    <s v="signup"/>
    <n v="224"/>
    <n v="47"/>
    <n v="214.92"/>
    <s v="OK"/>
    <s v="No"/>
    <s v="OK"/>
    <s v="OK"/>
    <s v="OK"/>
    <s v="OK"/>
    <s v="OK"/>
    <s v="OK"/>
    <s v="Oct"/>
    <x v="3"/>
    <x v="18"/>
  </r>
  <r>
    <d v="2024-08-28T00:00:00"/>
    <s v="google"/>
    <s v="cpc"/>
    <s v="black_friday"/>
    <s v="carousel_ad"/>
    <s v="discount"/>
    <n v="286"/>
    <n v="44"/>
    <n v="729.03"/>
    <s v="OK"/>
    <s v="No"/>
    <s v="OK"/>
    <s v="OK"/>
    <s v="OK"/>
    <s v="OK"/>
    <s v="OK"/>
    <s v="OK"/>
    <s v="Aug"/>
    <x v="0"/>
    <x v="20"/>
  </r>
  <r>
    <d v="2024-02-04T00:00:00"/>
    <s v="youtube"/>
    <s v="email"/>
    <s v="black_friday"/>
    <s v="banner1"/>
    <s v="discount"/>
    <n v="314"/>
    <n v="47"/>
    <n v="639.39"/>
    <s v="OK"/>
    <s v="No"/>
    <s v="OK"/>
    <s v="OK"/>
    <s v="OK"/>
    <s v="OK"/>
    <s v="OK"/>
    <s v="OK"/>
    <s v="Feb"/>
    <x v="2"/>
    <x v="2"/>
  </r>
  <r>
    <d v="2024-05-11T00:00:00"/>
    <s v="youtube"/>
    <s v="social"/>
    <s v="black_friday"/>
    <s v="text_link"/>
    <s v="signup"/>
    <n v="46"/>
    <n v="32"/>
    <n v="536.84"/>
    <s v="OK"/>
    <s v="No"/>
    <s v="OK"/>
    <s v="OK"/>
    <s v="OK"/>
    <s v="OK"/>
    <s v="OK"/>
    <s v="OK"/>
    <s v="May"/>
    <x v="1"/>
    <x v="7"/>
  </r>
  <r>
    <d v="2024-04-22T00:00:00"/>
    <s v="linkedin"/>
    <s v="cpc"/>
    <s v="spring_sale"/>
    <s v="carousel_ad"/>
    <s v="shoes"/>
    <n v="213"/>
    <n v="46"/>
    <n v="931.95"/>
    <s v="OK"/>
    <s v="No"/>
    <s v="OK"/>
    <s v="OK"/>
    <s v="OK"/>
    <s v="OK"/>
    <s v="OK"/>
    <s v="OK"/>
    <s v="Apr"/>
    <x v="1"/>
    <x v="16"/>
  </r>
  <r>
    <d v="2024-05-25T00:00:00"/>
    <s v="linkedin"/>
    <s v="social"/>
    <s v="new_user_acquisition"/>
    <s v="banner1"/>
    <s v="bags"/>
    <n v="427"/>
    <n v="25"/>
    <n v="773.18"/>
    <s v="OK"/>
    <s v="No"/>
    <s v="OK"/>
    <s v="OK"/>
    <s v="OK"/>
    <s v="OK"/>
    <s v="OK"/>
    <s v="OK"/>
    <s v="May"/>
    <x v="1"/>
    <x v="17"/>
  </r>
  <r>
    <d v="2024-03-03T00:00:00"/>
    <s v="google"/>
    <s v="social"/>
    <s v="new_user_acquisition"/>
    <s v="video_ad"/>
    <s v="bags"/>
    <n v="144"/>
    <n v="29"/>
    <n v="608.09"/>
    <s v="OK"/>
    <s v="No"/>
    <s v="OK"/>
    <s v="OK"/>
    <s v="OK"/>
    <s v="OK"/>
    <s v="OK"/>
    <s v="OK"/>
    <s v="Mar"/>
    <x v="2"/>
    <x v="8"/>
  </r>
  <r>
    <d v="2024-09-18T00:00:00"/>
    <s v="newsletter"/>
    <s v="social"/>
    <s v="spring_sale"/>
    <s v="banner1"/>
    <s v="signup"/>
    <n v="443"/>
    <n v="28"/>
    <n v="902.28"/>
    <s v="OK"/>
    <s v="No"/>
    <s v="OK"/>
    <s v="OK"/>
    <s v="OK"/>
    <s v="OK"/>
    <s v="OK"/>
    <s v="OK"/>
    <s v="Sep"/>
    <x v="0"/>
    <x v="1"/>
  </r>
  <r>
    <d v="2024-03-03T00:00:00"/>
    <s v="facebook"/>
    <s v="cpc"/>
    <s v="new_user_acquisition"/>
    <s v="text_link"/>
    <s v="bags"/>
    <n v="398"/>
    <n v="37"/>
    <n v="170.66"/>
    <s v="OK"/>
    <s v="No"/>
    <s v="OK"/>
    <s v="OK"/>
    <s v="OK"/>
    <s v="OK"/>
    <s v="OK"/>
    <s v="OK"/>
    <s v="Mar"/>
    <x v="2"/>
    <x v="23"/>
  </r>
  <r>
    <d v="2024-03-06T00:00:00"/>
    <s v="newsletter"/>
    <s v="social"/>
    <s v="new_user_acquisition"/>
    <s v="text_link"/>
    <s v="bags"/>
    <n v="318"/>
    <n v="17"/>
    <n v="646.80999999999995"/>
    <s v="OK"/>
    <s v="No"/>
    <s v="OK"/>
    <s v="OK"/>
    <s v="OK"/>
    <s v="OK"/>
    <s v="OK"/>
    <s v="OK"/>
    <s v="Mar"/>
    <x v="2"/>
    <x v="1"/>
  </r>
  <r>
    <d v="2024-11-12T00:00:00"/>
    <s v="google"/>
    <s v="cpc"/>
    <s v="black_friday"/>
    <s v="video_ad"/>
    <s v="bags"/>
    <n v="399"/>
    <n v="11"/>
    <n v="164.29"/>
    <s v="OK"/>
    <s v="No"/>
    <s v="OK"/>
    <s v="OK"/>
    <s v="OK"/>
    <s v="OK"/>
    <s v="OK"/>
    <s v="OK"/>
    <s v="Nov"/>
    <x v="3"/>
    <x v="20"/>
  </r>
  <r>
    <d v="2024-08-18T00:00:00"/>
    <s v="youtube"/>
    <s v="social"/>
    <s v="new_user_acquisition"/>
    <s v=""/>
    <s v="signup"/>
    <n v="182"/>
    <n v="34"/>
    <n v="447.98"/>
    <s v="OK"/>
    <s v="No"/>
    <s v="OK"/>
    <s v="OK"/>
    <s v="OK"/>
    <s v="OK"/>
    <s v="OK"/>
    <s v="OK"/>
    <s v="Aug"/>
    <x v="0"/>
    <x v="7"/>
  </r>
  <r>
    <d v="2024-08-23T00:00:00"/>
    <s v="google"/>
    <s v="social"/>
    <s v="product_launch"/>
    <s v="text_link"/>
    <s v="signup"/>
    <n v="494"/>
    <n v="37"/>
    <n v="943.25"/>
    <s v="OK"/>
    <s v="No"/>
    <s v="OK"/>
    <s v="OK"/>
    <s v="OK"/>
    <s v="OK"/>
    <s v="OK"/>
    <s v="OK"/>
    <s v="Aug"/>
    <x v="0"/>
    <x v="8"/>
  </r>
  <r>
    <d v="2024-04-22T00:00:00"/>
    <s v="youtube"/>
    <s v="cpc"/>
    <s v="product_launch"/>
    <s v=""/>
    <s v="shoes"/>
    <n v="52"/>
    <n v="34"/>
    <n v="199.92"/>
    <s v="OK"/>
    <s v="No"/>
    <s v="OK"/>
    <s v="OK"/>
    <s v="OK"/>
    <s v="OK"/>
    <s v="OK"/>
    <s v="OK"/>
    <s v="Apr"/>
    <x v="1"/>
    <x v="19"/>
  </r>
  <r>
    <d v="2024-10-21T00:00:00"/>
    <s v="google"/>
    <s v="email"/>
    <s v="new_user_acquisition"/>
    <s v="video_ad"/>
    <s v="signup"/>
    <n v="226"/>
    <n v="12"/>
    <n v="911.37"/>
    <s v="OK"/>
    <s v="No"/>
    <s v="OK"/>
    <s v="OK"/>
    <s v="OK"/>
    <s v="OK"/>
    <s v="OK"/>
    <s v="OK"/>
    <s v="Oct"/>
    <x v="3"/>
    <x v="5"/>
  </r>
  <r>
    <d v="2024-01-17T00:00:00"/>
    <s v="linkedin"/>
    <s v="cpc"/>
    <s v="product_launch"/>
    <s v="text_link"/>
    <s v="discount"/>
    <n v="15"/>
    <n v="47"/>
    <n v="362.4"/>
    <s v="OK"/>
    <s v="No"/>
    <s v="OK"/>
    <s v="OK"/>
    <s v="OK"/>
    <s v="OK"/>
    <s v="OK"/>
    <s v="OK"/>
    <s v="Jan"/>
    <x v="2"/>
    <x v="16"/>
  </r>
  <r>
    <d v="2024-05-02T00:00:00"/>
    <s v="youtube"/>
    <s v="email"/>
    <s v="spring_sale"/>
    <s v="video_ad"/>
    <s v="bags"/>
    <n v="243"/>
    <n v="17"/>
    <n v="846.34"/>
    <s v="OK"/>
    <s v="No"/>
    <s v="OK"/>
    <s v="OK"/>
    <s v="OK"/>
    <s v="OK"/>
    <s v="OK"/>
    <s v="OK"/>
    <s v="May"/>
    <x v="1"/>
    <x v="2"/>
  </r>
  <r>
    <d v="2024-08-15T00:00:00"/>
    <s v="instagram"/>
    <s v="referral"/>
    <s v="black_friday"/>
    <s v="carousel_ad"/>
    <s v="bags"/>
    <n v="435"/>
    <n v="36"/>
    <n v="503.32"/>
    <s v="OK"/>
    <s v="No"/>
    <s v="OK"/>
    <s v="OK"/>
    <s v="OK"/>
    <s v="OK"/>
    <s v="OK"/>
    <s v="OK"/>
    <s v="Aug"/>
    <x v="0"/>
    <x v="10"/>
  </r>
  <r>
    <d v="2024-10-19T00:00:00"/>
    <s v="linkedin"/>
    <s v="email"/>
    <s v="spring_sale"/>
    <s v="banner1"/>
    <s v="shoes"/>
    <n v="462"/>
    <n v="32"/>
    <n v="395.11"/>
    <s v="OK"/>
    <s v="No"/>
    <s v="OK"/>
    <s v="OK"/>
    <s v="OK"/>
    <s v="OK"/>
    <s v="OK"/>
    <s v="OK"/>
    <s v="Oct"/>
    <x v="3"/>
    <x v="21"/>
  </r>
  <r>
    <d v="2024-07-24T00:00:00"/>
    <s v="newsletter"/>
    <s v="social"/>
    <s v="spring_sale"/>
    <s v="text_link"/>
    <s v="bags"/>
    <n v="221"/>
    <n v="37"/>
    <n v="175.1"/>
    <s v="OK"/>
    <s v="No"/>
    <s v="OK"/>
    <s v="OK"/>
    <s v="OK"/>
    <s v="OK"/>
    <s v="OK"/>
    <s v="OK"/>
    <s v="Jul"/>
    <x v="0"/>
    <x v="1"/>
  </r>
  <r>
    <d v="2024-08-15T00:00:00"/>
    <s v="google"/>
    <s v="referral"/>
    <s v="black_friday"/>
    <s v="carousel_ad"/>
    <s v="signup"/>
    <n v="74"/>
    <n v="44"/>
    <n v="159.04"/>
    <s v="OK"/>
    <s v="No"/>
    <s v="OK"/>
    <s v="OK"/>
    <s v="OK"/>
    <s v="OK"/>
    <s v="OK"/>
    <s v="OK"/>
    <s v="Aug"/>
    <x v="0"/>
    <x v="22"/>
  </r>
  <r>
    <d v="2024-10-08T00:00:00"/>
    <s v="youtube"/>
    <s v="cpc"/>
    <s v="new_user_acquisition"/>
    <s v=""/>
    <s v="shoes"/>
    <n v="480"/>
    <n v="19"/>
    <n v="581.79"/>
    <s v="OK"/>
    <s v="No"/>
    <s v="OK"/>
    <s v="OK"/>
    <s v="OK"/>
    <s v="OK"/>
    <s v="OK"/>
    <s v="OK"/>
    <s v="Oct"/>
    <x v="3"/>
    <x v="19"/>
  </r>
  <r>
    <d v="2024-05-10T00:00:00"/>
    <s v="google"/>
    <s v="email"/>
    <s v="black_friday"/>
    <s v="carousel_ad"/>
    <s v="discount"/>
    <n v="173"/>
    <n v="17"/>
    <n v="53.67"/>
    <s v="OK"/>
    <s v="No"/>
    <s v="OK"/>
    <s v="OK"/>
    <s v="OK"/>
    <s v="OK"/>
    <s v="OK"/>
    <s v="OK"/>
    <s v="May"/>
    <x v="1"/>
    <x v="5"/>
  </r>
  <r>
    <d v="2024-02-21T00:00:00"/>
    <s v="linkedin"/>
    <s v="referral"/>
    <s v="black_friday"/>
    <s v="carousel_ad"/>
    <s v="bags"/>
    <n v="243"/>
    <n v="29"/>
    <n v="16.309999999999999"/>
    <s v="OK"/>
    <s v="No"/>
    <s v="OK"/>
    <s v="OK"/>
    <s v="OK"/>
    <s v="OK"/>
    <s v="OK"/>
    <s v="OK"/>
    <s v="Feb"/>
    <x v="2"/>
    <x v="13"/>
  </r>
  <r>
    <d v="2024-01-23T00:00:00"/>
    <s v="linkedin"/>
    <s v="referral"/>
    <s v="product_launch"/>
    <s v=""/>
    <s v="discount"/>
    <n v="358"/>
    <n v="29"/>
    <n v="540.51"/>
    <s v="OK"/>
    <s v="No"/>
    <s v="OK"/>
    <s v="OK"/>
    <s v="OK"/>
    <s v="OK"/>
    <s v="OK"/>
    <s v="OK"/>
    <s v="Jan"/>
    <x v="2"/>
    <x v="13"/>
  </r>
  <r>
    <d v="2024-05-25T00:00:00"/>
    <s v="facebook"/>
    <s v="email"/>
    <s v="black_friday"/>
    <s v="video_ad"/>
    <s v="discount"/>
    <n v="150"/>
    <n v="49"/>
    <n v="688.53"/>
    <s v="OK"/>
    <s v="No"/>
    <s v="OK"/>
    <s v="OK"/>
    <s v="OK"/>
    <s v="OK"/>
    <s v="OK"/>
    <s v="OK"/>
    <s v="May"/>
    <x v="1"/>
    <x v="18"/>
  </r>
  <r>
    <d v="2024-11-07T00:00:00"/>
    <s v="youtube"/>
    <s v="referral"/>
    <s v="spring_sale"/>
    <s v="banner1"/>
    <s v="shoes"/>
    <n v="334"/>
    <n v="8"/>
    <n v="686.59"/>
    <s v="OK"/>
    <s v="No"/>
    <s v="OK"/>
    <s v="OK"/>
    <s v="OK"/>
    <s v="OK"/>
    <s v="OK"/>
    <s v="OK"/>
    <s v="Nov"/>
    <x v="3"/>
    <x v="3"/>
  </r>
  <r>
    <d v="2024-05-19T00:00:00"/>
    <s v="linkedin"/>
    <s v="email"/>
    <s v="black_friday"/>
    <s v="banner1"/>
    <s v="shoes"/>
    <n v="60"/>
    <n v="20"/>
    <n v="15.15"/>
    <s v="OK"/>
    <s v="No"/>
    <s v="OK"/>
    <s v="OK"/>
    <s v="OK"/>
    <s v="OK"/>
    <s v="OK"/>
    <s v="OK"/>
    <s v="May"/>
    <x v="1"/>
    <x v="21"/>
  </r>
  <r>
    <d v="2024-12-14T00:00:00"/>
    <s v="youtube"/>
    <s v="referral"/>
    <s v="new_user_acquisition"/>
    <s v="banner1"/>
    <s v="signup"/>
    <n v="80"/>
    <n v="42"/>
    <n v="566.30999999999995"/>
    <s v="OK"/>
    <s v="No"/>
    <s v="OK"/>
    <s v="OK"/>
    <s v="OK"/>
    <s v="OK"/>
    <s v="OK"/>
    <s v="OK"/>
    <s v="Dec"/>
    <x v="3"/>
    <x v="3"/>
  </r>
  <r>
    <d v="2024-12-20T00:00:00"/>
    <s v="youtube"/>
    <s v="cpc"/>
    <s v="product_launch"/>
    <s v="banner1"/>
    <s v="discount"/>
    <n v="191"/>
    <n v="26"/>
    <n v="933.56"/>
    <s v="OK"/>
    <s v="No"/>
    <s v="OK"/>
    <s v="OK"/>
    <s v="OK"/>
    <s v="OK"/>
    <s v="OK"/>
    <s v="OK"/>
    <s v="Dec"/>
    <x v="3"/>
    <x v="19"/>
  </r>
  <r>
    <d v="2024-02-05T00:00:00"/>
    <s v="newsletter"/>
    <s v="cpc"/>
    <s v="black_friday"/>
    <s v="text_link"/>
    <s v="signup"/>
    <n v="319"/>
    <n v="19"/>
    <n v="454.49"/>
    <s v="OK"/>
    <s v="No"/>
    <s v="OK"/>
    <s v="OK"/>
    <s v="OK"/>
    <s v="OK"/>
    <s v="OK"/>
    <s v="OK"/>
    <s v="Feb"/>
    <x v="2"/>
    <x v="12"/>
  </r>
  <r>
    <d v="2024-03-10T00:00:00"/>
    <s v="facebook"/>
    <s v="cpc"/>
    <s v="spring_sale"/>
    <s v="video_ad"/>
    <s v="bags"/>
    <n v="44"/>
    <n v="20"/>
    <n v="458.67"/>
    <s v="OK"/>
    <s v="No"/>
    <s v="OK"/>
    <s v="OK"/>
    <s v="OK"/>
    <s v="OK"/>
    <s v="OK"/>
    <s v="OK"/>
    <s v="Mar"/>
    <x v="2"/>
    <x v="23"/>
  </r>
  <r>
    <d v="2024-01-23T00:00:00"/>
    <s v="linkedin"/>
    <s v="social"/>
    <s v="new_user_acquisition"/>
    <s v="video_ad"/>
    <s v="signup"/>
    <n v="121"/>
    <n v="16"/>
    <n v="195.9"/>
    <s v="OK"/>
    <s v="No"/>
    <s v="OK"/>
    <s v="OK"/>
    <s v="OK"/>
    <s v="OK"/>
    <s v="OK"/>
    <s v="OK"/>
    <s v="Jan"/>
    <x v="2"/>
    <x v="17"/>
  </r>
  <r>
    <d v="2024-08-12T00:00:00"/>
    <s v="youtube"/>
    <s v="cpc"/>
    <s v="black_friday"/>
    <s v="carousel_ad"/>
    <s v="bags"/>
    <n v="476"/>
    <n v="20"/>
    <n v="813.95"/>
    <s v="OK"/>
    <s v="No"/>
    <s v="OK"/>
    <s v="OK"/>
    <s v="OK"/>
    <s v="OK"/>
    <s v="OK"/>
    <s v="OK"/>
    <s v="Aug"/>
    <x v="0"/>
    <x v="19"/>
  </r>
  <r>
    <d v="2024-02-26T00:00:00"/>
    <s v="instagram"/>
    <s v="social"/>
    <s v="black_friday"/>
    <s v="banner1"/>
    <s v="bags"/>
    <n v="169"/>
    <n v="48"/>
    <n v="139.47"/>
    <s v="OK"/>
    <s v="No"/>
    <s v="OK"/>
    <s v="OK"/>
    <s v="OK"/>
    <s v="OK"/>
    <s v="OK"/>
    <s v="OK"/>
    <s v="Feb"/>
    <x v="2"/>
    <x v="14"/>
  </r>
  <r>
    <d v="2024-05-20T00:00:00"/>
    <s v="linkedin"/>
    <s v="cpc"/>
    <s v="spring_sale"/>
    <s v="text_link"/>
    <s v="discount"/>
    <n v="143"/>
    <n v="7"/>
    <n v="622.07000000000005"/>
    <s v="OK"/>
    <s v="No"/>
    <s v="OK"/>
    <s v="OK"/>
    <s v="OK"/>
    <s v="OK"/>
    <s v="OK"/>
    <s v="OK"/>
    <s v="May"/>
    <x v="1"/>
    <x v="16"/>
  </r>
  <r>
    <d v="2024-05-22T00:00:00"/>
    <s v="google"/>
    <s v="referral"/>
    <s v="product_launch"/>
    <s v="text_link"/>
    <s v="signup"/>
    <n v="42"/>
    <n v="50"/>
    <n v="676.84"/>
    <s v="OK"/>
    <s v="No"/>
    <s v="OK"/>
    <s v="OK"/>
    <s v="OK"/>
    <s v="OK"/>
    <s v="OK"/>
    <s v="OK"/>
    <s v="May"/>
    <x v="1"/>
    <x v="22"/>
  </r>
  <r>
    <d v="2024-04-02T00:00:00"/>
    <s v="newsletter"/>
    <s v="referral"/>
    <s v="product_launch"/>
    <s v="video_ad"/>
    <s v="discount"/>
    <n v="172"/>
    <n v="25"/>
    <n v="894.36"/>
    <s v="OK"/>
    <s v="No"/>
    <s v="OK"/>
    <s v="OK"/>
    <s v="OK"/>
    <s v="OK"/>
    <s v="OK"/>
    <s v="OK"/>
    <s v="Apr"/>
    <x v="1"/>
    <x v="4"/>
  </r>
  <r>
    <d v="2024-08-17T00:00:00"/>
    <s v="google"/>
    <s v="cpc"/>
    <s v="spring_sale"/>
    <s v="carousel_ad"/>
    <s v="discount"/>
    <n v="154"/>
    <n v="44"/>
    <n v="709.17"/>
    <s v="OK"/>
    <s v="No"/>
    <s v="OK"/>
    <s v="OK"/>
    <s v="OK"/>
    <s v="OK"/>
    <s v="OK"/>
    <s v="OK"/>
    <s v="Aug"/>
    <x v="0"/>
    <x v="20"/>
  </r>
  <r>
    <d v="2024-01-27T00:00:00"/>
    <s v="facebook"/>
    <s v="referral"/>
    <s v="new_user_acquisition"/>
    <s v="banner1"/>
    <s v="signup"/>
    <n v="236"/>
    <n v="32"/>
    <n v="475.61"/>
    <s v="OK"/>
    <s v="No"/>
    <s v="OK"/>
    <s v="OK"/>
    <s v="OK"/>
    <s v="OK"/>
    <s v="OK"/>
    <s v="OK"/>
    <s v="Jan"/>
    <x v="2"/>
    <x v="0"/>
  </r>
  <r>
    <d v="2024-11-28T00:00:00"/>
    <s v="newsletter"/>
    <s v="email"/>
    <s v="black_friday"/>
    <s v="banner1"/>
    <s v="shoes"/>
    <n v="67"/>
    <n v="7"/>
    <n v="564.79999999999995"/>
    <s v="OK"/>
    <s v="No"/>
    <s v="OK"/>
    <s v="OK"/>
    <s v="OK"/>
    <s v="OK"/>
    <s v="OK"/>
    <s v="OK"/>
    <s v="Nov"/>
    <x v="3"/>
    <x v="11"/>
  </r>
  <r>
    <d v="2024-01-04T00:00:00"/>
    <s v="newsletter"/>
    <s v="email"/>
    <s v="new_user_acquisition"/>
    <s v="banner1"/>
    <s v="signup"/>
    <n v="212"/>
    <n v="48"/>
    <n v="178.7"/>
    <s v="OK"/>
    <s v="No"/>
    <s v="OK"/>
    <s v="OK"/>
    <s v="OK"/>
    <s v="OK"/>
    <s v="OK"/>
    <s v="OK"/>
    <s v="Jan"/>
    <x v="2"/>
    <x v="11"/>
  </r>
  <r>
    <d v="2024-05-16T00:00:00"/>
    <s v="linkedin"/>
    <s v="referral"/>
    <s v="spring_sale"/>
    <s v="video_ad"/>
    <s v="discount"/>
    <n v="230"/>
    <n v="46"/>
    <n v="327.7"/>
    <s v="OK"/>
    <s v="No"/>
    <s v="OK"/>
    <s v="OK"/>
    <s v="OK"/>
    <s v="OK"/>
    <s v="OK"/>
    <s v="OK"/>
    <s v="May"/>
    <x v="1"/>
    <x v="13"/>
  </r>
  <r>
    <d v="2024-09-04T00:00:00"/>
    <s v="youtube"/>
    <s v="social"/>
    <s v="product_launch"/>
    <s v="video_ad"/>
    <s v="signup"/>
    <n v="377"/>
    <n v="41"/>
    <n v="971.33"/>
    <s v="OK"/>
    <s v="No"/>
    <s v="OK"/>
    <s v="OK"/>
    <s v="OK"/>
    <s v="OK"/>
    <s v="OK"/>
    <s v="OK"/>
    <s v="Sep"/>
    <x v="0"/>
    <x v="7"/>
  </r>
  <r>
    <d v="2024-02-23T00:00:00"/>
    <s v="google"/>
    <s v="email"/>
    <s v="new_user_acquisition"/>
    <s v="carousel_ad"/>
    <s v="discount"/>
    <n v="405"/>
    <n v="37"/>
    <n v="280.87"/>
    <s v="OK"/>
    <s v="No"/>
    <s v="OK"/>
    <s v="OK"/>
    <s v="OK"/>
    <s v="OK"/>
    <s v="OK"/>
    <s v="OK"/>
    <s v="Feb"/>
    <x v="2"/>
    <x v="5"/>
  </r>
  <r>
    <d v="2024-11-17T00:00:00"/>
    <s v="instagram"/>
    <s v="social"/>
    <s v="spring_sale"/>
    <s v="banner1"/>
    <s v="shoes"/>
    <n v="468"/>
    <n v="5"/>
    <n v="422.68"/>
    <s v="OK"/>
    <s v="No"/>
    <s v="OK"/>
    <s v="OK"/>
    <s v="OK"/>
    <s v="OK"/>
    <s v="OK"/>
    <s v="OK"/>
    <s v="Nov"/>
    <x v="3"/>
    <x v="14"/>
  </r>
  <r>
    <d v="2024-12-26T00:00:00"/>
    <s v="linkedin"/>
    <s v="referral"/>
    <s v="spring_sale"/>
    <s v="text_link"/>
    <s v="discount"/>
    <n v="189"/>
    <n v="37"/>
    <n v="576.05999999999995"/>
    <s v="OK"/>
    <s v="No"/>
    <s v="OK"/>
    <s v="OK"/>
    <s v="OK"/>
    <s v="OK"/>
    <s v="OK"/>
    <s v="OK"/>
    <s v="Dec"/>
    <x v="3"/>
    <x v="13"/>
  </r>
  <r>
    <d v="2024-12-21T00:00:00"/>
    <s v="youtube"/>
    <s v="cpc"/>
    <s v="spring_sale"/>
    <s v="banner1"/>
    <s v="shoes"/>
    <n v="253"/>
    <n v="14"/>
    <n v="602.80999999999995"/>
    <s v="OK"/>
    <s v="No"/>
    <s v="OK"/>
    <s v="OK"/>
    <s v="OK"/>
    <s v="OK"/>
    <s v="OK"/>
    <s v="OK"/>
    <s v="Dec"/>
    <x v="3"/>
    <x v="19"/>
  </r>
  <r>
    <d v="2024-05-08T00:00:00"/>
    <s v="instagram"/>
    <s v="social"/>
    <s v="black_friday"/>
    <s v="text_link"/>
    <s v="signup"/>
    <n v="249"/>
    <n v="19"/>
    <n v="210.96"/>
    <s v="OK"/>
    <s v="No"/>
    <s v="OK"/>
    <s v="OK"/>
    <s v="OK"/>
    <s v="OK"/>
    <s v="OK"/>
    <s v="OK"/>
    <s v="May"/>
    <x v="1"/>
    <x v="14"/>
  </r>
  <r>
    <d v="2024-01-06T00:00:00"/>
    <s v="newsletter"/>
    <s v="cpc"/>
    <s v="product_launch"/>
    <s v="carousel_ad"/>
    <s v="discount"/>
    <n v="212"/>
    <n v="3"/>
    <n v="483.62"/>
    <s v="OK"/>
    <s v="No"/>
    <s v="OK"/>
    <s v="OK"/>
    <s v="OK"/>
    <s v="OK"/>
    <s v="OK"/>
    <s v="OK"/>
    <s v="Jan"/>
    <x v="2"/>
    <x v="12"/>
  </r>
  <r>
    <d v="2024-04-09T00:00:00"/>
    <s v="linkedin"/>
    <s v="social"/>
    <s v="product_launch"/>
    <s v="video_ad"/>
    <s v="bags"/>
    <n v="13"/>
    <n v="6"/>
    <n v="111.03"/>
    <s v="OK"/>
    <s v="No"/>
    <s v="OK"/>
    <s v="OK"/>
    <s v="OK"/>
    <s v="OK"/>
    <s v="OK"/>
    <s v="OK"/>
    <s v="Apr"/>
    <x v="1"/>
    <x v="17"/>
  </r>
  <r>
    <d v="2024-01-26T00:00:00"/>
    <s v="instagram"/>
    <s v="cpc"/>
    <s v="spring_sale"/>
    <s v="carousel_ad"/>
    <s v="bags"/>
    <n v="347"/>
    <n v="30"/>
    <n v="122.64"/>
    <s v="OK"/>
    <s v="No"/>
    <s v="OK"/>
    <s v="OK"/>
    <s v="OK"/>
    <s v="OK"/>
    <s v="OK"/>
    <s v="OK"/>
    <s v="Jan"/>
    <x v="2"/>
    <x v="9"/>
  </r>
  <r>
    <d v="2024-02-18T00:00:00"/>
    <s v="instagram"/>
    <s v="cpc"/>
    <s v="product_launch"/>
    <s v="video_ad"/>
    <s v="shoes"/>
    <n v="246"/>
    <n v="19"/>
    <n v="507.25"/>
    <s v="OK"/>
    <s v="No"/>
    <s v="OK"/>
    <s v="OK"/>
    <s v="OK"/>
    <s v="OK"/>
    <s v="OK"/>
    <s v="OK"/>
    <s v="Feb"/>
    <x v="2"/>
    <x v="9"/>
  </r>
  <r>
    <d v="2024-03-06T00:00:00"/>
    <s v="instagram"/>
    <s v="referral"/>
    <s v="product_launch"/>
    <s v="carousel_ad"/>
    <s v="signup"/>
    <n v="372"/>
    <n v="38"/>
    <n v="546.82000000000005"/>
    <s v="OK"/>
    <s v="No"/>
    <s v="OK"/>
    <s v="OK"/>
    <s v="OK"/>
    <s v="OK"/>
    <s v="OK"/>
    <s v="OK"/>
    <s v="Mar"/>
    <x v="2"/>
    <x v="10"/>
  </r>
  <r>
    <d v="2024-09-21T00:00:00"/>
    <s v="facebook"/>
    <s v="cpc"/>
    <s v="new_user_acquisition"/>
    <s v="video_ad"/>
    <s v="shoes"/>
    <n v="121"/>
    <n v="10"/>
    <n v="95.5"/>
    <s v="OK"/>
    <s v="No"/>
    <s v="OK"/>
    <s v="OK"/>
    <s v="OK"/>
    <s v="OK"/>
    <s v="OK"/>
    <s v="OK"/>
    <s v="Sep"/>
    <x v="0"/>
    <x v="23"/>
  </r>
  <r>
    <d v="2024-04-25T00:00:00"/>
    <s v="google"/>
    <s v="cpc"/>
    <s v="spring_sale"/>
    <s v="video_ad"/>
    <s v="bags"/>
    <n v="349"/>
    <n v="43"/>
    <n v="59.69"/>
    <s v="OK"/>
    <s v="No"/>
    <s v="OK"/>
    <s v="OK"/>
    <s v="OK"/>
    <s v="OK"/>
    <s v="OK"/>
    <s v="OK"/>
    <s v="Apr"/>
    <x v="1"/>
    <x v="20"/>
  </r>
  <r>
    <d v="2024-08-24T00:00:00"/>
    <s v="youtube"/>
    <s v="cpc"/>
    <s v="black_friday"/>
    <s v="carousel_ad"/>
    <s v="discount"/>
    <n v="265"/>
    <n v="37"/>
    <n v="10.94"/>
    <s v="OK"/>
    <s v="No"/>
    <s v="OK"/>
    <s v="OK"/>
    <s v="OK"/>
    <s v="OK"/>
    <s v="OK"/>
    <s v="OK"/>
    <s v="Aug"/>
    <x v="0"/>
    <x v="19"/>
  </r>
  <r>
    <d v="2024-09-17T00:00:00"/>
    <s v="instagram"/>
    <s v="referral"/>
    <s v="black_friday"/>
    <s v="carousel_ad"/>
    <s v="bags"/>
    <n v="475"/>
    <n v="44"/>
    <n v="87.33"/>
    <s v="OK"/>
    <s v="No"/>
    <s v="OK"/>
    <s v="OK"/>
    <s v="OK"/>
    <s v="OK"/>
    <s v="OK"/>
    <s v="OK"/>
    <s v="Sep"/>
    <x v="0"/>
    <x v="10"/>
  </r>
  <r>
    <d v="2024-04-12T00:00:00"/>
    <s v="facebook"/>
    <s v="social"/>
    <s v="product_launch"/>
    <s v="banner1"/>
    <s v="bags"/>
    <n v="187"/>
    <n v="31"/>
    <n v="937.32"/>
    <s v="OK"/>
    <s v="No"/>
    <s v="OK"/>
    <s v="OK"/>
    <s v="OK"/>
    <s v="OK"/>
    <s v="OK"/>
    <s v="OK"/>
    <s v="Apr"/>
    <x v="1"/>
    <x v="15"/>
  </r>
  <r>
    <d v="2024-01-08T00:00:00"/>
    <s v="linkedin"/>
    <s v="email"/>
    <s v="product_launch"/>
    <s v="banner1"/>
    <s v="signup"/>
    <n v="414"/>
    <n v="35"/>
    <n v="669.21"/>
    <s v="OK"/>
    <s v="No"/>
    <s v="OK"/>
    <s v="OK"/>
    <s v="OK"/>
    <s v="OK"/>
    <s v="OK"/>
    <s v="OK"/>
    <s v="Jan"/>
    <x v="2"/>
    <x v="21"/>
  </r>
  <r>
    <d v="2024-07-16T00:00:00"/>
    <s v="facebook"/>
    <s v="referral"/>
    <s v="spring_sale"/>
    <s v="banner1"/>
    <s v="bags"/>
    <n v="315"/>
    <n v="19"/>
    <n v="285"/>
    <s v="OK"/>
    <s v="No"/>
    <s v="OK"/>
    <s v="OK"/>
    <s v="OK"/>
    <s v="OK"/>
    <s v="OK"/>
    <s v="OK"/>
    <s v="Jul"/>
    <x v="0"/>
    <x v="0"/>
  </r>
  <r>
    <d v="2024-01-24T00:00:00"/>
    <s v="instagram"/>
    <s v="social"/>
    <s v="black_friday"/>
    <s v="video_ad"/>
    <s v="signup"/>
    <n v="81"/>
    <n v="43"/>
    <n v="29.1"/>
    <s v="OK"/>
    <s v="No"/>
    <s v="OK"/>
    <s v="OK"/>
    <s v="OK"/>
    <s v="OK"/>
    <s v="OK"/>
    <s v="OK"/>
    <s v="Jan"/>
    <x v="2"/>
    <x v="14"/>
  </r>
  <r>
    <d v="2024-02-13T00:00:00"/>
    <s v="youtube"/>
    <s v="social"/>
    <s v="new_user_acquisition"/>
    <s v="carousel_ad"/>
    <s v="bags"/>
    <n v="400"/>
    <n v="15"/>
    <n v="881.81"/>
    <s v="OK"/>
    <s v="No"/>
    <s v="OK"/>
    <s v="OK"/>
    <s v="OK"/>
    <s v="OK"/>
    <s v="OK"/>
    <s v="OK"/>
    <s v="Feb"/>
    <x v="2"/>
    <x v="7"/>
  </r>
  <r>
    <d v="2024-10-19T00:00:00"/>
    <s v="google"/>
    <s v="cpc"/>
    <s v="product_launch"/>
    <s v="carousel_ad"/>
    <s v="discount"/>
    <n v="392"/>
    <n v="29"/>
    <n v="913.4"/>
    <s v="OK"/>
    <s v="No"/>
    <s v="OK"/>
    <s v="OK"/>
    <s v="OK"/>
    <s v="OK"/>
    <s v="OK"/>
    <s v="OK"/>
    <s v="Oct"/>
    <x v="3"/>
    <x v="20"/>
  </r>
  <r>
    <d v="2024-07-20T00:00:00"/>
    <s v="newsletter"/>
    <s v="social"/>
    <s v="new_user_acquisition"/>
    <s v=""/>
    <s v="discount"/>
    <n v="283"/>
    <n v="0"/>
    <n v="431.69"/>
    <s v="OK"/>
    <s v="No"/>
    <s v="OK"/>
    <s v="OK"/>
    <s v="OK"/>
    <s v="OK"/>
    <s v="OK"/>
    <s v="OK"/>
    <s v="Jul"/>
    <x v="0"/>
    <x v="1"/>
  </r>
  <r>
    <d v="2024-08-16T00:00:00"/>
    <s v="linkedin"/>
    <s v="email"/>
    <s v="new_user_acquisition"/>
    <s v="text_link"/>
    <s v="shoes"/>
    <n v="393"/>
    <n v="30"/>
    <n v="782.6"/>
    <s v="OK"/>
    <s v="No"/>
    <s v="OK"/>
    <s v="OK"/>
    <s v="OK"/>
    <s v="OK"/>
    <s v="OK"/>
    <s v="OK"/>
    <s v="Aug"/>
    <x v="0"/>
    <x v="21"/>
  </r>
  <r>
    <d v="2024-01-22T00:00:00"/>
    <s v="instagram"/>
    <s v="social"/>
    <s v="black_friday"/>
    <s v="text_link"/>
    <s v="bags"/>
    <n v="292"/>
    <n v="47"/>
    <n v="816.82"/>
    <s v="OK"/>
    <s v="No"/>
    <s v="OK"/>
    <s v="OK"/>
    <s v="OK"/>
    <s v="OK"/>
    <s v="OK"/>
    <s v="OK"/>
    <s v="Jan"/>
    <x v="2"/>
    <x v="14"/>
  </r>
  <r>
    <d v="2024-07-29T00:00:00"/>
    <s v="google"/>
    <s v="social"/>
    <s v="new_user_acquisition"/>
    <s v="banner1"/>
    <s v="discount"/>
    <n v="333"/>
    <n v="15"/>
    <n v="641.01"/>
    <s v="OK"/>
    <s v="No"/>
    <s v="OK"/>
    <s v="OK"/>
    <s v="OK"/>
    <s v="OK"/>
    <s v="OK"/>
    <s v="OK"/>
    <s v="Jul"/>
    <x v="0"/>
    <x v="8"/>
  </r>
  <r>
    <d v="2024-04-21T00:00:00"/>
    <s v="google"/>
    <s v="referral"/>
    <s v="new_user_acquisition"/>
    <s v="carousel_ad"/>
    <s v="bags"/>
    <n v="461"/>
    <n v="36"/>
    <n v="901"/>
    <s v="OK"/>
    <s v="No"/>
    <s v="OK"/>
    <s v="OK"/>
    <s v="OK"/>
    <s v="OK"/>
    <s v="OK"/>
    <s v="OK"/>
    <s v="Apr"/>
    <x v="1"/>
    <x v="22"/>
  </r>
  <r>
    <d v="2024-02-26T00:00:00"/>
    <s v="facebook"/>
    <s v="referral"/>
    <s v="product_launch"/>
    <s v="carousel_ad"/>
    <s v="discount"/>
    <n v="258"/>
    <n v="24"/>
    <n v="194.99"/>
    <s v="OK"/>
    <s v="No"/>
    <s v="OK"/>
    <s v="OK"/>
    <s v="OK"/>
    <s v="OK"/>
    <s v="OK"/>
    <s v="OK"/>
    <s v="Feb"/>
    <x v="2"/>
    <x v="0"/>
  </r>
  <r>
    <d v="2024-12-05T00:00:00"/>
    <s v="google"/>
    <s v="social"/>
    <s v="spring_sale"/>
    <s v="text_link"/>
    <s v="bags"/>
    <n v="472"/>
    <n v="8"/>
    <n v="782.65"/>
    <s v="OK"/>
    <s v="No"/>
    <s v="OK"/>
    <s v="OK"/>
    <s v="OK"/>
    <s v="OK"/>
    <s v="OK"/>
    <s v="OK"/>
    <s v="Dec"/>
    <x v="3"/>
    <x v="8"/>
  </r>
  <r>
    <d v="2024-03-14T00:00:00"/>
    <s v="google"/>
    <s v="cpc"/>
    <s v="spring_sale"/>
    <s v="video_ad"/>
    <s v="signup"/>
    <n v="28"/>
    <n v="8"/>
    <n v="218.55"/>
    <s v="OK"/>
    <s v="No"/>
    <s v="OK"/>
    <s v="OK"/>
    <s v="OK"/>
    <s v="OK"/>
    <s v="OK"/>
    <s v="OK"/>
    <s v="Mar"/>
    <x v="2"/>
    <x v="20"/>
  </r>
  <r>
    <d v="2024-12-02T00:00:00"/>
    <s v="google"/>
    <s v="email"/>
    <s v="black_friday"/>
    <s v="carousel_ad"/>
    <s v="signup"/>
    <n v="237"/>
    <n v="7"/>
    <n v="433.91"/>
    <s v="OK"/>
    <s v="No"/>
    <s v="OK"/>
    <s v="OK"/>
    <s v="OK"/>
    <s v="OK"/>
    <s v="OK"/>
    <s v="OK"/>
    <s v="Dec"/>
    <x v="3"/>
    <x v="5"/>
  </r>
  <r>
    <d v="2024-05-27T00:00:00"/>
    <s v="instagram"/>
    <s v="cpc"/>
    <s v="black_friday"/>
    <s v="text_link"/>
    <s v="signup"/>
    <n v="230"/>
    <n v="4"/>
    <n v="463.12"/>
    <s v="OK"/>
    <s v="No"/>
    <s v="OK"/>
    <s v="OK"/>
    <s v="OK"/>
    <s v="OK"/>
    <s v="OK"/>
    <s v="OK"/>
    <s v="May"/>
    <x v="1"/>
    <x v="9"/>
  </r>
  <r>
    <d v="2024-02-17T00:00:00"/>
    <s v="youtube"/>
    <s v="cpc"/>
    <s v="product_launch"/>
    <s v="text_link"/>
    <s v="shoes"/>
    <n v="325"/>
    <n v="40"/>
    <n v="159.09"/>
    <s v="OK"/>
    <s v="No"/>
    <s v="OK"/>
    <s v="OK"/>
    <s v="OK"/>
    <s v="OK"/>
    <s v="OK"/>
    <s v="OK"/>
    <s v="Feb"/>
    <x v="2"/>
    <x v="19"/>
  </r>
  <r>
    <d v="2024-04-24T00:00:00"/>
    <s v="facebook"/>
    <s v="social"/>
    <s v="black_friday"/>
    <s v="video_ad"/>
    <s v="discount"/>
    <n v="175"/>
    <n v="13"/>
    <n v="475.02"/>
    <s v="OK"/>
    <s v="No"/>
    <s v="OK"/>
    <s v="OK"/>
    <s v="OK"/>
    <s v="OK"/>
    <s v="OK"/>
    <s v="OK"/>
    <s v="Apr"/>
    <x v="1"/>
    <x v="15"/>
  </r>
  <r>
    <d v="2024-01-03T00:00:00"/>
    <s v="youtube"/>
    <s v="cpc"/>
    <s v="product_launch"/>
    <s v="carousel_ad"/>
    <s v="discount"/>
    <n v="100"/>
    <n v="38"/>
    <n v="252.71"/>
    <s v="OK"/>
    <s v="No"/>
    <s v="OK"/>
    <s v="OK"/>
    <s v="OK"/>
    <s v="OK"/>
    <s v="OK"/>
    <s v="OK"/>
    <s v="Jan"/>
    <x v="2"/>
    <x v="19"/>
  </r>
  <r>
    <d v="2024-02-14T00:00:00"/>
    <s v="youtube"/>
    <s v="email"/>
    <s v="product_launch"/>
    <s v="carousel_ad"/>
    <s v="discount"/>
    <n v="356"/>
    <n v="20"/>
    <n v="864.09"/>
    <s v="OK"/>
    <s v="No"/>
    <s v="OK"/>
    <s v="OK"/>
    <s v="OK"/>
    <s v="OK"/>
    <s v="OK"/>
    <s v="OK"/>
    <s v="Feb"/>
    <x v="2"/>
    <x v="2"/>
  </r>
  <r>
    <d v="2024-03-04T00:00:00"/>
    <s v="facebook"/>
    <s v="cpc"/>
    <s v="product_launch"/>
    <s v="text_link"/>
    <s v="bags"/>
    <n v="39"/>
    <n v="2"/>
    <n v="38.89"/>
    <s v="OK"/>
    <s v="No"/>
    <s v="OK"/>
    <s v="OK"/>
    <s v="OK"/>
    <s v="OK"/>
    <s v="OK"/>
    <s v="OK"/>
    <s v="Mar"/>
    <x v="2"/>
    <x v="23"/>
  </r>
  <r>
    <d v="2024-09-15T00:00:00"/>
    <s v="instagram"/>
    <s v="social"/>
    <s v="spring_sale"/>
    <s v="text_link"/>
    <s v="bags"/>
    <n v="54"/>
    <n v="10"/>
    <n v="625.22"/>
    <s v="OK"/>
    <s v="No"/>
    <s v="OK"/>
    <s v="OK"/>
    <s v="OK"/>
    <s v="OK"/>
    <s v="OK"/>
    <s v="OK"/>
    <s v="Sep"/>
    <x v="0"/>
    <x v="14"/>
  </r>
  <r>
    <d v="2024-04-18T00:00:00"/>
    <s v="youtube"/>
    <s v="referral"/>
    <s v="product_launch"/>
    <s v=""/>
    <s v="signup"/>
    <n v="192"/>
    <n v="46"/>
    <n v="562.79999999999995"/>
    <s v="OK"/>
    <s v="No"/>
    <s v="OK"/>
    <s v="OK"/>
    <s v="OK"/>
    <s v="OK"/>
    <s v="OK"/>
    <s v="OK"/>
    <s v="Apr"/>
    <x v="1"/>
    <x v="3"/>
  </r>
  <r>
    <d v="2024-12-17T00:00:00"/>
    <s v="newsletter"/>
    <s v="cpc"/>
    <s v="black_friday"/>
    <s v="text_link"/>
    <s v="bags"/>
    <n v="145"/>
    <n v="9"/>
    <n v="329.77"/>
    <s v="OK"/>
    <s v="No"/>
    <s v="OK"/>
    <s v="OK"/>
    <s v="OK"/>
    <s v="OK"/>
    <s v="OK"/>
    <s v="OK"/>
    <s v="Dec"/>
    <x v="3"/>
    <x v="12"/>
  </r>
  <r>
    <d v="2024-07-21T00:00:00"/>
    <s v="google"/>
    <s v="cpc"/>
    <s v="spring_sale"/>
    <s v="video_ad"/>
    <s v="discount"/>
    <n v="223"/>
    <n v="37"/>
    <n v="85.27"/>
    <s v="OK"/>
    <s v="No"/>
    <s v="OK"/>
    <s v="OK"/>
    <s v="OK"/>
    <s v="OK"/>
    <s v="OK"/>
    <s v="OK"/>
    <s v="Jul"/>
    <x v="0"/>
    <x v="20"/>
  </r>
  <r>
    <d v="2024-12-16T00:00:00"/>
    <s v="google"/>
    <s v="email"/>
    <s v="product_launch"/>
    <s v="text_link"/>
    <s v="shoes"/>
    <n v="311"/>
    <n v="5"/>
    <n v="309.82"/>
    <s v="OK"/>
    <s v="No"/>
    <s v="OK"/>
    <s v="OK"/>
    <s v="OK"/>
    <s v="OK"/>
    <s v="OK"/>
    <s v="OK"/>
    <s v="Dec"/>
    <x v="3"/>
    <x v="5"/>
  </r>
  <r>
    <d v="2024-06-15T00:00:00"/>
    <s v="facebook"/>
    <s v="social"/>
    <s v="new_user_acquisition"/>
    <s v="text_link"/>
    <s v="signup"/>
    <n v="491"/>
    <n v="35"/>
    <n v="230.51"/>
    <s v="OK"/>
    <s v="No"/>
    <s v="OK"/>
    <s v="OK"/>
    <s v="OK"/>
    <s v="OK"/>
    <s v="OK"/>
    <s v="OK"/>
    <s v="Jun"/>
    <x v="1"/>
    <x v="15"/>
  </r>
  <r>
    <d v="2024-06-20T00:00:00"/>
    <s v="linkedin"/>
    <s v="social"/>
    <s v="black_friday"/>
    <s v="text_link"/>
    <s v="bags"/>
    <n v="123"/>
    <n v="42"/>
    <n v="5.85"/>
    <s v="OK"/>
    <s v="No"/>
    <s v="OK"/>
    <s v="OK"/>
    <s v="OK"/>
    <s v="OK"/>
    <s v="OK"/>
    <s v="OK"/>
    <s v="Jun"/>
    <x v="1"/>
    <x v="17"/>
  </r>
  <r>
    <d v="2024-02-10T00:00:00"/>
    <s v="google"/>
    <s v="cpc"/>
    <s v="new_user_acquisition"/>
    <s v="video_ad"/>
    <s v="discount"/>
    <n v="313"/>
    <n v="32"/>
    <n v="392.16"/>
    <s v="OK"/>
    <s v="No"/>
    <s v="OK"/>
    <s v="OK"/>
    <s v="OK"/>
    <s v="OK"/>
    <s v="OK"/>
    <s v="OK"/>
    <s v="Feb"/>
    <x v="2"/>
    <x v="20"/>
  </r>
  <r>
    <d v="2024-01-15T00:00:00"/>
    <s v="instagram"/>
    <s v="social"/>
    <s v="spring_sale"/>
    <s v=""/>
    <s v="shoes"/>
    <n v="133"/>
    <n v="10"/>
    <n v="138.72"/>
    <s v="OK"/>
    <s v="No"/>
    <s v="OK"/>
    <s v="OK"/>
    <s v="OK"/>
    <s v="OK"/>
    <s v="OK"/>
    <s v="OK"/>
    <s v="Jan"/>
    <x v="2"/>
    <x v="14"/>
  </r>
  <r>
    <d v="2024-07-13T00:00:00"/>
    <s v="google"/>
    <s v="cpc"/>
    <s v="spring_sale"/>
    <s v="video_ad"/>
    <s v="signup"/>
    <n v="303"/>
    <n v="31"/>
    <n v="520.77"/>
    <s v="OK"/>
    <s v="No"/>
    <s v="OK"/>
    <s v="OK"/>
    <s v="OK"/>
    <s v="OK"/>
    <s v="OK"/>
    <s v="OK"/>
    <s v="Jul"/>
    <x v="0"/>
    <x v="20"/>
  </r>
  <r>
    <d v="2024-02-28T00:00:00"/>
    <s v="google"/>
    <s v="social"/>
    <s v="black_friday"/>
    <s v="video_ad"/>
    <s v="bags"/>
    <n v="282"/>
    <n v="13"/>
    <n v="852.85"/>
    <s v="OK"/>
    <s v="No"/>
    <s v="OK"/>
    <s v="OK"/>
    <s v="OK"/>
    <s v="OK"/>
    <s v="OK"/>
    <s v="OK"/>
    <s v="Feb"/>
    <x v="2"/>
    <x v="8"/>
  </r>
  <r>
    <d v="2024-12-07T00:00:00"/>
    <s v="facebook"/>
    <s v="cpc"/>
    <s v="new_user_acquisition"/>
    <s v="video_ad"/>
    <s v="shoes"/>
    <n v="373"/>
    <n v="2"/>
    <n v="193.17"/>
    <s v="OK"/>
    <s v="No"/>
    <s v="OK"/>
    <s v="OK"/>
    <s v="OK"/>
    <s v="OK"/>
    <s v="OK"/>
    <s v="OK"/>
    <s v="Dec"/>
    <x v="3"/>
    <x v="23"/>
  </r>
  <r>
    <d v="2024-07-19T00:00:00"/>
    <s v="linkedin"/>
    <s v="email"/>
    <s v="spring_sale"/>
    <s v="text_link"/>
    <s v="bags"/>
    <n v="158"/>
    <n v="16"/>
    <n v="787.78"/>
    <s v="OK"/>
    <s v="No"/>
    <s v="OK"/>
    <s v="OK"/>
    <s v="OK"/>
    <s v="OK"/>
    <s v="OK"/>
    <s v="OK"/>
    <s v="Jul"/>
    <x v="0"/>
    <x v="21"/>
  </r>
  <r>
    <d v="2024-01-01T00:00:00"/>
    <s v="newsletter"/>
    <s v="social"/>
    <s v="black_friday"/>
    <s v="banner1"/>
    <s v="signup"/>
    <n v="105"/>
    <n v="11"/>
    <n v="872"/>
    <s v="OK"/>
    <s v="No"/>
    <s v="OK"/>
    <s v="OK"/>
    <s v="OK"/>
    <s v="OK"/>
    <s v="OK"/>
    <s v="OK"/>
    <s v="Jan"/>
    <x v="2"/>
    <x v="1"/>
  </r>
  <r>
    <d v="2024-12-14T00:00:00"/>
    <s v="facebook"/>
    <s v="email"/>
    <s v="black_friday"/>
    <s v="banner1"/>
    <s v="discount"/>
    <n v="324"/>
    <n v="29"/>
    <n v="112.87"/>
    <s v="OK"/>
    <s v="No"/>
    <s v="OK"/>
    <s v="OK"/>
    <s v="OK"/>
    <s v="OK"/>
    <s v="OK"/>
    <s v="OK"/>
    <s v="Dec"/>
    <x v="3"/>
    <x v="18"/>
  </r>
  <r>
    <d v="2024-06-01T00:00:00"/>
    <s v="linkedin"/>
    <s v="email"/>
    <s v="black_friday"/>
    <s v="video_ad"/>
    <s v="signup"/>
    <n v="67"/>
    <n v="19"/>
    <n v="212.06"/>
    <s v="OK"/>
    <s v="No"/>
    <s v="OK"/>
    <s v="OK"/>
    <s v="OK"/>
    <s v="OK"/>
    <s v="OK"/>
    <s v="OK"/>
    <s v="Jun"/>
    <x v="1"/>
    <x v="21"/>
  </r>
  <r>
    <d v="2024-09-10T00:00:00"/>
    <s v="instagram"/>
    <s v="cpc"/>
    <s v="product_launch"/>
    <s v="banner1"/>
    <s v="signup"/>
    <n v="145"/>
    <n v="15"/>
    <n v="173.39"/>
    <s v="OK"/>
    <s v="No"/>
    <s v="OK"/>
    <s v="OK"/>
    <s v="OK"/>
    <s v="OK"/>
    <s v="OK"/>
    <s v="OK"/>
    <s v="Sep"/>
    <x v="0"/>
    <x v="9"/>
  </r>
  <r>
    <d v="2024-08-23T00:00:00"/>
    <s v="linkedin"/>
    <s v="social"/>
    <s v="new_user_acquisition"/>
    <s v="video_ad"/>
    <s v="signup"/>
    <n v="146"/>
    <n v="33"/>
    <n v="326.29000000000002"/>
    <s v="OK"/>
    <s v="No"/>
    <s v="OK"/>
    <s v="OK"/>
    <s v="OK"/>
    <s v="OK"/>
    <s v="OK"/>
    <s v="OK"/>
    <s v="Aug"/>
    <x v="0"/>
    <x v="17"/>
  </r>
  <r>
    <d v="2024-04-03T00:00:00"/>
    <s v="facebook"/>
    <s v="social"/>
    <s v="spring_sale"/>
    <s v="video_ad"/>
    <s v="shoes"/>
    <n v="303"/>
    <n v="38"/>
    <n v="928.8"/>
    <s v="OK"/>
    <s v="No"/>
    <s v="OK"/>
    <s v="OK"/>
    <s v="OK"/>
    <s v="OK"/>
    <s v="OK"/>
    <s v="OK"/>
    <s v="Apr"/>
    <x v="1"/>
    <x v="15"/>
  </r>
  <r>
    <d v="2024-07-30T00:00:00"/>
    <s v="linkedin"/>
    <s v="cpc"/>
    <s v="black_friday"/>
    <s v="text_link"/>
    <s v="shoes"/>
    <n v="394"/>
    <n v="23"/>
    <n v="290.89"/>
    <s v="OK"/>
    <s v="No"/>
    <s v="OK"/>
    <s v="OK"/>
    <s v="OK"/>
    <s v="OK"/>
    <s v="OK"/>
    <s v="OK"/>
    <s v="Jul"/>
    <x v="0"/>
    <x v="16"/>
  </r>
  <r>
    <d v="2024-01-08T00:00:00"/>
    <s v="instagram"/>
    <s v="email"/>
    <s v="product_launch"/>
    <s v="banner1"/>
    <s v="signup"/>
    <n v="470"/>
    <n v="16"/>
    <n v="388.35"/>
    <s v="OK"/>
    <s v="No"/>
    <s v="OK"/>
    <s v="OK"/>
    <s v="OK"/>
    <s v="OK"/>
    <s v="OK"/>
    <s v="OK"/>
    <s v="Jan"/>
    <x v="2"/>
    <x v="6"/>
  </r>
  <r>
    <d v="2024-12-31T00:00:00"/>
    <s v="youtube"/>
    <s v="social"/>
    <s v="spring_sale"/>
    <s v="carousel_ad"/>
    <s v="bags"/>
    <n v="86"/>
    <n v="2"/>
    <n v="925.01"/>
    <s v="OK"/>
    <s v="No"/>
    <s v="OK"/>
    <s v="OK"/>
    <s v="OK"/>
    <s v="OK"/>
    <s v="OK"/>
    <s v="OK"/>
    <s v="Dec"/>
    <x v="3"/>
    <x v="7"/>
  </r>
  <r>
    <d v="2024-08-05T00:00:00"/>
    <s v="newsletter"/>
    <s v="cpc"/>
    <s v="black_friday"/>
    <s v="carousel_ad"/>
    <s v="shoes"/>
    <n v="440"/>
    <n v="29"/>
    <n v="90.49"/>
    <s v="OK"/>
    <s v="No"/>
    <s v="OK"/>
    <s v="OK"/>
    <s v="OK"/>
    <s v="OK"/>
    <s v="OK"/>
    <s v="OK"/>
    <s v="Aug"/>
    <x v="0"/>
    <x v="12"/>
  </r>
  <r>
    <d v="2024-07-04T00:00:00"/>
    <s v="facebook"/>
    <s v="social"/>
    <s v="product_launch"/>
    <s v="carousel_ad"/>
    <s v="shoes"/>
    <n v="375"/>
    <n v="9"/>
    <n v="697.34"/>
    <s v="OK"/>
    <s v="No"/>
    <s v="OK"/>
    <s v="OK"/>
    <s v="OK"/>
    <s v="OK"/>
    <s v="OK"/>
    <s v="OK"/>
    <s v="Jul"/>
    <x v="0"/>
    <x v="15"/>
  </r>
  <r>
    <d v="2024-11-22T00:00:00"/>
    <s v="youtube"/>
    <s v="email"/>
    <s v="spring_sale"/>
    <s v="banner1"/>
    <s v="shoes"/>
    <n v="115"/>
    <n v="24"/>
    <n v="921.58"/>
    <s v="OK"/>
    <s v="No"/>
    <s v="OK"/>
    <s v="OK"/>
    <s v="OK"/>
    <s v="OK"/>
    <s v="OK"/>
    <s v="OK"/>
    <s v="Nov"/>
    <x v="3"/>
    <x v="2"/>
  </r>
  <r>
    <d v="2024-12-12T00:00:00"/>
    <s v="facebook"/>
    <s v="cpc"/>
    <s v="new_user_acquisition"/>
    <s v="text_link"/>
    <s v="signup"/>
    <n v="262"/>
    <n v="9"/>
    <n v="611.44000000000005"/>
    <s v="OK"/>
    <s v="No"/>
    <s v="OK"/>
    <s v="OK"/>
    <s v="OK"/>
    <s v="OK"/>
    <s v="OK"/>
    <s v="OK"/>
    <s v="Dec"/>
    <x v="3"/>
    <x v="23"/>
  </r>
  <r>
    <d v="2024-11-16T00:00:00"/>
    <s v="linkedin"/>
    <s v="social"/>
    <s v="black_friday"/>
    <s v=""/>
    <s v="shoes"/>
    <n v="113"/>
    <n v="16"/>
    <n v="644.94000000000005"/>
    <s v="OK"/>
    <s v="No"/>
    <s v="OK"/>
    <s v="OK"/>
    <s v="OK"/>
    <s v="OK"/>
    <s v="OK"/>
    <s v="OK"/>
    <s v="Nov"/>
    <x v="3"/>
    <x v="17"/>
  </r>
  <r>
    <d v="2024-08-07T00:00:00"/>
    <s v="newsletter"/>
    <s v="referral"/>
    <s v="spring_sale"/>
    <s v="carousel_ad"/>
    <s v="shoes"/>
    <n v="157"/>
    <n v="45"/>
    <n v="229.84"/>
    <s v="OK"/>
    <s v="No"/>
    <s v="OK"/>
    <s v="OK"/>
    <s v="OK"/>
    <s v="OK"/>
    <s v="OK"/>
    <s v="OK"/>
    <s v="Aug"/>
    <x v="0"/>
    <x v="4"/>
  </r>
  <r>
    <d v="2024-05-02T00:00:00"/>
    <s v="google"/>
    <s v="social"/>
    <s v="spring_sale"/>
    <s v="text_link"/>
    <s v="signup"/>
    <n v="196"/>
    <n v="28"/>
    <n v="696.96"/>
    <s v="OK"/>
    <s v="No"/>
    <s v="OK"/>
    <s v="OK"/>
    <s v="OK"/>
    <s v="OK"/>
    <s v="OK"/>
    <s v="OK"/>
    <s v="May"/>
    <x v="1"/>
    <x v="8"/>
  </r>
  <r>
    <d v="2024-05-07T00:00:00"/>
    <s v="google"/>
    <s v="cpc"/>
    <s v="black_friday"/>
    <s v="video_ad"/>
    <s v="shoes"/>
    <n v="169"/>
    <n v="17"/>
    <n v="567.99"/>
    <s v="OK"/>
    <s v="No"/>
    <s v="OK"/>
    <s v="OK"/>
    <s v="OK"/>
    <s v="OK"/>
    <s v="OK"/>
    <s v="OK"/>
    <s v="May"/>
    <x v="1"/>
    <x v="20"/>
  </r>
  <r>
    <d v="2024-07-07T00:00:00"/>
    <s v="linkedin"/>
    <s v="social"/>
    <s v="black_friday"/>
    <s v="banner1"/>
    <s v="shoes"/>
    <n v="123"/>
    <n v="48"/>
    <n v="763.37"/>
    <s v="OK"/>
    <s v="No"/>
    <s v="OK"/>
    <s v="OK"/>
    <s v="OK"/>
    <s v="OK"/>
    <s v="OK"/>
    <s v="OK"/>
    <s v="Jul"/>
    <x v="0"/>
    <x v="17"/>
  </r>
  <r>
    <d v="2024-01-19T00:00:00"/>
    <s v="instagram"/>
    <s v="referral"/>
    <s v="black_friday"/>
    <s v="carousel_ad"/>
    <s v="discount"/>
    <n v="398"/>
    <n v="42"/>
    <n v="188.79"/>
    <s v="OK"/>
    <s v="No"/>
    <s v="OK"/>
    <s v="OK"/>
    <s v="OK"/>
    <s v="OK"/>
    <s v="OK"/>
    <s v="OK"/>
    <s v="Jan"/>
    <x v="2"/>
    <x v="10"/>
  </r>
  <r>
    <d v="2024-10-01T00:00:00"/>
    <s v="youtube"/>
    <s v="cpc"/>
    <s v="new_user_acquisition"/>
    <s v="banner1"/>
    <s v="bags"/>
    <n v="261"/>
    <n v="17"/>
    <n v="207.98"/>
    <s v="OK"/>
    <s v="No"/>
    <s v="OK"/>
    <s v="OK"/>
    <s v="OK"/>
    <s v="OK"/>
    <s v="OK"/>
    <s v="OK"/>
    <s v="Oct"/>
    <x v="3"/>
    <x v="19"/>
  </r>
  <r>
    <d v="2024-12-02T00:00:00"/>
    <s v="newsletter"/>
    <s v="email"/>
    <s v="new_user_acquisition"/>
    <s v="text_link"/>
    <s v="signup"/>
    <n v="256"/>
    <n v="13"/>
    <n v="106.25"/>
    <s v="OK"/>
    <s v="No"/>
    <s v="OK"/>
    <s v="OK"/>
    <s v="OK"/>
    <s v="OK"/>
    <s v="OK"/>
    <s v="OK"/>
    <s v="Dec"/>
    <x v="3"/>
    <x v="11"/>
  </r>
  <r>
    <d v="2024-02-29T00:00:00"/>
    <s v="instagram"/>
    <s v="email"/>
    <s v="new_user_acquisition"/>
    <s v="text_link"/>
    <s v="shoes"/>
    <n v="230"/>
    <n v="11"/>
    <n v="386.51"/>
    <s v="OK"/>
    <s v="No"/>
    <s v="OK"/>
    <s v="OK"/>
    <s v="OK"/>
    <s v="OK"/>
    <s v="OK"/>
    <s v="OK"/>
    <s v="Feb"/>
    <x v="2"/>
    <x v="6"/>
  </r>
  <r>
    <d v="2024-09-13T00:00:00"/>
    <s v="linkedin"/>
    <s v="referral"/>
    <s v="new_user_acquisition"/>
    <s v="carousel_ad"/>
    <s v="discount"/>
    <n v="404"/>
    <n v="34"/>
    <n v="134.38999999999999"/>
    <s v="OK"/>
    <s v="No"/>
    <s v="OK"/>
    <s v="OK"/>
    <s v="OK"/>
    <s v="OK"/>
    <s v="OK"/>
    <s v="OK"/>
    <s v="Sep"/>
    <x v="0"/>
    <x v="13"/>
  </r>
  <r>
    <d v="2024-05-27T00:00:00"/>
    <s v="instagram"/>
    <s v="referral"/>
    <s v="product_launch"/>
    <s v="video_ad"/>
    <s v="shoes"/>
    <n v="486"/>
    <n v="11"/>
    <n v="219.61"/>
    <s v="OK"/>
    <s v="No"/>
    <s v="OK"/>
    <s v="OK"/>
    <s v="OK"/>
    <s v="OK"/>
    <s v="OK"/>
    <s v="OK"/>
    <s v="May"/>
    <x v="1"/>
    <x v="10"/>
  </r>
  <r>
    <d v="2024-04-26T00:00:00"/>
    <s v="newsletter"/>
    <s v="referral"/>
    <s v="spring_sale"/>
    <s v=""/>
    <s v="bags"/>
    <n v="39"/>
    <n v="21"/>
    <n v="207.46"/>
    <s v="OK"/>
    <s v="No"/>
    <s v="OK"/>
    <s v="OK"/>
    <s v="OK"/>
    <s v="OK"/>
    <s v="OK"/>
    <s v="OK"/>
    <s v="Apr"/>
    <x v="1"/>
    <x v="4"/>
  </r>
  <r>
    <d v="2024-03-05T00:00:00"/>
    <s v="google"/>
    <s v="cpc"/>
    <s v="new_user_acquisition"/>
    <s v="text_link"/>
    <s v="bags"/>
    <n v="413"/>
    <n v="48"/>
    <n v="961.53"/>
    <s v="OK"/>
    <s v="No"/>
    <s v="OK"/>
    <s v="OK"/>
    <s v="OK"/>
    <s v="OK"/>
    <s v="OK"/>
    <s v="OK"/>
    <s v="Mar"/>
    <x v="2"/>
    <x v="20"/>
  </r>
  <r>
    <d v="2024-12-27T00:00:00"/>
    <s v="youtube"/>
    <s v="cpc"/>
    <s v="product_launch"/>
    <s v="banner1"/>
    <s v="discount"/>
    <n v="401"/>
    <n v="7"/>
    <n v="520.15"/>
    <s v="OK"/>
    <s v="No"/>
    <s v="OK"/>
    <s v="OK"/>
    <s v="OK"/>
    <s v="OK"/>
    <s v="OK"/>
    <s v="OK"/>
    <s v="Dec"/>
    <x v="3"/>
    <x v="19"/>
  </r>
  <r>
    <d v="2024-07-07T00:00:00"/>
    <s v="linkedin"/>
    <s v="email"/>
    <s v="product_launch"/>
    <s v="text_link"/>
    <s v="discount"/>
    <n v="397"/>
    <n v="40"/>
    <n v="827.13"/>
    <s v="OK"/>
    <s v="No"/>
    <s v="OK"/>
    <s v="OK"/>
    <s v="OK"/>
    <s v="OK"/>
    <s v="OK"/>
    <s v="OK"/>
    <s v="Jul"/>
    <x v="0"/>
    <x v="21"/>
  </r>
  <r>
    <d v="2024-06-23T00:00:00"/>
    <s v="facebook"/>
    <s v="social"/>
    <s v="product_launch"/>
    <s v="text_link"/>
    <s v="discount"/>
    <n v="120"/>
    <n v="5"/>
    <n v="377.9"/>
    <s v="OK"/>
    <s v="No"/>
    <s v="OK"/>
    <s v="OK"/>
    <s v="OK"/>
    <s v="OK"/>
    <s v="OK"/>
    <s v="OK"/>
    <s v="Jun"/>
    <x v="1"/>
    <x v="15"/>
  </r>
  <r>
    <d v="2024-10-26T00:00:00"/>
    <s v="google"/>
    <s v="social"/>
    <s v="new_user_acquisition"/>
    <s v="video_ad"/>
    <s v="discount"/>
    <n v="286"/>
    <n v="31"/>
    <n v="334.66"/>
    <s v="OK"/>
    <s v="No"/>
    <s v="OK"/>
    <s v="OK"/>
    <s v="OK"/>
    <s v="OK"/>
    <s v="OK"/>
    <s v="OK"/>
    <s v="Oct"/>
    <x v="3"/>
    <x v="8"/>
  </r>
  <r>
    <d v="2024-05-05T00:00:00"/>
    <s v="google"/>
    <s v="social"/>
    <s v="product_launch"/>
    <s v="text_link"/>
    <s v="shoes"/>
    <n v="310"/>
    <n v="7"/>
    <n v="347.08"/>
    <s v="OK"/>
    <s v="No"/>
    <s v="OK"/>
    <s v="OK"/>
    <s v="OK"/>
    <s v="OK"/>
    <s v="OK"/>
    <s v="OK"/>
    <s v="May"/>
    <x v="1"/>
    <x v="8"/>
  </r>
  <r>
    <d v="2024-06-10T00:00:00"/>
    <s v="newsletter"/>
    <s v="email"/>
    <s v="spring_sale"/>
    <s v="banner1"/>
    <s v="signup"/>
    <n v="97"/>
    <n v="33"/>
    <n v="654.98"/>
    <s v="OK"/>
    <s v="No"/>
    <s v="OK"/>
    <s v="OK"/>
    <s v="OK"/>
    <s v="OK"/>
    <s v="OK"/>
    <s v="OK"/>
    <s v="Jun"/>
    <x v="1"/>
    <x v="11"/>
  </r>
  <r>
    <d v="2024-12-24T00:00:00"/>
    <s v="instagram"/>
    <s v="email"/>
    <s v="product_launch"/>
    <s v="carousel_ad"/>
    <s v="signup"/>
    <n v="137"/>
    <n v="16"/>
    <n v="296.58999999999997"/>
    <s v="OK"/>
    <s v="No"/>
    <s v="OK"/>
    <s v="OK"/>
    <s v="OK"/>
    <s v="OK"/>
    <s v="OK"/>
    <s v="OK"/>
    <s v="Dec"/>
    <x v="3"/>
    <x v="6"/>
  </r>
  <r>
    <d v="2024-12-27T00:00:00"/>
    <s v="newsletter"/>
    <s v="social"/>
    <s v="product_launch"/>
    <s v="video_ad"/>
    <s v="discount"/>
    <n v="182"/>
    <n v="16"/>
    <n v="141.80000000000001"/>
    <s v="OK"/>
    <s v="No"/>
    <s v="OK"/>
    <s v="OK"/>
    <s v="OK"/>
    <s v="OK"/>
    <s v="OK"/>
    <s v="OK"/>
    <s v="Dec"/>
    <x v="3"/>
    <x v="1"/>
  </r>
  <r>
    <d v="2024-05-22T00:00:00"/>
    <s v="google"/>
    <s v="email"/>
    <s v="spring_sale"/>
    <s v="banner1"/>
    <s v="signup"/>
    <n v="394"/>
    <n v="18"/>
    <n v="356.64"/>
    <s v="OK"/>
    <s v="No"/>
    <s v="OK"/>
    <s v="OK"/>
    <s v="OK"/>
    <s v="OK"/>
    <s v="OK"/>
    <s v="OK"/>
    <s v="May"/>
    <x v="1"/>
    <x v="5"/>
  </r>
  <r>
    <d v="2024-09-12T00:00:00"/>
    <s v="google"/>
    <s v="email"/>
    <s v="spring_sale"/>
    <s v=""/>
    <s v="bags"/>
    <n v="360"/>
    <n v="23"/>
    <n v="770.71"/>
    <s v="OK"/>
    <s v="No"/>
    <s v="OK"/>
    <s v="OK"/>
    <s v="OK"/>
    <s v="OK"/>
    <s v="OK"/>
    <s v="OK"/>
    <s v="Sep"/>
    <x v="0"/>
    <x v="5"/>
  </r>
  <r>
    <d v="2024-01-04T00:00:00"/>
    <s v="youtube"/>
    <s v="social"/>
    <s v="product_launch"/>
    <s v="banner1"/>
    <s v="shoes"/>
    <n v="189"/>
    <n v="21"/>
    <n v="851.12"/>
    <s v="OK"/>
    <s v="No"/>
    <s v="OK"/>
    <s v="OK"/>
    <s v="OK"/>
    <s v="OK"/>
    <s v="OK"/>
    <s v="OK"/>
    <s v="Jan"/>
    <x v="2"/>
    <x v="7"/>
  </r>
  <r>
    <d v="2024-02-27T00:00:00"/>
    <s v="google"/>
    <s v="email"/>
    <s v="product_launch"/>
    <s v="text_link"/>
    <s v="bags"/>
    <n v="95"/>
    <n v="14"/>
    <n v="909.4"/>
    <s v="OK"/>
    <s v="No"/>
    <s v="OK"/>
    <s v="OK"/>
    <s v="OK"/>
    <s v="OK"/>
    <s v="OK"/>
    <s v="OK"/>
    <s v="Feb"/>
    <x v="2"/>
    <x v="5"/>
  </r>
  <r>
    <d v="2024-01-21T00:00:00"/>
    <s v="youtube"/>
    <s v="email"/>
    <s v="spring_sale"/>
    <s v="carousel_ad"/>
    <s v="shoes"/>
    <n v="322"/>
    <n v="11"/>
    <n v="405.28"/>
    <s v="OK"/>
    <s v="No"/>
    <s v="OK"/>
    <s v="OK"/>
    <s v="OK"/>
    <s v="OK"/>
    <s v="OK"/>
    <s v="OK"/>
    <s v="Jan"/>
    <x v="2"/>
    <x v="2"/>
  </r>
  <r>
    <d v="2024-12-18T00:00:00"/>
    <s v="facebook"/>
    <s v="cpc"/>
    <s v="product_launch"/>
    <s v="carousel_ad"/>
    <s v="shoes"/>
    <n v="351"/>
    <n v="22"/>
    <n v="404.8"/>
    <s v="OK"/>
    <s v="No"/>
    <s v="OK"/>
    <s v="OK"/>
    <s v="OK"/>
    <s v="OK"/>
    <s v="OK"/>
    <s v="OK"/>
    <s v="Dec"/>
    <x v="3"/>
    <x v="23"/>
  </r>
  <r>
    <d v="2024-08-03T00:00:00"/>
    <s v="linkedin"/>
    <s v="referral"/>
    <s v="spring_sale"/>
    <s v="banner1"/>
    <s v="discount"/>
    <n v="68"/>
    <n v="1"/>
    <n v="274.20999999999998"/>
    <s v="OK"/>
    <s v="No"/>
    <s v="OK"/>
    <s v="OK"/>
    <s v="OK"/>
    <s v="OK"/>
    <s v="OK"/>
    <s v="OK"/>
    <s v="Aug"/>
    <x v="0"/>
    <x v="13"/>
  </r>
  <r>
    <d v="2024-09-04T00:00:00"/>
    <s v="newsletter"/>
    <s v="referral"/>
    <s v="spring_sale"/>
    <s v="video_ad"/>
    <s v="shoes"/>
    <n v="203"/>
    <n v="31"/>
    <n v="148.96"/>
    <s v="OK"/>
    <s v="No"/>
    <s v="OK"/>
    <s v="OK"/>
    <s v="OK"/>
    <s v="OK"/>
    <s v="OK"/>
    <s v="OK"/>
    <s v="Sep"/>
    <x v="0"/>
    <x v="4"/>
  </r>
  <r>
    <d v="2024-01-09T00:00:00"/>
    <s v="google"/>
    <s v="social"/>
    <s v="black_friday"/>
    <s v="carousel_ad"/>
    <s v="shoes"/>
    <n v="470"/>
    <n v="31"/>
    <n v="126.45"/>
    <s v="OK"/>
    <s v="No"/>
    <s v="OK"/>
    <s v="OK"/>
    <s v="OK"/>
    <s v="OK"/>
    <s v="OK"/>
    <s v="OK"/>
    <s v="Jan"/>
    <x v="2"/>
    <x v="8"/>
  </r>
  <r>
    <d v="2024-11-06T00:00:00"/>
    <s v="google"/>
    <s v="cpc"/>
    <s v="new_user_acquisition"/>
    <s v="video_ad"/>
    <s v="discount"/>
    <n v="96"/>
    <n v="20"/>
    <n v="656.98"/>
    <s v="OK"/>
    <s v="No"/>
    <s v="OK"/>
    <s v="OK"/>
    <s v="OK"/>
    <s v="OK"/>
    <s v="OK"/>
    <s v="OK"/>
    <s v="Nov"/>
    <x v="3"/>
    <x v="20"/>
  </r>
  <r>
    <d v="2024-03-19T00:00:00"/>
    <s v="youtube"/>
    <s v="email"/>
    <s v="product_launch"/>
    <s v="text_link"/>
    <s v="bags"/>
    <n v="404"/>
    <n v="40"/>
    <n v="830.67"/>
    <s v="OK"/>
    <s v="No"/>
    <s v="OK"/>
    <s v="OK"/>
    <s v="OK"/>
    <s v="OK"/>
    <s v="OK"/>
    <s v="OK"/>
    <s v="Mar"/>
    <x v="2"/>
    <x v="2"/>
  </r>
  <r>
    <d v="2024-08-16T00:00:00"/>
    <s v="instagram"/>
    <s v="cpc"/>
    <s v="spring_sale"/>
    <s v="text_link"/>
    <s v="discount"/>
    <n v="242"/>
    <n v="47"/>
    <n v="912.29"/>
    <s v="OK"/>
    <s v="No"/>
    <s v="OK"/>
    <s v="OK"/>
    <s v="OK"/>
    <s v="OK"/>
    <s v="OK"/>
    <s v="OK"/>
    <s v="Aug"/>
    <x v="0"/>
    <x v="9"/>
  </r>
  <r>
    <d v="2024-04-22T00:00:00"/>
    <s v="linkedin"/>
    <s v="referral"/>
    <s v="black_friday"/>
    <s v=""/>
    <s v="signup"/>
    <n v="61"/>
    <n v="7"/>
    <n v="307.19"/>
    <s v="OK"/>
    <s v="No"/>
    <s v="OK"/>
    <s v="OK"/>
    <s v="OK"/>
    <s v="OK"/>
    <s v="OK"/>
    <s v="OK"/>
    <s v="Apr"/>
    <x v="1"/>
    <x v="13"/>
  </r>
  <r>
    <d v="2024-08-03T00:00:00"/>
    <s v="youtube"/>
    <s v="referral"/>
    <s v="spring_sale"/>
    <s v="text_link"/>
    <s v="discount"/>
    <n v="472"/>
    <n v="25"/>
    <n v="937.1"/>
    <s v="OK"/>
    <s v="No"/>
    <s v="OK"/>
    <s v="OK"/>
    <s v="OK"/>
    <s v="OK"/>
    <s v="OK"/>
    <s v="OK"/>
    <s v="Aug"/>
    <x v="0"/>
    <x v="3"/>
  </r>
  <r>
    <d v="2024-03-11T00:00:00"/>
    <s v="google"/>
    <s v="email"/>
    <s v="spring_sale"/>
    <s v="carousel_ad"/>
    <s v="signup"/>
    <n v="187"/>
    <n v="1"/>
    <n v="661.72"/>
    <s v="OK"/>
    <s v="No"/>
    <s v="OK"/>
    <s v="OK"/>
    <s v="OK"/>
    <s v="OK"/>
    <s v="OK"/>
    <s v="OK"/>
    <s v="Mar"/>
    <x v="2"/>
    <x v="5"/>
  </r>
  <r>
    <d v="2024-06-11T00:00:00"/>
    <s v="google"/>
    <s v="social"/>
    <s v="spring_sale"/>
    <s v="carousel_ad"/>
    <s v="bags"/>
    <n v="191"/>
    <n v="35"/>
    <n v="478.76"/>
    <s v="OK"/>
    <s v="No"/>
    <s v="OK"/>
    <s v="OK"/>
    <s v="OK"/>
    <s v="OK"/>
    <s v="OK"/>
    <s v="OK"/>
    <s v="Jun"/>
    <x v="1"/>
    <x v="8"/>
  </r>
  <r>
    <d v="2024-04-21T00:00:00"/>
    <s v="instagram"/>
    <s v="email"/>
    <s v="black_friday"/>
    <s v="text_link"/>
    <s v="shoes"/>
    <n v="180"/>
    <n v="46"/>
    <n v="814.78"/>
    <s v="OK"/>
    <s v="No"/>
    <s v="OK"/>
    <s v="OK"/>
    <s v="OK"/>
    <s v="OK"/>
    <s v="OK"/>
    <s v="OK"/>
    <s v="Apr"/>
    <x v="1"/>
    <x v="6"/>
  </r>
  <r>
    <d v="2024-04-19T00:00:00"/>
    <s v="instagram"/>
    <s v="referral"/>
    <s v="new_user_acquisition"/>
    <s v="banner1"/>
    <s v="signup"/>
    <n v="300"/>
    <n v="11"/>
    <n v="929.92"/>
    <s v="OK"/>
    <s v="No"/>
    <s v="OK"/>
    <s v="OK"/>
    <s v="OK"/>
    <s v="OK"/>
    <s v="OK"/>
    <s v="OK"/>
    <s v="Apr"/>
    <x v="1"/>
    <x v="10"/>
  </r>
  <r>
    <d v="2024-07-20T00:00:00"/>
    <s v="instagram"/>
    <s v="cpc"/>
    <s v="new_user_acquisition"/>
    <s v="text_link"/>
    <s v="discount"/>
    <n v="287"/>
    <n v="29"/>
    <n v="224.37"/>
    <s v="OK"/>
    <s v="No"/>
    <s v="OK"/>
    <s v="OK"/>
    <s v="OK"/>
    <s v="OK"/>
    <s v="OK"/>
    <s v="OK"/>
    <s v="Jul"/>
    <x v="0"/>
    <x v="9"/>
  </r>
  <r>
    <d v="2024-04-16T00:00:00"/>
    <s v="newsletter"/>
    <s v="social"/>
    <s v="new_user_acquisition"/>
    <s v="banner1"/>
    <s v="signup"/>
    <n v="233"/>
    <n v="32"/>
    <n v="875.07"/>
    <s v="OK"/>
    <s v="No"/>
    <s v="OK"/>
    <s v="OK"/>
    <s v="OK"/>
    <s v="OK"/>
    <s v="OK"/>
    <s v="OK"/>
    <s v="Apr"/>
    <x v="1"/>
    <x v="1"/>
  </r>
  <r>
    <d v="2024-05-18T00:00:00"/>
    <s v="youtube"/>
    <s v="social"/>
    <s v="spring_sale"/>
    <s v="text_link"/>
    <s v="bags"/>
    <n v="480"/>
    <n v="49"/>
    <n v="921.08"/>
    <s v="OK"/>
    <s v="No"/>
    <s v="OK"/>
    <s v="OK"/>
    <s v="OK"/>
    <s v="OK"/>
    <s v="OK"/>
    <s v="OK"/>
    <s v="May"/>
    <x v="1"/>
    <x v="7"/>
  </r>
  <r>
    <d v="2024-11-20T00:00:00"/>
    <s v="newsletter"/>
    <s v="social"/>
    <s v="black_friday"/>
    <s v=""/>
    <s v="shoes"/>
    <n v="194"/>
    <n v="18"/>
    <n v="897.76"/>
    <s v="OK"/>
    <s v="No"/>
    <s v="OK"/>
    <s v="OK"/>
    <s v="OK"/>
    <s v="OK"/>
    <s v="OK"/>
    <s v="OK"/>
    <s v="Nov"/>
    <x v="3"/>
    <x v="1"/>
  </r>
  <r>
    <d v="2024-04-18T00:00:00"/>
    <s v="linkedin"/>
    <s v="cpc"/>
    <s v="product_launch"/>
    <s v="banner1"/>
    <s v="shoes"/>
    <n v="91"/>
    <n v="50"/>
    <n v="693.79"/>
    <s v="OK"/>
    <s v="No"/>
    <s v="OK"/>
    <s v="OK"/>
    <s v="OK"/>
    <s v="OK"/>
    <s v="OK"/>
    <s v="OK"/>
    <s v="Apr"/>
    <x v="1"/>
    <x v="16"/>
  </r>
  <r>
    <d v="2024-02-07T00:00:00"/>
    <s v="youtube"/>
    <s v="email"/>
    <s v="product_launch"/>
    <s v="video_ad"/>
    <s v="signup"/>
    <n v="386"/>
    <n v="15"/>
    <n v="479.29"/>
    <s v="OK"/>
    <s v="No"/>
    <s v="OK"/>
    <s v="OK"/>
    <s v="OK"/>
    <s v="OK"/>
    <s v="OK"/>
    <s v="OK"/>
    <s v="Feb"/>
    <x v="2"/>
    <x v="2"/>
  </r>
  <r>
    <d v="2024-08-23T00:00:00"/>
    <s v="newsletter"/>
    <s v="cpc"/>
    <s v="spring_sale"/>
    <s v="carousel_ad"/>
    <s v="shoes"/>
    <n v="32"/>
    <n v="22"/>
    <n v="261.16000000000003"/>
    <s v="OK"/>
    <s v="No"/>
    <s v="OK"/>
    <s v="OK"/>
    <s v="OK"/>
    <s v="OK"/>
    <s v="OK"/>
    <s v="OK"/>
    <s v="Aug"/>
    <x v="0"/>
    <x v="12"/>
  </r>
  <r>
    <d v="2024-04-18T00:00:00"/>
    <s v="google"/>
    <s v="social"/>
    <s v="spring_sale"/>
    <s v="text_link"/>
    <s v="shoes"/>
    <n v="228"/>
    <n v="3"/>
    <n v="397.45"/>
    <s v="OK"/>
    <s v="No"/>
    <s v="OK"/>
    <s v="OK"/>
    <s v="OK"/>
    <s v="OK"/>
    <s v="OK"/>
    <s v="OK"/>
    <s v="Apr"/>
    <x v="1"/>
    <x v="8"/>
  </r>
  <r>
    <d v="2024-10-08T00:00:00"/>
    <s v="youtube"/>
    <s v="referral"/>
    <s v="black_friday"/>
    <s v="banner1"/>
    <s v="shoes"/>
    <n v="409"/>
    <n v="49"/>
    <n v="122.62"/>
    <s v="OK"/>
    <s v="No"/>
    <s v="OK"/>
    <s v="OK"/>
    <s v="OK"/>
    <s v="OK"/>
    <s v="OK"/>
    <s v="OK"/>
    <s v="Oct"/>
    <x v="3"/>
    <x v="3"/>
  </r>
  <r>
    <d v="2024-06-20T00:00:00"/>
    <s v="instagram"/>
    <s v="referral"/>
    <s v="product_launch"/>
    <s v="video_ad"/>
    <s v="signup"/>
    <n v="101"/>
    <n v="7"/>
    <n v="367.8"/>
    <s v="OK"/>
    <s v="No"/>
    <s v="OK"/>
    <s v="OK"/>
    <s v="OK"/>
    <s v="OK"/>
    <s v="OK"/>
    <s v="OK"/>
    <s v="Jun"/>
    <x v="1"/>
    <x v="10"/>
  </r>
  <r>
    <d v="2024-05-10T00:00:00"/>
    <s v="facebook"/>
    <s v="cpc"/>
    <s v="product_launch"/>
    <s v="carousel_ad"/>
    <s v="discount"/>
    <n v="349"/>
    <n v="21"/>
    <n v="382.27"/>
    <s v="OK"/>
    <s v="No"/>
    <s v="OK"/>
    <s v="OK"/>
    <s v="OK"/>
    <s v="OK"/>
    <s v="OK"/>
    <s v="OK"/>
    <s v="May"/>
    <x v="1"/>
    <x v="23"/>
  </r>
  <r>
    <d v="2024-02-14T00:00:00"/>
    <s v="google"/>
    <s v="email"/>
    <s v="spring_sale"/>
    <s v="text_link"/>
    <s v="discount"/>
    <n v="156"/>
    <n v="8"/>
    <n v="686.39"/>
    <s v="OK"/>
    <s v="No"/>
    <s v="OK"/>
    <s v="OK"/>
    <s v="OK"/>
    <s v="OK"/>
    <s v="OK"/>
    <s v="OK"/>
    <s v="Feb"/>
    <x v="2"/>
    <x v="5"/>
  </r>
  <r>
    <d v="2024-09-23T00:00:00"/>
    <s v="linkedin"/>
    <s v="referral"/>
    <s v="spring_sale"/>
    <s v="carousel_ad"/>
    <s v="signup"/>
    <n v="382"/>
    <n v="21"/>
    <n v="252.17"/>
    <s v="OK"/>
    <s v="No"/>
    <s v="OK"/>
    <s v="OK"/>
    <s v="OK"/>
    <s v="OK"/>
    <s v="OK"/>
    <s v="OK"/>
    <s v="Sep"/>
    <x v="0"/>
    <x v="13"/>
  </r>
  <r>
    <d v="2024-08-25T00:00:00"/>
    <s v="youtube"/>
    <s v="social"/>
    <s v="new_user_acquisition"/>
    <s v="banner1"/>
    <s v="signup"/>
    <n v="266"/>
    <n v="35"/>
    <n v="313.17"/>
    <s v="OK"/>
    <s v="No"/>
    <s v="OK"/>
    <s v="OK"/>
    <s v="OK"/>
    <s v="OK"/>
    <s v="OK"/>
    <s v="OK"/>
    <s v="Aug"/>
    <x v="0"/>
    <x v="7"/>
  </r>
  <r>
    <d v="2024-01-16T00:00:00"/>
    <s v="youtube"/>
    <s v="email"/>
    <s v="black_friday"/>
    <s v="carousel_ad"/>
    <s v="bags"/>
    <n v="376"/>
    <n v="26"/>
    <n v="910"/>
    <s v="OK"/>
    <s v="No"/>
    <s v="OK"/>
    <s v="OK"/>
    <s v="OK"/>
    <s v="OK"/>
    <s v="OK"/>
    <s v="OK"/>
    <s v="Jan"/>
    <x v="2"/>
    <x v="2"/>
  </r>
  <r>
    <d v="2024-12-14T00:00:00"/>
    <s v="linkedin"/>
    <s v="email"/>
    <s v="spring_sale"/>
    <s v="video_ad"/>
    <s v="signup"/>
    <n v="191"/>
    <n v="31"/>
    <n v="260.67"/>
    <s v="OK"/>
    <s v="No"/>
    <s v="OK"/>
    <s v="OK"/>
    <s v="OK"/>
    <s v="OK"/>
    <s v="OK"/>
    <s v="OK"/>
    <s v="Dec"/>
    <x v="3"/>
    <x v="21"/>
  </r>
  <r>
    <d v="2024-03-02T00:00:00"/>
    <s v="linkedin"/>
    <s v="referral"/>
    <s v="new_user_acquisition"/>
    <s v="video_ad"/>
    <s v="bags"/>
    <n v="210"/>
    <n v="44"/>
    <n v="989.08"/>
    <s v="OK"/>
    <s v="No"/>
    <s v="OK"/>
    <s v="OK"/>
    <s v="OK"/>
    <s v="OK"/>
    <s v="OK"/>
    <s v="OK"/>
    <s v="Mar"/>
    <x v="2"/>
    <x v="13"/>
  </r>
  <r>
    <d v="2024-12-20T00:00:00"/>
    <s v="linkedin"/>
    <s v="email"/>
    <s v="black_friday"/>
    <s v="video_ad"/>
    <s v="shoes"/>
    <n v="352"/>
    <n v="41"/>
    <n v="700.01"/>
    <s v="OK"/>
    <s v="No"/>
    <s v="OK"/>
    <s v="OK"/>
    <s v="OK"/>
    <s v="OK"/>
    <s v="OK"/>
    <s v="OK"/>
    <s v="Dec"/>
    <x v="3"/>
    <x v="21"/>
  </r>
  <r>
    <d v="2024-08-31T00:00:00"/>
    <s v="newsletter"/>
    <s v="cpc"/>
    <s v="spring_sale"/>
    <s v="text_link"/>
    <s v="shoes"/>
    <n v="437"/>
    <n v="3"/>
    <n v="100.78"/>
    <s v="OK"/>
    <s v="No"/>
    <s v="OK"/>
    <s v="OK"/>
    <s v="OK"/>
    <s v="OK"/>
    <s v="OK"/>
    <s v="OK"/>
    <s v="Aug"/>
    <x v="0"/>
    <x v="12"/>
  </r>
  <r>
    <d v="2024-11-21T00:00:00"/>
    <s v="facebook"/>
    <s v="cpc"/>
    <s v="spring_sale"/>
    <s v="text_link"/>
    <s v="shoes"/>
    <n v="16"/>
    <n v="36"/>
    <n v="786.17"/>
    <s v="OK"/>
    <s v="No"/>
    <s v="OK"/>
    <s v="OK"/>
    <s v="OK"/>
    <s v="OK"/>
    <s v="OK"/>
    <s v="OK"/>
    <s v="Nov"/>
    <x v="3"/>
    <x v="23"/>
  </r>
  <r>
    <d v="2024-09-06T00:00:00"/>
    <s v="youtube"/>
    <s v="cpc"/>
    <s v="new_user_acquisition"/>
    <s v="banner1"/>
    <s v="shoes"/>
    <n v="116"/>
    <n v="23"/>
    <n v="461.12"/>
    <s v="OK"/>
    <s v="No"/>
    <s v="OK"/>
    <s v="OK"/>
    <s v="OK"/>
    <s v="OK"/>
    <s v="OK"/>
    <s v="OK"/>
    <s v="Sep"/>
    <x v="0"/>
    <x v="19"/>
  </r>
  <r>
    <d v="2024-09-13T00:00:00"/>
    <s v="facebook"/>
    <s v="referral"/>
    <s v="spring_sale"/>
    <s v="carousel_ad"/>
    <s v="discount"/>
    <n v="231"/>
    <n v="23"/>
    <n v="128.94999999999999"/>
    <s v="OK"/>
    <s v="No"/>
    <s v="OK"/>
    <s v="OK"/>
    <s v="OK"/>
    <s v="OK"/>
    <s v="OK"/>
    <s v="OK"/>
    <s v="Sep"/>
    <x v="0"/>
    <x v="0"/>
  </r>
  <r>
    <d v="2024-11-03T00:00:00"/>
    <s v="instagram"/>
    <s v="social"/>
    <s v="black_friday"/>
    <s v="carousel_ad"/>
    <s v="discount"/>
    <n v="196"/>
    <n v="44"/>
    <n v="673.67"/>
    <s v="OK"/>
    <s v="No"/>
    <s v="OK"/>
    <s v="OK"/>
    <s v="OK"/>
    <s v="OK"/>
    <s v="OK"/>
    <s v="OK"/>
    <s v="Nov"/>
    <x v="3"/>
    <x v="14"/>
  </r>
  <r>
    <d v="2024-01-10T00:00:00"/>
    <s v="google"/>
    <s v="social"/>
    <s v="new_user_acquisition"/>
    <s v="carousel_ad"/>
    <s v="bags"/>
    <n v="255"/>
    <n v="8"/>
    <n v="919.44"/>
    <s v="OK"/>
    <s v="No"/>
    <s v="OK"/>
    <s v="OK"/>
    <s v="OK"/>
    <s v="OK"/>
    <s v="OK"/>
    <s v="OK"/>
    <s v="Jan"/>
    <x v="2"/>
    <x v="8"/>
  </r>
  <r>
    <d v="2024-02-04T00:00:00"/>
    <s v="instagram"/>
    <s v="referral"/>
    <s v="product_launch"/>
    <s v="text_link"/>
    <s v="signup"/>
    <n v="490"/>
    <n v="5"/>
    <n v="447.45"/>
    <s v="OK"/>
    <s v="No"/>
    <s v="OK"/>
    <s v="OK"/>
    <s v="OK"/>
    <s v="OK"/>
    <s v="OK"/>
    <s v="OK"/>
    <s v="Feb"/>
    <x v="2"/>
    <x v="10"/>
  </r>
  <r>
    <d v="2024-10-05T00:00:00"/>
    <s v="linkedin"/>
    <s v="email"/>
    <s v="new_user_acquisition"/>
    <s v=""/>
    <s v="shoes"/>
    <n v="190"/>
    <n v="42"/>
    <n v="656.45"/>
    <s v="OK"/>
    <s v="No"/>
    <s v="OK"/>
    <s v="OK"/>
    <s v="OK"/>
    <s v="OK"/>
    <s v="OK"/>
    <s v="OK"/>
    <s v="Oct"/>
    <x v="3"/>
    <x v="21"/>
  </r>
  <r>
    <d v="2024-03-28T00:00:00"/>
    <s v="newsletter"/>
    <s v="referral"/>
    <s v="new_user_acquisition"/>
    <s v="text_link"/>
    <s v="bags"/>
    <n v="210"/>
    <n v="2"/>
    <n v="267.3"/>
    <s v="OK"/>
    <s v="No"/>
    <s v="OK"/>
    <s v="OK"/>
    <s v="OK"/>
    <s v="OK"/>
    <s v="OK"/>
    <s v="OK"/>
    <s v="Mar"/>
    <x v="2"/>
    <x v="4"/>
  </r>
  <r>
    <d v="2024-03-04T00:00:00"/>
    <s v="instagram"/>
    <s v="social"/>
    <s v="new_user_acquisition"/>
    <s v="banner1"/>
    <s v="signup"/>
    <n v="398"/>
    <n v="13"/>
    <n v="85.19"/>
    <s v="OK"/>
    <s v="No"/>
    <s v="OK"/>
    <s v="OK"/>
    <s v="OK"/>
    <s v="OK"/>
    <s v="OK"/>
    <s v="OK"/>
    <s v="Mar"/>
    <x v="2"/>
    <x v="14"/>
  </r>
  <r>
    <d v="2024-01-03T00:00:00"/>
    <s v="linkedin"/>
    <s v="email"/>
    <s v="new_user_acquisition"/>
    <s v="carousel_ad"/>
    <s v="discount"/>
    <n v="39"/>
    <n v="44"/>
    <n v="527.98"/>
    <s v="OK"/>
    <s v="No"/>
    <s v="OK"/>
    <s v="OK"/>
    <s v="OK"/>
    <s v="OK"/>
    <s v="OK"/>
    <s v="OK"/>
    <s v="Jan"/>
    <x v="2"/>
    <x v="21"/>
  </r>
  <r>
    <d v="2024-07-26T00:00:00"/>
    <s v="newsletter"/>
    <s v="referral"/>
    <s v="product_launch"/>
    <s v="text_link"/>
    <s v="bags"/>
    <n v="50"/>
    <n v="28"/>
    <n v="539.69000000000005"/>
    <s v="OK"/>
    <s v="No"/>
    <s v="OK"/>
    <s v="OK"/>
    <s v="OK"/>
    <s v="OK"/>
    <s v="OK"/>
    <s v="OK"/>
    <s v="Jul"/>
    <x v="0"/>
    <x v="4"/>
  </r>
  <r>
    <d v="2024-02-11T00:00:00"/>
    <s v="linkedin"/>
    <s v="email"/>
    <s v="spring_sale"/>
    <s v="video_ad"/>
    <s v="bags"/>
    <n v="31"/>
    <n v="17"/>
    <n v="234.51"/>
    <s v="OK"/>
    <s v="No"/>
    <s v="OK"/>
    <s v="OK"/>
    <s v="OK"/>
    <s v="OK"/>
    <s v="OK"/>
    <s v="OK"/>
    <s v="Feb"/>
    <x v="2"/>
    <x v="21"/>
  </r>
  <r>
    <d v="2024-02-15T00:00:00"/>
    <s v="facebook"/>
    <s v="cpc"/>
    <s v="black_friday"/>
    <s v="banner1"/>
    <s v="shoes"/>
    <n v="398"/>
    <n v="43"/>
    <n v="735.77"/>
    <s v="OK"/>
    <s v="No"/>
    <s v="OK"/>
    <s v="OK"/>
    <s v="OK"/>
    <s v="OK"/>
    <s v="OK"/>
    <s v="OK"/>
    <s v="Feb"/>
    <x v="2"/>
    <x v="23"/>
  </r>
  <r>
    <d v="2024-05-18T00:00:00"/>
    <s v="linkedin"/>
    <s v="email"/>
    <s v="new_user_acquisition"/>
    <s v="banner1"/>
    <s v="shoes"/>
    <n v="81"/>
    <n v="28"/>
    <n v="24.53"/>
    <s v="OK"/>
    <s v="No"/>
    <s v="OK"/>
    <s v="OK"/>
    <s v="OK"/>
    <s v="OK"/>
    <s v="OK"/>
    <s v="OK"/>
    <s v="May"/>
    <x v="1"/>
    <x v="21"/>
  </r>
  <r>
    <d v="2024-03-01T00:00:00"/>
    <s v="google"/>
    <s v="social"/>
    <s v="black_friday"/>
    <s v="text_link"/>
    <s v="shoes"/>
    <n v="304"/>
    <n v="27"/>
    <n v="862.62"/>
    <s v="OK"/>
    <s v="No"/>
    <s v="OK"/>
    <s v="OK"/>
    <s v="OK"/>
    <s v="OK"/>
    <s v="OK"/>
    <s v="OK"/>
    <s v="Mar"/>
    <x v="2"/>
    <x v="8"/>
  </r>
  <r>
    <d v="2024-12-31T00:00:00"/>
    <s v="facebook"/>
    <s v="cpc"/>
    <s v="black_friday"/>
    <s v="banner1"/>
    <s v="signup"/>
    <n v="338"/>
    <n v="31"/>
    <n v="299.38"/>
    <s v="OK"/>
    <s v="No"/>
    <s v="OK"/>
    <s v="OK"/>
    <s v="OK"/>
    <s v="OK"/>
    <s v="OK"/>
    <s v="OK"/>
    <s v="Dec"/>
    <x v="3"/>
    <x v="23"/>
  </r>
  <r>
    <d v="2024-08-02T00:00:00"/>
    <s v="google"/>
    <s v="email"/>
    <s v="new_user_acquisition"/>
    <s v="video_ad"/>
    <s v="signup"/>
    <n v="287"/>
    <n v="18"/>
    <n v="401.57"/>
    <s v="OK"/>
    <s v="No"/>
    <s v="OK"/>
    <s v="OK"/>
    <s v="OK"/>
    <s v="OK"/>
    <s v="OK"/>
    <s v="OK"/>
    <s v="Aug"/>
    <x v="0"/>
    <x v="5"/>
  </r>
  <r>
    <d v="2024-06-06T00:00:00"/>
    <s v="google"/>
    <s v="cpc"/>
    <s v="new_user_acquisition"/>
    <s v="banner1"/>
    <s v="shoes"/>
    <n v="369"/>
    <n v="26"/>
    <n v="69.930000000000007"/>
    <s v="OK"/>
    <s v="No"/>
    <s v="OK"/>
    <s v="OK"/>
    <s v="OK"/>
    <s v="OK"/>
    <s v="OK"/>
    <s v="OK"/>
    <s v="Jun"/>
    <x v="1"/>
    <x v="20"/>
  </r>
  <r>
    <d v="2024-01-08T00:00:00"/>
    <s v="google"/>
    <s v="referral"/>
    <s v="spring_sale"/>
    <s v="video_ad"/>
    <s v="signup"/>
    <n v="230"/>
    <n v="7"/>
    <n v="856.8"/>
    <s v="OK"/>
    <s v="No"/>
    <s v="OK"/>
    <s v="OK"/>
    <s v="OK"/>
    <s v="OK"/>
    <s v="OK"/>
    <s v="OK"/>
    <s v="Jan"/>
    <x v="2"/>
    <x v="22"/>
  </r>
  <r>
    <d v="2024-09-27T00:00:00"/>
    <s v="facebook"/>
    <s v="cpc"/>
    <s v="black_friday"/>
    <s v="video_ad"/>
    <s v="signup"/>
    <n v="497"/>
    <n v="42"/>
    <n v="800.7"/>
    <s v="OK"/>
    <s v="No"/>
    <s v="OK"/>
    <s v="OK"/>
    <s v="OK"/>
    <s v="OK"/>
    <s v="OK"/>
    <s v="OK"/>
    <s v="Sep"/>
    <x v="0"/>
    <x v="23"/>
  </r>
  <r>
    <d v="2024-10-11T00:00:00"/>
    <s v="newsletter"/>
    <s v="social"/>
    <s v="black_friday"/>
    <s v="carousel_ad"/>
    <s v="bags"/>
    <n v="265"/>
    <n v="27"/>
    <n v="894.99"/>
    <s v="OK"/>
    <s v="No"/>
    <s v="OK"/>
    <s v="OK"/>
    <s v="OK"/>
    <s v="OK"/>
    <s v="OK"/>
    <s v="OK"/>
    <s v="Oct"/>
    <x v="3"/>
    <x v="1"/>
  </r>
  <r>
    <d v="2024-01-30T00:00:00"/>
    <s v="instagram"/>
    <s v="social"/>
    <s v="product_launch"/>
    <s v="carousel_ad"/>
    <s v="shoes"/>
    <n v="381"/>
    <n v="14"/>
    <n v="162.61000000000001"/>
    <s v="OK"/>
    <s v="No"/>
    <s v="OK"/>
    <s v="OK"/>
    <s v="OK"/>
    <s v="OK"/>
    <s v="OK"/>
    <s v="OK"/>
    <s v="Jan"/>
    <x v="2"/>
    <x v="14"/>
  </r>
  <r>
    <d v="2024-08-03T00:00:00"/>
    <s v="youtube"/>
    <s v="email"/>
    <s v="black_friday"/>
    <s v=""/>
    <s v="discount"/>
    <n v="332"/>
    <n v="44"/>
    <n v="543.79"/>
    <s v="OK"/>
    <s v="No"/>
    <s v="OK"/>
    <s v="OK"/>
    <s v="OK"/>
    <s v="OK"/>
    <s v="OK"/>
    <s v="OK"/>
    <s v="Aug"/>
    <x v="0"/>
    <x v="2"/>
  </r>
  <r>
    <d v="2024-10-22T00:00:00"/>
    <s v="google"/>
    <s v="referral"/>
    <s v="black_friday"/>
    <s v="carousel_ad"/>
    <s v="bags"/>
    <n v="398"/>
    <n v="1"/>
    <n v="189.76"/>
    <s v="OK"/>
    <s v="No"/>
    <s v="OK"/>
    <s v="OK"/>
    <s v="OK"/>
    <s v="OK"/>
    <s v="OK"/>
    <s v="OK"/>
    <s v="Oct"/>
    <x v="3"/>
    <x v="22"/>
  </r>
  <r>
    <d v="2024-04-06T00:00:00"/>
    <s v="youtube"/>
    <s v="cpc"/>
    <s v="product_launch"/>
    <s v="banner1"/>
    <s v="shoes"/>
    <n v="252"/>
    <n v="19"/>
    <n v="508.69"/>
    <s v="OK"/>
    <s v="No"/>
    <s v="OK"/>
    <s v="OK"/>
    <s v="OK"/>
    <s v="OK"/>
    <s v="OK"/>
    <s v="OK"/>
    <s v="Apr"/>
    <x v="1"/>
    <x v="19"/>
  </r>
  <r>
    <d v="2024-04-14T00:00:00"/>
    <s v="youtube"/>
    <s v="cpc"/>
    <s v="black_friday"/>
    <s v=""/>
    <s v="discount"/>
    <n v="390"/>
    <n v="21"/>
    <n v="635.29999999999995"/>
    <s v="OK"/>
    <s v="No"/>
    <s v="OK"/>
    <s v="OK"/>
    <s v="OK"/>
    <s v="OK"/>
    <s v="OK"/>
    <s v="OK"/>
    <s v="Apr"/>
    <x v="1"/>
    <x v="19"/>
  </r>
  <r>
    <d v="2024-07-18T00:00:00"/>
    <s v="facebook"/>
    <s v="referral"/>
    <s v="product_launch"/>
    <s v="text_link"/>
    <s v="discount"/>
    <n v="211"/>
    <n v="12"/>
    <n v="906.01"/>
    <s v="OK"/>
    <s v="No"/>
    <s v="OK"/>
    <s v="OK"/>
    <s v="OK"/>
    <s v="OK"/>
    <s v="OK"/>
    <s v="OK"/>
    <s v="Jul"/>
    <x v="0"/>
    <x v="0"/>
  </r>
  <r>
    <d v="2024-08-14T00:00:00"/>
    <s v="facebook"/>
    <s v="referral"/>
    <s v="new_user_acquisition"/>
    <s v="text_link"/>
    <s v="bags"/>
    <n v="448"/>
    <n v="39"/>
    <n v="111.75"/>
    <s v="OK"/>
    <s v="No"/>
    <s v="OK"/>
    <s v="OK"/>
    <s v="OK"/>
    <s v="OK"/>
    <s v="OK"/>
    <s v="OK"/>
    <s v="Aug"/>
    <x v="0"/>
    <x v="0"/>
  </r>
  <r>
    <d v="2024-04-17T00:00:00"/>
    <s v="facebook"/>
    <s v="email"/>
    <s v="spring_sale"/>
    <s v="banner1"/>
    <s v="signup"/>
    <n v="423"/>
    <n v="50"/>
    <n v="57.55"/>
    <s v="OK"/>
    <s v="No"/>
    <s v="OK"/>
    <s v="OK"/>
    <s v="OK"/>
    <s v="OK"/>
    <s v="OK"/>
    <s v="OK"/>
    <s v="Apr"/>
    <x v="1"/>
    <x v="18"/>
  </r>
  <r>
    <d v="2024-04-17T00:00:00"/>
    <s v="facebook"/>
    <s v="cpc"/>
    <s v="product_launch"/>
    <s v="text_link"/>
    <s v="bags"/>
    <n v="308"/>
    <n v="14"/>
    <n v="750.37"/>
    <s v="OK"/>
    <s v="No"/>
    <s v="OK"/>
    <s v="OK"/>
    <s v="OK"/>
    <s v="OK"/>
    <s v="OK"/>
    <s v="OK"/>
    <s v="Apr"/>
    <x v="1"/>
    <x v="23"/>
  </r>
  <r>
    <d v="2024-06-11T00:00:00"/>
    <s v="linkedin"/>
    <s v="email"/>
    <s v="new_user_acquisition"/>
    <s v="carousel_ad"/>
    <s v="signup"/>
    <n v="438"/>
    <n v="26"/>
    <n v="476"/>
    <s v="OK"/>
    <s v="No"/>
    <s v="OK"/>
    <s v="OK"/>
    <s v="OK"/>
    <s v="OK"/>
    <s v="OK"/>
    <s v="OK"/>
    <s v="Jun"/>
    <x v="1"/>
    <x v="21"/>
  </r>
  <r>
    <d v="2024-03-02T00:00:00"/>
    <s v="newsletter"/>
    <s v="referral"/>
    <s v="spring_sale"/>
    <s v="text_link"/>
    <s v="bags"/>
    <n v="292"/>
    <n v="45"/>
    <n v="511.88"/>
    <s v="OK"/>
    <s v="No"/>
    <s v="OK"/>
    <s v="OK"/>
    <s v="OK"/>
    <s v="OK"/>
    <s v="OK"/>
    <s v="OK"/>
    <s v="Mar"/>
    <x v="2"/>
    <x v="4"/>
  </r>
  <r>
    <d v="2024-08-29T00:00:00"/>
    <s v="google"/>
    <s v="cpc"/>
    <s v="product_launch"/>
    <s v="text_link"/>
    <s v="discount"/>
    <n v="241"/>
    <n v="3"/>
    <n v="906.37"/>
    <s v="OK"/>
    <s v="No"/>
    <s v="OK"/>
    <s v="OK"/>
    <s v="OK"/>
    <s v="OK"/>
    <s v="OK"/>
    <s v="OK"/>
    <s v="Aug"/>
    <x v="0"/>
    <x v="20"/>
  </r>
  <r>
    <d v="2024-01-13T00:00:00"/>
    <s v="youtube"/>
    <s v="cpc"/>
    <s v="product_launch"/>
    <s v="text_link"/>
    <s v="signup"/>
    <n v="29"/>
    <n v="33"/>
    <n v="93.76"/>
    <s v="OK"/>
    <s v="No"/>
    <s v="OK"/>
    <s v="OK"/>
    <s v="OK"/>
    <s v="OK"/>
    <s v="OK"/>
    <s v="OK"/>
    <s v="Jan"/>
    <x v="2"/>
    <x v="19"/>
  </r>
  <r>
    <d v="2024-07-08T00:00:00"/>
    <s v="newsletter"/>
    <s v="referral"/>
    <s v="spring_sale"/>
    <s v="carousel_ad"/>
    <s v="discount"/>
    <n v="212"/>
    <n v="8"/>
    <n v="526.86"/>
    <s v="OK"/>
    <s v="No"/>
    <s v="OK"/>
    <s v="OK"/>
    <s v="OK"/>
    <s v="OK"/>
    <s v="OK"/>
    <s v="OK"/>
    <s v="Jul"/>
    <x v="0"/>
    <x v="4"/>
  </r>
  <r>
    <d v="2024-10-16T00:00:00"/>
    <s v="linkedin"/>
    <s v="cpc"/>
    <s v="black_friday"/>
    <s v="carousel_ad"/>
    <s v="shoes"/>
    <n v="415"/>
    <n v="13"/>
    <n v="23.2"/>
    <s v="OK"/>
    <s v="No"/>
    <s v="OK"/>
    <s v="OK"/>
    <s v="OK"/>
    <s v="OK"/>
    <s v="OK"/>
    <s v="OK"/>
    <s v="Oct"/>
    <x v="3"/>
    <x v="16"/>
  </r>
  <r>
    <d v="2024-04-03T00:00:00"/>
    <s v="facebook"/>
    <s v="referral"/>
    <s v="spring_sale"/>
    <s v="carousel_ad"/>
    <s v="signup"/>
    <n v="152"/>
    <n v="23"/>
    <n v="971.34"/>
    <s v="OK"/>
    <s v="No"/>
    <s v="OK"/>
    <s v="OK"/>
    <s v="OK"/>
    <s v="OK"/>
    <s v="OK"/>
    <s v="OK"/>
    <s v="Apr"/>
    <x v="1"/>
    <x v="0"/>
  </r>
  <r>
    <d v="2024-09-10T00:00:00"/>
    <s v="linkedin"/>
    <s v="referral"/>
    <s v="spring_sale"/>
    <s v="carousel_ad"/>
    <s v="bags"/>
    <n v="50"/>
    <n v="3"/>
    <n v="780.46"/>
    <s v="OK"/>
    <s v="No"/>
    <s v="OK"/>
    <s v="OK"/>
    <s v="OK"/>
    <s v="OK"/>
    <s v="OK"/>
    <s v="OK"/>
    <s v="Sep"/>
    <x v="0"/>
    <x v="13"/>
  </r>
  <r>
    <d v="2024-11-24T00:00:00"/>
    <s v="facebook"/>
    <s v="email"/>
    <s v="product_launch"/>
    <s v="carousel_ad"/>
    <s v="discount"/>
    <n v="173"/>
    <n v="12"/>
    <n v="313.27999999999997"/>
    <s v="OK"/>
    <s v="No"/>
    <s v="OK"/>
    <s v="OK"/>
    <s v="OK"/>
    <s v="OK"/>
    <s v="OK"/>
    <s v="OK"/>
    <s v="Nov"/>
    <x v="3"/>
    <x v="18"/>
  </r>
  <r>
    <d v="2024-09-24T00:00:00"/>
    <s v="youtube"/>
    <s v="referral"/>
    <s v="product_launch"/>
    <s v="carousel_ad"/>
    <s v="signup"/>
    <n v="420"/>
    <n v="43"/>
    <n v="65.98"/>
    <s v="OK"/>
    <s v="No"/>
    <s v="OK"/>
    <s v="OK"/>
    <s v="OK"/>
    <s v="OK"/>
    <s v="OK"/>
    <s v="OK"/>
    <s v="Sep"/>
    <x v="0"/>
    <x v="3"/>
  </r>
  <r>
    <d v="2024-09-07T00:00:00"/>
    <s v="youtube"/>
    <s v="referral"/>
    <s v="spring_sale"/>
    <s v="carousel_ad"/>
    <s v="bags"/>
    <n v="411"/>
    <n v="8"/>
    <n v="459.48"/>
    <s v="OK"/>
    <s v="No"/>
    <s v="OK"/>
    <s v="OK"/>
    <s v="OK"/>
    <s v="OK"/>
    <s v="OK"/>
    <s v="OK"/>
    <s v="Sep"/>
    <x v="0"/>
    <x v="3"/>
  </r>
  <r>
    <d v="2024-01-19T00:00:00"/>
    <s v="newsletter"/>
    <s v="referral"/>
    <s v="new_user_acquisition"/>
    <s v="video_ad"/>
    <s v="shoes"/>
    <n v="229"/>
    <n v="5"/>
    <n v="490.68"/>
    <s v="OK"/>
    <s v="No"/>
    <s v="OK"/>
    <s v="OK"/>
    <s v="OK"/>
    <s v="OK"/>
    <s v="OK"/>
    <s v="OK"/>
    <s v="Jan"/>
    <x v="2"/>
    <x v="4"/>
  </r>
  <r>
    <d v="2024-07-13T00:00:00"/>
    <s v="linkedin"/>
    <s v="email"/>
    <s v="black_friday"/>
    <s v="text_link"/>
    <s v="bags"/>
    <n v="487"/>
    <n v="1"/>
    <n v="935.24"/>
    <s v="OK"/>
    <s v="No"/>
    <s v="OK"/>
    <s v="OK"/>
    <s v="OK"/>
    <s v="OK"/>
    <s v="OK"/>
    <s v="OK"/>
    <s v="Jul"/>
    <x v="0"/>
    <x v="21"/>
  </r>
  <r>
    <d v="2024-03-11T00:00:00"/>
    <s v="facebook"/>
    <s v="referral"/>
    <s v="spring_sale"/>
    <s v="carousel_ad"/>
    <s v="shoes"/>
    <n v="483"/>
    <n v="3"/>
    <n v="740.73"/>
    <s v="OK"/>
    <s v="No"/>
    <s v="OK"/>
    <s v="OK"/>
    <s v="OK"/>
    <s v="OK"/>
    <s v="OK"/>
    <s v="OK"/>
    <s v="Mar"/>
    <x v="2"/>
    <x v="0"/>
  </r>
  <r>
    <d v="2024-09-07T00:00:00"/>
    <s v="linkedin"/>
    <s v="social"/>
    <s v="product_launch"/>
    <s v="video_ad"/>
    <s v="bags"/>
    <n v="496"/>
    <n v="27"/>
    <n v="931.31"/>
    <s v="OK"/>
    <s v="No"/>
    <s v="OK"/>
    <s v="OK"/>
    <s v="OK"/>
    <s v="OK"/>
    <s v="OK"/>
    <s v="OK"/>
    <s v="Sep"/>
    <x v="0"/>
    <x v="17"/>
  </r>
  <r>
    <d v="2024-12-07T00:00:00"/>
    <s v="linkedin"/>
    <s v="email"/>
    <s v="spring_sale"/>
    <s v="text_link"/>
    <s v="shoes"/>
    <n v="284"/>
    <n v="24"/>
    <n v="385.24"/>
    <s v="OK"/>
    <s v="No"/>
    <s v="OK"/>
    <s v="OK"/>
    <s v="OK"/>
    <s v="OK"/>
    <s v="OK"/>
    <s v="OK"/>
    <s v="Dec"/>
    <x v="3"/>
    <x v="21"/>
  </r>
  <r>
    <d v="2024-05-12T00:00:00"/>
    <s v="linkedin"/>
    <s v="cpc"/>
    <s v="spring_sale"/>
    <s v="carousel_ad"/>
    <s v="bags"/>
    <n v="500"/>
    <n v="7"/>
    <n v="911.78"/>
    <s v="OK"/>
    <s v="No"/>
    <s v="OK"/>
    <s v="OK"/>
    <s v="OK"/>
    <s v="OK"/>
    <s v="OK"/>
    <s v="OK"/>
    <s v="May"/>
    <x v="1"/>
    <x v="16"/>
  </r>
  <r>
    <d v="2024-11-18T00:00:00"/>
    <s v="facebook"/>
    <s v="referral"/>
    <s v="black_friday"/>
    <s v="video_ad"/>
    <s v="signup"/>
    <n v="492"/>
    <n v="13"/>
    <n v="513.92999999999995"/>
    <s v="OK"/>
    <s v="No"/>
    <s v="OK"/>
    <s v="OK"/>
    <s v="OK"/>
    <s v="OK"/>
    <s v="OK"/>
    <s v="OK"/>
    <s v="Nov"/>
    <x v="3"/>
    <x v="0"/>
  </r>
  <r>
    <d v="2024-01-23T00:00:00"/>
    <s v="google"/>
    <s v="referral"/>
    <s v="black_friday"/>
    <s v="video_ad"/>
    <s v="bags"/>
    <n v="321"/>
    <n v="19"/>
    <n v="930.85"/>
    <s v="OK"/>
    <s v="No"/>
    <s v="OK"/>
    <s v="OK"/>
    <s v="OK"/>
    <s v="OK"/>
    <s v="OK"/>
    <s v="OK"/>
    <s v="Jan"/>
    <x v="2"/>
    <x v="22"/>
  </r>
  <r>
    <d v="2024-07-01T00:00:00"/>
    <s v="google"/>
    <s v="referral"/>
    <s v="black_friday"/>
    <s v="carousel_ad"/>
    <s v="bags"/>
    <n v="451"/>
    <n v="3"/>
    <n v="354.62"/>
    <s v="OK"/>
    <s v="No"/>
    <s v="OK"/>
    <s v="OK"/>
    <s v="OK"/>
    <s v="OK"/>
    <s v="OK"/>
    <s v="OK"/>
    <s v="Jul"/>
    <x v="0"/>
    <x v="22"/>
  </r>
  <r>
    <d v="2024-12-27T00:00:00"/>
    <s v="newsletter"/>
    <s v="social"/>
    <s v="black_friday"/>
    <s v="carousel_ad"/>
    <s v="bags"/>
    <n v="275"/>
    <n v="35"/>
    <n v="179.81"/>
    <s v="OK"/>
    <s v="No"/>
    <s v="OK"/>
    <s v="OK"/>
    <s v="OK"/>
    <s v="OK"/>
    <s v="OK"/>
    <s v="OK"/>
    <s v="Dec"/>
    <x v="3"/>
    <x v="1"/>
  </r>
  <r>
    <d v="2024-05-13T00:00:00"/>
    <s v="newsletter"/>
    <s v="email"/>
    <s v="black_friday"/>
    <s v="video_ad"/>
    <s v="shoes"/>
    <n v="65"/>
    <n v="32"/>
    <n v="795.08"/>
    <s v="OK"/>
    <s v="No"/>
    <s v="OK"/>
    <s v="OK"/>
    <s v="OK"/>
    <s v="OK"/>
    <s v="OK"/>
    <s v="OK"/>
    <s v="May"/>
    <x v="1"/>
    <x v="11"/>
  </r>
  <r>
    <d v="2024-10-22T00:00:00"/>
    <s v="facebook"/>
    <s v="social"/>
    <s v="spring_sale"/>
    <s v="banner1"/>
    <s v="signup"/>
    <n v="81"/>
    <n v="34"/>
    <n v="950.93"/>
    <s v="OK"/>
    <s v="No"/>
    <s v="OK"/>
    <s v="OK"/>
    <s v="OK"/>
    <s v="OK"/>
    <s v="OK"/>
    <s v="OK"/>
    <s v="Oct"/>
    <x v="3"/>
    <x v="15"/>
  </r>
  <r>
    <d v="2024-07-07T00:00:00"/>
    <s v="instagram"/>
    <s v="social"/>
    <s v="product_launch"/>
    <s v="video_ad"/>
    <s v="discount"/>
    <n v="426"/>
    <n v="18"/>
    <n v="12.91"/>
    <s v="OK"/>
    <s v="No"/>
    <s v="OK"/>
    <s v="OK"/>
    <s v="OK"/>
    <s v="OK"/>
    <s v="OK"/>
    <s v="OK"/>
    <s v="Jul"/>
    <x v="0"/>
    <x v="14"/>
  </r>
  <r>
    <d v="2024-01-23T00:00:00"/>
    <s v="linkedin"/>
    <s v="social"/>
    <s v="product_launch"/>
    <s v="banner1"/>
    <s v="bags"/>
    <n v="123"/>
    <n v="32"/>
    <n v="218.03"/>
    <s v="OK"/>
    <s v="No"/>
    <s v="OK"/>
    <s v="OK"/>
    <s v="OK"/>
    <s v="OK"/>
    <s v="OK"/>
    <s v="OK"/>
    <s v="Jan"/>
    <x v="2"/>
    <x v="17"/>
  </r>
  <r>
    <d v="2024-09-04T00:00:00"/>
    <s v="youtube"/>
    <s v="social"/>
    <s v="new_user_acquisition"/>
    <s v="banner1"/>
    <s v="shoes"/>
    <n v="283"/>
    <n v="33"/>
    <n v="772.25"/>
    <s v="OK"/>
    <s v="No"/>
    <s v="OK"/>
    <s v="OK"/>
    <s v="OK"/>
    <s v="OK"/>
    <s v="OK"/>
    <s v="OK"/>
    <s v="Sep"/>
    <x v="0"/>
    <x v="7"/>
  </r>
  <r>
    <d v="2024-02-28T00:00:00"/>
    <s v="newsletter"/>
    <s v="cpc"/>
    <s v="product_launch"/>
    <s v="video_ad"/>
    <s v="shoes"/>
    <n v="474"/>
    <n v="0"/>
    <n v="69.47"/>
    <s v="OK"/>
    <s v="No"/>
    <s v="OK"/>
    <s v="OK"/>
    <s v="OK"/>
    <s v="OK"/>
    <s v="OK"/>
    <s v="OK"/>
    <s v="Feb"/>
    <x v="2"/>
    <x v="12"/>
  </r>
  <r>
    <d v="2024-03-24T00:00:00"/>
    <s v="newsletter"/>
    <s v="cpc"/>
    <s v="product_launch"/>
    <s v="text_link"/>
    <s v="bags"/>
    <n v="215"/>
    <n v="40"/>
    <n v="13.11"/>
    <s v="OK"/>
    <s v="No"/>
    <s v="OK"/>
    <s v="OK"/>
    <s v="OK"/>
    <s v="OK"/>
    <s v="OK"/>
    <s v="OK"/>
    <s v="Mar"/>
    <x v="2"/>
    <x v="12"/>
  </r>
  <r>
    <d v="2024-08-26T00:00:00"/>
    <s v="google"/>
    <s v="cpc"/>
    <s v="black_friday"/>
    <s v="banner1"/>
    <s v="signup"/>
    <n v="433"/>
    <n v="33"/>
    <n v="918.78"/>
    <s v="OK"/>
    <s v="No"/>
    <s v="OK"/>
    <s v="OK"/>
    <s v="OK"/>
    <s v="OK"/>
    <s v="OK"/>
    <s v="OK"/>
    <s v="Aug"/>
    <x v="0"/>
    <x v="20"/>
  </r>
  <r>
    <d v="2024-07-23T00:00:00"/>
    <s v="newsletter"/>
    <s v="referral"/>
    <s v="product_launch"/>
    <s v="banner1"/>
    <s v="shoes"/>
    <n v="155"/>
    <n v="42"/>
    <n v="293.31"/>
    <s v="OK"/>
    <s v="No"/>
    <s v="OK"/>
    <s v="OK"/>
    <s v="OK"/>
    <s v="OK"/>
    <s v="OK"/>
    <s v="OK"/>
    <s v="Jul"/>
    <x v="0"/>
    <x v="4"/>
  </r>
  <r>
    <d v="2024-11-04T00:00:00"/>
    <s v="instagram"/>
    <s v="social"/>
    <s v="black_friday"/>
    <s v="text_link"/>
    <s v="shoes"/>
    <n v="141"/>
    <n v="19"/>
    <n v="133.78"/>
    <s v="OK"/>
    <s v="No"/>
    <s v="OK"/>
    <s v="OK"/>
    <s v="OK"/>
    <s v="OK"/>
    <s v="OK"/>
    <s v="OK"/>
    <s v="Nov"/>
    <x v="3"/>
    <x v="14"/>
  </r>
  <r>
    <d v="2024-04-19T00:00:00"/>
    <s v="linkedin"/>
    <s v="email"/>
    <s v="new_user_acquisition"/>
    <s v="text_link"/>
    <s v="bags"/>
    <n v="223"/>
    <n v="21"/>
    <n v="773.8"/>
    <s v="OK"/>
    <s v="No"/>
    <s v="OK"/>
    <s v="OK"/>
    <s v="OK"/>
    <s v="OK"/>
    <s v="OK"/>
    <s v="OK"/>
    <s v="Apr"/>
    <x v="1"/>
    <x v="21"/>
  </r>
  <r>
    <d v="2024-09-03T00:00:00"/>
    <s v="newsletter"/>
    <s v="social"/>
    <s v="product_launch"/>
    <s v="video_ad"/>
    <s v="bags"/>
    <n v="166"/>
    <n v="37"/>
    <n v="990.18"/>
    <s v="OK"/>
    <s v="No"/>
    <s v="OK"/>
    <s v="OK"/>
    <s v="OK"/>
    <s v="OK"/>
    <s v="OK"/>
    <s v="OK"/>
    <s v="Sep"/>
    <x v="0"/>
    <x v="1"/>
  </r>
  <r>
    <d v="2024-10-12T00:00:00"/>
    <s v="facebook"/>
    <s v="cpc"/>
    <s v="spring_sale"/>
    <s v="text_link"/>
    <s v="shoes"/>
    <n v="114"/>
    <n v="14"/>
    <n v="297.77"/>
    <s v="OK"/>
    <s v="No"/>
    <s v="OK"/>
    <s v="OK"/>
    <s v="OK"/>
    <s v="OK"/>
    <s v="OK"/>
    <s v="OK"/>
    <s v="Oct"/>
    <x v="3"/>
    <x v="23"/>
  </r>
  <r>
    <d v="2024-10-28T00:00:00"/>
    <s v="newsletter"/>
    <s v="cpc"/>
    <s v="product_launch"/>
    <s v="banner1"/>
    <s v="shoes"/>
    <n v="332"/>
    <n v="43"/>
    <n v="777.58"/>
    <s v="OK"/>
    <s v="No"/>
    <s v="OK"/>
    <s v="OK"/>
    <s v="OK"/>
    <s v="OK"/>
    <s v="OK"/>
    <s v="OK"/>
    <s v="Oct"/>
    <x v="3"/>
    <x v="12"/>
  </r>
  <r>
    <d v="2024-09-17T00:00:00"/>
    <s v="facebook"/>
    <s v="email"/>
    <s v="spring_sale"/>
    <s v="carousel_ad"/>
    <s v="signup"/>
    <n v="450"/>
    <n v="30"/>
    <n v="162.85"/>
    <s v="OK"/>
    <s v="No"/>
    <s v="OK"/>
    <s v="OK"/>
    <s v="OK"/>
    <s v="OK"/>
    <s v="OK"/>
    <s v="OK"/>
    <s v="Sep"/>
    <x v="0"/>
    <x v="18"/>
  </r>
  <r>
    <d v="2024-12-27T00:00:00"/>
    <s v="newsletter"/>
    <s v="social"/>
    <s v="black_friday"/>
    <s v="carousel_ad"/>
    <s v="discount"/>
    <n v="496"/>
    <n v="6"/>
    <n v="576.62"/>
    <s v="OK"/>
    <s v="No"/>
    <s v="OK"/>
    <s v="OK"/>
    <s v="OK"/>
    <s v="OK"/>
    <s v="OK"/>
    <s v="OK"/>
    <s v="Dec"/>
    <x v="3"/>
    <x v="1"/>
  </r>
  <r>
    <d v="2024-09-30T00:00:00"/>
    <s v="linkedin"/>
    <s v="referral"/>
    <s v="new_user_acquisition"/>
    <s v="video_ad"/>
    <s v="shoes"/>
    <n v="163"/>
    <n v="42"/>
    <n v="565.51"/>
    <s v="OK"/>
    <s v="No"/>
    <s v="OK"/>
    <s v="OK"/>
    <s v="OK"/>
    <s v="OK"/>
    <s v="OK"/>
    <s v="OK"/>
    <s v="Sep"/>
    <x v="0"/>
    <x v="13"/>
  </r>
  <r>
    <d v="2024-09-01T00:00:00"/>
    <s v="google"/>
    <s v="email"/>
    <s v="product_launch"/>
    <s v="banner1"/>
    <s v="shoes"/>
    <n v="403"/>
    <n v="49"/>
    <n v="21.84"/>
    <s v="OK"/>
    <s v="No"/>
    <s v="OK"/>
    <s v="OK"/>
    <s v="OK"/>
    <s v="OK"/>
    <s v="OK"/>
    <s v="OK"/>
    <s v="Sep"/>
    <x v="0"/>
    <x v="5"/>
  </r>
  <r>
    <d v="2024-03-15T00:00:00"/>
    <s v="instagram"/>
    <s v="cpc"/>
    <s v="new_user_acquisition"/>
    <s v="banner1"/>
    <s v="discount"/>
    <n v="261"/>
    <n v="43"/>
    <n v="480.7"/>
    <s v="OK"/>
    <s v="No"/>
    <s v="OK"/>
    <s v="OK"/>
    <s v="OK"/>
    <s v="OK"/>
    <s v="OK"/>
    <s v="OK"/>
    <s v="Mar"/>
    <x v="2"/>
    <x v="9"/>
  </r>
  <r>
    <d v="2024-09-05T00:00:00"/>
    <s v="google"/>
    <s v="email"/>
    <s v="spring_sale"/>
    <s v="banner1"/>
    <s v="bags"/>
    <n v="449"/>
    <n v="15"/>
    <n v="174.91"/>
    <s v="OK"/>
    <s v="No"/>
    <s v="OK"/>
    <s v="OK"/>
    <s v="OK"/>
    <s v="OK"/>
    <s v="OK"/>
    <s v="OK"/>
    <s v="Sep"/>
    <x v="0"/>
    <x v="5"/>
  </r>
  <r>
    <d v="2024-12-30T00:00:00"/>
    <s v="newsletter"/>
    <s v="social"/>
    <s v="product_launch"/>
    <s v="carousel_ad"/>
    <s v="signup"/>
    <n v="90"/>
    <n v="33"/>
    <n v="631.48"/>
    <s v="OK"/>
    <s v="No"/>
    <s v="OK"/>
    <s v="OK"/>
    <s v="OK"/>
    <s v="OK"/>
    <s v="OK"/>
    <s v="OK"/>
    <s v="Dec"/>
    <x v="3"/>
    <x v="1"/>
  </r>
  <r>
    <d v="2024-11-19T00:00:00"/>
    <s v="newsletter"/>
    <s v="social"/>
    <s v="product_launch"/>
    <s v=""/>
    <s v="signup"/>
    <n v="371"/>
    <n v="44"/>
    <n v="774.36"/>
    <s v="OK"/>
    <s v="No"/>
    <s v="OK"/>
    <s v="OK"/>
    <s v="OK"/>
    <s v="OK"/>
    <s v="OK"/>
    <s v="OK"/>
    <s v="Nov"/>
    <x v="3"/>
    <x v="1"/>
  </r>
  <r>
    <d v="2024-04-09T00:00:00"/>
    <s v="newsletter"/>
    <s v="email"/>
    <s v="new_user_acquisition"/>
    <s v="text_link"/>
    <s v="signup"/>
    <n v="22"/>
    <n v="40"/>
    <n v="450.99"/>
    <s v="OK"/>
    <s v="No"/>
    <s v="OK"/>
    <s v="OK"/>
    <s v="OK"/>
    <s v="OK"/>
    <s v="OK"/>
    <s v="OK"/>
    <s v="Apr"/>
    <x v="1"/>
    <x v="11"/>
  </r>
  <r>
    <d v="2024-03-03T00:00:00"/>
    <s v="newsletter"/>
    <s v="social"/>
    <s v="product_launch"/>
    <s v="text_link"/>
    <s v="bags"/>
    <n v="326"/>
    <n v="40"/>
    <n v="403.82"/>
    <s v="OK"/>
    <s v="No"/>
    <s v="OK"/>
    <s v="OK"/>
    <s v="OK"/>
    <s v="OK"/>
    <s v="OK"/>
    <s v="OK"/>
    <s v="Mar"/>
    <x v="2"/>
    <x v="1"/>
  </r>
  <r>
    <d v="2024-08-21T00:00:00"/>
    <s v="newsletter"/>
    <s v="referral"/>
    <s v="new_user_acquisition"/>
    <s v=""/>
    <s v="discount"/>
    <n v="440"/>
    <n v="30"/>
    <n v="456.87"/>
    <s v="OK"/>
    <s v="No"/>
    <s v="OK"/>
    <s v="OK"/>
    <s v="OK"/>
    <s v="OK"/>
    <s v="OK"/>
    <s v="OK"/>
    <s v="Aug"/>
    <x v="0"/>
    <x v="4"/>
  </r>
  <r>
    <d v="2024-09-12T00:00:00"/>
    <s v="youtube"/>
    <s v="cpc"/>
    <s v="black_friday"/>
    <s v="carousel_ad"/>
    <s v="discount"/>
    <n v="177"/>
    <n v="45"/>
    <n v="849.04"/>
    <s v="OK"/>
    <s v="No"/>
    <s v="OK"/>
    <s v="OK"/>
    <s v="OK"/>
    <s v="OK"/>
    <s v="OK"/>
    <s v="OK"/>
    <s v="Sep"/>
    <x v="0"/>
    <x v="19"/>
  </r>
  <r>
    <d v="2024-10-07T00:00:00"/>
    <s v="youtube"/>
    <s v="social"/>
    <s v="product_launch"/>
    <s v="text_link"/>
    <s v="signup"/>
    <n v="312"/>
    <n v="14"/>
    <n v="958.33"/>
    <s v="OK"/>
    <s v="No"/>
    <s v="OK"/>
    <s v="OK"/>
    <s v="OK"/>
    <s v="OK"/>
    <s v="OK"/>
    <s v="OK"/>
    <s v="Oct"/>
    <x v="3"/>
    <x v="7"/>
  </r>
  <r>
    <d v="2024-10-12T00:00:00"/>
    <s v="google"/>
    <s v="social"/>
    <s v="product_launch"/>
    <s v="carousel_ad"/>
    <s v="signup"/>
    <n v="10"/>
    <n v="16"/>
    <n v="367.88"/>
    <s v="OK"/>
    <s v="No"/>
    <s v="OK"/>
    <s v="OK"/>
    <s v="OK"/>
    <s v="OK"/>
    <s v="OK"/>
    <s v="OK"/>
    <s v="Oct"/>
    <x v="3"/>
    <x v="8"/>
  </r>
  <r>
    <d v="2024-05-06T00:00:00"/>
    <s v="linkedin"/>
    <s v="email"/>
    <s v="spring_sale"/>
    <s v=""/>
    <s v="shoes"/>
    <n v="212"/>
    <n v="0"/>
    <n v="932.92"/>
    <s v="OK"/>
    <s v="No"/>
    <s v="OK"/>
    <s v="OK"/>
    <s v="OK"/>
    <s v="OK"/>
    <s v="OK"/>
    <s v="OK"/>
    <s v="May"/>
    <x v="1"/>
    <x v="21"/>
  </r>
  <r>
    <d v="2024-09-06T00:00:00"/>
    <s v="google"/>
    <s v="cpc"/>
    <s v="black_friday"/>
    <s v="carousel_ad"/>
    <s v="bags"/>
    <n v="135"/>
    <n v="5"/>
    <n v="799.25"/>
    <s v="OK"/>
    <s v="No"/>
    <s v="OK"/>
    <s v="OK"/>
    <s v="OK"/>
    <s v="OK"/>
    <s v="OK"/>
    <s v="OK"/>
    <s v="Sep"/>
    <x v="0"/>
    <x v="20"/>
  </r>
  <r>
    <d v="2024-02-07T00:00:00"/>
    <s v="youtube"/>
    <s v="cpc"/>
    <s v="black_friday"/>
    <s v="banner1"/>
    <s v="bags"/>
    <n v="56"/>
    <n v="21"/>
    <n v="794.26"/>
    <s v="OK"/>
    <s v="No"/>
    <s v="OK"/>
    <s v="OK"/>
    <s v="OK"/>
    <s v="OK"/>
    <s v="OK"/>
    <s v="OK"/>
    <s v="Feb"/>
    <x v="2"/>
    <x v="19"/>
  </r>
  <r>
    <d v="2024-02-10T00:00:00"/>
    <s v="linkedin"/>
    <s v="email"/>
    <s v="new_user_acquisition"/>
    <s v=""/>
    <s v="shoes"/>
    <n v="244"/>
    <n v="14"/>
    <n v="79.760000000000005"/>
    <s v="OK"/>
    <s v="No"/>
    <s v="OK"/>
    <s v="OK"/>
    <s v="OK"/>
    <s v="OK"/>
    <s v="OK"/>
    <s v="OK"/>
    <s v="Feb"/>
    <x v="2"/>
    <x v="21"/>
  </r>
  <r>
    <d v="2024-12-18T00:00:00"/>
    <s v="linkedin"/>
    <s v="email"/>
    <s v="spring_sale"/>
    <s v="banner1"/>
    <s v="signup"/>
    <n v="472"/>
    <n v="43"/>
    <n v="692.92"/>
    <s v="OK"/>
    <s v="No"/>
    <s v="OK"/>
    <s v="OK"/>
    <s v="OK"/>
    <s v="OK"/>
    <s v="OK"/>
    <s v="OK"/>
    <s v="Dec"/>
    <x v="3"/>
    <x v="21"/>
  </r>
  <r>
    <d v="2024-11-03T00:00:00"/>
    <s v="google"/>
    <s v="cpc"/>
    <s v="product_launch"/>
    <s v="banner1"/>
    <s v="shoes"/>
    <n v="111"/>
    <n v="3"/>
    <n v="650.71"/>
    <s v="OK"/>
    <s v="No"/>
    <s v="OK"/>
    <s v="OK"/>
    <s v="OK"/>
    <s v="OK"/>
    <s v="OK"/>
    <s v="OK"/>
    <s v="Nov"/>
    <x v="3"/>
    <x v="20"/>
  </r>
  <r>
    <d v="2024-10-21T00:00:00"/>
    <s v="google"/>
    <s v="social"/>
    <s v="product_launch"/>
    <s v="carousel_ad"/>
    <s v="bags"/>
    <n v="291"/>
    <n v="5"/>
    <n v="117.76"/>
    <s v="OK"/>
    <s v="No"/>
    <s v="OK"/>
    <s v="OK"/>
    <s v="OK"/>
    <s v="OK"/>
    <s v="OK"/>
    <s v="OK"/>
    <s v="Oct"/>
    <x v="3"/>
    <x v="8"/>
  </r>
  <r>
    <d v="2024-06-04T00:00:00"/>
    <s v="youtube"/>
    <s v="social"/>
    <s v="new_user_acquisition"/>
    <s v="video_ad"/>
    <s v="bags"/>
    <n v="442"/>
    <n v="39"/>
    <n v="40.090000000000003"/>
    <s v="OK"/>
    <s v="No"/>
    <s v="OK"/>
    <s v="OK"/>
    <s v="OK"/>
    <s v="OK"/>
    <s v="OK"/>
    <s v="OK"/>
    <s v="Jun"/>
    <x v="1"/>
    <x v="7"/>
  </r>
  <r>
    <d v="2024-03-14T00:00:00"/>
    <s v="facebook"/>
    <s v="email"/>
    <s v="new_user_acquisition"/>
    <s v="text_link"/>
    <s v="signup"/>
    <n v="385"/>
    <n v="40"/>
    <n v="668.04"/>
    <s v="OK"/>
    <s v="No"/>
    <s v="OK"/>
    <s v="OK"/>
    <s v="OK"/>
    <s v="OK"/>
    <s v="OK"/>
    <s v="OK"/>
    <s v="Mar"/>
    <x v="2"/>
    <x v="18"/>
  </r>
  <r>
    <d v="2024-06-07T00:00:00"/>
    <s v="instagram"/>
    <s v="referral"/>
    <s v="spring_sale"/>
    <s v="video_ad"/>
    <s v="shoes"/>
    <n v="145"/>
    <n v="26"/>
    <n v="851.96"/>
    <s v="OK"/>
    <s v="No"/>
    <s v="OK"/>
    <s v="OK"/>
    <s v="OK"/>
    <s v="OK"/>
    <s v="OK"/>
    <s v="OK"/>
    <s v="Jun"/>
    <x v="1"/>
    <x v="10"/>
  </r>
  <r>
    <d v="2024-11-21T00:00:00"/>
    <s v="youtube"/>
    <s v="social"/>
    <s v="black_friday"/>
    <s v="video_ad"/>
    <s v="bags"/>
    <n v="277"/>
    <n v="20"/>
    <n v="109.54"/>
    <s v="OK"/>
    <s v="No"/>
    <s v="OK"/>
    <s v="OK"/>
    <s v="OK"/>
    <s v="OK"/>
    <s v="OK"/>
    <s v="OK"/>
    <s v="Nov"/>
    <x v="3"/>
    <x v="7"/>
  </r>
  <r>
    <d v="2024-03-18T00:00:00"/>
    <s v="facebook"/>
    <s v="email"/>
    <s v="new_user_acquisition"/>
    <s v="carousel_ad"/>
    <s v="signup"/>
    <n v="71"/>
    <n v="36"/>
    <n v="746.08"/>
    <s v="OK"/>
    <s v="No"/>
    <s v="OK"/>
    <s v="OK"/>
    <s v="OK"/>
    <s v="OK"/>
    <s v="OK"/>
    <s v="OK"/>
    <s v="Mar"/>
    <x v="2"/>
    <x v="18"/>
  </r>
  <r>
    <d v="2024-05-18T00:00:00"/>
    <s v="facebook"/>
    <s v="email"/>
    <s v="spring_sale"/>
    <s v=""/>
    <s v="bags"/>
    <n v="234"/>
    <n v="19"/>
    <n v="246.99"/>
    <s v="OK"/>
    <s v="No"/>
    <s v="OK"/>
    <s v="OK"/>
    <s v="OK"/>
    <s v="OK"/>
    <s v="OK"/>
    <s v="OK"/>
    <s v="May"/>
    <x v="1"/>
    <x v="18"/>
  </r>
  <r>
    <d v="2024-05-22T00:00:00"/>
    <s v="google"/>
    <s v="email"/>
    <s v="new_user_acquisition"/>
    <s v="video_ad"/>
    <s v="signup"/>
    <n v="63"/>
    <n v="7"/>
    <n v="292.06"/>
    <s v="OK"/>
    <s v="No"/>
    <s v="OK"/>
    <s v="OK"/>
    <s v="OK"/>
    <s v="OK"/>
    <s v="OK"/>
    <s v="OK"/>
    <s v="May"/>
    <x v="1"/>
    <x v="5"/>
  </r>
  <r>
    <d v="2024-06-08T00:00:00"/>
    <s v="instagram"/>
    <s v="email"/>
    <s v="new_user_acquisition"/>
    <s v="carousel_ad"/>
    <s v="bags"/>
    <n v="214"/>
    <n v="31"/>
    <n v="494.63"/>
    <s v="OK"/>
    <s v="No"/>
    <s v="OK"/>
    <s v="OK"/>
    <s v="OK"/>
    <s v="OK"/>
    <s v="OK"/>
    <s v="OK"/>
    <s v="Jun"/>
    <x v="1"/>
    <x v="6"/>
  </r>
  <r>
    <d v="2024-08-25T00:00:00"/>
    <s v="linkedin"/>
    <s v="cpc"/>
    <s v="new_user_acquisition"/>
    <s v="video_ad"/>
    <s v="signup"/>
    <n v="395"/>
    <n v="28"/>
    <n v="233.32"/>
    <s v="OK"/>
    <s v="No"/>
    <s v="OK"/>
    <s v="OK"/>
    <s v="OK"/>
    <s v="OK"/>
    <s v="OK"/>
    <s v="OK"/>
    <s v="Aug"/>
    <x v="0"/>
    <x v="16"/>
  </r>
  <r>
    <d v="2024-07-20T00:00:00"/>
    <s v="linkedin"/>
    <s v="cpc"/>
    <s v="product_launch"/>
    <s v="carousel_ad"/>
    <s v="bags"/>
    <n v="118"/>
    <n v="24"/>
    <n v="225.47"/>
    <s v="OK"/>
    <s v="No"/>
    <s v="OK"/>
    <s v="OK"/>
    <s v="OK"/>
    <s v="OK"/>
    <s v="OK"/>
    <s v="OK"/>
    <s v="Jul"/>
    <x v="0"/>
    <x v="16"/>
  </r>
  <r>
    <d v="2024-08-14T00:00:00"/>
    <s v="instagram"/>
    <s v="cpc"/>
    <s v="new_user_acquisition"/>
    <s v="video_ad"/>
    <s v="signup"/>
    <n v="56"/>
    <n v="36"/>
    <n v="120.8"/>
    <s v="OK"/>
    <s v="No"/>
    <s v="OK"/>
    <s v="OK"/>
    <s v="OK"/>
    <s v="OK"/>
    <s v="OK"/>
    <s v="OK"/>
    <s v="Aug"/>
    <x v="0"/>
    <x v="9"/>
  </r>
  <r>
    <d v="2024-02-11T00:00:00"/>
    <s v="google"/>
    <s v="social"/>
    <s v="black_friday"/>
    <s v="carousel_ad"/>
    <s v="discount"/>
    <n v="257"/>
    <n v="10"/>
    <n v="704.92"/>
    <s v="OK"/>
    <s v="No"/>
    <s v="OK"/>
    <s v="OK"/>
    <s v="OK"/>
    <s v="OK"/>
    <s v="OK"/>
    <s v="OK"/>
    <s v="Feb"/>
    <x v="2"/>
    <x v="8"/>
  </r>
  <r>
    <d v="2024-11-27T00:00:00"/>
    <s v="newsletter"/>
    <s v="referral"/>
    <s v="black_friday"/>
    <s v="text_link"/>
    <s v="shoes"/>
    <n v="187"/>
    <n v="25"/>
    <n v="71.099999999999994"/>
    <s v="OK"/>
    <s v="No"/>
    <s v="OK"/>
    <s v="OK"/>
    <s v="OK"/>
    <s v="OK"/>
    <s v="OK"/>
    <s v="OK"/>
    <s v="Nov"/>
    <x v="3"/>
    <x v="4"/>
  </r>
  <r>
    <d v="2024-05-30T00:00:00"/>
    <s v="google"/>
    <s v="social"/>
    <s v="new_user_acquisition"/>
    <s v="banner1"/>
    <s v="signup"/>
    <n v="181"/>
    <n v="31"/>
    <n v="857.41"/>
    <s v="OK"/>
    <s v="No"/>
    <s v="OK"/>
    <s v="OK"/>
    <s v="OK"/>
    <s v="OK"/>
    <s v="OK"/>
    <s v="OK"/>
    <s v="May"/>
    <x v="1"/>
    <x v="8"/>
  </r>
  <r>
    <d v="2024-07-22T00:00:00"/>
    <s v="youtube"/>
    <s v="email"/>
    <s v="new_user_acquisition"/>
    <s v=""/>
    <s v="discount"/>
    <n v="404"/>
    <n v="2"/>
    <n v="14.16"/>
    <s v="OK"/>
    <s v="No"/>
    <s v="OK"/>
    <s v="OK"/>
    <s v="OK"/>
    <s v="OK"/>
    <s v="OK"/>
    <s v="OK"/>
    <s v="Jul"/>
    <x v="0"/>
    <x v="2"/>
  </r>
  <r>
    <d v="2024-07-23T00:00:00"/>
    <s v="facebook"/>
    <s v="email"/>
    <s v="new_user_acquisition"/>
    <s v="carousel_ad"/>
    <s v="bags"/>
    <n v="329"/>
    <n v="6"/>
    <n v="733.49"/>
    <s v="OK"/>
    <s v="No"/>
    <s v="OK"/>
    <s v="OK"/>
    <s v="OK"/>
    <s v="OK"/>
    <s v="OK"/>
    <s v="OK"/>
    <s v="Jul"/>
    <x v="0"/>
    <x v="18"/>
  </r>
  <r>
    <d v="2024-03-06T00:00:00"/>
    <s v="youtube"/>
    <s v="email"/>
    <s v="new_user_acquisition"/>
    <s v="text_link"/>
    <s v="discount"/>
    <n v="127"/>
    <n v="1"/>
    <n v="55.54"/>
    <s v="OK"/>
    <s v="No"/>
    <s v="OK"/>
    <s v="OK"/>
    <s v="OK"/>
    <s v="OK"/>
    <s v="OK"/>
    <s v="OK"/>
    <s v="Mar"/>
    <x v="2"/>
    <x v="2"/>
  </r>
  <r>
    <d v="2024-03-16T00:00:00"/>
    <s v="facebook"/>
    <s v="social"/>
    <s v="black_friday"/>
    <s v="carousel_ad"/>
    <s v="bags"/>
    <n v="398"/>
    <n v="9"/>
    <n v="28.83"/>
    <s v="OK"/>
    <s v="No"/>
    <s v="OK"/>
    <s v="OK"/>
    <s v="OK"/>
    <s v="OK"/>
    <s v="OK"/>
    <s v="OK"/>
    <s v="Mar"/>
    <x v="2"/>
    <x v="15"/>
  </r>
  <r>
    <d v="2024-01-27T00:00:00"/>
    <s v="google"/>
    <s v="social"/>
    <s v="spring_sale"/>
    <s v="video_ad"/>
    <s v="signup"/>
    <n v="283"/>
    <n v="42"/>
    <n v="975.08"/>
    <s v="OK"/>
    <s v="No"/>
    <s v="OK"/>
    <s v="OK"/>
    <s v="OK"/>
    <s v="OK"/>
    <s v="OK"/>
    <s v="OK"/>
    <s v="Jan"/>
    <x v="2"/>
    <x v="8"/>
  </r>
  <r>
    <d v="2024-01-31T00:00:00"/>
    <s v="youtube"/>
    <s v="cpc"/>
    <s v="spring_sale"/>
    <s v="carousel_ad"/>
    <s v="shoes"/>
    <n v="270"/>
    <n v="2"/>
    <n v="944.07"/>
    <s v="OK"/>
    <s v="No"/>
    <s v="OK"/>
    <s v="OK"/>
    <s v="OK"/>
    <s v="OK"/>
    <s v="OK"/>
    <s v="OK"/>
    <s v="Jan"/>
    <x v="2"/>
    <x v="19"/>
  </r>
  <r>
    <d v="2024-02-23T00:00:00"/>
    <s v="facebook"/>
    <s v="cpc"/>
    <s v="black_friday"/>
    <s v="carousel_ad"/>
    <s v="shoes"/>
    <n v="216"/>
    <n v="8"/>
    <n v="447.56"/>
    <s v="OK"/>
    <s v="No"/>
    <s v="OK"/>
    <s v="OK"/>
    <s v="OK"/>
    <s v="OK"/>
    <s v="OK"/>
    <s v="OK"/>
    <s v="Feb"/>
    <x v="2"/>
    <x v="23"/>
  </r>
  <r>
    <d v="2024-11-20T00:00:00"/>
    <s v="youtube"/>
    <s v="social"/>
    <s v="new_user_acquisition"/>
    <s v="carousel_ad"/>
    <s v="bags"/>
    <n v="187"/>
    <n v="34"/>
    <n v="827.46"/>
    <s v="OK"/>
    <s v="No"/>
    <s v="OK"/>
    <s v="OK"/>
    <s v="OK"/>
    <s v="OK"/>
    <s v="OK"/>
    <s v="OK"/>
    <s v="Nov"/>
    <x v="3"/>
    <x v="7"/>
  </r>
  <r>
    <d v="2024-10-27T00:00:00"/>
    <s v="facebook"/>
    <s v="email"/>
    <s v="black_friday"/>
    <s v=""/>
    <s v="bags"/>
    <n v="376"/>
    <n v="37"/>
    <n v="351.22"/>
    <s v="OK"/>
    <s v="No"/>
    <s v="OK"/>
    <s v="OK"/>
    <s v="OK"/>
    <s v="OK"/>
    <s v="OK"/>
    <s v="OK"/>
    <s v="Oct"/>
    <x v="3"/>
    <x v="18"/>
  </r>
  <r>
    <d v="2024-07-19T00:00:00"/>
    <s v="linkedin"/>
    <s v="email"/>
    <s v="product_launch"/>
    <s v="banner1"/>
    <s v="signup"/>
    <n v="396"/>
    <n v="8"/>
    <n v="593.05999999999995"/>
    <s v="OK"/>
    <s v="No"/>
    <s v="OK"/>
    <s v="OK"/>
    <s v="OK"/>
    <s v="OK"/>
    <s v="OK"/>
    <s v="OK"/>
    <s v="Jul"/>
    <x v="0"/>
    <x v="21"/>
  </r>
  <r>
    <d v="2024-07-12T00:00:00"/>
    <s v="facebook"/>
    <s v="email"/>
    <s v="spring_sale"/>
    <s v="carousel_ad"/>
    <s v="signup"/>
    <n v="463"/>
    <n v="17"/>
    <n v="606.25"/>
    <s v="OK"/>
    <s v="No"/>
    <s v="OK"/>
    <s v="OK"/>
    <s v="OK"/>
    <s v="OK"/>
    <s v="OK"/>
    <s v="OK"/>
    <s v="Jul"/>
    <x v="0"/>
    <x v="18"/>
  </r>
  <r>
    <d v="2024-12-18T00:00:00"/>
    <s v="youtube"/>
    <s v="cpc"/>
    <s v="spring_sale"/>
    <s v="video_ad"/>
    <s v="signup"/>
    <n v="488"/>
    <n v="22"/>
    <n v="427.27"/>
    <s v="OK"/>
    <s v="No"/>
    <s v="OK"/>
    <s v="OK"/>
    <s v="OK"/>
    <s v="OK"/>
    <s v="OK"/>
    <s v="OK"/>
    <s v="Dec"/>
    <x v="3"/>
    <x v="19"/>
  </r>
  <r>
    <d v="2024-10-27T00:00:00"/>
    <s v="facebook"/>
    <s v="social"/>
    <s v="black_friday"/>
    <s v="carousel_ad"/>
    <s v="bags"/>
    <n v="479"/>
    <n v="46"/>
    <n v="507.89"/>
    <s v="OK"/>
    <s v="No"/>
    <s v="OK"/>
    <s v="OK"/>
    <s v="OK"/>
    <s v="OK"/>
    <s v="OK"/>
    <s v="OK"/>
    <s v="Oct"/>
    <x v="3"/>
    <x v="15"/>
  </r>
  <r>
    <d v="2024-02-19T00:00:00"/>
    <s v="newsletter"/>
    <s v="cpc"/>
    <s v="spring_sale"/>
    <s v="banner1"/>
    <s v="signup"/>
    <n v="199"/>
    <n v="17"/>
    <n v="373.54"/>
    <s v="OK"/>
    <s v="No"/>
    <s v="OK"/>
    <s v="OK"/>
    <s v="OK"/>
    <s v="OK"/>
    <s v="OK"/>
    <s v="OK"/>
    <s v="Feb"/>
    <x v="2"/>
    <x v="12"/>
  </r>
  <r>
    <d v="2024-08-22T00:00:00"/>
    <s v="linkedin"/>
    <s v="referral"/>
    <s v="black_friday"/>
    <s v="banner1"/>
    <s v="discount"/>
    <n v="364"/>
    <n v="50"/>
    <n v="662.16"/>
    <s v="OK"/>
    <s v="No"/>
    <s v="OK"/>
    <s v="OK"/>
    <s v="OK"/>
    <s v="OK"/>
    <s v="OK"/>
    <s v="OK"/>
    <s v="Aug"/>
    <x v="0"/>
    <x v="13"/>
  </r>
  <r>
    <d v="2024-03-28T00:00:00"/>
    <s v="linkedin"/>
    <s v="referral"/>
    <s v="new_user_acquisition"/>
    <s v="text_link"/>
    <s v="shoes"/>
    <n v="412"/>
    <n v="7"/>
    <n v="355.07"/>
    <s v="OK"/>
    <s v="No"/>
    <s v="OK"/>
    <s v="OK"/>
    <s v="OK"/>
    <s v="OK"/>
    <s v="OK"/>
    <s v="OK"/>
    <s v="Mar"/>
    <x v="2"/>
    <x v="13"/>
  </r>
  <r>
    <d v="2024-11-21T00:00:00"/>
    <s v="google"/>
    <s v="cpc"/>
    <s v="spring_sale"/>
    <s v="carousel_ad"/>
    <s v="signup"/>
    <n v="157"/>
    <n v="27"/>
    <n v="875.29"/>
    <s v="OK"/>
    <s v="No"/>
    <s v="OK"/>
    <s v="OK"/>
    <s v="OK"/>
    <s v="OK"/>
    <s v="OK"/>
    <s v="OK"/>
    <s v="Nov"/>
    <x v="3"/>
    <x v="20"/>
  </r>
  <r>
    <d v="2024-01-03T00:00:00"/>
    <s v="linkedin"/>
    <s v="email"/>
    <s v="new_user_acquisition"/>
    <s v="video_ad"/>
    <s v="shoes"/>
    <n v="396"/>
    <n v="4"/>
    <n v="821.6"/>
    <s v="OK"/>
    <s v="No"/>
    <s v="OK"/>
    <s v="OK"/>
    <s v="OK"/>
    <s v="OK"/>
    <s v="OK"/>
    <s v="OK"/>
    <s v="Jan"/>
    <x v="2"/>
    <x v="21"/>
  </r>
  <r>
    <d v="2024-01-26T00:00:00"/>
    <s v="newsletter"/>
    <s v="social"/>
    <s v="black_friday"/>
    <s v="video_ad"/>
    <s v="signup"/>
    <n v="425"/>
    <n v="12"/>
    <n v="884.91"/>
    <s v="OK"/>
    <s v="No"/>
    <s v="OK"/>
    <s v="OK"/>
    <s v="OK"/>
    <s v="OK"/>
    <s v="OK"/>
    <s v="OK"/>
    <s v="Jan"/>
    <x v="2"/>
    <x v="1"/>
  </r>
  <r>
    <d v="2024-02-28T00:00:00"/>
    <s v="youtube"/>
    <s v="referral"/>
    <s v="new_user_acquisition"/>
    <s v="video_ad"/>
    <s v="shoes"/>
    <n v="95"/>
    <n v="15"/>
    <n v="20.22"/>
    <s v="OK"/>
    <s v="No"/>
    <s v="OK"/>
    <s v="OK"/>
    <s v="OK"/>
    <s v="OK"/>
    <s v="OK"/>
    <s v="OK"/>
    <s v="Feb"/>
    <x v="2"/>
    <x v="3"/>
  </r>
  <r>
    <d v="2024-07-30T00:00:00"/>
    <s v="newsletter"/>
    <s v="referral"/>
    <s v="product_launch"/>
    <s v=""/>
    <s v="signup"/>
    <n v="260"/>
    <n v="49"/>
    <n v="19.86"/>
    <s v="OK"/>
    <s v="No"/>
    <s v="OK"/>
    <s v="OK"/>
    <s v="OK"/>
    <s v="OK"/>
    <s v="OK"/>
    <s v="OK"/>
    <s v="Jul"/>
    <x v="0"/>
    <x v="4"/>
  </r>
  <r>
    <d v="2024-12-03T00:00:00"/>
    <s v="instagram"/>
    <s v="referral"/>
    <s v="new_user_acquisition"/>
    <s v=""/>
    <s v="bags"/>
    <n v="208"/>
    <n v="8"/>
    <n v="232.8"/>
    <s v="OK"/>
    <s v="No"/>
    <s v="OK"/>
    <s v="OK"/>
    <s v="OK"/>
    <s v="OK"/>
    <s v="OK"/>
    <s v="OK"/>
    <s v="Dec"/>
    <x v="3"/>
    <x v="10"/>
  </r>
  <r>
    <d v="2024-04-09T00:00:00"/>
    <s v="linkedin"/>
    <s v="referral"/>
    <s v="new_user_acquisition"/>
    <s v="text_link"/>
    <s v="bags"/>
    <n v="343"/>
    <n v="47"/>
    <n v="592.58000000000004"/>
    <s v="OK"/>
    <s v="No"/>
    <s v="OK"/>
    <s v="OK"/>
    <s v="OK"/>
    <s v="OK"/>
    <s v="OK"/>
    <s v="OK"/>
    <s v="Apr"/>
    <x v="1"/>
    <x v="13"/>
  </r>
  <r>
    <d v="2024-04-01T00:00:00"/>
    <s v="instagram"/>
    <s v="referral"/>
    <s v="black_friday"/>
    <s v="video_ad"/>
    <s v="shoes"/>
    <n v="320"/>
    <n v="22"/>
    <n v="275.39999999999998"/>
    <s v="OK"/>
    <s v="No"/>
    <s v="OK"/>
    <s v="OK"/>
    <s v="OK"/>
    <s v="OK"/>
    <s v="OK"/>
    <s v="OK"/>
    <s v="Apr"/>
    <x v="1"/>
    <x v="10"/>
  </r>
  <r>
    <d v="2024-02-04T00:00:00"/>
    <s v="newsletter"/>
    <s v="email"/>
    <s v="new_user_acquisition"/>
    <s v="text_link"/>
    <s v="discount"/>
    <n v="486"/>
    <n v="46"/>
    <n v="34.79"/>
    <s v="OK"/>
    <s v="No"/>
    <s v="OK"/>
    <s v="OK"/>
    <s v="OK"/>
    <s v="OK"/>
    <s v="OK"/>
    <s v="OK"/>
    <s v="Feb"/>
    <x v="2"/>
    <x v="11"/>
  </r>
  <r>
    <d v="2024-09-14T00:00:00"/>
    <s v="linkedin"/>
    <s v="referral"/>
    <s v="product_launch"/>
    <s v="carousel_ad"/>
    <s v="signup"/>
    <n v="122"/>
    <n v="34"/>
    <n v="128.19999999999999"/>
    <s v="OK"/>
    <s v="No"/>
    <s v="OK"/>
    <s v="OK"/>
    <s v="OK"/>
    <s v="OK"/>
    <s v="OK"/>
    <s v="OK"/>
    <s v="Sep"/>
    <x v="0"/>
    <x v="13"/>
  </r>
  <r>
    <d v="2024-03-31T00:00:00"/>
    <s v="youtube"/>
    <s v="social"/>
    <s v="spring_sale"/>
    <s v="video_ad"/>
    <s v="bags"/>
    <n v="454"/>
    <n v="36"/>
    <n v="421.13"/>
    <s v="OK"/>
    <s v="No"/>
    <s v="OK"/>
    <s v="OK"/>
    <s v="OK"/>
    <s v="OK"/>
    <s v="OK"/>
    <s v="OK"/>
    <s v="Mar"/>
    <x v="2"/>
    <x v="7"/>
  </r>
  <r>
    <d v="2024-03-28T00:00:00"/>
    <s v="youtube"/>
    <s v="referral"/>
    <s v="spring_sale"/>
    <s v="text_link"/>
    <s v="shoes"/>
    <n v="294"/>
    <n v="7"/>
    <n v="163.29"/>
    <s v="OK"/>
    <s v="No"/>
    <s v="OK"/>
    <s v="OK"/>
    <s v="OK"/>
    <s v="OK"/>
    <s v="OK"/>
    <s v="OK"/>
    <s v="Mar"/>
    <x v="2"/>
    <x v="3"/>
  </r>
  <r>
    <d v="2024-02-26T00:00:00"/>
    <s v="google"/>
    <s v="referral"/>
    <s v="new_user_acquisition"/>
    <s v=""/>
    <s v="bags"/>
    <n v="91"/>
    <n v="10"/>
    <n v="995.34"/>
    <s v="OK"/>
    <s v="No"/>
    <s v="OK"/>
    <s v="OK"/>
    <s v="OK"/>
    <s v="OK"/>
    <s v="OK"/>
    <s v="OK"/>
    <s v="Feb"/>
    <x v="2"/>
    <x v="22"/>
  </r>
  <r>
    <d v="2024-11-17T00:00:00"/>
    <s v="google"/>
    <s v="cpc"/>
    <s v="black_friday"/>
    <s v="text_link"/>
    <s v="shoes"/>
    <n v="441"/>
    <n v="48"/>
    <n v="372.57"/>
    <s v="OK"/>
    <s v="No"/>
    <s v="OK"/>
    <s v="OK"/>
    <s v="OK"/>
    <s v="OK"/>
    <s v="OK"/>
    <s v="OK"/>
    <s v="Nov"/>
    <x v="3"/>
    <x v="20"/>
  </r>
  <r>
    <d v="2024-06-10T00:00:00"/>
    <s v="linkedin"/>
    <s v="cpc"/>
    <s v="product_launch"/>
    <s v="text_link"/>
    <s v="bags"/>
    <n v="303"/>
    <n v="13"/>
    <n v="794.78"/>
    <s v="OK"/>
    <s v="No"/>
    <s v="OK"/>
    <s v="OK"/>
    <s v="OK"/>
    <s v="OK"/>
    <s v="OK"/>
    <s v="OK"/>
    <s v="Jun"/>
    <x v="1"/>
    <x v="16"/>
  </r>
  <r>
    <d v="2024-03-19T00:00:00"/>
    <s v="google"/>
    <s v="cpc"/>
    <s v="new_user_acquisition"/>
    <s v=""/>
    <s v="discount"/>
    <n v="456"/>
    <n v="27"/>
    <n v="64.430000000000007"/>
    <s v="OK"/>
    <s v="No"/>
    <s v="OK"/>
    <s v="OK"/>
    <s v="OK"/>
    <s v="OK"/>
    <s v="OK"/>
    <s v="OK"/>
    <s v="Mar"/>
    <x v="2"/>
    <x v="20"/>
  </r>
  <r>
    <d v="2024-05-29T00:00:00"/>
    <s v="youtube"/>
    <s v="referral"/>
    <s v="product_launch"/>
    <s v="video_ad"/>
    <s v="discount"/>
    <n v="253"/>
    <n v="34"/>
    <n v="387.83"/>
    <s v="OK"/>
    <s v="No"/>
    <s v="OK"/>
    <s v="OK"/>
    <s v="OK"/>
    <s v="OK"/>
    <s v="OK"/>
    <s v="OK"/>
    <s v="May"/>
    <x v="1"/>
    <x v="3"/>
  </r>
  <r>
    <d v="2024-11-25T00:00:00"/>
    <s v="youtube"/>
    <s v="cpc"/>
    <s v="black_friday"/>
    <s v="carousel_ad"/>
    <s v="bags"/>
    <n v="145"/>
    <n v="10"/>
    <n v="615.13"/>
    <s v="OK"/>
    <s v="No"/>
    <s v="OK"/>
    <s v="OK"/>
    <s v="OK"/>
    <s v="OK"/>
    <s v="OK"/>
    <s v="OK"/>
    <s v="Nov"/>
    <x v="3"/>
    <x v="19"/>
  </r>
  <r>
    <d v="2024-07-24T00:00:00"/>
    <s v="instagram"/>
    <s v="social"/>
    <s v="new_user_acquisition"/>
    <s v="banner1"/>
    <s v="discount"/>
    <n v="367"/>
    <n v="50"/>
    <n v="495.39"/>
    <s v="OK"/>
    <s v="No"/>
    <s v="OK"/>
    <s v="OK"/>
    <s v="OK"/>
    <s v="OK"/>
    <s v="OK"/>
    <s v="OK"/>
    <s v="Jul"/>
    <x v="0"/>
    <x v="14"/>
  </r>
  <r>
    <d v="2024-12-06T00:00:00"/>
    <s v="youtube"/>
    <s v="cpc"/>
    <s v="spring_sale"/>
    <s v="carousel_ad"/>
    <s v="bags"/>
    <n v="418"/>
    <n v="49"/>
    <n v="360.63"/>
    <s v="OK"/>
    <s v="No"/>
    <s v="OK"/>
    <s v="OK"/>
    <s v="OK"/>
    <s v="OK"/>
    <s v="OK"/>
    <s v="OK"/>
    <s v="Dec"/>
    <x v="3"/>
    <x v="19"/>
  </r>
  <r>
    <d v="2024-02-16T00:00:00"/>
    <s v="facebook"/>
    <s v="social"/>
    <s v="spring_sale"/>
    <s v="banner1"/>
    <s v="discount"/>
    <n v="425"/>
    <n v="49"/>
    <n v="276.06"/>
    <s v="OK"/>
    <s v="No"/>
    <s v="OK"/>
    <s v="OK"/>
    <s v="OK"/>
    <s v="OK"/>
    <s v="OK"/>
    <s v="OK"/>
    <s v="Feb"/>
    <x v="2"/>
    <x v="15"/>
  </r>
  <r>
    <d v="2024-01-23T00:00:00"/>
    <s v="youtube"/>
    <s v="social"/>
    <s v="new_user_acquisition"/>
    <s v=""/>
    <s v="shoes"/>
    <n v="301"/>
    <n v="12"/>
    <n v="565.11"/>
    <s v="OK"/>
    <s v="No"/>
    <s v="OK"/>
    <s v="OK"/>
    <s v="OK"/>
    <s v="OK"/>
    <s v="OK"/>
    <s v="OK"/>
    <s v="Jan"/>
    <x v="2"/>
    <x v="7"/>
  </r>
  <r>
    <d v="2024-06-03T00:00:00"/>
    <s v="newsletter"/>
    <s v="social"/>
    <s v="product_launch"/>
    <s v="banner1"/>
    <s v="bags"/>
    <n v="94"/>
    <n v="20"/>
    <n v="465.42"/>
    <s v="OK"/>
    <s v="No"/>
    <s v="OK"/>
    <s v="OK"/>
    <s v="OK"/>
    <s v="OK"/>
    <s v="OK"/>
    <s v="OK"/>
    <s v="Jun"/>
    <x v="1"/>
    <x v="1"/>
  </r>
  <r>
    <d v="2024-02-10T00:00:00"/>
    <s v="instagram"/>
    <s v="referral"/>
    <s v="new_user_acquisition"/>
    <s v="video_ad"/>
    <s v="shoes"/>
    <n v="361"/>
    <n v="43"/>
    <n v="97.12"/>
    <s v="OK"/>
    <s v="No"/>
    <s v="OK"/>
    <s v="OK"/>
    <s v="OK"/>
    <s v="OK"/>
    <s v="OK"/>
    <s v="OK"/>
    <s v="Feb"/>
    <x v="2"/>
    <x v="10"/>
  </r>
  <r>
    <d v="2024-10-20T00:00:00"/>
    <s v="instagram"/>
    <s v="email"/>
    <s v="spring_sale"/>
    <s v="video_ad"/>
    <s v="bags"/>
    <n v="392"/>
    <n v="21"/>
    <n v="550.23"/>
    <s v="OK"/>
    <s v="No"/>
    <s v="OK"/>
    <s v="OK"/>
    <s v="OK"/>
    <s v="OK"/>
    <s v="OK"/>
    <s v="OK"/>
    <s v="Oct"/>
    <x v="3"/>
    <x v="6"/>
  </r>
  <r>
    <d v="2024-07-29T00:00:00"/>
    <s v="linkedin"/>
    <s v="referral"/>
    <s v="black_friday"/>
    <s v="carousel_ad"/>
    <s v="bags"/>
    <n v="240"/>
    <n v="18"/>
    <n v="210.86"/>
    <s v="OK"/>
    <s v="No"/>
    <s v="OK"/>
    <s v="OK"/>
    <s v="OK"/>
    <s v="OK"/>
    <s v="OK"/>
    <s v="OK"/>
    <s v="Jul"/>
    <x v="0"/>
    <x v="13"/>
  </r>
  <r>
    <d v="2024-04-12T00:00:00"/>
    <s v="newsletter"/>
    <s v="social"/>
    <s v="spring_sale"/>
    <s v="banner1"/>
    <s v="discount"/>
    <n v="180"/>
    <n v="7"/>
    <n v="184.23"/>
    <s v="OK"/>
    <s v="No"/>
    <s v="OK"/>
    <s v="OK"/>
    <s v="OK"/>
    <s v="OK"/>
    <s v="OK"/>
    <s v="OK"/>
    <s v="Apr"/>
    <x v="1"/>
    <x v="1"/>
  </r>
  <r>
    <d v="2024-08-19T00:00:00"/>
    <s v="youtube"/>
    <s v="social"/>
    <s v="new_user_acquisition"/>
    <s v="banner1"/>
    <s v="signup"/>
    <n v="113"/>
    <n v="39"/>
    <n v="819.28"/>
    <s v="OK"/>
    <s v="No"/>
    <s v="OK"/>
    <s v="OK"/>
    <s v="OK"/>
    <s v="OK"/>
    <s v="OK"/>
    <s v="OK"/>
    <s v="Aug"/>
    <x v="0"/>
    <x v="7"/>
  </r>
  <r>
    <d v="2024-11-04T00:00:00"/>
    <s v="google"/>
    <s v="referral"/>
    <s v="product_launch"/>
    <s v="banner1"/>
    <s v="signup"/>
    <n v="442"/>
    <n v="34"/>
    <n v="579.79"/>
    <s v="OK"/>
    <s v="No"/>
    <s v="OK"/>
    <s v="OK"/>
    <s v="OK"/>
    <s v="OK"/>
    <s v="OK"/>
    <s v="OK"/>
    <s v="Nov"/>
    <x v="3"/>
    <x v="22"/>
  </r>
  <r>
    <d v="2024-05-24T00:00:00"/>
    <s v="youtube"/>
    <s v="cpc"/>
    <s v="product_launch"/>
    <s v="carousel_ad"/>
    <s v="shoes"/>
    <n v="139"/>
    <n v="42"/>
    <n v="436.95"/>
    <s v="OK"/>
    <s v="No"/>
    <s v="OK"/>
    <s v="OK"/>
    <s v="OK"/>
    <s v="OK"/>
    <s v="OK"/>
    <s v="OK"/>
    <s v="May"/>
    <x v="1"/>
    <x v="19"/>
  </r>
  <r>
    <d v="2024-12-30T00:00:00"/>
    <s v="instagram"/>
    <s v="cpc"/>
    <s v="spring_sale"/>
    <s v="banner1"/>
    <s v="discount"/>
    <n v="309"/>
    <n v="17"/>
    <n v="236.74"/>
    <s v="OK"/>
    <s v="No"/>
    <s v="OK"/>
    <s v="OK"/>
    <s v="OK"/>
    <s v="OK"/>
    <s v="OK"/>
    <s v="OK"/>
    <s v="Dec"/>
    <x v="3"/>
    <x v="9"/>
  </r>
  <r>
    <d v="2024-08-16T00:00:00"/>
    <s v="facebook"/>
    <s v="email"/>
    <s v="product_launch"/>
    <s v="text_link"/>
    <s v="shoes"/>
    <n v="300"/>
    <n v="34"/>
    <n v="684.91"/>
    <s v="OK"/>
    <s v="No"/>
    <s v="OK"/>
    <s v="OK"/>
    <s v="OK"/>
    <s v="OK"/>
    <s v="OK"/>
    <s v="OK"/>
    <s v="Aug"/>
    <x v="0"/>
    <x v="18"/>
  </r>
  <r>
    <d v="2024-11-11T00:00:00"/>
    <s v="facebook"/>
    <s v="referral"/>
    <s v="spring_sale"/>
    <s v="video_ad"/>
    <s v="signup"/>
    <n v="81"/>
    <n v="38"/>
    <n v="493.35"/>
    <s v="OK"/>
    <s v="No"/>
    <s v="OK"/>
    <s v="OK"/>
    <s v="OK"/>
    <s v="OK"/>
    <s v="OK"/>
    <s v="OK"/>
    <s v="Nov"/>
    <x v="3"/>
    <x v="0"/>
  </r>
  <r>
    <d v="2024-12-20T00:00:00"/>
    <s v="newsletter"/>
    <s v="referral"/>
    <s v="black_friday"/>
    <s v="banner1"/>
    <s v="bags"/>
    <n v="328"/>
    <n v="32"/>
    <n v="469.32"/>
    <s v="OK"/>
    <s v="No"/>
    <s v="OK"/>
    <s v="OK"/>
    <s v="OK"/>
    <s v="OK"/>
    <s v="OK"/>
    <s v="OK"/>
    <s v="Dec"/>
    <x v="3"/>
    <x v="4"/>
  </r>
  <r>
    <d v="2024-05-20T00:00:00"/>
    <s v="linkedin"/>
    <s v="cpc"/>
    <s v="new_user_acquisition"/>
    <s v="text_link"/>
    <s v="bags"/>
    <n v="488"/>
    <n v="24"/>
    <n v="366.51"/>
    <s v="OK"/>
    <s v="No"/>
    <s v="OK"/>
    <s v="OK"/>
    <s v="OK"/>
    <s v="OK"/>
    <s v="OK"/>
    <s v="OK"/>
    <s v="May"/>
    <x v="1"/>
    <x v="16"/>
  </r>
  <r>
    <d v="2024-11-18T00:00:00"/>
    <s v="linkedin"/>
    <s v="cpc"/>
    <s v="black_friday"/>
    <s v=""/>
    <s v="discount"/>
    <n v="136"/>
    <n v="3"/>
    <n v="413.45"/>
    <s v="OK"/>
    <s v="No"/>
    <s v="OK"/>
    <s v="OK"/>
    <s v="OK"/>
    <s v="OK"/>
    <s v="OK"/>
    <s v="OK"/>
    <s v="Nov"/>
    <x v="3"/>
    <x v="16"/>
  </r>
  <r>
    <d v="2024-04-21T00:00:00"/>
    <s v="instagram"/>
    <s v="referral"/>
    <s v="new_user_acquisition"/>
    <s v="carousel_ad"/>
    <s v="bags"/>
    <n v="108"/>
    <n v="14"/>
    <n v="492.84"/>
    <s v="OK"/>
    <s v="No"/>
    <s v="OK"/>
    <s v="OK"/>
    <s v="OK"/>
    <s v="OK"/>
    <s v="OK"/>
    <s v="OK"/>
    <s v="Apr"/>
    <x v="1"/>
    <x v="10"/>
  </r>
  <r>
    <d v="2024-01-10T00:00:00"/>
    <s v="youtube"/>
    <s v="email"/>
    <s v="new_user_acquisition"/>
    <s v="text_link"/>
    <s v="shoes"/>
    <n v="369"/>
    <n v="2"/>
    <n v="158.07"/>
    <s v="OK"/>
    <s v="No"/>
    <s v="OK"/>
    <s v="OK"/>
    <s v="OK"/>
    <s v="OK"/>
    <s v="OK"/>
    <s v="OK"/>
    <s v="Jan"/>
    <x v="2"/>
    <x v="2"/>
  </r>
  <r>
    <d v="2024-08-11T00:00:00"/>
    <s v="instagram"/>
    <s v="email"/>
    <s v="new_user_acquisition"/>
    <s v="banner1"/>
    <s v="bags"/>
    <n v="475"/>
    <n v="17"/>
    <n v="766.69"/>
    <s v="OK"/>
    <s v="No"/>
    <s v="OK"/>
    <s v="OK"/>
    <s v="OK"/>
    <s v="OK"/>
    <s v="OK"/>
    <s v="OK"/>
    <s v="Aug"/>
    <x v="0"/>
    <x v="6"/>
  </r>
  <r>
    <d v="2024-03-15T00:00:00"/>
    <s v="google"/>
    <s v="social"/>
    <s v="black_friday"/>
    <s v="video_ad"/>
    <s v="signup"/>
    <n v="56"/>
    <n v="32"/>
    <n v="623.04999999999995"/>
    <s v="OK"/>
    <s v="No"/>
    <s v="OK"/>
    <s v="OK"/>
    <s v="OK"/>
    <s v="OK"/>
    <s v="OK"/>
    <s v="OK"/>
    <s v="Mar"/>
    <x v="2"/>
    <x v="8"/>
  </r>
  <r>
    <d v="2024-10-05T00:00:00"/>
    <s v="facebook"/>
    <s v="email"/>
    <s v="product_launch"/>
    <s v="text_link"/>
    <s v="bags"/>
    <n v="363"/>
    <n v="45"/>
    <n v="158.18"/>
    <s v="OK"/>
    <s v="No"/>
    <s v="OK"/>
    <s v="OK"/>
    <s v="OK"/>
    <s v="OK"/>
    <s v="OK"/>
    <s v="OK"/>
    <s v="Oct"/>
    <x v="3"/>
    <x v="18"/>
  </r>
  <r>
    <d v="2024-09-24T00:00:00"/>
    <s v="instagram"/>
    <s v="email"/>
    <s v="spring_sale"/>
    <s v="text_link"/>
    <s v="signup"/>
    <n v="43"/>
    <n v="18"/>
    <n v="596.80999999999995"/>
    <s v="OK"/>
    <s v="No"/>
    <s v="OK"/>
    <s v="OK"/>
    <s v="OK"/>
    <s v="OK"/>
    <s v="OK"/>
    <s v="OK"/>
    <s v="Sep"/>
    <x v="0"/>
    <x v="6"/>
  </r>
  <r>
    <d v="2024-12-04T00:00:00"/>
    <s v="linkedin"/>
    <s v="email"/>
    <s v="new_user_acquisition"/>
    <s v=""/>
    <s v="discount"/>
    <n v="450"/>
    <n v="50"/>
    <n v="307.22000000000003"/>
    <s v="OK"/>
    <s v="No"/>
    <s v="OK"/>
    <s v="OK"/>
    <s v="OK"/>
    <s v="OK"/>
    <s v="OK"/>
    <s v="OK"/>
    <s v="Dec"/>
    <x v="3"/>
    <x v="21"/>
  </r>
  <r>
    <d v="2024-06-08T00:00:00"/>
    <s v="facebook"/>
    <s v="referral"/>
    <s v="new_user_acquisition"/>
    <s v="carousel_ad"/>
    <s v="signup"/>
    <n v="55"/>
    <n v="28"/>
    <n v="914.82"/>
    <s v="OK"/>
    <s v="No"/>
    <s v="OK"/>
    <s v="OK"/>
    <s v="OK"/>
    <s v="OK"/>
    <s v="OK"/>
    <s v="OK"/>
    <s v="Jun"/>
    <x v="1"/>
    <x v="0"/>
  </r>
  <r>
    <d v="2024-08-05T00:00:00"/>
    <s v="facebook"/>
    <s v="cpc"/>
    <s v="black_friday"/>
    <s v="banner1"/>
    <s v="bags"/>
    <n v="436"/>
    <n v="50"/>
    <n v="547.83000000000004"/>
    <s v="OK"/>
    <s v="No"/>
    <s v="OK"/>
    <s v="OK"/>
    <s v="OK"/>
    <s v="OK"/>
    <s v="OK"/>
    <s v="OK"/>
    <s v="Aug"/>
    <x v="0"/>
    <x v="23"/>
  </r>
  <r>
    <d v="2024-02-03T00:00:00"/>
    <s v="instagram"/>
    <s v="email"/>
    <s v="new_user_acquisition"/>
    <s v="video_ad"/>
    <s v="bags"/>
    <n v="320"/>
    <n v="12"/>
    <n v="991.15"/>
    <s v="OK"/>
    <s v="No"/>
    <s v="OK"/>
    <s v="OK"/>
    <s v="OK"/>
    <s v="OK"/>
    <s v="OK"/>
    <s v="OK"/>
    <s v="Feb"/>
    <x v="2"/>
    <x v="6"/>
  </r>
  <r>
    <d v="2024-09-29T00:00:00"/>
    <s v="facebook"/>
    <s v="referral"/>
    <s v="new_user_acquisition"/>
    <s v="video_ad"/>
    <s v="signup"/>
    <n v="296"/>
    <n v="17"/>
    <n v="326.06"/>
    <s v="OK"/>
    <s v="No"/>
    <s v="OK"/>
    <s v="OK"/>
    <s v="OK"/>
    <s v="OK"/>
    <s v="OK"/>
    <s v="OK"/>
    <s v="Sep"/>
    <x v="0"/>
    <x v="0"/>
  </r>
  <r>
    <d v="2024-09-09T00:00:00"/>
    <s v="linkedin"/>
    <s v="email"/>
    <s v="product_launch"/>
    <s v="banner1"/>
    <s v="signup"/>
    <n v="230"/>
    <n v="19"/>
    <n v="156.41"/>
    <s v="OK"/>
    <s v="No"/>
    <s v="OK"/>
    <s v="OK"/>
    <s v="OK"/>
    <s v="OK"/>
    <s v="OK"/>
    <s v="OK"/>
    <s v="Sep"/>
    <x v="0"/>
    <x v="21"/>
  </r>
  <r>
    <d v="2024-02-03T00:00:00"/>
    <s v="linkedin"/>
    <s v="cpc"/>
    <s v="product_launch"/>
    <s v="video_ad"/>
    <s v="discount"/>
    <n v="339"/>
    <n v="21"/>
    <n v="492.12"/>
    <s v="OK"/>
    <s v="No"/>
    <s v="OK"/>
    <s v="OK"/>
    <s v="OK"/>
    <s v="OK"/>
    <s v="OK"/>
    <s v="OK"/>
    <s v="Feb"/>
    <x v="2"/>
    <x v="16"/>
  </r>
  <r>
    <d v="2024-01-13T00:00:00"/>
    <s v="youtube"/>
    <s v="cpc"/>
    <s v="spring_sale"/>
    <s v=""/>
    <s v="signup"/>
    <n v="485"/>
    <n v="1"/>
    <n v="39.94"/>
    <s v="OK"/>
    <s v="No"/>
    <s v="OK"/>
    <s v="OK"/>
    <s v="OK"/>
    <s v="OK"/>
    <s v="OK"/>
    <s v="OK"/>
    <s v="Jan"/>
    <x v="2"/>
    <x v="19"/>
  </r>
  <r>
    <d v="2024-03-09T00:00:00"/>
    <s v="youtube"/>
    <s v="social"/>
    <s v="new_user_acquisition"/>
    <s v="text_link"/>
    <s v="bags"/>
    <n v="372"/>
    <n v="21"/>
    <n v="299.41000000000003"/>
    <s v="OK"/>
    <s v="No"/>
    <s v="OK"/>
    <s v="OK"/>
    <s v="OK"/>
    <s v="OK"/>
    <s v="OK"/>
    <s v="OK"/>
    <s v="Mar"/>
    <x v="2"/>
    <x v="7"/>
  </r>
  <r>
    <d v="2024-01-25T00:00:00"/>
    <s v="facebook"/>
    <s v="email"/>
    <s v="spring_sale"/>
    <s v="banner1"/>
    <s v="shoes"/>
    <n v="172"/>
    <n v="8"/>
    <n v="849.69"/>
    <s v="OK"/>
    <s v="No"/>
    <s v="OK"/>
    <s v="OK"/>
    <s v="OK"/>
    <s v="OK"/>
    <s v="OK"/>
    <s v="OK"/>
    <s v="Jan"/>
    <x v="2"/>
    <x v="18"/>
  </r>
  <r>
    <d v="2024-11-10T00:00:00"/>
    <s v="instagram"/>
    <s v="referral"/>
    <s v="product_launch"/>
    <s v="text_link"/>
    <s v="bags"/>
    <n v="22"/>
    <n v="28"/>
    <n v="871.65"/>
    <s v="OK"/>
    <s v="No"/>
    <s v="OK"/>
    <s v="OK"/>
    <s v="OK"/>
    <s v="OK"/>
    <s v="OK"/>
    <s v="OK"/>
    <s v="Nov"/>
    <x v="3"/>
    <x v="10"/>
  </r>
  <r>
    <d v="2024-01-26T00:00:00"/>
    <s v="youtube"/>
    <s v="referral"/>
    <s v="spring_sale"/>
    <s v="banner1"/>
    <s v="shoes"/>
    <n v="80"/>
    <n v="27"/>
    <n v="800.29"/>
    <s v="OK"/>
    <s v="No"/>
    <s v="OK"/>
    <s v="OK"/>
    <s v="OK"/>
    <s v="OK"/>
    <s v="OK"/>
    <s v="OK"/>
    <s v="Jan"/>
    <x v="2"/>
    <x v="3"/>
  </r>
  <r>
    <d v="2024-01-05T00:00:00"/>
    <s v="youtube"/>
    <s v="referral"/>
    <s v="product_launch"/>
    <s v="video_ad"/>
    <s v="bags"/>
    <n v="98"/>
    <n v="12"/>
    <n v="997.58"/>
    <s v="OK"/>
    <s v="No"/>
    <s v="OK"/>
    <s v="OK"/>
    <s v="OK"/>
    <s v="OK"/>
    <s v="OK"/>
    <s v="OK"/>
    <s v="Jan"/>
    <x v="2"/>
    <x v="3"/>
  </r>
  <r>
    <d v="2024-12-05T00:00:00"/>
    <s v="instagram"/>
    <s v="social"/>
    <s v="black_friday"/>
    <s v="carousel_ad"/>
    <s v="signup"/>
    <n v="82"/>
    <n v="38"/>
    <n v="397.73"/>
    <s v="OK"/>
    <s v="No"/>
    <s v="OK"/>
    <s v="OK"/>
    <s v="OK"/>
    <s v="OK"/>
    <s v="OK"/>
    <s v="OK"/>
    <s v="Dec"/>
    <x v="3"/>
    <x v="14"/>
  </r>
  <r>
    <d v="2024-10-23T00:00:00"/>
    <s v="facebook"/>
    <s v="social"/>
    <s v="black_friday"/>
    <s v="carousel_ad"/>
    <s v="discount"/>
    <n v="420"/>
    <n v="41"/>
    <n v="844.28"/>
    <s v="OK"/>
    <s v="No"/>
    <s v="OK"/>
    <s v="OK"/>
    <s v="OK"/>
    <s v="OK"/>
    <s v="OK"/>
    <s v="OK"/>
    <s v="Oct"/>
    <x v="3"/>
    <x v="15"/>
  </r>
  <r>
    <d v="2024-04-28T00:00:00"/>
    <s v="instagram"/>
    <s v="cpc"/>
    <s v="new_user_acquisition"/>
    <s v="video_ad"/>
    <s v="discount"/>
    <n v="131"/>
    <n v="26"/>
    <n v="909.35"/>
    <s v="OK"/>
    <s v="No"/>
    <s v="OK"/>
    <s v="OK"/>
    <s v="OK"/>
    <s v="OK"/>
    <s v="OK"/>
    <s v="OK"/>
    <s v="Apr"/>
    <x v="1"/>
    <x v="9"/>
  </r>
  <r>
    <d v="2024-02-06T00:00:00"/>
    <s v="linkedin"/>
    <s v="cpc"/>
    <s v="product_launch"/>
    <s v="banner1"/>
    <s v="shoes"/>
    <n v="105"/>
    <n v="13"/>
    <n v="865.41"/>
    <s v="OK"/>
    <s v="No"/>
    <s v="OK"/>
    <s v="OK"/>
    <s v="OK"/>
    <s v="OK"/>
    <s v="OK"/>
    <s v="OK"/>
    <s v="Feb"/>
    <x v="2"/>
    <x v="16"/>
  </r>
  <r>
    <d v="2024-12-03T00:00:00"/>
    <s v="instagram"/>
    <s v="email"/>
    <s v="product_launch"/>
    <s v="video_ad"/>
    <s v="shoes"/>
    <n v="449"/>
    <n v="31"/>
    <n v="256.08"/>
    <s v="OK"/>
    <s v="No"/>
    <s v="OK"/>
    <s v="OK"/>
    <s v="OK"/>
    <s v="OK"/>
    <s v="OK"/>
    <s v="OK"/>
    <s v="Dec"/>
    <x v="3"/>
    <x v="6"/>
  </r>
  <r>
    <d v="2024-09-18T00:00:00"/>
    <s v="linkedin"/>
    <s v="social"/>
    <s v="product_launch"/>
    <s v="video_ad"/>
    <s v="shoes"/>
    <n v="425"/>
    <n v="10"/>
    <n v="920.86"/>
    <s v="OK"/>
    <s v="No"/>
    <s v="OK"/>
    <s v="OK"/>
    <s v="OK"/>
    <s v="OK"/>
    <s v="OK"/>
    <s v="OK"/>
    <s v="Sep"/>
    <x v="0"/>
    <x v="17"/>
  </r>
  <r>
    <d v="2024-12-16T00:00:00"/>
    <s v="google"/>
    <s v="email"/>
    <s v="spring_sale"/>
    <s v="video_ad"/>
    <s v="shoes"/>
    <n v="113"/>
    <n v="22"/>
    <n v="770.55"/>
    <s v="OK"/>
    <s v="No"/>
    <s v="OK"/>
    <s v="OK"/>
    <s v="OK"/>
    <s v="OK"/>
    <s v="OK"/>
    <s v="OK"/>
    <s v="Dec"/>
    <x v="3"/>
    <x v="5"/>
  </r>
  <r>
    <d v="2024-06-22T00:00:00"/>
    <s v="instagram"/>
    <s v="referral"/>
    <s v="black_friday"/>
    <s v="text_link"/>
    <s v="signup"/>
    <n v="430"/>
    <n v="45"/>
    <n v="679.26"/>
    <s v="OK"/>
    <s v="No"/>
    <s v="OK"/>
    <s v="OK"/>
    <s v="OK"/>
    <s v="OK"/>
    <s v="OK"/>
    <s v="OK"/>
    <s v="Jun"/>
    <x v="1"/>
    <x v="10"/>
  </r>
  <r>
    <d v="2024-01-07T00:00:00"/>
    <s v="facebook"/>
    <s v="email"/>
    <s v="black_friday"/>
    <s v="carousel_ad"/>
    <s v="shoes"/>
    <n v="391"/>
    <n v="30"/>
    <n v="22.69"/>
    <s v="OK"/>
    <s v="No"/>
    <s v="OK"/>
    <s v="OK"/>
    <s v="OK"/>
    <s v="OK"/>
    <s v="OK"/>
    <s v="OK"/>
    <s v="Jan"/>
    <x v="2"/>
    <x v="18"/>
  </r>
  <r>
    <d v="2024-12-07T00:00:00"/>
    <s v="youtube"/>
    <s v="referral"/>
    <s v="spring_sale"/>
    <s v="video_ad"/>
    <s v="discount"/>
    <n v="428"/>
    <n v="13"/>
    <n v="139.01"/>
    <s v="OK"/>
    <s v="No"/>
    <s v="OK"/>
    <s v="OK"/>
    <s v="OK"/>
    <s v="OK"/>
    <s v="OK"/>
    <s v="OK"/>
    <s v="Dec"/>
    <x v="3"/>
    <x v="3"/>
  </r>
  <r>
    <d v="2024-04-19T00:00:00"/>
    <s v="google"/>
    <s v="email"/>
    <s v="spring_sale"/>
    <s v="video_ad"/>
    <s v="shoes"/>
    <n v="256"/>
    <n v="31"/>
    <n v="652.66999999999996"/>
    <s v="OK"/>
    <s v="No"/>
    <s v="OK"/>
    <s v="OK"/>
    <s v="OK"/>
    <s v="OK"/>
    <s v="OK"/>
    <s v="OK"/>
    <s v="Apr"/>
    <x v="1"/>
    <x v="5"/>
  </r>
  <r>
    <d v="2024-10-06T00:00:00"/>
    <s v="google"/>
    <s v="cpc"/>
    <s v="black_friday"/>
    <s v="carousel_ad"/>
    <s v="signup"/>
    <n v="225"/>
    <n v="12"/>
    <n v="767.69"/>
    <s v="OK"/>
    <s v="No"/>
    <s v="OK"/>
    <s v="OK"/>
    <s v="OK"/>
    <s v="OK"/>
    <s v="OK"/>
    <s v="OK"/>
    <s v="Oct"/>
    <x v="3"/>
    <x v="20"/>
  </r>
  <r>
    <d v="2024-06-22T00:00:00"/>
    <s v="linkedin"/>
    <s v="email"/>
    <s v="product_launch"/>
    <s v="text_link"/>
    <s v="discount"/>
    <n v="141"/>
    <n v="36"/>
    <n v="272.75"/>
    <s v="OK"/>
    <s v="No"/>
    <s v="OK"/>
    <s v="OK"/>
    <s v="OK"/>
    <s v="OK"/>
    <s v="OK"/>
    <s v="OK"/>
    <s v="Jun"/>
    <x v="1"/>
    <x v="21"/>
  </r>
  <r>
    <d v="2024-09-04T00:00:00"/>
    <s v="newsletter"/>
    <s v="social"/>
    <s v="black_friday"/>
    <s v="text_link"/>
    <s v="bags"/>
    <n v="376"/>
    <n v="30"/>
    <n v="874.5"/>
    <s v="OK"/>
    <s v="No"/>
    <s v="OK"/>
    <s v="OK"/>
    <s v="OK"/>
    <s v="OK"/>
    <s v="OK"/>
    <s v="OK"/>
    <s v="Sep"/>
    <x v="0"/>
    <x v="1"/>
  </r>
  <r>
    <d v="2024-04-20T00:00:00"/>
    <s v="youtube"/>
    <s v="cpc"/>
    <s v="black_friday"/>
    <s v=""/>
    <s v="bags"/>
    <n v="470"/>
    <n v="45"/>
    <n v="876.98"/>
    <s v="OK"/>
    <s v="No"/>
    <s v="OK"/>
    <s v="OK"/>
    <s v="OK"/>
    <s v="OK"/>
    <s v="OK"/>
    <s v="OK"/>
    <s v="Apr"/>
    <x v="1"/>
    <x v="19"/>
  </r>
  <r>
    <d v="2024-12-27T00:00:00"/>
    <s v="youtube"/>
    <s v="referral"/>
    <s v="product_launch"/>
    <s v="banner1"/>
    <s v="discount"/>
    <n v="448"/>
    <n v="26"/>
    <n v="13.42"/>
    <s v="OK"/>
    <s v="No"/>
    <s v="OK"/>
    <s v="OK"/>
    <s v="OK"/>
    <s v="OK"/>
    <s v="OK"/>
    <s v="OK"/>
    <s v="Dec"/>
    <x v="3"/>
    <x v="3"/>
  </r>
  <r>
    <d v="2024-12-25T00:00:00"/>
    <s v="linkedin"/>
    <s v="cpc"/>
    <s v="black_friday"/>
    <s v="text_link"/>
    <s v="bags"/>
    <n v="252"/>
    <n v="7"/>
    <n v="958.3"/>
    <s v="OK"/>
    <s v="No"/>
    <s v="OK"/>
    <s v="OK"/>
    <s v="OK"/>
    <s v="OK"/>
    <s v="OK"/>
    <s v="OK"/>
    <s v="Dec"/>
    <x v="3"/>
    <x v="16"/>
  </r>
  <r>
    <d v="2024-11-07T00:00:00"/>
    <s v="newsletter"/>
    <s v="social"/>
    <s v="spring_sale"/>
    <s v="carousel_ad"/>
    <s v="shoes"/>
    <n v="265"/>
    <n v="35"/>
    <n v="890.94"/>
    <s v="OK"/>
    <s v="No"/>
    <s v="OK"/>
    <s v="OK"/>
    <s v="OK"/>
    <s v="OK"/>
    <s v="OK"/>
    <s v="OK"/>
    <s v="Nov"/>
    <x v="3"/>
    <x v="1"/>
  </r>
  <r>
    <d v="2024-10-19T00:00:00"/>
    <s v="linkedin"/>
    <s v="referral"/>
    <s v="product_launch"/>
    <s v="text_link"/>
    <s v="discount"/>
    <n v="344"/>
    <n v="21"/>
    <n v="26.2"/>
    <s v="OK"/>
    <s v="No"/>
    <s v="OK"/>
    <s v="OK"/>
    <s v="OK"/>
    <s v="OK"/>
    <s v="OK"/>
    <s v="OK"/>
    <s v="Oct"/>
    <x v="3"/>
    <x v="13"/>
  </r>
  <r>
    <d v="2024-05-22T00:00:00"/>
    <s v="newsletter"/>
    <s v="referral"/>
    <s v="spring_sale"/>
    <s v=""/>
    <s v="shoes"/>
    <n v="43"/>
    <n v="3"/>
    <n v="554.04999999999995"/>
    <s v="OK"/>
    <s v="No"/>
    <s v="OK"/>
    <s v="OK"/>
    <s v="OK"/>
    <s v="OK"/>
    <s v="OK"/>
    <s v="OK"/>
    <s v="May"/>
    <x v="1"/>
    <x v="4"/>
  </r>
  <r>
    <d v="2024-04-05T00:00:00"/>
    <s v="linkedin"/>
    <s v="cpc"/>
    <s v="spring_sale"/>
    <s v="carousel_ad"/>
    <s v="signup"/>
    <n v="98"/>
    <n v="17"/>
    <n v="924.38"/>
    <s v="OK"/>
    <s v="No"/>
    <s v="OK"/>
    <s v="OK"/>
    <s v="OK"/>
    <s v="OK"/>
    <s v="OK"/>
    <s v="OK"/>
    <s v="Apr"/>
    <x v="1"/>
    <x v="16"/>
  </r>
  <r>
    <d v="2024-03-11T00:00:00"/>
    <s v="linkedin"/>
    <s v="social"/>
    <s v="spring_sale"/>
    <s v="banner1"/>
    <s v="discount"/>
    <n v="303"/>
    <n v="42"/>
    <n v="523.19000000000005"/>
    <s v="OK"/>
    <s v="No"/>
    <s v="OK"/>
    <s v="OK"/>
    <s v="OK"/>
    <s v="OK"/>
    <s v="OK"/>
    <s v="OK"/>
    <s v="Mar"/>
    <x v="2"/>
    <x v="17"/>
  </r>
  <r>
    <d v="2024-04-04T00:00:00"/>
    <s v="linkedin"/>
    <s v="social"/>
    <s v="black_friday"/>
    <s v="banner1"/>
    <s v="bags"/>
    <n v="108"/>
    <n v="25"/>
    <n v="285.58"/>
    <s v="OK"/>
    <s v="No"/>
    <s v="OK"/>
    <s v="OK"/>
    <s v="OK"/>
    <s v="OK"/>
    <s v="OK"/>
    <s v="OK"/>
    <s v="Apr"/>
    <x v="1"/>
    <x v="17"/>
  </r>
  <r>
    <d v="2024-11-20T00:00:00"/>
    <s v="google"/>
    <s v="cpc"/>
    <s v="new_user_acquisition"/>
    <s v=""/>
    <s v="signup"/>
    <n v="344"/>
    <n v="29"/>
    <n v="640.66"/>
    <s v="OK"/>
    <s v="No"/>
    <s v="OK"/>
    <s v="OK"/>
    <s v="OK"/>
    <s v="OK"/>
    <s v="OK"/>
    <s v="OK"/>
    <s v="Nov"/>
    <x v="3"/>
    <x v="20"/>
  </r>
  <r>
    <d v="2024-02-29T00:00:00"/>
    <s v="facebook"/>
    <s v="social"/>
    <s v="black_friday"/>
    <s v=""/>
    <s v="signup"/>
    <n v="159"/>
    <n v="23"/>
    <n v="688.42"/>
    <s v="OK"/>
    <s v="No"/>
    <s v="OK"/>
    <s v="OK"/>
    <s v="OK"/>
    <s v="OK"/>
    <s v="OK"/>
    <s v="OK"/>
    <s v="Feb"/>
    <x v="2"/>
    <x v="15"/>
  </r>
  <r>
    <d v="2024-09-17T00:00:00"/>
    <s v="newsletter"/>
    <s v="cpc"/>
    <s v="product_launch"/>
    <s v="text_link"/>
    <s v="shoes"/>
    <n v="286"/>
    <n v="14"/>
    <n v="794.48"/>
    <s v="OK"/>
    <s v="No"/>
    <s v="OK"/>
    <s v="OK"/>
    <s v="OK"/>
    <s v="OK"/>
    <s v="OK"/>
    <s v="OK"/>
    <s v="Sep"/>
    <x v="0"/>
    <x v="12"/>
  </r>
  <r>
    <d v="2024-08-05T00:00:00"/>
    <s v="google"/>
    <s v="social"/>
    <s v="product_launch"/>
    <s v="banner1"/>
    <s v="bags"/>
    <n v="338"/>
    <n v="0"/>
    <n v="130.76"/>
    <s v="OK"/>
    <s v="No"/>
    <s v="OK"/>
    <s v="OK"/>
    <s v="OK"/>
    <s v="OK"/>
    <s v="OK"/>
    <s v="OK"/>
    <s v="Aug"/>
    <x v="0"/>
    <x v="8"/>
  </r>
  <r>
    <d v="2024-04-18T00:00:00"/>
    <s v="facebook"/>
    <s v="cpc"/>
    <s v="black_friday"/>
    <s v="carousel_ad"/>
    <s v="bags"/>
    <n v="343"/>
    <n v="15"/>
    <n v="203.31"/>
    <s v="OK"/>
    <s v="No"/>
    <s v="OK"/>
    <s v="OK"/>
    <s v="OK"/>
    <s v="OK"/>
    <s v="OK"/>
    <s v="OK"/>
    <s v="Apr"/>
    <x v="1"/>
    <x v="23"/>
  </r>
  <r>
    <d v="2024-09-05T00:00:00"/>
    <s v="newsletter"/>
    <s v="referral"/>
    <s v="new_user_acquisition"/>
    <s v="text_link"/>
    <s v="discount"/>
    <n v="221"/>
    <n v="26"/>
    <n v="201.85"/>
    <s v="OK"/>
    <s v="No"/>
    <s v="OK"/>
    <s v="OK"/>
    <s v="OK"/>
    <s v="OK"/>
    <s v="OK"/>
    <s v="OK"/>
    <s v="Sep"/>
    <x v="0"/>
    <x v="4"/>
  </r>
  <r>
    <d v="2024-07-04T00:00:00"/>
    <s v="linkedin"/>
    <s v="cpc"/>
    <s v="black_friday"/>
    <s v="banner1"/>
    <s v="bags"/>
    <n v="131"/>
    <n v="50"/>
    <n v="560.38"/>
    <s v="OK"/>
    <s v="No"/>
    <s v="OK"/>
    <s v="OK"/>
    <s v="OK"/>
    <s v="OK"/>
    <s v="OK"/>
    <s v="OK"/>
    <s v="Jul"/>
    <x v="0"/>
    <x v="16"/>
  </r>
  <r>
    <d v="2024-10-19T00:00:00"/>
    <s v="google"/>
    <s v="email"/>
    <s v="black_friday"/>
    <s v="video_ad"/>
    <s v="bags"/>
    <n v="31"/>
    <n v="31"/>
    <n v="175.45"/>
    <s v="OK"/>
    <s v="No"/>
    <s v="OK"/>
    <s v="OK"/>
    <s v="OK"/>
    <s v="OK"/>
    <s v="OK"/>
    <s v="OK"/>
    <s v="Oct"/>
    <x v="3"/>
    <x v="5"/>
  </r>
  <r>
    <d v="2024-08-29T00:00:00"/>
    <s v="facebook"/>
    <s v="social"/>
    <s v="spring_sale"/>
    <s v="video_ad"/>
    <s v="bags"/>
    <n v="437"/>
    <n v="12"/>
    <n v="122.01"/>
    <s v="OK"/>
    <s v="No"/>
    <s v="OK"/>
    <s v="OK"/>
    <s v="OK"/>
    <s v="OK"/>
    <s v="OK"/>
    <s v="OK"/>
    <s v="Aug"/>
    <x v="0"/>
    <x v="15"/>
  </r>
  <r>
    <d v="2024-05-25T00:00:00"/>
    <s v="linkedin"/>
    <s v="email"/>
    <s v="black_friday"/>
    <s v="video_ad"/>
    <s v="bags"/>
    <n v="68"/>
    <n v="4"/>
    <n v="605.1"/>
    <s v="OK"/>
    <s v="No"/>
    <s v="OK"/>
    <s v="OK"/>
    <s v="OK"/>
    <s v="OK"/>
    <s v="OK"/>
    <s v="OK"/>
    <s v="May"/>
    <x v="1"/>
    <x v="21"/>
  </r>
  <r>
    <d v="2024-09-18T00:00:00"/>
    <s v="youtube"/>
    <s v="cpc"/>
    <s v="black_friday"/>
    <s v="text_link"/>
    <s v="shoes"/>
    <n v="327"/>
    <n v="14"/>
    <n v="123.03"/>
    <s v="OK"/>
    <s v="No"/>
    <s v="OK"/>
    <s v="OK"/>
    <s v="OK"/>
    <s v="OK"/>
    <s v="OK"/>
    <s v="OK"/>
    <s v="Sep"/>
    <x v="0"/>
    <x v="19"/>
  </r>
  <r>
    <d v="2024-01-28T00:00:00"/>
    <s v="youtube"/>
    <s v="referral"/>
    <s v="new_user_acquisition"/>
    <s v="carousel_ad"/>
    <s v="discount"/>
    <n v="474"/>
    <n v="46"/>
    <n v="569.04999999999995"/>
    <s v="OK"/>
    <s v="No"/>
    <s v="OK"/>
    <s v="OK"/>
    <s v="OK"/>
    <s v="OK"/>
    <s v="OK"/>
    <s v="OK"/>
    <s v="Jan"/>
    <x v="2"/>
    <x v="3"/>
  </r>
  <r>
    <d v="2024-08-25T00:00:00"/>
    <s v="youtube"/>
    <s v="email"/>
    <s v="black_friday"/>
    <s v="text_link"/>
    <s v="signup"/>
    <n v="305"/>
    <n v="41"/>
    <n v="910.49"/>
    <s v="OK"/>
    <s v="No"/>
    <s v="OK"/>
    <s v="OK"/>
    <s v="OK"/>
    <s v="OK"/>
    <s v="OK"/>
    <s v="OK"/>
    <s v="Aug"/>
    <x v="0"/>
    <x v="2"/>
  </r>
  <r>
    <d v="2024-09-25T00:00:00"/>
    <s v="linkedin"/>
    <s v="email"/>
    <s v="spring_sale"/>
    <s v="carousel_ad"/>
    <s v="shoes"/>
    <n v="37"/>
    <n v="29"/>
    <n v="681.79"/>
    <s v="OK"/>
    <s v="No"/>
    <s v="OK"/>
    <s v="OK"/>
    <s v="OK"/>
    <s v="OK"/>
    <s v="OK"/>
    <s v="OK"/>
    <s v="Sep"/>
    <x v="0"/>
    <x v="21"/>
  </r>
  <r>
    <d v="2024-07-22T00:00:00"/>
    <s v="facebook"/>
    <s v="cpc"/>
    <s v="black_friday"/>
    <s v="carousel_ad"/>
    <s v="discount"/>
    <n v="455"/>
    <n v="1"/>
    <n v="948.16"/>
    <s v="OK"/>
    <s v="No"/>
    <s v="OK"/>
    <s v="OK"/>
    <s v="OK"/>
    <s v="OK"/>
    <s v="OK"/>
    <s v="OK"/>
    <s v="Jul"/>
    <x v="0"/>
    <x v="23"/>
  </r>
  <r>
    <d v="2024-10-15T00:00:00"/>
    <s v="youtube"/>
    <s v="cpc"/>
    <s v="new_user_acquisition"/>
    <s v="banner1"/>
    <s v="shoes"/>
    <n v="51"/>
    <n v="32"/>
    <n v="542.80999999999995"/>
    <s v="OK"/>
    <s v="No"/>
    <s v="OK"/>
    <s v="OK"/>
    <s v="OK"/>
    <s v="OK"/>
    <s v="OK"/>
    <s v="OK"/>
    <s v="Oct"/>
    <x v="3"/>
    <x v="19"/>
  </r>
  <r>
    <d v="2024-05-29T00:00:00"/>
    <s v="linkedin"/>
    <s v="referral"/>
    <s v="product_launch"/>
    <s v="video_ad"/>
    <s v="bags"/>
    <n v="365"/>
    <n v="47"/>
    <n v="710.95"/>
    <s v="OK"/>
    <s v="No"/>
    <s v="OK"/>
    <s v="OK"/>
    <s v="OK"/>
    <s v="OK"/>
    <s v="OK"/>
    <s v="OK"/>
    <s v="May"/>
    <x v="1"/>
    <x v="13"/>
  </r>
  <r>
    <d v="2024-07-13T00:00:00"/>
    <s v="instagram"/>
    <s v="social"/>
    <s v="product_launch"/>
    <s v="text_link"/>
    <s v="discount"/>
    <n v="462"/>
    <n v="19"/>
    <n v="734.59"/>
    <s v="OK"/>
    <s v="No"/>
    <s v="OK"/>
    <s v="OK"/>
    <s v="OK"/>
    <s v="OK"/>
    <s v="OK"/>
    <s v="OK"/>
    <s v="Jul"/>
    <x v="0"/>
    <x v="14"/>
  </r>
  <r>
    <d v="2024-07-22T00:00:00"/>
    <s v="linkedin"/>
    <s v="referral"/>
    <s v="spring_sale"/>
    <s v="video_ad"/>
    <s v="signup"/>
    <n v="259"/>
    <n v="42"/>
    <n v="689.01"/>
    <s v="OK"/>
    <s v="No"/>
    <s v="OK"/>
    <s v="OK"/>
    <s v="OK"/>
    <s v="OK"/>
    <s v="OK"/>
    <s v="OK"/>
    <s v="Jul"/>
    <x v="0"/>
    <x v="13"/>
  </r>
  <r>
    <d v="2024-07-16T00:00:00"/>
    <s v="facebook"/>
    <s v="referral"/>
    <s v="spring_sale"/>
    <s v="text_link"/>
    <s v="shoes"/>
    <n v="69"/>
    <n v="45"/>
    <n v="431.24"/>
    <s v="OK"/>
    <s v="No"/>
    <s v="OK"/>
    <s v="OK"/>
    <s v="OK"/>
    <s v="OK"/>
    <s v="OK"/>
    <s v="OK"/>
    <s v="Jul"/>
    <x v="0"/>
    <x v="0"/>
  </r>
  <r>
    <d v="2024-05-17T00:00:00"/>
    <s v="google"/>
    <s v="referral"/>
    <s v="new_user_acquisition"/>
    <s v="video_ad"/>
    <s v="bags"/>
    <n v="347"/>
    <n v="44"/>
    <n v="846.06"/>
    <s v="OK"/>
    <s v="No"/>
    <s v="OK"/>
    <s v="OK"/>
    <s v="OK"/>
    <s v="OK"/>
    <s v="OK"/>
    <s v="OK"/>
    <s v="May"/>
    <x v="1"/>
    <x v="22"/>
  </r>
  <r>
    <d v="2024-03-03T00:00:00"/>
    <s v="google"/>
    <s v="cpc"/>
    <s v="product_launch"/>
    <s v="text_link"/>
    <s v="discount"/>
    <n v="323"/>
    <n v="37"/>
    <n v="272.04000000000002"/>
    <s v="OK"/>
    <s v="No"/>
    <s v="OK"/>
    <s v="OK"/>
    <s v="OK"/>
    <s v="OK"/>
    <s v="OK"/>
    <s v="OK"/>
    <s v="Mar"/>
    <x v="2"/>
    <x v="20"/>
  </r>
  <r>
    <d v="2024-02-21T00:00:00"/>
    <s v="youtube"/>
    <s v="cpc"/>
    <s v="new_user_acquisition"/>
    <s v="carousel_ad"/>
    <s v="discount"/>
    <n v="500"/>
    <n v="30"/>
    <n v="128.18"/>
    <s v="OK"/>
    <s v="No"/>
    <s v="OK"/>
    <s v="OK"/>
    <s v="OK"/>
    <s v="OK"/>
    <s v="OK"/>
    <s v="OK"/>
    <s v="Feb"/>
    <x v="2"/>
    <x v="19"/>
  </r>
  <r>
    <d v="2024-06-24T00:00:00"/>
    <s v="newsletter"/>
    <s v="email"/>
    <s v="spring_sale"/>
    <s v="video_ad"/>
    <s v="bags"/>
    <n v="426"/>
    <n v="29"/>
    <n v="253.94"/>
    <s v="OK"/>
    <s v="No"/>
    <s v="OK"/>
    <s v="OK"/>
    <s v="OK"/>
    <s v="OK"/>
    <s v="OK"/>
    <s v="OK"/>
    <s v="Jun"/>
    <x v="1"/>
    <x v="11"/>
  </r>
  <r>
    <d v="2024-07-19T00:00:00"/>
    <s v="linkedin"/>
    <s v="referral"/>
    <s v="product_launch"/>
    <s v="banner1"/>
    <s v="bags"/>
    <n v="102"/>
    <n v="34"/>
    <n v="157.97"/>
    <s v="OK"/>
    <s v="No"/>
    <s v="OK"/>
    <s v="OK"/>
    <s v="OK"/>
    <s v="OK"/>
    <s v="OK"/>
    <s v="OK"/>
    <s v="Jul"/>
    <x v="0"/>
    <x v="13"/>
  </r>
  <r>
    <d v="2024-09-23T00:00:00"/>
    <s v="linkedin"/>
    <s v="social"/>
    <s v="black_friday"/>
    <s v="carousel_ad"/>
    <s v="shoes"/>
    <n v="291"/>
    <n v="25"/>
    <n v="769.52"/>
    <s v="OK"/>
    <s v="No"/>
    <s v="OK"/>
    <s v="OK"/>
    <s v="OK"/>
    <s v="OK"/>
    <s v="OK"/>
    <s v="OK"/>
    <s v="Sep"/>
    <x v="0"/>
    <x v="17"/>
  </r>
  <r>
    <d v="2024-02-11T00:00:00"/>
    <s v="google"/>
    <s v="cpc"/>
    <s v="black_friday"/>
    <s v="banner1"/>
    <s v="shoes"/>
    <n v="309"/>
    <n v="26"/>
    <n v="914.98"/>
    <s v="OK"/>
    <s v="No"/>
    <s v="OK"/>
    <s v="OK"/>
    <s v="OK"/>
    <s v="OK"/>
    <s v="OK"/>
    <s v="OK"/>
    <s v="Feb"/>
    <x v="2"/>
    <x v="20"/>
  </r>
  <r>
    <d v="2024-05-11T00:00:00"/>
    <s v="youtube"/>
    <s v="referral"/>
    <s v="black_friday"/>
    <s v="carousel_ad"/>
    <s v="shoes"/>
    <n v="424"/>
    <n v="14"/>
    <n v="740.55"/>
    <s v="OK"/>
    <s v="No"/>
    <s v="OK"/>
    <s v="OK"/>
    <s v="OK"/>
    <s v="OK"/>
    <s v="OK"/>
    <s v="OK"/>
    <s v="May"/>
    <x v="1"/>
    <x v="3"/>
  </r>
  <r>
    <d v="2024-08-09T00:00:00"/>
    <s v="instagram"/>
    <s v="cpc"/>
    <s v="new_user_acquisition"/>
    <s v="banner1"/>
    <s v="signup"/>
    <n v="445"/>
    <n v="47"/>
    <n v="711.91"/>
    <s v="OK"/>
    <s v="No"/>
    <s v="OK"/>
    <s v="OK"/>
    <s v="OK"/>
    <s v="OK"/>
    <s v="OK"/>
    <s v="OK"/>
    <s v="Aug"/>
    <x v="0"/>
    <x v="9"/>
  </r>
  <r>
    <d v="2024-07-07T00:00:00"/>
    <s v="facebook"/>
    <s v="social"/>
    <s v="black_friday"/>
    <s v="text_link"/>
    <s v="signup"/>
    <n v="132"/>
    <n v="10"/>
    <n v="308.44"/>
    <s v="OK"/>
    <s v="No"/>
    <s v="OK"/>
    <s v="OK"/>
    <s v="OK"/>
    <s v="OK"/>
    <s v="OK"/>
    <s v="OK"/>
    <s v="Jul"/>
    <x v="0"/>
    <x v="15"/>
  </r>
  <r>
    <d v="2024-01-09T00:00:00"/>
    <s v="linkedin"/>
    <s v="cpc"/>
    <s v="product_launch"/>
    <s v="banner1"/>
    <s v="bags"/>
    <n v="102"/>
    <n v="34"/>
    <n v="893.47"/>
    <s v="OK"/>
    <s v="No"/>
    <s v="OK"/>
    <s v="OK"/>
    <s v="OK"/>
    <s v="OK"/>
    <s v="OK"/>
    <s v="OK"/>
    <s v="Jan"/>
    <x v="2"/>
    <x v="16"/>
  </r>
  <r>
    <d v="2024-02-02T00:00:00"/>
    <s v="youtube"/>
    <s v="social"/>
    <s v="product_launch"/>
    <s v=""/>
    <s v="shoes"/>
    <n v="371"/>
    <n v="15"/>
    <n v="103.67"/>
    <s v="OK"/>
    <s v="No"/>
    <s v="OK"/>
    <s v="OK"/>
    <s v="OK"/>
    <s v="OK"/>
    <s v="OK"/>
    <s v="OK"/>
    <s v="Feb"/>
    <x v="2"/>
    <x v="7"/>
  </r>
  <r>
    <d v="2024-04-08T00:00:00"/>
    <s v="instagram"/>
    <s v="referral"/>
    <s v="spring_sale"/>
    <s v="text_link"/>
    <s v="signup"/>
    <n v="341"/>
    <n v="47"/>
    <n v="797.99"/>
    <s v="OK"/>
    <s v="No"/>
    <s v="OK"/>
    <s v="OK"/>
    <s v="OK"/>
    <s v="OK"/>
    <s v="OK"/>
    <s v="OK"/>
    <s v="Apr"/>
    <x v="1"/>
    <x v="10"/>
  </r>
  <r>
    <d v="2024-12-12T00:00:00"/>
    <s v="newsletter"/>
    <s v="social"/>
    <s v="new_user_acquisition"/>
    <s v="carousel_ad"/>
    <s v="bags"/>
    <n v="86"/>
    <n v="31"/>
    <n v="586.71"/>
    <s v="OK"/>
    <s v="No"/>
    <s v="OK"/>
    <s v="OK"/>
    <s v="OK"/>
    <s v="OK"/>
    <s v="OK"/>
    <s v="OK"/>
    <s v="Dec"/>
    <x v="3"/>
    <x v="1"/>
  </r>
  <r>
    <d v="2024-09-27T00:00:00"/>
    <s v="linkedin"/>
    <s v="social"/>
    <s v="black_friday"/>
    <s v="text_link"/>
    <s v="signup"/>
    <n v="359"/>
    <n v="13"/>
    <n v="319.58999999999997"/>
    <s v="OK"/>
    <s v="No"/>
    <s v="OK"/>
    <s v="OK"/>
    <s v="OK"/>
    <s v="OK"/>
    <s v="OK"/>
    <s v="OK"/>
    <s v="Sep"/>
    <x v="0"/>
    <x v="17"/>
  </r>
  <r>
    <d v="2024-07-30T00:00:00"/>
    <s v="newsletter"/>
    <s v="referral"/>
    <s v="new_user_acquisition"/>
    <s v="video_ad"/>
    <s v="shoes"/>
    <n v="143"/>
    <n v="28"/>
    <n v="48.56"/>
    <s v="OK"/>
    <s v="No"/>
    <s v="OK"/>
    <s v="OK"/>
    <s v="OK"/>
    <s v="OK"/>
    <s v="OK"/>
    <s v="OK"/>
    <s v="Jul"/>
    <x v="0"/>
    <x v="4"/>
  </r>
  <r>
    <d v="2024-09-06T00:00:00"/>
    <s v="google"/>
    <s v="social"/>
    <s v="new_user_acquisition"/>
    <s v="video_ad"/>
    <s v="signup"/>
    <n v="14"/>
    <n v="42"/>
    <n v="232.79"/>
    <s v="OK"/>
    <s v="No"/>
    <s v="OK"/>
    <s v="OK"/>
    <s v="OK"/>
    <s v="OK"/>
    <s v="OK"/>
    <s v="OK"/>
    <s v="Sep"/>
    <x v="0"/>
    <x v="8"/>
  </r>
  <r>
    <d v="2024-12-12T00:00:00"/>
    <s v="linkedin"/>
    <s v="referral"/>
    <s v="new_user_acquisition"/>
    <s v="text_link"/>
    <s v="discount"/>
    <n v="139"/>
    <n v="45"/>
    <n v="349.13"/>
    <s v="OK"/>
    <s v="No"/>
    <s v="OK"/>
    <s v="OK"/>
    <s v="OK"/>
    <s v="OK"/>
    <s v="OK"/>
    <s v="OK"/>
    <s v="Dec"/>
    <x v="3"/>
    <x v="13"/>
  </r>
  <r>
    <d v="2024-11-19T00:00:00"/>
    <s v="instagram"/>
    <s v="social"/>
    <s v="black_friday"/>
    <s v="banner1"/>
    <s v="signup"/>
    <n v="399"/>
    <n v="11"/>
    <n v="824.93"/>
    <s v="OK"/>
    <s v="No"/>
    <s v="OK"/>
    <s v="OK"/>
    <s v="OK"/>
    <s v="OK"/>
    <s v="OK"/>
    <s v="OK"/>
    <s v="Nov"/>
    <x v="3"/>
    <x v="14"/>
  </r>
  <r>
    <d v="2024-08-25T00:00:00"/>
    <s v="linkedin"/>
    <s v="email"/>
    <s v="spring_sale"/>
    <s v=""/>
    <s v="bags"/>
    <n v="466"/>
    <n v="41"/>
    <n v="178.94"/>
    <s v="OK"/>
    <s v="No"/>
    <s v="OK"/>
    <s v="OK"/>
    <s v="OK"/>
    <s v="OK"/>
    <s v="OK"/>
    <s v="OK"/>
    <s v="Aug"/>
    <x v="0"/>
    <x v="21"/>
  </r>
  <r>
    <d v="2024-04-06T00:00:00"/>
    <s v="google"/>
    <s v="cpc"/>
    <s v="spring_sale"/>
    <s v="banner1"/>
    <s v="bags"/>
    <n v="195"/>
    <n v="29"/>
    <n v="870.09"/>
    <s v="OK"/>
    <s v="No"/>
    <s v="OK"/>
    <s v="OK"/>
    <s v="OK"/>
    <s v="OK"/>
    <s v="OK"/>
    <s v="OK"/>
    <s v="Apr"/>
    <x v="1"/>
    <x v="20"/>
  </r>
  <r>
    <d v="2024-09-21T00:00:00"/>
    <s v="facebook"/>
    <s v="cpc"/>
    <s v="new_user_acquisition"/>
    <s v="carousel_ad"/>
    <s v="shoes"/>
    <n v="173"/>
    <n v="29"/>
    <n v="177.32"/>
    <s v="OK"/>
    <s v="No"/>
    <s v="OK"/>
    <s v="OK"/>
    <s v="OK"/>
    <s v="OK"/>
    <s v="OK"/>
    <s v="OK"/>
    <s v="Sep"/>
    <x v="0"/>
    <x v="23"/>
  </r>
  <r>
    <d v="2024-06-01T00:00:00"/>
    <s v="google"/>
    <s v="cpc"/>
    <s v="new_user_acquisition"/>
    <s v="text_link"/>
    <s v="signup"/>
    <n v="236"/>
    <n v="32"/>
    <n v="408.19"/>
    <s v="OK"/>
    <s v="No"/>
    <s v="OK"/>
    <s v="OK"/>
    <s v="OK"/>
    <s v="OK"/>
    <s v="OK"/>
    <s v="OK"/>
    <s v="Jun"/>
    <x v="1"/>
    <x v="20"/>
  </r>
  <r>
    <d v="2024-02-21T00:00:00"/>
    <s v="youtube"/>
    <s v="email"/>
    <s v="product_launch"/>
    <s v="banner1"/>
    <s v="shoes"/>
    <n v="50"/>
    <n v="18"/>
    <n v="452.93"/>
    <s v="OK"/>
    <s v="No"/>
    <s v="OK"/>
    <s v="OK"/>
    <s v="OK"/>
    <s v="OK"/>
    <s v="OK"/>
    <s v="OK"/>
    <s v="Feb"/>
    <x v="2"/>
    <x v="2"/>
  </r>
  <r>
    <d v="2024-06-25T00:00:00"/>
    <s v="facebook"/>
    <s v="referral"/>
    <s v="spring_sale"/>
    <s v="video_ad"/>
    <s v="signup"/>
    <n v="485"/>
    <n v="1"/>
    <n v="742.35"/>
    <s v="OK"/>
    <s v="No"/>
    <s v="OK"/>
    <s v="OK"/>
    <s v="OK"/>
    <s v="OK"/>
    <s v="OK"/>
    <s v="OK"/>
    <s v="Jun"/>
    <x v="1"/>
    <x v="0"/>
  </r>
  <r>
    <d v="2024-02-10T00:00:00"/>
    <s v="facebook"/>
    <s v="email"/>
    <s v="product_launch"/>
    <s v="carousel_ad"/>
    <s v="bags"/>
    <n v="270"/>
    <n v="1"/>
    <n v="453.04"/>
    <s v="OK"/>
    <s v="No"/>
    <s v="OK"/>
    <s v="OK"/>
    <s v="OK"/>
    <s v="OK"/>
    <s v="OK"/>
    <s v="OK"/>
    <s v="Feb"/>
    <x v="2"/>
    <x v="18"/>
  </r>
  <r>
    <d v="2024-03-25T00:00:00"/>
    <s v="google"/>
    <s v="social"/>
    <s v="black_friday"/>
    <s v="video_ad"/>
    <s v="bags"/>
    <n v="446"/>
    <n v="44"/>
    <n v="560.02"/>
    <s v="OK"/>
    <s v="No"/>
    <s v="OK"/>
    <s v="OK"/>
    <s v="OK"/>
    <s v="OK"/>
    <s v="OK"/>
    <s v="OK"/>
    <s v="Mar"/>
    <x v="2"/>
    <x v="8"/>
  </r>
  <r>
    <d v="2024-10-02T00:00:00"/>
    <s v="google"/>
    <s v="social"/>
    <s v="product_launch"/>
    <s v="carousel_ad"/>
    <s v="signup"/>
    <n v="488"/>
    <n v="4"/>
    <n v="320.51"/>
    <s v="OK"/>
    <s v="No"/>
    <s v="OK"/>
    <s v="OK"/>
    <s v="OK"/>
    <s v="OK"/>
    <s v="OK"/>
    <s v="OK"/>
    <s v="Oct"/>
    <x v="3"/>
    <x v="8"/>
  </r>
  <r>
    <d v="2024-08-30T00:00:00"/>
    <s v="instagram"/>
    <s v="cpc"/>
    <s v="product_launch"/>
    <s v="text_link"/>
    <s v="shoes"/>
    <n v="341"/>
    <n v="38"/>
    <n v="230.13"/>
    <s v="OK"/>
    <s v="No"/>
    <s v="OK"/>
    <s v="OK"/>
    <s v="OK"/>
    <s v="OK"/>
    <s v="OK"/>
    <s v="OK"/>
    <s v="Aug"/>
    <x v="0"/>
    <x v="9"/>
  </r>
  <r>
    <d v="2024-05-18T00:00:00"/>
    <s v="newsletter"/>
    <s v="cpc"/>
    <s v="product_launch"/>
    <s v="video_ad"/>
    <s v="bags"/>
    <n v="185"/>
    <n v="11"/>
    <n v="367.19"/>
    <s v="OK"/>
    <s v="No"/>
    <s v="OK"/>
    <s v="OK"/>
    <s v="OK"/>
    <s v="OK"/>
    <s v="OK"/>
    <s v="OK"/>
    <s v="May"/>
    <x v="1"/>
    <x v="12"/>
  </r>
  <r>
    <d v="2024-01-29T00:00:00"/>
    <s v="newsletter"/>
    <s v="referral"/>
    <s v="black_friday"/>
    <s v="text_link"/>
    <s v="shoes"/>
    <n v="406"/>
    <n v="36"/>
    <n v="506.78"/>
    <s v="OK"/>
    <s v="No"/>
    <s v="OK"/>
    <s v="OK"/>
    <s v="OK"/>
    <s v="OK"/>
    <s v="OK"/>
    <s v="OK"/>
    <s v="Jan"/>
    <x v="2"/>
    <x v="4"/>
  </r>
  <r>
    <d v="2024-07-23T00:00:00"/>
    <s v="youtube"/>
    <s v="email"/>
    <s v="spring_sale"/>
    <s v="text_link"/>
    <s v="signup"/>
    <n v="326"/>
    <n v="33"/>
    <n v="797.48"/>
    <s v="OK"/>
    <s v="No"/>
    <s v="OK"/>
    <s v="OK"/>
    <s v="OK"/>
    <s v="OK"/>
    <s v="OK"/>
    <s v="OK"/>
    <s v="Jul"/>
    <x v="0"/>
    <x v="2"/>
  </r>
  <r>
    <d v="2024-04-12T00:00:00"/>
    <s v="youtube"/>
    <s v="referral"/>
    <s v="spring_sale"/>
    <s v="banner1"/>
    <s v="shoes"/>
    <n v="438"/>
    <n v="31"/>
    <n v="648.17999999999995"/>
    <s v="OK"/>
    <s v="No"/>
    <s v="OK"/>
    <s v="OK"/>
    <s v="OK"/>
    <s v="OK"/>
    <s v="OK"/>
    <s v="OK"/>
    <s v="Apr"/>
    <x v="1"/>
    <x v="3"/>
  </r>
  <r>
    <d v="2024-03-20T00:00:00"/>
    <s v="linkedin"/>
    <s v="referral"/>
    <s v="black_friday"/>
    <s v="carousel_ad"/>
    <s v="discount"/>
    <n v="168"/>
    <n v="43"/>
    <n v="930.63"/>
    <s v="OK"/>
    <s v="No"/>
    <s v="OK"/>
    <s v="OK"/>
    <s v="OK"/>
    <s v="OK"/>
    <s v="OK"/>
    <s v="OK"/>
    <s v="Mar"/>
    <x v="2"/>
    <x v="13"/>
  </r>
  <r>
    <d v="2024-11-18T00:00:00"/>
    <s v="linkedin"/>
    <s v="cpc"/>
    <s v="product_launch"/>
    <s v=""/>
    <s v="bags"/>
    <n v="67"/>
    <n v="19"/>
    <n v="596.70000000000005"/>
    <s v="OK"/>
    <s v="No"/>
    <s v="OK"/>
    <s v="OK"/>
    <s v="OK"/>
    <s v="OK"/>
    <s v="OK"/>
    <s v="OK"/>
    <s v="Nov"/>
    <x v="3"/>
    <x v="16"/>
  </r>
  <r>
    <d v="2024-12-02T00:00:00"/>
    <s v="facebook"/>
    <s v="email"/>
    <s v="new_user_acquisition"/>
    <s v="video_ad"/>
    <s v="signup"/>
    <n v="261"/>
    <n v="12"/>
    <n v="663.32"/>
    <s v="OK"/>
    <s v="No"/>
    <s v="OK"/>
    <s v="OK"/>
    <s v="OK"/>
    <s v="OK"/>
    <s v="OK"/>
    <s v="OK"/>
    <s v="Dec"/>
    <x v="3"/>
    <x v="18"/>
  </r>
  <r>
    <d v="2024-02-22T00:00:00"/>
    <s v="facebook"/>
    <s v="social"/>
    <s v="spring_sale"/>
    <s v="carousel_ad"/>
    <s v="bags"/>
    <n v="203"/>
    <n v="30"/>
    <n v="337.31"/>
    <s v="OK"/>
    <s v="No"/>
    <s v="OK"/>
    <s v="OK"/>
    <s v="OK"/>
    <s v="OK"/>
    <s v="OK"/>
    <s v="OK"/>
    <s v="Feb"/>
    <x v="2"/>
    <x v="15"/>
  </r>
  <r>
    <d v="2024-01-26T00:00:00"/>
    <s v="google"/>
    <s v="cpc"/>
    <s v="black_friday"/>
    <s v="carousel_ad"/>
    <s v="shoes"/>
    <n v="337"/>
    <n v="49"/>
    <n v="431.88"/>
    <s v="OK"/>
    <s v="No"/>
    <s v="OK"/>
    <s v="OK"/>
    <s v="OK"/>
    <s v="OK"/>
    <s v="OK"/>
    <s v="OK"/>
    <s v="Jan"/>
    <x v="2"/>
    <x v="20"/>
  </r>
  <r>
    <d v="2024-08-17T00:00:00"/>
    <s v="linkedin"/>
    <s v="email"/>
    <s v="product_launch"/>
    <s v="text_link"/>
    <s v="signup"/>
    <n v="69"/>
    <n v="15"/>
    <n v="516.67999999999995"/>
    <s v="OK"/>
    <s v="No"/>
    <s v="OK"/>
    <s v="OK"/>
    <s v="OK"/>
    <s v="OK"/>
    <s v="OK"/>
    <s v="OK"/>
    <s v="Aug"/>
    <x v="0"/>
    <x v="21"/>
  </r>
  <r>
    <d v="2024-10-19T00:00:00"/>
    <s v="google"/>
    <s v="referral"/>
    <s v="product_launch"/>
    <s v="video_ad"/>
    <s v="bags"/>
    <n v="91"/>
    <n v="18"/>
    <n v="363.78"/>
    <s v="OK"/>
    <s v="No"/>
    <s v="OK"/>
    <s v="OK"/>
    <s v="OK"/>
    <s v="OK"/>
    <s v="OK"/>
    <s v="OK"/>
    <s v="Oct"/>
    <x v="3"/>
    <x v="22"/>
  </r>
  <r>
    <d v="2024-07-26T00:00:00"/>
    <s v="youtube"/>
    <s v="cpc"/>
    <s v="black_friday"/>
    <s v="text_link"/>
    <s v="shoes"/>
    <n v="245"/>
    <n v="27"/>
    <n v="523.91999999999996"/>
    <s v="OK"/>
    <s v="No"/>
    <s v="OK"/>
    <s v="OK"/>
    <s v="OK"/>
    <s v="OK"/>
    <s v="OK"/>
    <s v="OK"/>
    <s v="Jul"/>
    <x v="0"/>
    <x v="19"/>
  </r>
  <r>
    <d v="2024-12-06T00:00:00"/>
    <s v="newsletter"/>
    <s v="social"/>
    <s v="spring_sale"/>
    <s v="carousel_ad"/>
    <s v="shoes"/>
    <n v="499"/>
    <n v="10"/>
    <n v="134.51"/>
    <s v="OK"/>
    <s v="No"/>
    <s v="OK"/>
    <s v="OK"/>
    <s v="OK"/>
    <s v="OK"/>
    <s v="OK"/>
    <s v="OK"/>
    <s v="Dec"/>
    <x v="3"/>
    <x v="1"/>
  </r>
  <r>
    <d v="2024-11-23T00:00:00"/>
    <s v="youtube"/>
    <s v="email"/>
    <s v="new_user_acquisition"/>
    <s v="carousel_ad"/>
    <s v="signup"/>
    <n v="422"/>
    <n v="21"/>
    <n v="711.94"/>
    <s v="OK"/>
    <s v="No"/>
    <s v="OK"/>
    <s v="OK"/>
    <s v="OK"/>
    <s v="OK"/>
    <s v="OK"/>
    <s v="OK"/>
    <s v="Nov"/>
    <x v="3"/>
    <x v="2"/>
  </r>
  <r>
    <d v="2024-02-11T00:00:00"/>
    <s v="instagram"/>
    <s v="cpc"/>
    <s v="new_user_acquisition"/>
    <s v="banner1"/>
    <s v="discount"/>
    <n v="320"/>
    <n v="41"/>
    <n v="490.11"/>
    <s v="OK"/>
    <s v="No"/>
    <s v="OK"/>
    <s v="OK"/>
    <s v="OK"/>
    <s v="OK"/>
    <s v="OK"/>
    <s v="OK"/>
    <s v="Feb"/>
    <x v="2"/>
    <x v="9"/>
  </r>
  <r>
    <d v="2024-01-06T00:00:00"/>
    <s v="youtube"/>
    <s v="email"/>
    <s v="new_user_acquisition"/>
    <s v="text_link"/>
    <s v="shoes"/>
    <n v="112"/>
    <n v="42"/>
    <n v="315.92"/>
    <s v="OK"/>
    <s v="No"/>
    <s v="OK"/>
    <s v="OK"/>
    <s v="OK"/>
    <s v="OK"/>
    <s v="OK"/>
    <s v="OK"/>
    <s v="Jan"/>
    <x v="2"/>
    <x v="2"/>
  </r>
  <r>
    <d v="2024-06-08T00:00:00"/>
    <s v="google"/>
    <s v="referral"/>
    <s v="black_friday"/>
    <s v="banner1"/>
    <s v="bags"/>
    <n v="338"/>
    <n v="23"/>
    <n v="784.98"/>
    <s v="OK"/>
    <s v="No"/>
    <s v="OK"/>
    <s v="OK"/>
    <s v="OK"/>
    <s v="OK"/>
    <s v="OK"/>
    <s v="OK"/>
    <s v="Jun"/>
    <x v="1"/>
    <x v="22"/>
  </r>
  <r>
    <d v="2024-09-04T00:00:00"/>
    <s v="linkedin"/>
    <s v="email"/>
    <s v="product_launch"/>
    <s v=""/>
    <s v="signup"/>
    <n v="133"/>
    <n v="11"/>
    <n v="597.05999999999995"/>
    <s v="OK"/>
    <s v="No"/>
    <s v="OK"/>
    <s v="OK"/>
    <s v="OK"/>
    <s v="OK"/>
    <s v="OK"/>
    <s v="OK"/>
    <s v="Sep"/>
    <x v="0"/>
    <x v="21"/>
  </r>
  <r>
    <d v="2024-10-21T00:00:00"/>
    <s v="newsletter"/>
    <s v="referral"/>
    <s v="product_launch"/>
    <s v="banner1"/>
    <s v="shoes"/>
    <n v="138"/>
    <n v="12"/>
    <n v="194.98"/>
    <s v="OK"/>
    <s v="No"/>
    <s v="OK"/>
    <s v="OK"/>
    <s v="OK"/>
    <s v="OK"/>
    <s v="OK"/>
    <s v="OK"/>
    <s v="Oct"/>
    <x v="3"/>
    <x v="4"/>
  </r>
  <r>
    <d v="2024-05-25T00:00:00"/>
    <s v="linkedin"/>
    <s v="cpc"/>
    <s v="new_user_acquisition"/>
    <s v="banner1"/>
    <s v="discount"/>
    <n v="284"/>
    <n v="24"/>
    <n v="738.06"/>
    <s v="OK"/>
    <s v="No"/>
    <s v="OK"/>
    <s v="OK"/>
    <s v="OK"/>
    <s v="OK"/>
    <s v="OK"/>
    <s v="OK"/>
    <s v="May"/>
    <x v="1"/>
    <x v="16"/>
  </r>
  <r>
    <d v="2024-05-08T00:00:00"/>
    <s v="youtube"/>
    <s v="email"/>
    <s v="spring_sale"/>
    <s v="text_link"/>
    <s v="discount"/>
    <n v="287"/>
    <n v="13"/>
    <n v="874.37"/>
    <s v="OK"/>
    <s v="No"/>
    <s v="OK"/>
    <s v="OK"/>
    <s v="OK"/>
    <s v="OK"/>
    <s v="OK"/>
    <s v="OK"/>
    <s v="May"/>
    <x v="1"/>
    <x v="2"/>
  </r>
  <r>
    <d v="2024-07-09T00:00:00"/>
    <s v="newsletter"/>
    <s v="cpc"/>
    <s v="product_launch"/>
    <s v="text_link"/>
    <s v="signup"/>
    <n v="417"/>
    <n v="38"/>
    <n v="557.92999999999995"/>
    <s v="OK"/>
    <s v="No"/>
    <s v="OK"/>
    <s v="OK"/>
    <s v="OK"/>
    <s v="OK"/>
    <s v="OK"/>
    <s v="OK"/>
    <s v="Jul"/>
    <x v="0"/>
    <x v="12"/>
  </r>
  <r>
    <d v="2024-03-11T00:00:00"/>
    <s v="facebook"/>
    <s v="social"/>
    <s v="product_launch"/>
    <s v="banner1"/>
    <s v="signup"/>
    <n v="245"/>
    <n v="33"/>
    <n v="35.18"/>
    <s v="OK"/>
    <s v="No"/>
    <s v="OK"/>
    <s v="OK"/>
    <s v="OK"/>
    <s v="OK"/>
    <s v="OK"/>
    <s v="OK"/>
    <s v="Mar"/>
    <x v="2"/>
    <x v="15"/>
  </r>
  <r>
    <d v="2024-08-21T00:00:00"/>
    <s v="linkedin"/>
    <s v="referral"/>
    <s v="black_friday"/>
    <s v="text_link"/>
    <s v="shoes"/>
    <n v="389"/>
    <n v="22"/>
    <n v="129.72999999999999"/>
    <s v="OK"/>
    <s v="No"/>
    <s v="OK"/>
    <s v="OK"/>
    <s v="OK"/>
    <s v="OK"/>
    <s v="OK"/>
    <s v="OK"/>
    <s v="Aug"/>
    <x v="0"/>
    <x v="13"/>
  </r>
  <r>
    <d v="2024-07-31T00:00:00"/>
    <s v="facebook"/>
    <s v="social"/>
    <s v="product_launch"/>
    <s v="carousel_ad"/>
    <s v="discount"/>
    <n v="392"/>
    <n v="12"/>
    <n v="68.400000000000006"/>
    <s v="OK"/>
    <s v="No"/>
    <s v="OK"/>
    <s v="OK"/>
    <s v="OK"/>
    <s v="OK"/>
    <s v="OK"/>
    <s v="OK"/>
    <s v="Jul"/>
    <x v="0"/>
    <x v="15"/>
  </r>
  <r>
    <d v="2024-03-28T00:00:00"/>
    <s v="newsletter"/>
    <s v="social"/>
    <s v="black_friday"/>
    <s v="video_ad"/>
    <s v="shoes"/>
    <n v="384"/>
    <n v="8"/>
    <n v="536.98"/>
    <s v="OK"/>
    <s v="No"/>
    <s v="OK"/>
    <s v="OK"/>
    <s v="OK"/>
    <s v="OK"/>
    <s v="OK"/>
    <s v="OK"/>
    <s v="Mar"/>
    <x v="2"/>
    <x v="1"/>
  </r>
  <r>
    <d v="2024-07-07T00:00:00"/>
    <s v="facebook"/>
    <s v="referral"/>
    <s v="new_user_acquisition"/>
    <s v="video_ad"/>
    <s v="signup"/>
    <n v="26"/>
    <n v="49"/>
    <n v="516.29"/>
    <s v="OK"/>
    <s v="No"/>
    <s v="OK"/>
    <s v="OK"/>
    <s v="OK"/>
    <s v="OK"/>
    <s v="OK"/>
    <s v="OK"/>
    <s v="Jul"/>
    <x v="0"/>
    <x v="0"/>
  </r>
  <r>
    <d v="2024-06-29T00:00:00"/>
    <s v="youtube"/>
    <s v="referral"/>
    <s v="new_user_acquisition"/>
    <s v="video_ad"/>
    <s v="discount"/>
    <n v="271"/>
    <n v="4"/>
    <n v="487.28"/>
    <s v="OK"/>
    <s v="No"/>
    <s v="OK"/>
    <s v="OK"/>
    <s v="OK"/>
    <s v="OK"/>
    <s v="OK"/>
    <s v="OK"/>
    <s v="Jun"/>
    <x v="1"/>
    <x v="3"/>
  </r>
  <r>
    <d v="2024-09-14T00:00:00"/>
    <s v="youtube"/>
    <s v="social"/>
    <s v="new_user_acquisition"/>
    <s v="carousel_ad"/>
    <s v="bags"/>
    <n v="200"/>
    <n v="44"/>
    <n v="747.06"/>
    <s v="OK"/>
    <s v="No"/>
    <s v="OK"/>
    <s v="OK"/>
    <s v="OK"/>
    <s v="OK"/>
    <s v="OK"/>
    <s v="OK"/>
    <s v="Sep"/>
    <x v="0"/>
    <x v="7"/>
  </r>
  <r>
    <d v="2024-12-14T00:00:00"/>
    <s v="instagram"/>
    <s v="email"/>
    <s v="black_friday"/>
    <s v="carousel_ad"/>
    <s v="signup"/>
    <n v="155"/>
    <n v="44"/>
    <n v="776.46"/>
    <s v="OK"/>
    <s v="No"/>
    <s v="OK"/>
    <s v="OK"/>
    <s v="OK"/>
    <s v="OK"/>
    <s v="OK"/>
    <s v="OK"/>
    <s v="Dec"/>
    <x v="3"/>
    <x v="6"/>
  </r>
  <r>
    <d v="2024-12-27T00:00:00"/>
    <s v="youtube"/>
    <s v="social"/>
    <s v="spring_sale"/>
    <s v="video_ad"/>
    <s v="signup"/>
    <n v="35"/>
    <n v="8"/>
    <n v="495.7"/>
    <s v="OK"/>
    <s v="No"/>
    <s v="OK"/>
    <s v="OK"/>
    <s v="OK"/>
    <s v="OK"/>
    <s v="OK"/>
    <s v="OK"/>
    <s v="Dec"/>
    <x v="3"/>
    <x v="7"/>
  </r>
  <r>
    <d v="2024-01-13T00:00:00"/>
    <s v="facebook"/>
    <s v="referral"/>
    <s v="black_friday"/>
    <s v="banner1"/>
    <s v="discount"/>
    <n v="227"/>
    <n v="8"/>
    <n v="141.62"/>
    <s v="OK"/>
    <s v="No"/>
    <s v="OK"/>
    <s v="OK"/>
    <s v="OK"/>
    <s v="OK"/>
    <s v="OK"/>
    <s v="OK"/>
    <s v="Jan"/>
    <x v="2"/>
    <x v="0"/>
  </r>
  <r>
    <d v="2024-06-02T00:00:00"/>
    <s v="facebook"/>
    <s v="email"/>
    <s v="product_launch"/>
    <s v="banner1"/>
    <s v="discount"/>
    <n v="137"/>
    <n v="8"/>
    <n v="518.53"/>
    <s v="OK"/>
    <s v="No"/>
    <s v="OK"/>
    <s v="OK"/>
    <s v="OK"/>
    <s v="OK"/>
    <s v="OK"/>
    <s v="OK"/>
    <s v="Jun"/>
    <x v="1"/>
    <x v="18"/>
  </r>
  <r>
    <d v="2024-09-25T00:00:00"/>
    <s v="linkedin"/>
    <s v="social"/>
    <s v="product_launch"/>
    <s v=""/>
    <s v="bags"/>
    <n v="125"/>
    <n v="5"/>
    <n v="517.33000000000004"/>
    <s v="OK"/>
    <s v="No"/>
    <s v="OK"/>
    <s v="OK"/>
    <s v="OK"/>
    <s v="OK"/>
    <s v="OK"/>
    <s v="OK"/>
    <s v="Sep"/>
    <x v="0"/>
    <x v="17"/>
  </r>
  <r>
    <d v="2024-01-11T00:00:00"/>
    <s v="youtube"/>
    <s v="social"/>
    <s v="product_launch"/>
    <s v="banner1"/>
    <s v="signup"/>
    <n v="474"/>
    <n v="28"/>
    <n v="879.22"/>
    <s v="OK"/>
    <s v="No"/>
    <s v="OK"/>
    <s v="OK"/>
    <s v="OK"/>
    <s v="OK"/>
    <s v="OK"/>
    <s v="OK"/>
    <s v="Jan"/>
    <x v="2"/>
    <x v="7"/>
  </r>
  <r>
    <d v="2024-11-19T00:00:00"/>
    <s v="facebook"/>
    <s v="social"/>
    <s v="product_launch"/>
    <s v=""/>
    <s v="discount"/>
    <n v="139"/>
    <n v="30"/>
    <n v="196.8"/>
    <s v="OK"/>
    <s v="No"/>
    <s v="OK"/>
    <s v="OK"/>
    <s v="OK"/>
    <s v="OK"/>
    <s v="OK"/>
    <s v="OK"/>
    <s v="Nov"/>
    <x v="3"/>
    <x v="15"/>
  </r>
  <r>
    <d v="2024-04-22T00:00:00"/>
    <s v="facebook"/>
    <s v="cpc"/>
    <s v="new_user_acquisition"/>
    <s v="banner1"/>
    <s v="signup"/>
    <n v="93"/>
    <n v="17"/>
    <n v="375.73"/>
    <s v="OK"/>
    <s v="No"/>
    <s v="OK"/>
    <s v="OK"/>
    <s v="OK"/>
    <s v="OK"/>
    <s v="OK"/>
    <s v="OK"/>
    <s v="Apr"/>
    <x v="1"/>
    <x v="23"/>
  </r>
  <r>
    <d v="2024-08-29T00:00:00"/>
    <s v="linkedin"/>
    <s v="cpc"/>
    <s v="new_user_acquisition"/>
    <s v="banner1"/>
    <s v="signup"/>
    <n v="319"/>
    <n v="46"/>
    <n v="23.5"/>
    <s v="OK"/>
    <s v="No"/>
    <s v="OK"/>
    <s v="OK"/>
    <s v="OK"/>
    <s v="OK"/>
    <s v="OK"/>
    <s v="OK"/>
    <s v="Aug"/>
    <x v="0"/>
    <x v="16"/>
  </r>
  <r>
    <d v="2024-10-07T00:00:00"/>
    <s v="facebook"/>
    <s v="social"/>
    <s v="black_friday"/>
    <s v="video_ad"/>
    <s v="signup"/>
    <n v="301"/>
    <n v="4"/>
    <n v="473.82"/>
    <s v="OK"/>
    <s v="No"/>
    <s v="OK"/>
    <s v="OK"/>
    <s v="OK"/>
    <s v="OK"/>
    <s v="OK"/>
    <s v="OK"/>
    <s v="Oct"/>
    <x v="3"/>
    <x v="15"/>
  </r>
  <r>
    <d v="2024-08-15T00:00:00"/>
    <s v="facebook"/>
    <s v="email"/>
    <s v="spring_sale"/>
    <s v="text_link"/>
    <s v="bags"/>
    <n v="163"/>
    <n v="37"/>
    <n v="426.71"/>
    <s v="OK"/>
    <s v="No"/>
    <s v="OK"/>
    <s v="OK"/>
    <s v="OK"/>
    <s v="OK"/>
    <s v="OK"/>
    <s v="OK"/>
    <s v="Aug"/>
    <x v="0"/>
    <x v="18"/>
  </r>
  <r>
    <d v="2024-07-08T00:00:00"/>
    <s v="google"/>
    <s v="social"/>
    <s v="new_user_acquisition"/>
    <s v="text_link"/>
    <s v="bags"/>
    <n v="156"/>
    <n v="6"/>
    <n v="535.55999999999995"/>
    <s v="OK"/>
    <s v="No"/>
    <s v="OK"/>
    <s v="OK"/>
    <s v="OK"/>
    <s v="OK"/>
    <s v="OK"/>
    <s v="OK"/>
    <s v="Jul"/>
    <x v="0"/>
    <x v="8"/>
  </r>
  <r>
    <d v="2024-03-15T00:00:00"/>
    <s v="facebook"/>
    <s v="social"/>
    <s v="black_friday"/>
    <s v="text_link"/>
    <s v="shoes"/>
    <n v="457"/>
    <n v="30"/>
    <n v="405.4"/>
    <s v="OK"/>
    <s v="No"/>
    <s v="OK"/>
    <s v="OK"/>
    <s v="OK"/>
    <s v="OK"/>
    <s v="OK"/>
    <s v="OK"/>
    <s v="Mar"/>
    <x v="2"/>
    <x v="15"/>
  </r>
  <r>
    <d v="2024-05-28T00:00:00"/>
    <s v="newsletter"/>
    <s v="referral"/>
    <s v="black_friday"/>
    <s v="banner1"/>
    <s v="bags"/>
    <n v="125"/>
    <n v="5"/>
    <n v="446.33"/>
    <s v="OK"/>
    <s v="No"/>
    <s v="OK"/>
    <s v="OK"/>
    <s v="OK"/>
    <s v="OK"/>
    <s v="OK"/>
    <s v="OK"/>
    <s v="May"/>
    <x v="1"/>
    <x v="4"/>
  </r>
  <r>
    <d v="2024-01-01T00:00:00"/>
    <s v="instagram"/>
    <s v="referral"/>
    <s v="black_friday"/>
    <s v="text_link"/>
    <s v="bags"/>
    <n v="13"/>
    <n v="48"/>
    <n v="639.94000000000005"/>
    <s v="OK"/>
    <s v="No"/>
    <s v="OK"/>
    <s v="OK"/>
    <s v="OK"/>
    <s v="OK"/>
    <s v="OK"/>
    <s v="OK"/>
    <s v="Jan"/>
    <x v="2"/>
    <x v="10"/>
  </r>
  <r>
    <d v="2024-05-01T00:00:00"/>
    <s v="instagram"/>
    <s v="cpc"/>
    <s v="spring_sale"/>
    <s v="video_ad"/>
    <s v="bags"/>
    <n v="133"/>
    <n v="12"/>
    <n v="724.17"/>
    <s v="OK"/>
    <s v="No"/>
    <s v="OK"/>
    <s v="OK"/>
    <s v="OK"/>
    <s v="OK"/>
    <s v="OK"/>
    <s v="OK"/>
    <s v="May"/>
    <x v="1"/>
    <x v="9"/>
  </r>
  <r>
    <d v="2024-01-23T00:00:00"/>
    <s v="instagram"/>
    <s v="referral"/>
    <s v="black_friday"/>
    <s v="carousel_ad"/>
    <s v="discount"/>
    <n v="251"/>
    <n v="32"/>
    <n v="436.06"/>
    <s v="OK"/>
    <s v="No"/>
    <s v="OK"/>
    <s v="OK"/>
    <s v="OK"/>
    <s v="OK"/>
    <s v="OK"/>
    <s v="OK"/>
    <s v="Jan"/>
    <x v="2"/>
    <x v="10"/>
  </r>
  <r>
    <d v="2024-09-04T00:00:00"/>
    <s v="youtube"/>
    <s v="email"/>
    <s v="black_friday"/>
    <s v="carousel_ad"/>
    <s v="shoes"/>
    <n v="266"/>
    <n v="9"/>
    <n v="14.51"/>
    <s v="OK"/>
    <s v="No"/>
    <s v="OK"/>
    <s v="OK"/>
    <s v="OK"/>
    <s v="OK"/>
    <s v="OK"/>
    <s v="OK"/>
    <s v="Sep"/>
    <x v="0"/>
    <x v="2"/>
  </r>
  <r>
    <d v="2024-04-21T00:00:00"/>
    <s v="google"/>
    <s v="email"/>
    <s v="new_user_acquisition"/>
    <s v="carousel_ad"/>
    <s v="bags"/>
    <n v="374"/>
    <n v="23"/>
    <n v="968.29"/>
    <s v="OK"/>
    <s v="No"/>
    <s v="OK"/>
    <s v="OK"/>
    <s v="OK"/>
    <s v="OK"/>
    <s v="OK"/>
    <s v="OK"/>
    <s v="Apr"/>
    <x v="1"/>
    <x v="5"/>
  </r>
  <r>
    <d v="2024-11-14T00:00:00"/>
    <s v="youtube"/>
    <s v="referral"/>
    <s v="product_launch"/>
    <s v="text_link"/>
    <s v="signup"/>
    <n v="43"/>
    <n v="4"/>
    <n v="246.63"/>
    <s v="OK"/>
    <s v="No"/>
    <s v="OK"/>
    <s v="OK"/>
    <s v="OK"/>
    <s v="OK"/>
    <s v="OK"/>
    <s v="OK"/>
    <s v="Nov"/>
    <x v="3"/>
    <x v="3"/>
  </r>
  <r>
    <d v="2024-01-28T00:00:00"/>
    <s v="facebook"/>
    <s v="social"/>
    <s v="new_user_acquisition"/>
    <s v="text_link"/>
    <s v="shoes"/>
    <n v="301"/>
    <n v="1"/>
    <n v="199.23"/>
    <s v="OK"/>
    <s v="No"/>
    <s v="OK"/>
    <s v="OK"/>
    <s v="OK"/>
    <s v="OK"/>
    <s v="OK"/>
    <s v="OK"/>
    <s v="Jan"/>
    <x v="2"/>
    <x v="15"/>
  </r>
  <r>
    <d v="2024-09-09T00:00:00"/>
    <s v="instagram"/>
    <s v="referral"/>
    <s v="spring_sale"/>
    <s v="carousel_ad"/>
    <s v="bags"/>
    <n v="432"/>
    <n v="47"/>
    <n v="269.63"/>
    <s v="OK"/>
    <s v="No"/>
    <s v="OK"/>
    <s v="OK"/>
    <s v="OK"/>
    <s v="OK"/>
    <s v="OK"/>
    <s v="OK"/>
    <s v="Sep"/>
    <x v="0"/>
    <x v="10"/>
  </r>
  <r>
    <d v="2024-05-29T00:00:00"/>
    <s v="google"/>
    <s v="cpc"/>
    <s v="new_user_acquisition"/>
    <s v="video_ad"/>
    <s v="bags"/>
    <n v="107"/>
    <n v="13"/>
    <n v="95.71"/>
    <s v="OK"/>
    <s v="No"/>
    <s v="OK"/>
    <s v="OK"/>
    <s v="OK"/>
    <s v="OK"/>
    <s v="OK"/>
    <s v="OK"/>
    <s v="May"/>
    <x v="1"/>
    <x v="20"/>
  </r>
  <r>
    <d v="2024-02-02T00:00:00"/>
    <s v="instagram"/>
    <s v="referral"/>
    <s v="product_launch"/>
    <s v="text_link"/>
    <s v="bags"/>
    <n v="407"/>
    <n v="8"/>
    <n v="240.64"/>
    <s v="OK"/>
    <s v="No"/>
    <s v="OK"/>
    <s v="OK"/>
    <s v="OK"/>
    <s v="OK"/>
    <s v="OK"/>
    <s v="OK"/>
    <s v="Feb"/>
    <x v="2"/>
    <x v="10"/>
  </r>
  <r>
    <d v="2024-12-30T00:00:00"/>
    <s v="youtube"/>
    <s v="email"/>
    <s v="product_launch"/>
    <s v="video_ad"/>
    <s v="bags"/>
    <n v="197"/>
    <n v="2"/>
    <n v="985.27"/>
    <s v="OK"/>
    <s v="No"/>
    <s v="OK"/>
    <s v="OK"/>
    <s v="OK"/>
    <s v="OK"/>
    <s v="OK"/>
    <s v="OK"/>
    <s v="Dec"/>
    <x v="3"/>
    <x v="2"/>
  </r>
  <r>
    <d v="2024-04-11T00:00:00"/>
    <s v="youtube"/>
    <s v="social"/>
    <s v="spring_sale"/>
    <s v="video_ad"/>
    <s v="bags"/>
    <n v="493"/>
    <n v="49"/>
    <n v="739.06"/>
    <s v="OK"/>
    <s v="No"/>
    <s v="OK"/>
    <s v="OK"/>
    <s v="OK"/>
    <s v="OK"/>
    <s v="OK"/>
    <s v="OK"/>
    <s v="Apr"/>
    <x v="1"/>
    <x v="7"/>
  </r>
  <r>
    <d v="2024-01-20T00:00:00"/>
    <s v="google"/>
    <s v="social"/>
    <s v="black_friday"/>
    <s v="video_ad"/>
    <s v="shoes"/>
    <n v="446"/>
    <n v="12"/>
    <n v="394.25"/>
    <s v="OK"/>
    <s v="No"/>
    <s v="OK"/>
    <s v="OK"/>
    <s v="OK"/>
    <s v="OK"/>
    <s v="OK"/>
    <s v="OK"/>
    <s v="Jan"/>
    <x v="2"/>
    <x v="8"/>
  </r>
  <r>
    <d v="2024-01-15T00:00:00"/>
    <s v="youtube"/>
    <s v="social"/>
    <s v="spring_sale"/>
    <s v="text_link"/>
    <s v="signup"/>
    <n v="235"/>
    <n v="12"/>
    <n v="399.53"/>
    <s v="OK"/>
    <s v="No"/>
    <s v="OK"/>
    <s v="OK"/>
    <s v="OK"/>
    <s v="OK"/>
    <s v="OK"/>
    <s v="OK"/>
    <s v="Jan"/>
    <x v="2"/>
    <x v="7"/>
  </r>
  <r>
    <d v="2024-11-07T00:00:00"/>
    <s v="facebook"/>
    <s v="referral"/>
    <s v="new_user_acquisition"/>
    <s v=""/>
    <s v="signup"/>
    <n v="31"/>
    <n v="22"/>
    <n v="876.3"/>
    <s v="OK"/>
    <s v="No"/>
    <s v="OK"/>
    <s v="OK"/>
    <s v="OK"/>
    <s v="OK"/>
    <s v="OK"/>
    <s v="OK"/>
    <s v="Nov"/>
    <x v="3"/>
    <x v="0"/>
  </r>
  <r>
    <d v="2024-04-04T00:00:00"/>
    <s v="newsletter"/>
    <s v="social"/>
    <s v="spring_sale"/>
    <s v=""/>
    <s v="discount"/>
    <n v="158"/>
    <n v="36"/>
    <n v="985.53"/>
    <s v="OK"/>
    <s v="No"/>
    <s v="OK"/>
    <s v="OK"/>
    <s v="OK"/>
    <s v="OK"/>
    <s v="OK"/>
    <s v="OK"/>
    <s v="Apr"/>
    <x v="1"/>
    <x v="1"/>
  </r>
  <r>
    <d v="2024-11-21T00:00:00"/>
    <s v="newsletter"/>
    <s v="email"/>
    <s v="black_friday"/>
    <s v="video_ad"/>
    <s v="shoes"/>
    <n v="282"/>
    <n v="49"/>
    <n v="829.72"/>
    <s v="OK"/>
    <s v="No"/>
    <s v="OK"/>
    <s v="OK"/>
    <s v="OK"/>
    <s v="OK"/>
    <s v="OK"/>
    <s v="OK"/>
    <s v="Nov"/>
    <x v="3"/>
    <x v="11"/>
  </r>
  <r>
    <d v="2024-04-29T00:00:00"/>
    <s v="linkedin"/>
    <s v="email"/>
    <s v="black_friday"/>
    <s v="video_ad"/>
    <s v="discount"/>
    <n v="76"/>
    <n v="13"/>
    <n v="324.07"/>
    <s v="OK"/>
    <s v="No"/>
    <s v="OK"/>
    <s v="OK"/>
    <s v="OK"/>
    <s v="OK"/>
    <s v="OK"/>
    <s v="OK"/>
    <s v="Apr"/>
    <x v="1"/>
    <x v="21"/>
  </r>
  <r>
    <d v="2024-07-16T00:00:00"/>
    <s v="facebook"/>
    <s v="email"/>
    <s v="spring_sale"/>
    <s v="banner1"/>
    <s v="bags"/>
    <n v="31"/>
    <n v="30"/>
    <n v="533"/>
    <s v="OK"/>
    <s v="No"/>
    <s v="OK"/>
    <s v="OK"/>
    <s v="OK"/>
    <s v="OK"/>
    <s v="OK"/>
    <s v="OK"/>
    <s v="Jul"/>
    <x v="0"/>
    <x v="18"/>
  </r>
  <r>
    <d v="2024-11-23T00:00:00"/>
    <s v="newsletter"/>
    <s v="email"/>
    <s v="new_user_acquisition"/>
    <s v="banner1"/>
    <s v="shoes"/>
    <n v="394"/>
    <n v="37"/>
    <n v="918.56"/>
    <s v="OK"/>
    <s v="No"/>
    <s v="OK"/>
    <s v="OK"/>
    <s v="OK"/>
    <s v="OK"/>
    <s v="OK"/>
    <s v="OK"/>
    <s v="Nov"/>
    <x v="3"/>
    <x v="11"/>
  </r>
  <r>
    <d v="2024-03-11T00:00:00"/>
    <s v="instagram"/>
    <s v="social"/>
    <s v="spring_sale"/>
    <s v="text_link"/>
    <s v="shoes"/>
    <n v="447"/>
    <n v="47"/>
    <n v="207.62"/>
    <s v="OK"/>
    <s v="No"/>
    <s v="OK"/>
    <s v="OK"/>
    <s v="OK"/>
    <s v="OK"/>
    <s v="OK"/>
    <s v="OK"/>
    <s v="Mar"/>
    <x v="2"/>
    <x v="14"/>
  </r>
  <r>
    <d v="2024-08-28T00:00:00"/>
    <s v="google"/>
    <s v="email"/>
    <s v="product_launch"/>
    <s v="text_link"/>
    <s v="signup"/>
    <n v="234"/>
    <n v="22"/>
    <n v="331.89"/>
    <s v="OK"/>
    <s v="No"/>
    <s v="OK"/>
    <s v="OK"/>
    <s v="OK"/>
    <s v="OK"/>
    <s v="OK"/>
    <s v="OK"/>
    <s v="Aug"/>
    <x v="0"/>
    <x v="5"/>
  </r>
  <r>
    <d v="2024-11-23T00:00:00"/>
    <s v="linkedin"/>
    <s v="email"/>
    <s v="spring_sale"/>
    <s v="banner1"/>
    <s v="discount"/>
    <n v="338"/>
    <n v="7"/>
    <n v="682.23"/>
    <s v="OK"/>
    <s v="No"/>
    <s v="OK"/>
    <s v="OK"/>
    <s v="OK"/>
    <s v="OK"/>
    <s v="OK"/>
    <s v="OK"/>
    <s v="Nov"/>
    <x v="3"/>
    <x v="21"/>
  </r>
  <r>
    <d v="2024-11-14T00:00:00"/>
    <s v="youtube"/>
    <s v="social"/>
    <s v="black_friday"/>
    <s v="text_link"/>
    <s v="discount"/>
    <n v="262"/>
    <n v="42"/>
    <n v="15.33"/>
    <s v="OK"/>
    <s v="No"/>
    <s v="OK"/>
    <s v="OK"/>
    <s v="OK"/>
    <s v="OK"/>
    <s v="OK"/>
    <s v="OK"/>
    <s v="Nov"/>
    <x v="3"/>
    <x v="7"/>
  </r>
  <r>
    <d v="2024-06-20T00:00:00"/>
    <s v="instagram"/>
    <s v="referral"/>
    <s v="new_user_acquisition"/>
    <s v="video_ad"/>
    <s v="bags"/>
    <n v="74"/>
    <n v="38"/>
    <n v="855.81"/>
    <s v="OK"/>
    <s v="No"/>
    <s v="OK"/>
    <s v="OK"/>
    <s v="OK"/>
    <s v="OK"/>
    <s v="OK"/>
    <s v="OK"/>
    <s v="Jun"/>
    <x v="1"/>
    <x v="10"/>
  </r>
  <r>
    <d v="2024-11-28T00:00:00"/>
    <s v="facebook"/>
    <s v="social"/>
    <s v="product_launch"/>
    <s v="carousel_ad"/>
    <s v="bags"/>
    <n v="172"/>
    <n v="19"/>
    <n v="666.11"/>
    <s v="OK"/>
    <s v="No"/>
    <s v="OK"/>
    <s v="OK"/>
    <s v="OK"/>
    <s v="OK"/>
    <s v="OK"/>
    <s v="OK"/>
    <s v="Nov"/>
    <x v="3"/>
    <x v="15"/>
  </r>
  <r>
    <d v="2024-04-01T00:00:00"/>
    <s v="google"/>
    <s v="cpc"/>
    <s v="new_user_acquisition"/>
    <s v="banner1"/>
    <s v="bags"/>
    <n v="195"/>
    <n v="39"/>
    <n v="605.41999999999996"/>
    <s v="OK"/>
    <s v="No"/>
    <s v="OK"/>
    <s v="OK"/>
    <s v="OK"/>
    <s v="OK"/>
    <s v="OK"/>
    <s v="OK"/>
    <s v="Apr"/>
    <x v="1"/>
    <x v="20"/>
  </r>
  <r>
    <d v="2024-03-06T00:00:00"/>
    <s v="facebook"/>
    <s v="social"/>
    <s v="black_friday"/>
    <s v="banner1"/>
    <s v="shoes"/>
    <n v="466"/>
    <n v="25"/>
    <n v="522.03"/>
    <s v="OK"/>
    <s v="No"/>
    <s v="OK"/>
    <s v="OK"/>
    <s v="OK"/>
    <s v="OK"/>
    <s v="OK"/>
    <s v="OK"/>
    <s v="Mar"/>
    <x v="2"/>
    <x v="15"/>
  </r>
  <r>
    <d v="2024-10-02T00:00:00"/>
    <s v="linkedin"/>
    <s v="referral"/>
    <s v="spring_sale"/>
    <s v="text_link"/>
    <s v="signup"/>
    <n v="231"/>
    <n v="7"/>
    <n v="456.26"/>
    <s v="OK"/>
    <s v="No"/>
    <s v="OK"/>
    <s v="OK"/>
    <s v="OK"/>
    <s v="OK"/>
    <s v="OK"/>
    <s v="OK"/>
    <s v="Oct"/>
    <x v="3"/>
    <x v="13"/>
  </r>
  <r>
    <d v="2024-07-15T00:00:00"/>
    <s v="google"/>
    <s v="referral"/>
    <s v="new_user_acquisition"/>
    <s v="banner1"/>
    <s v="discount"/>
    <n v="343"/>
    <n v="27"/>
    <n v="448.28"/>
    <s v="OK"/>
    <s v="No"/>
    <s v="OK"/>
    <s v="OK"/>
    <s v="OK"/>
    <s v="OK"/>
    <s v="OK"/>
    <s v="OK"/>
    <s v="Jul"/>
    <x v="0"/>
    <x v="22"/>
  </r>
  <r>
    <d v="2024-04-27T00:00:00"/>
    <s v="linkedin"/>
    <s v="social"/>
    <s v="black_friday"/>
    <s v="carousel_ad"/>
    <s v="discount"/>
    <n v="491"/>
    <n v="5"/>
    <n v="496.79"/>
    <s v="OK"/>
    <s v="No"/>
    <s v="OK"/>
    <s v="OK"/>
    <s v="OK"/>
    <s v="OK"/>
    <s v="OK"/>
    <s v="OK"/>
    <s v="Apr"/>
    <x v="1"/>
    <x v="17"/>
  </r>
  <r>
    <d v="2024-09-26T00:00:00"/>
    <s v="youtube"/>
    <s v="referral"/>
    <s v="spring_sale"/>
    <s v="banner1"/>
    <s v="bags"/>
    <n v="245"/>
    <n v="4"/>
    <n v="688.35"/>
    <s v="OK"/>
    <s v="No"/>
    <s v="OK"/>
    <s v="OK"/>
    <s v="OK"/>
    <s v="OK"/>
    <s v="OK"/>
    <s v="OK"/>
    <s v="Sep"/>
    <x v="0"/>
    <x v="3"/>
  </r>
  <r>
    <d v="2024-11-14T00:00:00"/>
    <s v="linkedin"/>
    <s v="email"/>
    <s v="black_friday"/>
    <s v="text_link"/>
    <s v="signup"/>
    <n v="275"/>
    <n v="39"/>
    <n v="440.68"/>
    <s v="OK"/>
    <s v="No"/>
    <s v="OK"/>
    <s v="OK"/>
    <s v="OK"/>
    <s v="OK"/>
    <s v="OK"/>
    <s v="OK"/>
    <s v="Nov"/>
    <x v="3"/>
    <x v="21"/>
  </r>
  <r>
    <d v="2024-10-27T00:00:00"/>
    <s v="instagram"/>
    <s v="social"/>
    <s v="product_launch"/>
    <s v="carousel_ad"/>
    <s v="bags"/>
    <n v="402"/>
    <n v="46"/>
    <n v="671.4"/>
    <s v="OK"/>
    <s v="No"/>
    <s v="OK"/>
    <s v="OK"/>
    <s v="OK"/>
    <s v="OK"/>
    <s v="OK"/>
    <s v="OK"/>
    <s v="Oct"/>
    <x v="3"/>
    <x v="14"/>
  </r>
  <r>
    <d v="2024-01-02T00:00:00"/>
    <s v="youtube"/>
    <s v="referral"/>
    <s v="new_user_acquisition"/>
    <s v="video_ad"/>
    <s v="signup"/>
    <n v="301"/>
    <n v="48"/>
    <n v="833.44"/>
    <s v="OK"/>
    <s v="No"/>
    <s v="OK"/>
    <s v="OK"/>
    <s v="OK"/>
    <s v="OK"/>
    <s v="OK"/>
    <s v="OK"/>
    <s v="Jan"/>
    <x v="2"/>
    <x v="3"/>
  </r>
  <r>
    <d v="2024-12-23T00:00:00"/>
    <s v="google"/>
    <s v="email"/>
    <s v="product_launch"/>
    <s v="carousel_ad"/>
    <s v="discount"/>
    <n v="58"/>
    <n v="26"/>
    <n v="839.45"/>
    <s v="OK"/>
    <s v="No"/>
    <s v="OK"/>
    <s v="OK"/>
    <s v="OK"/>
    <s v="OK"/>
    <s v="OK"/>
    <s v="OK"/>
    <s v="Dec"/>
    <x v="3"/>
    <x v="5"/>
  </r>
  <r>
    <d v="2024-05-02T00:00:00"/>
    <s v="facebook"/>
    <s v="referral"/>
    <s v="new_user_acquisition"/>
    <s v="carousel_ad"/>
    <s v="signup"/>
    <n v="224"/>
    <n v="29"/>
    <n v="987.42"/>
    <s v="OK"/>
    <s v="No"/>
    <s v="OK"/>
    <s v="OK"/>
    <s v="OK"/>
    <s v="OK"/>
    <s v="OK"/>
    <s v="OK"/>
    <s v="May"/>
    <x v="1"/>
    <x v="0"/>
  </r>
  <r>
    <d v="2024-03-19T00:00:00"/>
    <s v="google"/>
    <s v="referral"/>
    <s v="new_user_acquisition"/>
    <s v="banner1"/>
    <s v="signup"/>
    <n v="311"/>
    <n v="44"/>
    <n v="506.87"/>
    <s v="OK"/>
    <s v="No"/>
    <s v="OK"/>
    <s v="OK"/>
    <s v="OK"/>
    <s v="OK"/>
    <s v="OK"/>
    <s v="OK"/>
    <s v="Mar"/>
    <x v="2"/>
    <x v="22"/>
  </r>
  <r>
    <d v="2024-03-20T00:00:00"/>
    <s v="linkedin"/>
    <s v="email"/>
    <s v="black_friday"/>
    <s v=""/>
    <s v="shoes"/>
    <n v="339"/>
    <n v="7"/>
    <n v="960.47"/>
    <s v="OK"/>
    <s v="No"/>
    <s v="OK"/>
    <s v="OK"/>
    <s v="OK"/>
    <s v="OK"/>
    <s v="OK"/>
    <s v="OK"/>
    <s v="Mar"/>
    <x v="2"/>
    <x v="21"/>
  </r>
  <r>
    <d v="2024-06-06T00:00:00"/>
    <s v="youtube"/>
    <s v="social"/>
    <s v="new_user_acquisition"/>
    <s v="banner1"/>
    <s v="discount"/>
    <n v="390"/>
    <n v="20"/>
    <n v="42.99"/>
    <s v="OK"/>
    <s v="No"/>
    <s v="OK"/>
    <s v="OK"/>
    <s v="OK"/>
    <s v="OK"/>
    <s v="OK"/>
    <s v="OK"/>
    <s v="Jun"/>
    <x v="1"/>
    <x v="7"/>
  </r>
  <r>
    <d v="2024-04-03T00:00:00"/>
    <s v="youtube"/>
    <s v="referral"/>
    <s v="new_user_acquisition"/>
    <s v="banner1"/>
    <s v="discount"/>
    <n v="471"/>
    <n v="49"/>
    <n v="928.92"/>
    <s v="OK"/>
    <s v="No"/>
    <s v="OK"/>
    <s v="OK"/>
    <s v="OK"/>
    <s v="OK"/>
    <s v="OK"/>
    <s v="OK"/>
    <s v="Apr"/>
    <x v="1"/>
    <x v="3"/>
  </r>
  <r>
    <d v="2024-06-27T00:00:00"/>
    <s v="newsletter"/>
    <s v="social"/>
    <s v="product_launch"/>
    <s v="banner1"/>
    <s v="discount"/>
    <n v="48"/>
    <n v="48"/>
    <n v="852.21"/>
    <s v="OK"/>
    <s v="No"/>
    <s v="OK"/>
    <s v="OK"/>
    <s v="OK"/>
    <s v="OK"/>
    <s v="OK"/>
    <s v="OK"/>
    <s v="Jun"/>
    <x v="1"/>
    <x v="1"/>
  </r>
  <r>
    <d v="2024-10-21T00:00:00"/>
    <s v="youtube"/>
    <s v="email"/>
    <s v="new_user_acquisition"/>
    <s v="carousel_ad"/>
    <s v="bags"/>
    <n v="272"/>
    <n v="29"/>
    <n v="218.21"/>
    <s v="OK"/>
    <s v="No"/>
    <s v="OK"/>
    <s v="OK"/>
    <s v="OK"/>
    <s v="OK"/>
    <s v="OK"/>
    <s v="OK"/>
    <s v="Oct"/>
    <x v="3"/>
    <x v="2"/>
  </r>
  <r>
    <d v="2024-01-23T00:00:00"/>
    <s v="google"/>
    <s v="social"/>
    <s v="product_launch"/>
    <s v="carousel_ad"/>
    <s v="discount"/>
    <n v="25"/>
    <n v="26"/>
    <n v="271.92"/>
    <s v="OK"/>
    <s v="No"/>
    <s v="OK"/>
    <s v="OK"/>
    <s v="OK"/>
    <s v="OK"/>
    <s v="OK"/>
    <s v="OK"/>
    <s v="Jan"/>
    <x v="2"/>
    <x v="8"/>
  </r>
  <r>
    <d v="2024-07-17T00:00:00"/>
    <s v="linkedin"/>
    <s v="referral"/>
    <s v="spring_sale"/>
    <s v="carousel_ad"/>
    <s v="shoes"/>
    <n v="459"/>
    <n v="14"/>
    <n v="352.75"/>
    <s v="OK"/>
    <s v="No"/>
    <s v="OK"/>
    <s v="OK"/>
    <s v="OK"/>
    <s v="OK"/>
    <s v="OK"/>
    <s v="OK"/>
    <s v="Jul"/>
    <x v="0"/>
    <x v="13"/>
  </r>
  <r>
    <d v="2024-05-14T00:00:00"/>
    <s v="youtube"/>
    <s v="cpc"/>
    <s v="black_friday"/>
    <s v="carousel_ad"/>
    <s v="discount"/>
    <n v="381"/>
    <n v="4"/>
    <n v="335.54"/>
    <s v="OK"/>
    <s v="No"/>
    <s v="OK"/>
    <s v="OK"/>
    <s v="OK"/>
    <s v="OK"/>
    <s v="OK"/>
    <s v="OK"/>
    <s v="May"/>
    <x v="1"/>
    <x v="19"/>
  </r>
  <r>
    <d v="2024-10-20T00:00:00"/>
    <s v="instagram"/>
    <s v="email"/>
    <s v="black_friday"/>
    <s v="carousel_ad"/>
    <s v="signup"/>
    <n v="127"/>
    <n v="6"/>
    <n v="749.25"/>
    <s v="OK"/>
    <s v="No"/>
    <s v="OK"/>
    <s v="OK"/>
    <s v="OK"/>
    <s v="OK"/>
    <s v="OK"/>
    <s v="OK"/>
    <s v="Oct"/>
    <x v="3"/>
    <x v="6"/>
  </r>
  <r>
    <d v="2024-02-11T00:00:00"/>
    <s v="youtube"/>
    <s v="email"/>
    <s v="spring_sale"/>
    <s v="banner1"/>
    <s v="shoes"/>
    <n v="175"/>
    <n v="26"/>
    <n v="231.93"/>
    <s v="OK"/>
    <s v="No"/>
    <s v="OK"/>
    <s v="OK"/>
    <s v="OK"/>
    <s v="OK"/>
    <s v="OK"/>
    <s v="OK"/>
    <s v="Feb"/>
    <x v="2"/>
    <x v="2"/>
  </r>
  <r>
    <d v="2024-02-04T00:00:00"/>
    <s v="google"/>
    <s v="referral"/>
    <s v="spring_sale"/>
    <s v="text_link"/>
    <s v="discount"/>
    <n v="427"/>
    <n v="42"/>
    <n v="984.78"/>
    <s v="OK"/>
    <s v="No"/>
    <s v="OK"/>
    <s v="OK"/>
    <s v="OK"/>
    <s v="OK"/>
    <s v="OK"/>
    <s v="OK"/>
    <s v="Feb"/>
    <x v="2"/>
    <x v="22"/>
  </r>
  <r>
    <d v="2024-07-13T00:00:00"/>
    <s v="facebook"/>
    <s v="email"/>
    <s v="new_user_acquisition"/>
    <s v="text_link"/>
    <s v="discount"/>
    <n v="120"/>
    <n v="5"/>
    <n v="57.87"/>
    <s v="OK"/>
    <s v="No"/>
    <s v="OK"/>
    <s v="OK"/>
    <s v="OK"/>
    <s v="OK"/>
    <s v="OK"/>
    <s v="OK"/>
    <s v="Jul"/>
    <x v="0"/>
    <x v="18"/>
  </r>
  <r>
    <d v="2024-03-12T00:00:00"/>
    <s v="newsletter"/>
    <s v="cpc"/>
    <s v="spring_sale"/>
    <s v="banner1"/>
    <s v="signup"/>
    <n v="53"/>
    <n v="27"/>
    <n v="945.84"/>
    <s v="OK"/>
    <s v="No"/>
    <s v="OK"/>
    <s v="OK"/>
    <s v="OK"/>
    <s v="OK"/>
    <s v="OK"/>
    <s v="OK"/>
    <s v="Mar"/>
    <x v="2"/>
    <x v="12"/>
  </r>
  <r>
    <d v="2024-04-10T00:00:00"/>
    <s v="linkedin"/>
    <s v="referral"/>
    <s v="new_user_acquisition"/>
    <s v="video_ad"/>
    <s v="signup"/>
    <n v="249"/>
    <n v="26"/>
    <n v="559.51"/>
    <s v="OK"/>
    <s v="No"/>
    <s v="OK"/>
    <s v="OK"/>
    <s v="OK"/>
    <s v="OK"/>
    <s v="OK"/>
    <s v="OK"/>
    <s v="Apr"/>
    <x v="1"/>
    <x v="13"/>
  </r>
  <r>
    <d v="2024-04-28T00:00:00"/>
    <s v="google"/>
    <s v="email"/>
    <s v="product_launch"/>
    <s v=""/>
    <s v="signup"/>
    <n v="87"/>
    <n v="42"/>
    <n v="104.2"/>
    <s v="OK"/>
    <s v="No"/>
    <s v="OK"/>
    <s v="OK"/>
    <s v="OK"/>
    <s v="OK"/>
    <s v="OK"/>
    <s v="OK"/>
    <s v="Apr"/>
    <x v="1"/>
    <x v="5"/>
  </r>
  <r>
    <d v="2024-03-31T00:00:00"/>
    <s v="linkedin"/>
    <s v="referral"/>
    <s v="black_friday"/>
    <s v="video_ad"/>
    <s v="discount"/>
    <n v="412"/>
    <n v="49"/>
    <n v="22.5"/>
    <s v="OK"/>
    <s v="No"/>
    <s v="OK"/>
    <s v="OK"/>
    <s v="OK"/>
    <s v="OK"/>
    <s v="OK"/>
    <s v="OK"/>
    <s v="Mar"/>
    <x v="2"/>
    <x v="13"/>
  </r>
  <r>
    <d v="2024-04-22T00:00:00"/>
    <s v="youtube"/>
    <s v="social"/>
    <s v="black_friday"/>
    <s v="video_ad"/>
    <s v="shoes"/>
    <n v="187"/>
    <n v="22"/>
    <n v="797.77"/>
    <s v="OK"/>
    <s v="No"/>
    <s v="OK"/>
    <s v="OK"/>
    <s v="OK"/>
    <s v="OK"/>
    <s v="OK"/>
    <s v="OK"/>
    <s v="Apr"/>
    <x v="1"/>
    <x v="7"/>
  </r>
  <r>
    <d v="2024-06-07T00:00:00"/>
    <s v="youtube"/>
    <s v="email"/>
    <s v="black_friday"/>
    <s v="banner1"/>
    <s v="discount"/>
    <n v="414"/>
    <n v="28"/>
    <n v="639.4"/>
    <s v="OK"/>
    <s v="No"/>
    <s v="OK"/>
    <s v="OK"/>
    <s v="OK"/>
    <s v="OK"/>
    <s v="OK"/>
    <s v="OK"/>
    <s v="Jun"/>
    <x v="1"/>
    <x v="2"/>
  </r>
  <r>
    <d v="2024-06-09T00:00:00"/>
    <s v="youtube"/>
    <s v="email"/>
    <s v="product_launch"/>
    <s v=""/>
    <s v="discount"/>
    <n v="314"/>
    <n v="1"/>
    <n v="258.33999999999997"/>
    <s v="OK"/>
    <s v="No"/>
    <s v="OK"/>
    <s v="OK"/>
    <s v="OK"/>
    <s v="OK"/>
    <s v="OK"/>
    <s v="OK"/>
    <s v="Jun"/>
    <x v="1"/>
    <x v="2"/>
  </r>
  <r>
    <d v="2024-10-30T00:00:00"/>
    <s v="google"/>
    <s v="email"/>
    <s v="new_user_acquisition"/>
    <s v="carousel_ad"/>
    <s v="discount"/>
    <n v="308"/>
    <n v="10"/>
    <n v="185.59"/>
    <s v="OK"/>
    <s v="No"/>
    <s v="OK"/>
    <s v="OK"/>
    <s v="OK"/>
    <s v="OK"/>
    <s v="OK"/>
    <s v="OK"/>
    <s v="Oct"/>
    <x v="3"/>
    <x v="5"/>
  </r>
  <r>
    <d v="2024-09-10T00:00:00"/>
    <s v="facebook"/>
    <s v="referral"/>
    <s v="product_launch"/>
    <s v="text_link"/>
    <s v="shoes"/>
    <n v="468"/>
    <n v="23"/>
    <n v="397.92"/>
    <s v="OK"/>
    <s v="No"/>
    <s v="OK"/>
    <s v="OK"/>
    <s v="OK"/>
    <s v="OK"/>
    <s v="OK"/>
    <s v="OK"/>
    <s v="Sep"/>
    <x v="0"/>
    <x v="0"/>
  </r>
  <r>
    <d v="2024-07-18T00:00:00"/>
    <s v="youtube"/>
    <s v="email"/>
    <s v="spring_sale"/>
    <s v="video_ad"/>
    <s v="discount"/>
    <n v="356"/>
    <n v="27"/>
    <n v="928.8"/>
    <s v="OK"/>
    <s v="No"/>
    <s v="OK"/>
    <s v="OK"/>
    <s v="OK"/>
    <s v="OK"/>
    <s v="OK"/>
    <s v="OK"/>
    <s v="Jul"/>
    <x v="0"/>
    <x v="2"/>
  </r>
  <r>
    <d v="2024-03-24T00:00:00"/>
    <s v="linkedin"/>
    <s v="referral"/>
    <s v="spring_sale"/>
    <s v="carousel_ad"/>
    <s v="shoes"/>
    <n v="150"/>
    <n v="30"/>
    <n v="948.07"/>
    <s v="OK"/>
    <s v="No"/>
    <s v="OK"/>
    <s v="OK"/>
    <s v="OK"/>
    <s v="OK"/>
    <s v="OK"/>
    <s v="OK"/>
    <s v="Mar"/>
    <x v="2"/>
    <x v="13"/>
  </r>
  <r>
    <d v="2024-05-19T00:00:00"/>
    <s v="youtube"/>
    <s v="email"/>
    <s v="black_friday"/>
    <s v="banner1"/>
    <s v="shoes"/>
    <n v="162"/>
    <n v="24"/>
    <n v="181.94"/>
    <s v="OK"/>
    <s v="No"/>
    <s v="OK"/>
    <s v="OK"/>
    <s v="OK"/>
    <s v="OK"/>
    <s v="OK"/>
    <s v="OK"/>
    <s v="May"/>
    <x v="1"/>
    <x v="2"/>
  </r>
  <r>
    <d v="2024-05-10T00:00:00"/>
    <s v="instagram"/>
    <s v="referral"/>
    <s v="black_friday"/>
    <s v="video_ad"/>
    <s v="discount"/>
    <n v="368"/>
    <n v="26"/>
    <n v="730.7"/>
    <s v="OK"/>
    <s v="No"/>
    <s v="OK"/>
    <s v="OK"/>
    <s v="OK"/>
    <s v="OK"/>
    <s v="OK"/>
    <s v="OK"/>
    <s v="May"/>
    <x v="1"/>
    <x v="10"/>
  </r>
  <r>
    <d v="2024-04-13T00:00:00"/>
    <s v="google"/>
    <s v="social"/>
    <s v="spring_sale"/>
    <s v="carousel_ad"/>
    <s v="bags"/>
    <n v="167"/>
    <n v="48"/>
    <n v="656.8"/>
    <s v="OK"/>
    <s v="No"/>
    <s v="OK"/>
    <s v="OK"/>
    <s v="OK"/>
    <s v="OK"/>
    <s v="OK"/>
    <s v="OK"/>
    <s v="Apr"/>
    <x v="1"/>
    <x v="8"/>
  </r>
  <r>
    <d v="2024-06-17T00:00:00"/>
    <s v="facebook"/>
    <s v="cpc"/>
    <s v="black_friday"/>
    <s v="text_link"/>
    <s v="discount"/>
    <n v="455"/>
    <n v="46"/>
    <n v="201.28"/>
    <s v="OK"/>
    <s v="No"/>
    <s v="OK"/>
    <s v="OK"/>
    <s v="OK"/>
    <s v="OK"/>
    <s v="OK"/>
    <s v="OK"/>
    <s v="Jun"/>
    <x v="1"/>
    <x v="23"/>
  </r>
  <r>
    <d v="2024-06-13T00:00:00"/>
    <s v="facebook"/>
    <s v="social"/>
    <s v="new_user_acquisition"/>
    <s v="video_ad"/>
    <s v="signup"/>
    <n v="248"/>
    <n v="8"/>
    <n v="501.45"/>
    <s v="OK"/>
    <s v="No"/>
    <s v="OK"/>
    <s v="OK"/>
    <s v="OK"/>
    <s v="OK"/>
    <s v="OK"/>
    <s v="OK"/>
    <s v="Jun"/>
    <x v="1"/>
    <x v="15"/>
  </r>
  <r>
    <d v="2024-07-08T00:00:00"/>
    <s v="youtube"/>
    <s v="referral"/>
    <s v="product_launch"/>
    <s v=""/>
    <s v="bags"/>
    <n v="111"/>
    <n v="33"/>
    <n v="146.74"/>
    <s v="OK"/>
    <s v="No"/>
    <s v="OK"/>
    <s v="OK"/>
    <s v="OK"/>
    <s v="OK"/>
    <s v="OK"/>
    <s v="OK"/>
    <s v="Jul"/>
    <x v="0"/>
    <x v="3"/>
  </r>
  <r>
    <d v="2024-05-23T00:00:00"/>
    <s v="facebook"/>
    <s v="cpc"/>
    <s v="black_friday"/>
    <s v="carousel_ad"/>
    <s v="discount"/>
    <n v="182"/>
    <n v="38"/>
    <n v="398.39"/>
    <s v="OK"/>
    <s v="No"/>
    <s v="OK"/>
    <s v="OK"/>
    <s v="OK"/>
    <s v="OK"/>
    <s v="OK"/>
    <s v="OK"/>
    <s v="May"/>
    <x v="1"/>
    <x v="23"/>
  </r>
  <r>
    <d v="2024-11-19T00:00:00"/>
    <s v="youtube"/>
    <s v="email"/>
    <s v="product_launch"/>
    <s v="video_ad"/>
    <s v="signup"/>
    <n v="395"/>
    <n v="18"/>
    <n v="534.51"/>
    <s v="OK"/>
    <s v="No"/>
    <s v="OK"/>
    <s v="OK"/>
    <s v="OK"/>
    <s v="OK"/>
    <s v="OK"/>
    <s v="OK"/>
    <s v="Nov"/>
    <x v="3"/>
    <x v="2"/>
  </r>
  <r>
    <d v="2024-03-30T00:00:00"/>
    <s v="linkedin"/>
    <s v="email"/>
    <s v="product_launch"/>
    <s v="video_ad"/>
    <s v="discount"/>
    <n v="99"/>
    <n v="11"/>
    <n v="504.11"/>
    <s v="OK"/>
    <s v="No"/>
    <s v="OK"/>
    <s v="OK"/>
    <s v="OK"/>
    <s v="OK"/>
    <s v="OK"/>
    <s v="OK"/>
    <s v="Mar"/>
    <x v="2"/>
    <x v="21"/>
  </r>
  <r>
    <d v="2024-05-22T00:00:00"/>
    <s v="youtube"/>
    <s v="social"/>
    <s v="product_launch"/>
    <s v=""/>
    <s v="shoes"/>
    <n v="484"/>
    <n v="9"/>
    <n v="877.6"/>
    <s v="OK"/>
    <s v="No"/>
    <s v="OK"/>
    <s v="OK"/>
    <s v="OK"/>
    <s v="OK"/>
    <s v="OK"/>
    <s v="OK"/>
    <s v="May"/>
    <x v="1"/>
    <x v="7"/>
  </r>
  <r>
    <d v="2024-03-17T00:00:00"/>
    <s v="google"/>
    <s v="email"/>
    <s v="product_launch"/>
    <s v="text_link"/>
    <s v="bags"/>
    <n v="67"/>
    <n v="0"/>
    <n v="955.14"/>
    <s v="OK"/>
    <s v="No"/>
    <s v="OK"/>
    <s v="OK"/>
    <s v="OK"/>
    <s v="OK"/>
    <s v="OK"/>
    <s v="OK"/>
    <s v="Mar"/>
    <x v="2"/>
    <x v="5"/>
  </r>
  <r>
    <d v="2024-11-15T00:00:00"/>
    <s v="google"/>
    <s v="referral"/>
    <s v="new_user_acquisition"/>
    <s v="banner1"/>
    <s v="discount"/>
    <n v="218"/>
    <n v="15"/>
    <n v="939.06"/>
    <s v="OK"/>
    <s v="No"/>
    <s v="OK"/>
    <s v="OK"/>
    <s v="OK"/>
    <s v="OK"/>
    <s v="OK"/>
    <s v="OK"/>
    <s v="Nov"/>
    <x v="3"/>
    <x v="22"/>
  </r>
  <r>
    <d v="2024-11-11T00:00:00"/>
    <s v="instagram"/>
    <s v="referral"/>
    <s v="new_user_acquisition"/>
    <s v="text_link"/>
    <s v="bags"/>
    <n v="426"/>
    <n v="10"/>
    <n v="500.95"/>
    <s v="OK"/>
    <s v="No"/>
    <s v="OK"/>
    <s v="OK"/>
    <s v="OK"/>
    <s v="OK"/>
    <s v="OK"/>
    <s v="OK"/>
    <s v="Nov"/>
    <x v="3"/>
    <x v="10"/>
  </r>
  <r>
    <d v="2024-09-22T00:00:00"/>
    <s v="instagram"/>
    <s v="social"/>
    <s v="product_launch"/>
    <s v="banner1"/>
    <s v="bags"/>
    <n v="300"/>
    <n v="38"/>
    <n v="285.88"/>
    <s v="OK"/>
    <s v="No"/>
    <s v="OK"/>
    <s v="OK"/>
    <s v="OK"/>
    <s v="OK"/>
    <s v="OK"/>
    <s v="OK"/>
    <s v="Sep"/>
    <x v="0"/>
    <x v="14"/>
  </r>
  <r>
    <d v="2024-01-06T00:00:00"/>
    <s v="google"/>
    <s v="referral"/>
    <s v="black_friday"/>
    <s v="banner1"/>
    <s v="discount"/>
    <n v="264"/>
    <n v="6"/>
    <n v="286.95"/>
    <s v="OK"/>
    <s v="No"/>
    <s v="OK"/>
    <s v="OK"/>
    <s v="OK"/>
    <s v="OK"/>
    <s v="OK"/>
    <s v="OK"/>
    <s v="Jan"/>
    <x v="2"/>
    <x v="22"/>
  </r>
  <r>
    <d v="2024-10-01T00:00:00"/>
    <s v="google"/>
    <s v="social"/>
    <s v="spring_sale"/>
    <s v="text_link"/>
    <s v="signup"/>
    <n v="375"/>
    <n v="0"/>
    <n v="97.07"/>
    <s v="OK"/>
    <s v="No"/>
    <s v="OK"/>
    <s v="OK"/>
    <s v="OK"/>
    <s v="OK"/>
    <s v="OK"/>
    <s v="OK"/>
    <s v="Oct"/>
    <x v="3"/>
    <x v="8"/>
  </r>
  <r>
    <d v="2024-05-06T00:00:00"/>
    <s v="linkedin"/>
    <s v="referral"/>
    <s v="new_user_acquisition"/>
    <s v="carousel_ad"/>
    <s v="discount"/>
    <n v="190"/>
    <n v="20"/>
    <n v="751.11"/>
    <s v="OK"/>
    <s v="No"/>
    <s v="OK"/>
    <s v="OK"/>
    <s v="OK"/>
    <s v="OK"/>
    <s v="OK"/>
    <s v="OK"/>
    <s v="May"/>
    <x v="1"/>
    <x v="13"/>
  </r>
  <r>
    <d v="2024-03-12T00:00:00"/>
    <s v="google"/>
    <s v="email"/>
    <s v="product_launch"/>
    <s v="video_ad"/>
    <s v="shoes"/>
    <n v="426"/>
    <n v="44"/>
    <n v="146.24"/>
    <s v="OK"/>
    <s v="No"/>
    <s v="OK"/>
    <s v="OK"/>
    <s v="OK"/>
    <s v="OK"/>
    <s v="OK"/>
    <s v="OK"/>
    <s v="Mar"/>
    <x v="2"/>
    <x v="5"/>
  </r>
  <r>
    <d v="2024-11-22T00:00:00"/>
    <s v="google"/>
    <s v="email"/>
    <s v="black_friday"/>
    <s v="text_link"/>
    <s v="discount"/>
    <n v="64"/>
    <n v="43"/>
    <n v="792.88"/>
    <s v="OK"/>
    <s v="No"/>
    <s v="OK"/>
    <s v="OK"/>
    <s v="OK"/>
    <s v="OK"/>
    <s v="OK"/>
    <s v="OK"/>
    <s v="Nov"/>
    <x v="3"/>
    <x v="5"/>
  </r>
  <r>
    <d v="2024-03-03T00:00:00"/>
    <s v="youtube"/>
    <s v="email"/>
    <s v="new_user_acquisition"/>
    <s v="carousel_ad"/>
    <s v="discount"/>
    <n v="341"/>
    <n v="19"/>
    <n v="662.78"/>
    <s v="OK"/>
    <s v="No"/>
    <s v="OK"/>
    <s v="OK"/>
    <s v="OK"/>
    <s v="OK"/>
    <s v="OK"/>
    <s v="OK"/>
    <s v="Mar"/>
    <x v="2"/>
    <x v="2"/>
  </r>
  <r>
    <d v="2024-11-27T00:00:00"/>
    <s v="newsletter"/>
    <s v="email"/>
    <s v="product_launch"/>
    <s v="banner1"/>
    <s v="bags"/>
    <n v="460"/>
    <n v="5"/>
    <n v="173.99"/>
    <s v="OK"/>
    <s v="No"/>
    <s v="OK"/>
    <s v="OK"/>
    <s v="OK"/>
    <s v="OK"/>
    <s v="OK"/>
    <s v="OK"/>
    <s v="Nov"/>
    <x v="3"/>
    <x v="11"/>
  </r>
  <r>
    <d v="2024-04-06T00:00:00"/>
    <s v="google"/>
    <s v="social"/>
    <s v="new_user_acquisition"/>
    <s v="video_ad"/>
    <s v="signup"/>
    <n v="87"/>
    <n v="26"/>
    <n v="771.46"/>
    <s v="OK"/>
    <s v="No"/>
    <s v="OK"/>
    <s v="OK"/>
    <s v="OK"/>
    <s v="OK"/>
    <s v="OK"/>
    <s v="OK"/>
    <s v="Apr"/>
    <x v="1"/>
    <x v="8"/>
  </r>
  <r>
    <d v="2024-08-01T00:00:00"/>
    <s v="newsletter"/>
    <s v="cpc"/>
    <s v="black_friday"/>
    <s v="banner1"/>
    <s v="signup"/>
    <n v="492"/>
    <n v="36"/>
    <n v="596.48"/>
    <s v="OK"/>
    <s v="No"/>
    <s v="OK"/>
    <s v="OK"/>
    <s v="OK"/>
    <s v="OK"/>
    <s v="OK"/>
    <s v="OK"/>
    <s v="Aug"/>
    <x v="0"/>
    <x v="12"/>
  </r>
  <r>
    <d v="2024-10-29T00:00:00"/>
    <s v="facebook"/>
    <s v="cpc"/>
    <s v="product_launch"/>
    <s v="video_ad"/>
    <s v="bags"/>
    <n v="453"/>
    <n v="25"/>
    <n v="931.54"/>
    <s v="OK"/>
    <s v="No"/>
    <s v="OK"/>
    <s v="OK"/>
    <s v="OK"/>
    <s v="OK"/>
    <s v="OK"/>
    <s v="OK"/>
    <s v="Oct"/>
    <x v="3"/>
    <x v="23"/>
  </r>
  <r>
    <d v="2024-01-22T00:00:00"/>
    <s v="facebook"/>
    <s v="cpc"/>
    <s v="new_user_acquisition"/>
    <s v="video_ad"/>
    <s v="signup"/>
    <n v="218"/>
    <n v="7"/>
    <n v="10.64"/>
    <s v="OK"/>
    <s v="No"/>
    <s v="OK"/>
    <s v="OK"/>
    <s v="OK"/>
    <s v="OK"/>
    <s v="OK"/>
    <s v="OK"/>
    <s v="Jan"/>
    <x v="2"/>
    <x v="23"/>
  </r>
  <r>
    <d v="2024-10-12T00:00:00"/>
    <s v="instagram"/>
    <s v="email"/>
    <s v="spring_sale"/>
    <s v="banner1"/>
    <s v="signup"/>
    <n v="160"/>
    <n v="12"/>
    <n v="521.04999999999995"/>
    <s v="OK"/>
    <s v="No"/>
    <s v="OK"/>
    <s v="OK"/>
    <s v="OK"/>
    <s v="OK"/>
    <s v="OK"/>
    <s v="OK"/>
    <s v="Oct"/>
    <x v="3"/>
    <x v="6"/>
  </r>
  <r>
    <d v="2024-07-10T00:00:00"/>
    <s v="linkedin"/>
    <s v="cpc"/>
    <s v="spring_sale"/>
    <s v="video_ad"/>
    <s v="bags"/>
    <n v="413"/>
    <n v="49"/>
    <n v="89.05"/>
    <s v="OK"/>
    <s v="No"/>
    <s v="OK"/>
    <s v="OK"/>
    <s v="OK"/>
    <s v="OK"/>
    <s v="OK"/>
    <s v="OK"/>
    <s v="Jul"/>
    <x v="0"/>
    <x v="16"/>
  </r>
  <r>
    <d v="2024-01-08T00:00:00"/>
    <s v="newsletter"/>
    <s v="cpc"/>
    <s v="product_launch"/>
    <s v="video_ad"/>
    <s v="discount"/>
    <n v="276"/>
    <n v="39"/>
    <n v="245.83"/>
    <s v="OK"/>
    <s v="No"/>
    <s v="OK"/>
    <s v="OK"/>
    <s v="OK"/>
    <s v="OK"/>
    <s v="OK"/>
    <s v="OK"/>
    <s v="Jan"/>
    <x v="2"/>
    <x v="12"/>
  </r>
  <r>
    <d v="2024-12-11T00:00:00"/>
    <s v="linkedin"/>
    <s v="social"/>
    <s v="product_launch"/>
    <s v="text_link"/>
    <s v="signup"/>
    <n v="474"/>
    <n v="41"/>
    <n v="849.77"/>
    <s v="OK"/>
    <s v="No"/>
    <s v="OK"/>
    <s v="OK"/>
    <s v="OK"/>
    <s v="OK"/>
    <s v="OK"/>
    <s v="OK"/>
    <s v="Dec"/>
    <x v="3"/>
    <x v="17"/>
  </r>
  <r>
    <d v="2024-05-09T00:00:00"/>
    <s v="youtube"/>
    <s v="social"/>
    <s v="spring_sale"/>
    <s v="carousel_ad"/>
    <s v="shoes"/>
    <n v="88"/>
    <n v="41"/>
    <n v="646.82000000000005"/>
    <s v="OK"/>
    <s v="No"/>
    <s v="OK"/>
    <s v="OK"/>
    <s v="OK"/>
    <s v="OK"/>
    <s v="OK"/>
    <s v="OK"/>
    <s v="May"/>
    <x v="1"/>
    <x v="7"/>
  </r>
  <r>
    <d v="2024-06-28T00:00:00"/>
    <s v="facebook"/>
    <s v="social"/>
    <s v="new_user_acquisition"/>
    <s v="text_link"/>
    <s v="signup"/>
    <n v="306"/>
    <n v="3"/>
    <n v="327.23"/>
    <s v="OK"/>
    <s v="No"/>
    <s v="OK"/>
    <s v="OK"/>
    <s v="OK"/>
    <s v="OK"/>
    <s v="OK"/>
    <s v="OK"/>
    <s v="Jun"/>
    <x v="1"/>
    <x v="15"/>
  </r>
  <r>
    <d v="2024-08-04T00:00:00"/>
    <s v="instagram"/>
    <s v="referral"/>
    <s v="new_user_acquisition"/>
    <s v="carousel_ad"/>
    <s v="bags"/>
    <n v="465"/>
    <n v="8"/>
    <n v="234.82"/>
    <s v="OK"/>
    <s v="No"/>
    <s v="OK"/>
    <s v="OK"/>
    <s v="OK"/>
    <s v="OK"/>
    <s v="OK"/>
    <s v="OK"/>
    <s v="Aug"/>
    <x v="0"/>
    <x v="10"/>
  </r>
  <r>
    <d v="2024-09-10T00:00:00"/>
    <s v="instagram"/>
    <s v="email"/>
    <s v="product_launch"/>
    <s v="text_link"/>
    <s v="shoes"/>
    <n v="181"/>
    <n v="45"/>
    <n v="220.82"/>
    <s v="OK"/>
    <s v="No"/>
    <s v="OK"/>
    <s v="OK"/>
    <s v="OK"/>
    <s v="OK"/>
    <s v="OK"/>
    <s v="OK"/>
    <s v="Sep"/>
    <x v="0"/>
    <x v="6"/>
  </r>
  <r>
    <d v="2024-08-08T00:00:00"/>
    <s v="facebook"/>
    <s v="cpc"/>
    <s v="black_friday"/>
    <s v="carousel_ad"/>
    <s v="signup"/>
    <n v="379"/>
    <n v="47"/>
    <n v="711.05"/>
    <s v="OK"/>
    <s v="No"/>
    <s v="OK"/>
    <s v="OK"/>
    <s v="OK"/>
    <s v="OK"/>
    <s v="OK"/>
    <s v="OK"/>
    <s v="Aug"/>
    <x v="0"/>
    <x v="23"/>
  </r>
  <r>
    <d v="2024-03-04T00:00:00"/>
    <s v="facebook"/>
    <s v="cpc"/>
    <s v="black_friday"/>
    <s v="text_link"/>
    <s v="discount"/>
    <n v="454"/>
    <n v="18"/>
    <n v="80.37"/>
    <s v="OK"/>
    <s v="No"/>
    <s v="OK"/>
    <s v="OK"/>
    <s v="OK"/>
    <s v="OK"/>
    <s v="OK"/>
    <s v="OK"/>
    <s v="Mar"/>
    <x v="2"/>
    <x v="23"/>
  </r>
  <r>
    <d v="2024-12-19T00:00:00"/>
    <s v="newsletter"/>
    <s v="referral"/>
    <s v="product_launch"/>
    <s v="carousel_ad"/>
    <s v="bags"/>
    <n v="253"/>
    <n v="1"/>
    <n v="619.74"/>
    <s v="OK"/>
    <s v="No"/>
    <s v="OK"/>
    <s v="OK"/>
    <s v="OK"/>
    <s v="OK"/>
    <s v="OK"/>
    <s v="OK"/>
    <s v="Dec"/>
    <x v="3"/>
    <x v="4"/>
  </r>
  <r>
    <d v="2024-07-31T00:00:00"/>
    <s v="instagram"/>
    <s v="cpc"/>
    <s v="product_launch"/>
    <s v=""/>
    <s v="signup"/>
    <n v="428"/>
    <n v="0"/>
    <n v="1.41"/>
    <s v="OK"/>
    <s v="No"/>
    <s v="OK"/>
    <s v="OK"/>
    <s v="OK"/>
    <s v="OK"/>
    <s v="OK"/>
    <s v="OK"/>
    <s v="Jul"/>
    <x v="0"/>
    <x v="9"/>
  </r>
  <r>
    <d v="2024-09-09T00:00:00"/>
    <s v="newsletter"/>
    <s v="referral"/>
    <s v="black_friday"/>
    <s v="video_ad"/>
    <s v="bags"/>
    <n v="265"/>
    <n v="25"/>
    <n v="994.69"/>
    <s v="OK"/>
    <s v="No"/>
    <s v="OK"/>
    <s v="OK"/>
    <s v="OK"/>
    <s v="OK"/>
    <s v="OK"/>
    <s v="OK"/>
    <s v="Sep"/>
    <x v="0"/>
    <x v="4"/>
  </r>
  <r>
    <d v="2024-09-03T00:00:00"/>
    <s v="newsletter"/>
    <s v="email"/>
    <s v="new_user_acquisition"/>
    <s v="banner1"/>
    <s v="discount"/>
    <n v="299"/>
    <n v="38"/>
    <n v="893.01"/>
    <s v="OK"/>
    <s v="No"/>
    <s v="OK"/>
    <s v="OK"/>
    <s v="OK"/>
    <s v="OK"/>
    <s v="OK"/>
    <s v="OK"/>
    <s v="Sep"/>
    <x v="0"/>
    <x v="11"/>
  </r>
  <r>
    <d v="2024-10-16T00:00:00"/>
    <s v="instagram"/>
    <s v="cpc"/>
    <s v="black_friday"/>
    <s v="video_ad"/>
    <s v="signup"/>
    <n v="43"/>
    <n v="7"/>
    <n v="317.08999999999997"/>
    <s v="OK"/>
    <s v="No"/>
    <s v="OK"/>
    <s v="OK"/>
    <s v="OK"/>
    <s v="OK"/>
    <s v="OK"/>
    <s v="OK"/>
    <s v="Oct"/>
    <x v="3"/>
    <x v="9"/>
  </r>
  <r>
    <d v="2024-05-08T00:00:00"/>
    <s v="facebook"/>
    <s v="referral"/>
    <s v="spring_sale"/>
    <s v="carousel_ad"/>
    <s v="discount"/>
    <n v="206"/>
    <n v="19"/>
    <n v="429.29"/>
    <s v="OK"/>
    <s v="No"/>
    <s v="OK"/>
    <s v="OK"/>
    <s v="OK"/>
    <s v="OK"/>
    <s v="OK"/>
    <s v="OK"/>
    <s v="May"/>
    <x v="1"/>
    <x v="0"/>
  </r>
  <r>
    <d v="2024-02-15T00:00:00"/>
    <s v="facebook"/>
    <s v="email"/>
    <s v="product_launch"/>
    <s v="text_link"/>
    <s v="discount"/>
    <n v="355"/>
    <n v="40"/>
    <n v="97.08"/>
    <s v="OK"/>
    <s v="No"/>
    <s v="OK"/>
    <s v="OK"/>
    <s v="OK"/>
    <s v="OK"/>
    <s v="OK"/>
    <s v="OK"/>
    <s v="Feb"/>
    <x v="2"/>
    <x v="18"/>
  </r>
  <r>
    <d v="2024-08-29T00:00:00"/>
    <s v="youtube"/>
    <s v="cpc"/>
    <s v="new_user_acquisition"/>
    <s v="banner1"/>
    <s v="bags"/>
    <n v="43"/>
    <n v="13"/>
    <n v="14.63"/>
    <s v="OK"/>
    <s v="No"/>
    <s v="OK"/>
    <s v="OK"/>
    <s v="OK"/>
    <s v="OK"/>
    <s v="OK"/>
    <s v="OK"/>
    <s v="Aug"/>
    <x v="0"/>
    <x v="19"/>
  </r>
  <r>
    <d v="2024-07-20T00:00:00"/>
    <s v="youtube"/>
    <s v="email"/>
    <s v="black_friday"/>
    <s v="text_link"/>
    <s v="shoes"/>
    <n v="43"/>
    <n v="4"/>
    <n v="588.54"/>
    <s v="OK"/>
    <s v="No"/>
    <s v="OK"/>
    <s v="OK"/>
    <s v="OK"/>
    <s v="OK"/>
    <s v="OK"/>
    <s v="OK"/>
    <s v="Jul"/>
    <x v="0"/>
    <x v="2"/>
  </r>
  <r>
    <d v="2024-11-16T00:00:00"/>
    <s v="instagram"/>
    <s v="cpc"/>
    <s v="black_friday"/>
    <s v="text_link"/>
    <s v="discount"/>
    <n v="202"/>
    <n v="50"/>
    <n v="939.43"/>
    <s v="OK"/>
    <s v="No"/>
    <s v="OK"/>
    <s v="OK"/>
    <s v="OK"/>
    <s v="OK"/>
    <s v="OK"/>
    <s v="OK"/>
    <s v="Nov"/>
    <x v="3"/>
    <x v="9"/>
  </r>
  <r>
    <d v="2024-07-04T00:00:00"/>
    <s v="newsletter"/>
    <s v="cpc"/>
    <s v="black_friday"/>
    <s v="carousel_ad"/>
    <s v="bags"/>
    <n v="299"/>
    <n v="17"/>
    <n v="104.63"/>
    <s v="OK"/>
    <s v="No"/>
    <s v="OK"/>
    <s v="OK"/>
    <s v="OK"/>
    <s v="OK"/>
    <s v="OK"/>
    <s v="OK"/>
    <s v="Jul"/>
    <x v="0"/>
    <x v="12"/>
  </r>
  <r>
    <d v="2024-01-06T00:00:00"/>
    <s v="facebook"/>
    <s v="referral"/>
    <s v="spring_sale"/>
    <s v="carousel_ad"/>
    <s v="signup"/>
    <n v="144"/>
    <n v="8"/>
    <n v="316.48"/>
    <s v="OK"/>
    <s v="No"/>
    <s v="OK"/>
    <s v="OK"/>
    <s v="OK"/>
    <s v="OK"/>
    <s v="OK"/>
    <s v="OK"/>
    <s v="Jan"/>
    <x v="2"/>
    <x v="0"/>
  </r>
  <r>
    <d v="2024-08-14T00:00:00"/>
    <s v="facebook"/>
    <s v="email"/>
    <s v="product_launch"/>
    <s v="text_link"/>
    <s v="bags"/>
    <n v="264"/>
    <n v="46"/>
    <n v="779.4"/>
    <s v="OK"/>
    <s v="No"/>
    <s v="OK"/>
    <s v="OK"/>
    <s v="OK"/>
    <s v="OK"/>
    <s v="OK"/>
    <s v="OK"/>
    <s v="Aug"/>
    <x v="0"/>
    <x v="18"/>
  </r>
  <r>
    <d v="2024-01-10T00:00:00"/>
    <s v="youtube"/>
    <s v="referral"/>
    <s v="product_launch"/>
    <s v="carousel_ad"/>
    <s v="discount"/>
    <n v="411"/>
    <n v="14"/>
    <n v="305.86"/>
    <s v="OK"/>
    <s v="No"/>
    <s v="OK"/>
    <s v="OK"/>
    <s v="OK"/>
    <s v="OK"/>
    <s v="OK"/>
    <s v="OK"/>
    <s v="Jan"/>
    <x v="2"/>
    <x v="3"/>
  </r>
  <r>
    <d v="2024-12-23T00:00:00"/>
    <s v="instagram"/>
    <s v="email"/>
    <s v="new_user_acquisition"/>
    <s v="text_link"/>
    <s v="shoes"/>
    <n v="58"/>
    <n v="38"/>
    <n v="455.35"/>
    <s v="OK"/>
    <s v="No"/>
    <s v="OK"/>
    <s v="OK"/>
    <s v="OK"/>
    <s v="OK"/>
    <s v="OK"/>
    <s v="OK"/>
    <s v="Dec"/>
    <x v="3"/>
    <x v="6"/>
  </r>
  <r>
    <d v="2024-09-09T00:00:00"/>
    <s v="newsletter"/>
    <s v="social"/>
    <s v="product_launch"/>
    <s v="text_link"/>
    <s v="discount"/>
    <n v="75"/>
    <n v="14"/>
    <n v="821.38"/>
    <s v="OK"/>
    <s v="No"/>
    <s v="OK"/>
    <s v="OK"/>
    <s v="OK"/>
    <s v="OK"/>
    <s v="OK"/>
    <s v="OK"/>
    <s v="Sep"/>
    <x v="0"/>
    <x v="1"/>
  </r>
  <r>
    <d v="2024-08-14T00:00:00"/>
    <s v="newsletter"/>
    <s v="email"/>
    <s v="product_launch"/>
    <s v="banner1"/>
    <s v="bags"/>
    <n v="298"/>
    <n v="43"/>
    <n v="894.11"/>
    <s v="OK"/>
    <s v="No"/>
    <s v="OK"/>
    <s v="OK"/>
    <s v="OK"/>
    <s v="OK"/>
    <s v="OK"/>
    <s v="OK"/>
    <s v="Aug"/>
    <x v="0"/>
    <x v="11"/>
  </r>
  <r>
    <d v="2024-10-12T00:00:00"/>
    <s v="newsletter"/>
    <s v="cpc"/>
    <s v="product_launch"/>
    <s v="carousel_ad"/>
    <s v="discount"/>
    <n v="59"/>
    <n v="14"/>
    <n v="504.47"/>
    <s v="OK"/>
    <s v="No"/>
    <s v="OK"/>
    <s v="OK"/>
    <s v="OK"/>
    <s v="OK"/>
    <s v="OK"/>
    <s v="OK"/>
    <s v="Oct"/>
    <x v="3"/>
    <x v="12"/>
  </r>
  <r>
    <d v="2024-04-14T00:00:00"/>
    <s v="newsletter"/>
    <s v="social"/>
    <s v="spring_sale"/>
    <s v="banner1"/>
    <s v="signup"/>
    <n v="195"/>
    <n v="22"/>
    <n v="877.14"/>
    <s v="OK"/>
    <s v="No"/>
    <s v="OK"/>
    <s v="OK"/>
    <s v="OK"/>
    <s v="OK"/>
    <s v="OK"/>
    <s v="OK"/>
    <s v="Apr"/>
    <x v="1"/>
    <x v="1"/>
  </r>
  <r>
    <d v="2024-11-29T00:00:00"/>
    <s v="youtube"/>
    <s v="cpc"/>
    <s v="product_launch"/>
    <s v="video_ad"/>
    <s v="discount"/>
    <n v="447"/>
    <n v="8"/>
    <n v="581.39"/>
    <s v="OK"/>
    <s v="No"/>
    <s v="OK"/>
    <s v="OK"/>
    <s v="OK"/>
    <s v="OK"/>
    <s v="OK"/>
    <s v="OK"/>
    <s v="Nov"/>
    <x v="3"/>
    <x v="19"/>
  </r>
  <r>
    <d v="2024-09-08T00:00:00"/>
    <s v="newsletter"/>
    <s v="email"/>
    <s v="product_launch"/>
    <s v="carousel_ad"/>
    <s v="shoes"/>
    <n v="336"/>
    <n v="11"/>
    <n v="404.51"/>
    <s v="OK"/>
    <s v="No"/>
    <s v="OK"/>
    <s v="OK"/>
    <s v="OK"/>
    <s v="OK"/>
    <s v="OK"/>
    <s v="OK"/>
    <s v="Sep"/>
    <x v="0"/>
    <x v="11"/>
  </r>
  <r>
    <d v="2024-03-18T00:00:00"/>
    <s v="linkedin"/>
    <s v="referral"/>
    <s v="new_user_acquisition"/>
    <s v="banner1"/>
    <s v="shoes"/>
    <n v="68"/>
    <n v="46"/>
    <n v="943.42"/>
    <s v="OK"/>
    <s v="No"/>
    <s v="OK"/>
    <s v="OK"/>
    <s v="OK"/>
    <s v="OK"/>
    <s v="OK"/>
    <s v="OK"/>
    <s v="Mar"/>
    <x v="2"/>
    <x v="13"/>
  </r>
  <r>
    <d v="2024-10-03T00:00:00"/>
    <s v="facebook"/>
    <s v="referral"/>
    <s v="black_friday"/>
    <s v="carousel_ad"/>
    <s v="shoes"/>
    <n v="107"/>
    <n v="29"/>
    <n v="209.89"/>
    <s v="OK"/>
    <s v="No"/>
    <s v="OK"/>
    <s v="OK"/>
    <s v="OK"/>
    <s v="OK"/>
    <s v="OK"/>
    <s v="OK"/>
    <s v="Oct"/>
    <x v="3"/>
    <x v="0"/>
  </r>
  <r>
    <d v="2024-05-13T00:00:00"/>
    <s v="instagram"/>
    <s v="cpc"/>
    <s v="new_user_acquisition"/>
    <s v="text_link"/>
    <s v="signup"/>
    <n v="177"/>
    <n v="34"/>
    <n v="612.22"/>
    <s v="OK"/>
    <s v="No"/>
    <s v="OK"/>
    <s v="OK"/>
    <s v="OK"/>
    <s v="OK"/>
    <s v="OK"/>
    <s v="OK"/>
    <s v="May"/>
    <x v="1"/>
    <x v="9"/>
  </r>
  <r>
    <d v="2024-03-28T00:00:00"/>
    <s v="google"/>
    <s v="referral"/>
    <s v="product_launch"/>
    <s v="carousel_ad"/>
    <s v="bags"/>
    <n v="67"/>
    <n v="4"/>
    <n v="888.3"/>
    <s v="OK"/>
    <s v="No"/>
    <s v="OK"/>
    <s v="OK"/>
    <s v="OK"/>
    <s v="OK"/>
    <s v="OK"/>
    <s v="OK"/>
    <s v="Mar"/>
    <x v="2"/>
    <x v="22"/>
  </r>
  <r>
    <d v="2024-08-28T00:00:00"/>
    <s v="google"/>
    <s v="cpc"/>
    <s v="black_friday"/>
    <s v="text_link"/>
    <s v="discount"/>
    <n v="443"/>
    <n v="47"/>
    <n v="263.97000000000003"/>
    <s v="OK"/>
    <s v="No"/>
    <s v="OK"/>
    <s v="OK"/>
    <s v="OK"/>
    <s v="OK"/>
    <s v="OK"/>
    <s v="OK"/>
    <s v="Aug"/>
    <x v="0"/>
    <x v="20"/>
  </r>
  <r>
    <d v="2024-06-03T00:00:00"/>
    <s v="instagram"/>
    <s v="social"/>
    <s v="spring_sale"/>
    <s v="carousel_ad"/>
    <s v="bags"/>
    <n v="179"/>
    <n v="11"/>
    <n v="463.4"/>
    <s v="OK"/>
    <s v="No"/>
    <s v="OK"/>
    <s v="OK"/>
    <s v="OK"/>
    <s v="OK"/>
    <s v="OK"/>
    <s v="OK"/>
    <s v="Jun"/>
    <x v="1"/>
    <x v="14"/>
  </r>
  <r>
    <d v="2024-10-04T00:00:00"/>
    <s v="linkedin"/>
    <s v="referral"/>
    <s v="product_launch"/>
    <s v="text_link"/>
    <s v="shoes"/>
    <n v="32"/>
    <n v="45"/>
    <n v="739.93"/>
    <s v="OK"/>
    <s v="No"/>
    <s v="OK"/>
    <s v="OK"/>
    <s v="OK"/>
    <s v="OK"/>
    <s v="OK"/>
    <s v="OK"/>
    <s v="Oct"/>
    <x v="3"/>
    <x v="13"/>
  </r>
  <r>
    <d v="2024-02-16T00:00:00"/>
    <s v="youtube"/>
    <s v="email"/>
    <s v="product_launch"/>
    <s v="video_ad"/>
    <s v="signup"/>
    <n v="164"/>
    <n v="6"/>
    <n v="401.58"/>
    <s v="OK"/>
    <s v="No"/>
    <s v="OK"/>
    <s v="OK"/>
    <s v="OK"/>
    <s v="OK"/>
    <s v="OK"/>
    <s v="OK"/>
    <s v="Feb"/>
    <x v="2"/>
    <x v="2"/>
  </r>
  <r>
    <d v="2024-08-23T00:00:00"/>
    <s v="newsletter"/>
    <s v="referral"/>
    <s v="new_user_acquisition"/>
    <s v="text_link"/>
    <s v="shoes"/>
    <n v="178"/>
    <n v="37"/>
    <n v="419.47"/>
    <s v="OK"/>
    <s v="No"/>
    <s v="OK"/>
    <s v="OK"/>
    <s v="OK"/>
    <s v="OK"/>
    <s v="OK"/>
    <s v="OK"/>
    <s v="Aug"/>
    <x v="0"/>
    <x v="4"/>
  </r>
  <r>
    <d v="2024-01-20T00:00:00"/>
    <s v="youtube"/>
    <s v="cpc"/>
    <s v="new_user_acquisition"/>
    <s v="banner1"/>
    <s v="shoes"/>
    <n v="411"/>
    <n v="49"/>
    <n v="618.34"/>
    <s v="OK"/>
    <s v="No"/>
    <s v="OK"/>
    <s v="OK"/>
    <s v="OK"/>
    <s v="OK"/>
    <s v="OK"/>
    <s v="OK"/>
    <s v="Jan"/>
    <x v="2"/>
    <x v="19"/>
  </r>
  <r>
    <d v="2024-08-26T00:00:00"/>
    <s v="youtube"/>
    <s v="social"/>
    <s v="new_user_acquisition"/>
    <s v="banner1"/>
    <s v="shoes"/>
    <n v="299"/>
    <n v="22"/>
    <n v="714.96"/>
    <s v="OK"/>
    <s v="No"/>
    <s v="OK"/>
    <s v="OK"/>
    <s v="OK"/>
    <s v="OK"/>
    <s v="OK"/>
    <s v="OK"/>
    <s v="Aug"/>
    <x v="0"/>
    <x v="7"/>
  </r>
  <r>
    <d v="2024-06-15T00:00:00"/>
    <s v="instagram"/>
    <s v="referral"/>
    <s v="spring_sale"/>
    <s v="banner1"/>
    <s v="shoes"/>
    <n v="99"/>
    <n v="23"/>
    <n v="812.63"/>
    <s v="OK"/>
    <s v="No"/>
    <s v="OK"/>
    <s v="OK"/>
    <s v="OK"/>
    <s v="OK"/>
    <s v="OK"/>
    <s v="OK"/>
    <s v="Jun"/>
    <x v="1"/>
    <x v="10"/>
  </r>
  <r>
    <d v="2024-10-07T00:00:00"/>
    <s v="linkedin"/>
    <s v="cpc"/>
    <s v="new_user_acquisition"/>
    <s v="video_ad"/>
    <s v="shoes"/>
    <n v="254"/>
    <n v="47"/>
    <n v="67.900000000000006"/>
    <s v="OK"/>
    <s v="No"/>
    <s v="OK"/>
    <s v="OK"/>
    <s v="OK"/>
    <s v="OK"/>
    <s v="OK"/>
    <s v="OK"/>
    <s v="Oct"/>
    <x v="3"/>
    <x v="16"/>
  </r>
  <r>
    <d v="2024-08-06T00:00:00"/>
    <s v="google"/>
    <s v="email"/>
    <s v="black_friday"/>
    <s v="banner1"/>
    <s v="bags"/>
    <n v="197"/>
    <n v="34"/>
    <n v="961.87"/>
    <s v="OK"/>
    <s v="No"/>
    <s v="OK"/>
    <s v="OK"/>
    <s v="OK"/>
    <s v="OK"/>
    <s v="OK"/>
    <s v="OK"/>
    <s v="Aug"/>
    <x v="0"/>
    <x v="5"/>
  </r>
  <r>
    <d v="2024-04-19T00:00:00"/>
    <s v="instagram"/>
    <s v="social"/>
    <s v="new_user_acquisition"/>
    <s v="banner1"/>
    <s v="signup"/>
    <n v="453"/>
    <n v="41"/>
    <n v="7.69"/>
    <s v="OK"/>
    <s v="No"/>
    <s v="OK"/>
    <s v="OK"/>
    <s v="OK"/>
    <s v="OK"/>
    <s v="OK"/>
    <s v="OK"/>
    <s v="Apr"/>
    <x v="1"/>
    <x v="14"/>
  </r>
  <r>
    <d v="2024-11-04T00:00:00"/>
    <s v="linkedin"/>
    <s v="social"/>
    <s v="product_launch"/>
    <s v="text_link"/>
    <s v="signup"/>
    <n v="290"/>
    <n v="30"/>
    <n v="914.28"/>
    <s v="OK"/>
    <s v="No"/>
    <s v="OK"/>
    <s v="OK"/>
    <s v="OK"/>
    <s v="OK"/>
    <s v="OK"/>
    <s v="OK"/>
    <s v="Nov"/>
    <x v="3"/>
    <x v="17"/>
  </r>
  <r>
    <d v="2024-08-23T00:00:00"/>
    <s v="youtube"/>
    <s v="social"/>
    <s v="black_friday"/>
    <s v="carousel_ad"/>
    <s v="bags"/>
    <n v="111"/>
    <n v="33"/>
    <n v="384.47"/>
    <s v="OK"/>
    <s v="No"/>
    <s v="OK"/>
    <s v="OK"/>
    <s v="OK"/>
    <s v="OK"/>
    <s v="OK"/>
    <s v="OK"/>
    <s v="Aug"/>
    <x v="0"/>
    <x v="7"/>
  </r>
  <r>
    <d v="2024-09-12T00:00:00"/>
    <s v="google"/>
    <s v="cpc"/>
    <s v="new_user_acquisition"/>
    <s v="banner1"/>
    <s v="shoes"/>
    <n v="496"/>
    <n v="6"/>
    <n v="633.54999999999995"/>
    <s v="OK"/>
    <s v="No"/>
    <s v="OK"/>
    <s v="OK"/>
    <s v="OK"/>
    <s v="OK"/>
    <s v="OK"/>
    <s v="OK"/>
    <s v="Sep"/>
    <x v="0"/>
    <x v="20"/>
  </r>
  <r>
    <d v="2024-02-11T00:00:00"/>
    <s v="youtube"/>
    <s v="social"/>
    <s v="new_user_acquisition"/>
    <s v="text_link"/>
    <s v="signup"/>
    <n v="342"/>
    <n v="49"/>
    <n v="486.65"/>
    <s v="OK"/>
    <s v="No"/>
    <s v="OK"/>
    <s v="OK"/>
    <s v="OK"/>
    <s v="OK"/>
    <s v="OK"/>
    <s v="OK"/>
    <s v="Feb"/>
    <x v="2"/>
    <x v="7"/>
  </r>
  <r>
    <d v="2024-10-30T00:00:00"/>
    <s v="instagram"/>
    <s v="email"/>
    <s v="product_launch"/>
    <s v="carousel_ad"/>
    <s v="shoes"/>
    <n v="333"/>
    <n v="33"/>
    <n v="42.83"/>
    <s v="OK"/>
    <s v="No"/>
    <s v="OK"/>
    <s v="OK"/>
    <s v="OK"/>
    <s v="OK"/>
    <s v="OK"/>
    <s v="OK"/>
    <s v="Oct"/>
    <x v="3"/>
    <x v="6"/>
  </r>
  <r>
    <d v="2024-04-21T00:00:00"/>
    <s v="youtube"/>
    <s v="social"/>
    <s v="product_launch"/>
    <s v="text_link"/>
    <s v="discount"/>
    <n v="284"/>
    <n v="22"/>
    <n v="209.5"/>
    <s v="OK"/>
    <s v="No"/>
    <s v="OK"/>
    <s v="OK"/>
    <s v="OK"/>
    <s v="OK"/>
    <s v="OK"/>
    <s v="OK"/>
    <s v="Apr"/>
    <x v="1"/>
    <x v="7"/>
  </r>
  <r>
    <d v="2024-01-27T00:00:00"/>
    <s v="instagram"/>
    <s v="email"/>
    <s v="product_launch"/>
    <s v="text_link"/>
    <s v="bags"/>
    <n v="230"/>
    <n v="36"/>
    <n v="76.849999999999994"/>
    <s v="OK"/>
    <s v="No"/>
    <s v="OK"/>
    <s v="OK"/>
    <s v="OK"/>
    <s v="OK"/>
    <s v="OK"/>
    <s v="OK"/>
    <s v="Jan"/>
    <x v="2"/>
    <x v="6"/>
  </r>
  <r>
    <d v="2024-05-19T00:00:00"/>
    <s v="linkedin"/>
    <s v="social"/>
    <s v="spring_sale"/>
    <s v="banner1"/>
    <s v="shoes"/>
    <n v="489"/>
    <n v="26"/>
    <n v="785.66"/>
    <s v="OK"/>
    <s v="No"/>
    <s v="OK"/>
    <s v="OK"/>
    <s v="OK"/>
    <s v="OK"/>
    <s v="OK"/>
    <s v="OK"/>
    <s v="May"/>
    <x v="1"/>
    <x v="17"/>
  </r>
  <r>
    <d v="2024-08-05T00:00:00"/>
    <s v="instagram"/>
    <s v="referral"/>
    <s v="black_friday"/>
    <s v="text_link"/>
    <s v="shoes"/>
    <n v="97"/>
    <n v="11"/>
    <n v="481.95"/>
    <s v="OK"/>
    <s v="No"/>
    <s v="OK"/>
    <s v="OK"/>
    <s v="OK"/>
    <s v="OK"/>
    <s v="OK"/>
    <s v="OK"/>
    <s v="Aug"/>
    <x v="0"/>
    <x v="10"/>
  </r>
  <r>
    <d v="2024-01-30T00:00:00"/>
    <s v="facebook"/>
    <s v="referral"/>
    <s v="spring_sale"/>
    <s v="banner1"/>
    <s v="signup"/>
    <n v="91"/>
    <n v="23"/>
    <n v="369.31"/>
    <s v="OK"/>
    <s v="No"/>
    <s v="OK"/>
    <s v="OK"/>
    <s v="OK"/>
    <s v="OK"/>
    <s v="OK"/>
    <s v="OK"/>
    <s v="Jan"/>
    <x v="2"/>
    <x v="0"/>
  </r>
  <r>
    <d v="2024-06-19T00:00:00"/>
    <s v="newsletter"/>
    <s v="social"/>
    <s v="black_friday"/>
    <s v="carousel_ad"/>
    <s v="bags"/>
    <n v="133"/>
    <n v="46"/>
    <n v="636.39"/>
    <s v="OK"/>
    <s v="No"/>
    <s v="OK"/>
    <s v="OK"/>
    <s v="OK"/>
    <s v="OK"/>
    <s v="OK"/>
    <s v="OK"/>
    <s v="Jun"/>
    <x v="1"/>
    <x v="1"/>
  </r>
  <r>
    <d v="2024-08-04T00:00:00"/>
    <s v="newsletter"/>
    <s v="email"/>
    <s v="spring_sale"/>
    <s v="video_ad"/>
    <s v="shoes"/>
    <n v="270"/>
    <n v="14"/>
    <n v="588.6"/>
    <s v="OK"/>
    <s v="No"/>
    <s v="OK"/>
    <s v="OK"/>
    <s v="OK"/>
    <s v="OK"/>
    <s v="OK"/>
    <s v="OK"/>
    <s v="Aug"/>
    <x v="0"/>
    <x v="11"/>
  </r>
  <r>
    <d v="2024-04-01T00:00:00"/>
    <s v="google"/>
    <s v="social"/>
    <s v="product_launch"/>
    <s v="text_link"/>
    <s v="signup"/>
    <n v="336"/>
    <n v="27"/>
    <n v="475.2"/>
    <s v="OK"/>
    <s v="No"/>
    <s v="OK"/>
    <s v="OK"/>
    <s v="OK"/>
    <s v="OK"/>
    <s v="OK"/>
    <s v="OK"/>
    <s v="Apr"/>
    <x v="1"/>
    <x v="8"/>
  </r>
  <r>
    <d v="2024-07-20T00:00:00"/>
    <s v="instagram"/>
    <s v="social"/>
    <s v="black_friday"/>
    <s v="banner1"/>
    <s v="signup"/>
    <n v="320"/>
    <n v="1"/>
    <n v="197.55"/>
    <s v="OK"/>
    <s v="No"/>
    <s v="OK"/>
    <s v="OK"/>
    <s v="OK"/>
    <s v="OK"/>
    <s v="OK"/>
    <s v="OK"/>
    <s v="Jul"/>
    <x v="0"/>
    <x v="14"/>
  </r>
  <r>
    <d v="2024-05-29T00:00:00"/>
    <s v="facebook"/>
    <s v="social"/>
    <s v="product_launch"/>
    <s v="video_ad"/>
    <s v="discount"/>
    <n v="113"/>
    <n v="2"/>
    <n v="487.06"/>
    <s v="OK"/>
    <s v="No"/>
    <s v="OK"/>
    <s v="OK"/>
    <s v="OK"/>
    <s v="OK"/>
    <s v="OK"/>
    <s v="OK"/>
    <s v="May"/>
    <x v="1"/>
    <x v="15"/>
  </r>
  <r>
    <d v="2024-11-15T00:00:00"/>
    <s v="facebook"/>
    <s v="cpc"/>
    <s v="spring_sale"/>
    <s v="text_link"/>
    <s v="bags"/>
    <n v="444"/>
    <n v="36"/>
    <n v="473.98"/>
    <s v="OK"/>
    <s v="No"/>
    <s v="OK"/>
    <s v="OK"/>
    <s v="OK"/>
    <s v="OK"/>
    <s v="OK"/>
    <s v="OK"/>
    <s v="Nov"/>
    <x v="3"/>
    <x v="23"/>
  </r>
  <r>
    <d v="2024-12-29T00:00:00"/>
    <s v="google"/>
    <s v="email"/>
    <s v="black_friday"/>
    <s v="text_link"/>
    <s v="bags"/>
    <n v="257"/>
    <n v="6"/>
    <n v="703.13"/>
    <s v="OK"/>
    <s v="No"/>
    <s v="OK"/>
    <s v="OK"/>
    <s v="OK"/>
    <s v="OK"/>
    <s v="OK"/>
    <s v="OK"/>
    <s v="Dec"/>
    <x v="3"/>
    <x v="5"/>
  </r>
  <r>
    <d v="2024-11-27T00:00:00"/>
    <s v="facebook"/>
    <s v="referral"/>
    <s v="spring_sale"/>
    <s v="video_ad"/>
    <s v="shoes"/>
    <n v="364"/>
    <n v="11"/>
    <n v="682.3"/>
    <s v="OK"/>
    <s v="No"/>
    <s v="OK"/>
    <s v="OK"/>
    <s v="OK"/>
    <s v="OK"/>
    <s v="OK"/>
    <s v="OK"/>
    <s v="Nov"/>
    <x v="3"/>
    <x v="0"/>
  </r>
  <r>
    <d v="2024-04-27T00:00:00"/>
    <s v="youtube"/>
    <s v="social"/>
    <s v="spring_sale"/>
    <s v="text_link"/>
    <s v="shoes"/>
    <n v="440"/>
    <n v="2"/>
    <n v="424.05"/>
    <s v="OK"/>
    <s v="No"/>
    <s v="OK"/>
    <s v="OK"/>
    <s v="OK"/>
    <s v="OK"/>
    <s v="OK"/>
    <s v="OK"/>
    <s v="Apr"/>
    <x v="1"/>
    <x v="7"/>
  </r>
  <r>
    <d v="2024-08-14T00:00:00"/>
    <s v="youtube"/>
    <s v="cpc"/>
    <s v="black_friday"/>
    <s v=""/>
    <s v="signup"/>
    <n v="138"/>
    <n v="39"/>
    <n v="197.91"/>
    <s v="OK"/>
    <s v="No"/>
    <s v="OK"/>
    <s v="OK"/>
    <s v="OK"/>
    <s v="OK"/>
    <s v="OK"/>
    <s v="OK"/>
    <s v="Aug"/>
    <x v="0"/>
    <x v="19"/>
  </r>
  <r>
    <d v="2024-07-08T00:00:00"/>
    <s v="youtube"/>
    <s v="cpc"/>
    <s v="product_launch"/>
    <s v="text_link"/>
    <s v="shoes"/>
    <n v="318"/>
    <n v="20"/>
    <n v="623.61"/>
    <s v="OK"/>
    <s v="No"/>
    <s v="OK"/>
    <s v="OK"/>
    <s v="OK"/>
    <s v="OK"/>
    <s v="OK"/>
    <s v="OK"/>
    <s v="Jul"/>
    <x v="0"/>
    <x v="19"/>
  </r>
  <r>
    <d v="2024-04-20T00:00:00"/>
    <s v="google"/>
    <s v="social"/>
    <s v="product_launch"/>
    <s v="text_link"/>
    <s v="bags"/>
    <n v="229"/>
    <n v="5"/>
    <n v="163.28"/>
    <s v="OK"/>
    <s v="No"/>
    <s v="OK"/>
    <s v="OK"/>
    <s v="OK"/>
    <s v="OK"/>
    <s v="OK"/>
    <s v="OK"/>
    <s v="Apr"/>
    <x v="1"/>
    <x v="8"/>
  </r>
  <r>
    <d v="2024-06-02T00:00:00"/>
    <s v="instagram"/>
    <s v="referral"/>
    <s v="product_launch"/>
    <s v="video_ad"/>
    <s v="discount"/>
    <n v="432"/>
    <n v="37"/>
    <n v="917.05"/>
    <s v="OK"/>
    <s v="No"/>
    <s v="OK"/>
    <s v="OK"/>
    <s v="OK"/>
    <s v="OK"/>
    <s v="OK"/>
    <s v="OK"/>
    <s v="Jun"/>
    <x v="1"/>
    <x v="10"/>
  </r>
  <r>
    <d v="2024-02-18T00:00:00"/>
    <s v="instagram"/>
    <s v="email"/>
    <s v="spring_sale"/>
    <s v=""/>
    <s v="signup"/>
    <n v="251"/>
    <n v="21"/>
    <n v="126.79"/>
    <s v="OK"/>
    <s v="No"/>
    <s v="OK"/>
    <s v="OK"/>
    <s v="OK"/>
    <s v="OK"/>
    <s v="OK"/>
    <s v="OK"/>
    <s v="Feb"/>
    <x v="2"/>
    <x v="6"/>
  </r>
  <r>
    <d v="2024-09-10T00:00:00"/>
    <s v="instagram"/>
    <s v="social"/>
    <s v="black_friday"/>
    <s v="carousel_ad"/>
    <s v="signup"/>
    <n v="375"/>
    <n v="30"/>
    <n v="364.11"/>
    <s v="OK"/>
    <s v="No"/>
    <s v="OK"/>
    <s v="OK"/>
    <s v="OK"/>
    <s v="OK"/>
    <s v="OK"/>
    <s v="OK"/>
    <s v="Sep"/>
    <x v="0"/>
    <x v="14"/>
  </r>
  <r>
    <d v="2024-04-03T00:00:00"/>
    <s v="facebook"/>
    <s v="cpc"/>
    <s v="product_launch"/>
    <s v=""/>
    <s v="discount"/>
    <n v="256"/>
    <n v="45"/>
    <n v="40.32"/>
    <s v="OK"/>
    <s v="No"/>
    <s v="OK"/>
    <s v="OK"/>
    <s v="OK"/>
    <s v="OK"/>
    <s v="OK"/>
    <s v="OK"/>
    <s v="Apr"/>
    <x v="1"/>
    <x v="23"/>
  </r>
  <r>
    <d v="2024-08-23T00:00:00"/>
    <s v="newsletter"/>
    <s v="referral"/>
    <s v="product_launch"/>
    <s v="text_link"/>
    <s v="discount"/>
    <n v="112"/>
    <n v="28"/>
    <n v="841.04"/>
    <s v="OK"/>
    <s v="No"/>
    <s v="OK"/>
    <s v="OK"/>
    <s v="OK"/>
    <s v="OK"/>
    <s v="OK"/>
    <s v="OK"/>
    <s v="Aug"/>
    <x v="0"/>
    <x v="4"/>
  </r>
  <r>
    <d v="2024-09-08T00:00:00"/>
    <s v="instagram"/>
    <s v="email"/>
    <s v="spring_sale"/>
    <s v="banner1"/>
    <s v="discount"/>
    <n v="408"/>
    <n v="38"/>
    <n v="82.46"/>
    <s v="OK"/>
    <s v="No"/>
    <s v="OK"/>
    <s v="OK"/>
    <s v="OK"/>
    <s v="OK"/>
    <s v="OK"/>
    <s v="OK"/>
    <s v="Sep"/>
    <x v="0"/>
    <x v="6"/>
  </r>
  <r>
    <d v="2024-11-13T00:00:00"/>
    <s v="facebook"/>
    <s v="referral"/>
    <s v="spring_sale"/>
    <s v="carousel_ad"/>
    <s v="bags"/>
    <n v="248"/>
    <n v="40"/>
    <n v="577.67999999999995"/>
    <s v="OK"/>
    <s v="No"/>
    <s v="OK"/>
    <s v="OK"/>
    <s v="OK"/>
    <s v="OK"/>
    <s v="OK"/>
    <s v="OK"/>
    <s v="Nov"/>
    <x v="3"/>
    <x v="0"/>
  </r>
  <r>
    <d v="2024-10-04T00:00:00"/>
    <s v="youtube"/>
    <s v="referral"/>
    <s v="product_launch"/>
    <s v="banner1"/>
    <s v="signup"/>
    <n v="162"/>
    <n v="44"/>
    <n v="543.09"/>
    <s v="OK"/>
    <s v="No"/>
    <s v="OK"/>
    <s v="OK"/>
    <s v="OK"/>
    <s v="OK"/>
    <s v="OK"/>
    <s v="OK"/>
    <s v="Oct"/>
    <x v="3"/>
    <x v="3"/>
  </r>
  <r>
    <d v="2024-06-28T00:00:00"/>
    <s v="facebook"/>
    <s v="cpc"/>
    <s v="black_friday"/>
    <s v="video_ad"/>
    <s v="shoes"/>
    <n v="360"/>
    <n v="28"/>
    <n v="221.4"/>
    <s v="OK"/>
    <s v="No"/>
    <s v="OK"/>
    <s v="OK"/>
    <s v="OK"/>
    <s v="OK"/>
    <s v="OK"/>
    <s v="OK"/>
    <s v="Jun"/>
    <x v="1"/>
    <x v="23"/>
  </r>
  <r>
    <d v="2024-02-13T00:00:00"/>
    <s v="google"/>
    <s v="social"/>
    <s v="product_launch"/>
    <s v="carousel_ad"/>
    <s v="discount"/>
    <n v="21"/>
    <n v="42"/>
    <n v="255.73"/>
    <s v="OK"/>
    <s v="No"/>
    <s v="OK"/>
    <s v="OK"/>
    <s v="OK"/>
    <s v="OK"/>
    <s v="OK"/>
    <s v="OK"/>
    <s v="Feb"/>
    <x v="2"/>
    <x v="8"/>
  </r>
  <r>
    <d v="2024-12-02T00:00:00"/>
    <s v="google"/>
    <s v="referral"/>
    <s v="black_friday"/>
    <s v="carousel_ad"/>
    <s v="shoes"/>
    <n v="108"/>
    <n v="38"/>
    <n v="554.26"/>
    <s v="OK"/>
    <s v="No"/>
    <s v="OK"/>
    <s v="OK"/>
    <s v="OK"/>
    <s v="OK"/>
    <s v="OK"/>
    <s v="OK"/>
    <s v="Dec"/>
    <x v="3"/>
    <x v="22"/>
  </r>
  <r>
    <d v="2024-04-30T00:00:00"/>
    <s v="facebook"/>
    <s v="referral"/>
    <s v="black_friday"/>
    <s v="video_ad"/>
    <s v="shoes"/>
    <n v="303"/>
    <n v="33"/>
    <n v="923.38"/>
    <s v="OK"/>
    <s v="No"/>
    <s v="OK"/>
    <s v="OK"/>
    <s v="OK"/>
    <s v="OK"/>
    <s v="OK"/>
    <s v="OK"/>
    <s v="Apr"/>
    <x v="1"/>
    <x v="0"/>
  </r>
  <r>
    <d v="2024-01-28T00:00:00"/>
    <s v="instagram"/>
    <s v="email"/>
    <s v="spring_sale"/>
    <s v="banner1"/>
    <s v="bags"/>
    <n v="95"/>
    <n v="18"/>
    <n v="661.06"/>
    <s v="OK"/>
    <s v="No"/>
    <s v="OK"/>
    <s v="OK"/>
    <s v="OK"/>
    <s v="OK"/>
    <s v="OK"/>
    <s v="OK"/>
    <s v="Jan"/>
    <x v="2"/>
    <x v="6"/>
  </r>
  <r>
    <d v="2024-08-30T00:00:00"/>
    <s v="newsletter"/>
    <s v="social"/>
    <s v="spring_sale"/>
    <s v=""/>
    <s v="discount"/>
    <n v="422"/>
    <n v="12"/>
    <n v="728.52"/>
    <s v="OK"/>
    <s v="No"/>
    <s v="OK"/>
    <s v="OK"/>
    <s v="OK"/>
    <s v="OK"/>
    <s v="OK"/>
    <s v="OK"/>
    <s v="Aug"/>
    <x v="0"/>
    <x v="1"/>
  </r>
  <r>
    <d v="2024-09-28T00:00:00"/>
    <s v="linkedin"/>
    <s v="cpc"/>
    <s v="new_user_acquisition"/>
    <s v=""/>
    <s v="signup"/>
    <n v="67"/>
    <n v="40"/>
    <n v="388.34"/>
    <s v="OK"/>
    <s v="No"/>
    <s v="OK"/>
    <s v="OK"/>
    <s v="OK"/>
    <s v="OK"/>
    <s v="OK"/>
    <s v="OK"/>
    <s v="Sep"/>
    <x v="0"/>
    <x v="16"/>
  </r>
  <r>
    <d v="2024-05-12T00:00:00"/>
    <s v="youtube"/>
    <s v="cpc"/>
    <s v="new_user_acquisition"/>
    <s v="text_link"/>
    <s v="signup"/>
    <n v="414"/>
    <n v="29"/>
    <n v="568.05999999999995"/>
    <s v="OK"/>
    <s v="No"/>
    <s v="OK"/>
    <s v="OK"/>
    <s v="OK"/>
    <s v="OK"/>
    <s v="OK"/>
    <s v="OK"/>
    <s v="May"/>
    <x v="1"/>
    <x v="19"/>
  </r>
  <r>
    <d v="2024-02-14T00:00:00"/>
    <s v="google"/>
    <s v="cpc"/>
    <s v="spring_sale"/>
    <s v="text_link"/>
    <s v="bags"/>
    <n v="433"/>
    <n v="31"/>
    <n v="516.51"/>
    <s v="OK"/>
    <s v="No"/>
    <s v="OK"/>
    <s v="OK"/>
    <s v="OK"/>
    <s v="OK"/>
    <s v="OK"/>
    <s v="OK"/>
    <s v="Feb"/>
    <x v="2"/>
    <x v="20"/>
  </r>
  <r>
    <d v="2024-09-23T00:00:00"/>
    <s v="linkedin"/>
    <s v="cpc"/>
    <s v="new_user_acquisition"/>
    <s v="text_link"/>
    <s v="signup"/>
    <n v="443"/>
    <n v="7"/>
    <n v="60.62"/>
    <s v="OK"/>
    <s v="No"/>
    <s v="OK"/>
    <s v="OK"/>
    <s v="OK"/>
    <s v="OK"/>
    <s v="OK"/>
    <s v="OK"/>
    <s v="Sep"/>
    <x v="0"/>
    <x v="16"/>
  </r>
  <r>
    <d v="2024-08-03T00:00:00"/>
    <s v="facebook"/>
    <s v="referral"/>
    <s v="black_friday"/>
    <s v="video_ad"/>
    <s v="bags"/>
    <n v="403"/>
    <n v="25"/>
    <n v="309.56"/>
    <s v="OK"/>
    <s v="No"/>
    <s v="OK"/>
    <s v="OK"/>
    <s v="OK"/>
    <s v="OK"/>
    <s v="OK"/>
    <s v="OK"/>
    <s v="Aug"/>
    <x v="0"/>
    <x v="0"/>
  </r>
  <r>
    <d v="2024-07-21T00:00:00"/>
    <s v="instagram"/>
    <s v="cpc"/>
    <s v="spring_sale"/>
    <s v=""/>
    <s v="bags"/>
    <n v="255"/>
    <n v="43"/>
    <n v="91.34"/>
    <s v="OK"/>
    <s v="No"/>
    <s v="OK"/>
    <s v="OK"/>
    <s v="OK"/>
    <s v="OK"/>
    <s v="OK"/>
    <s v="OK"/>
    <s v="Jul"/>
    <x v="0"/>
    <x v="9"/>
  </r>
  <r>
    <d v="2024-08-01T00:00:00"/>
    <s v="youtube"/>
    <s v="cpc"/>
    <s v="new_user_acquisition"/>
    <s v="video_ad"/>
    <s v="bags"/>
    <n v="162"/>
    <n v="25"/>
    <n v="642.4"/>
    <s v="OK"/>
    <s v="No"/>
    <s v="OK"/>
    <s v="OK"/>
    <s v="OK"/>
    <s v="OK"/>
    <s v="OK"/>
    <s v="OK"/>
    <s v="Aug"/>
    <x v="0"/>
    <x v="19"/>
  </r>
  <r>
    <d v="2024-09-23T00:00:00"/>
    <s v="youtube"/>
    <s v="cpc"/>
    <s v="product_launch"/>
    <s v="video_ad"/>
    <s v="signup"/>
    <n v="213"/>
    <n v="9"/>
    <n v="433.32"/>
    <s v="OK"/>
    <s v="No"/>
    <s v="OK"/>
    <s v="OK"/>
    <s v="OK"/>
    <s v="OK"/>
    <s v="OK"/>
    <s v="OK"/>
    <s v="Sep"/>
    <x v="0"/>
    <x v="19"/>
  </r>
  <r>
    <d v="2024-11-04T00:00:00"/>
    <s v="google"/>
    <s v="social"/>
    <s v="spring_sale"/>
    <s v="video_ad"/>
    <s v="discount"/>
    <n v="188"/>
    <n v="21"/>
    <n v="362.24"/>
    <s v="OK"/>
    <s v="No"/>
    <s v="OK"/>
    <s v="OK"/>
    <s v="OK"/>
    <s v="OK"/>
    <s v="OK"/>
    <s v="OK"/>
    <s v="Nov"/>
    <x v="3"/>
    <x v="8"/>
  </r>
  <r>
    <d v="2024-10-01T00:00:00"/>
    <s v="newsletter"/>
    <s v="email"/>
    <s v="spring_sale"/>
    <s v="text_link"/>
    <s v="shoes"/>
    <n v="12"/>
    <n v="41"/>
    <n v="870.76"/>
    <s v="OK"/>
    <s v="No"/>
    <s v="OK"/>
    <s v="OK"/>
    <s v="OK"/>
    <s v="OK"/>
    <s v="OK"/>
    <s v="OK"/>
    <s v="Oct"/>
    <x v="3"/>
    <x v="11"/>
  </r>
  <r>
    <d v="2024-01-10T00:00:00"/>
    <s v="instagram"/>
    <s v="email"/>
    <s v="spring_sale"/>
    <s v="carousel_ad"/>
    <s v="discount"/>
    <n v="400"/>
    <n v="28"/>
    <n v="337.57"/>
    <s v="OK"/>
    <s v="No"/>
    <s v="OK"/>
    <s v="OK"/>
    <s v="OK"/>
    <s v="OK"/>
    <s v="OK"/>
    <s v="OK"/>
    <s v="Jan"/>
    <x v="2"/>
    <x v="6"/>
  </r>
  <r>
    <d v="2024-08-15T00:00:00"/>
    <s v="youtube"/>
    <s v="cpc"/>
    <s v="product_launch"/>
    <s v="banner1"/>
    <s v="bags"/>
    <n v="187"/>
    <n v="11"/>
    <n v="691.53"/>
    <s v="OK"/>
    <s v="No"/>
    <s v="OK"/>
    <s v="OK"/>
    <s v="OK"/>
    <s v="OK"/>
    <s v="OK"/>
    <s v="OK"/>
    <s v="Aug"/>
    <x v="0"/>
    <x v="19"/>
  </r>
  <r>
    <d v="2024-11-14T00:00:00"/>
    <s v="instagram"/>
    <s v="social"/>
    <s v="spring_sale"/>
    <s v="carousel_ad"/>
    <s v="shoes"/>
    <n v="13"/>
    <n v="9"/>
    <n v="188.29"/>
    <s v="OK"/>
    <s v="No"/>
    <s v="OK"/>
    <s v="OK"/>
    <s v="OK"/>
    <s v="OK"/>
    <s v="OK"/>
    <s v="OK"/>
    <s v="Nov"/>
    <x v="3"/>
    <x v="14"/>
  </r>
  <r>
    <d v="2024-10-04T00:00:00"/>
    <s v="youtube"/>
    <s v="cpc"/>
    <s v="product_launch"/>
    <s v="banner1"/>
    <s v="signup"/>
    <n v="393"/>
    <n v="44"/>
    <n v="433.21"/>
    <s v="OK"/>
    <s v="No"/>
    <s v="OK"/>
    <s v="OK"/>
    <s v="OK"/>
    <s v="OK"/>
    <s v="OK"/>
    <s v="OK"/>
    <s v="Oct"/>
    <x v="3"/>
    <x v="19"/>
  </r>
  <r>
    <d v="2024-02-25T00:00:00"/>
    <s v="facebook"/>
    <s v="social"/>
    <s v="new_user_acquisition"/>
    <s v="banner1"/>
    <s v="signup"/>
    <n v="139"/>
    <n v="6"/>
    <n v="283.29000000000002"/>
    <s v="OK"/>
    <s v="No"/>
    <s v="OK"/>
    <s v="OK"/>
    <s v="OK"/>
    <s v="OK"/>
    <s v="OK"/>
    <s v="OK"/>
    <s v="Feb"/>
    <x v="2"/>
    <x v="15"/>
  </r>
  <r>
    <d v="2024-06-12T00:00:00"/>
    <s v="newsletter"/>
    <s v="referral"/>
    <s v="product_launch"/>
    <s v=""/>
    <s v="signup"/>
    <n v="221"/>
    <n v="1"/>
    <n v="531.61"/>
    <s v="OK"/>
    <s v="No"/>
    <s v="OK"/>
    <s v="OK"/>
    <s v="OK"/>
    <s v="OK"/>
    <s v="OK"/>
    <s v="OK"/>
    <s v="Jun"/>
    <x v="1"/>
    <x v="4"/>
  </r>
  <r>
    <d v="2024-01-24T00:00:00"/>
    <s v="facebook"/>
    <s v="cpc"/>
    <s v="spring_sale"/>
    <s v="text_link"/>
    <s v="discount"/>
    <n v="256"/>
    <n v="32"/>
    <n v="453.88"/>
    <s v="OK"/>
    <s v="No"/>
    <s v="OK"/>
    <s v="OK"/>
    <s v="OK"/>
    <s v="OK"/>
    <s v="OK"/>
    <s v="OK"/>
    <s v="Jan"/>
    <x v="2"/>
    <x v="23"/>
  </r>
  <r>
    <d v="2024-04-08T00:00:00"/>
    <s v="youtube"/>
    <s v="email"/>
    <s v="spring_sale"/>
    <s v=""/>
    <s v="shoes"/>
    <n v="337"/>
    <n v="10"/>
    <n v="701.99"/>
    <s v="OK"/>
    <s v="No"/>
    <s v="OK"/>
    <s v="OK"/>
    <s v="OK"/>
    <s v="OK"/>
    <s v="OK"/>
    <s v="OK"/>
    <s v="Apr"/>
    <x v="1"/>
    <x v="2"/>
  </r>
  <r>
    <d v="2024-02-06T00:00:00"/>
    <s v="youtube"/>
    <s v="referral"/>
    <s v="black_friday"/>
    <s v="banner1"/>
    <s v="discount"/>
    <n v="325"/>
    <n v="19"/>
    <n v="354.08"/>
    <s v="OK"/>
    <s v="No"/>
    <s v="OK"/>
    <s v="OK"/>
    <s v="OK"/>
    <s v="OK"/>
    <s v="OK"/>
    <s v="OK"/>
    <s v="Feb"/>
    <x v="2"/>
    <x v="3"/>
  </r>
  <r>
    <d v="2024-08-19T00:00:00"/>
    <s v="linkedin"/>
    <s v="cpc"/>
    <s v="product_launch"/>
    <s v=""/>
    <s v="bags"/>
    <n v="80"/>
    <n v="16"/>
    <n v="150.87"/>
    <s v="OK"/>
    <s v="No"/>
    <s v="OK"/>
    <s v="OK"/>
    <s v="OK"/>
    <s v="OK"/>
    <s v="OK"/>
    <s v="OK"/>
    <s v="Aug"/>
    <x v="0"/>
    <x v="16"/>
  </r>
  <r>
    <d v="2024-06-28T00:00:00"/>
    <s v="google"/>
    <s v="social"/>
    <s v="black_friday"/>
    <s v="banner1"/>
    <s v="bags"/>
    <n v="302"/>
    <n v="33"/>
    <n v="435.63"/>
    <s v="OK"/>
    <s v="No"/>
    <s v="OK"/>
    <s v="OK"/>
    <s v="OK"/>
    <s v="OK"/>
    <s v="OK"/>
    <s v="OK"/>
    <s v="Jun"/>
    <x v="1"/>
    <x v="8"/>
  </r>
  <r>
    <d v="2024-07-28T00:00:00"/>
    <s v="instagram"/>
    <s v="email"/>
    <s v="product_launch"/>
    <s v="carousel_ad"/>
    <s v="shoes"/>
    <n v="364"/>
    <n v="17"/>
    <n v="981.94"/>
    <s v="OK"/>
    <s v="No"/>
    <s v="OK"/>
    <s v="OK"/>
    <s v="OK"/>
    <s v="OK"/>
    <s v="OK"/>
    <s v="OK"/>
    <s v="Jul"/>
    <x v="0"/>
    <x v="6"/>
  </r>
  <r>
    <d v="2024-08-26T00:00:00"/>
    <s v="youtube"/>
    <s v="cpc"/>
    <s v="black_friday"/>
    <s v="text_link"/>
    <s v="discount"/>
    <n v="267"/>
    <n v="45"/>
    <n v="774.44"/>
    <s v="OK"/>
    <s v="No"/>
    <s v="OK"/>
    <s v="OK"/>
    <s v="OK"/>
    <s v="OK"/>
    <s v="OK"/>
    <s v="OK"/>
    <s v="Aug"/>
    <x v="0"/>
    <x v="19"/>
  </r>
  <r>
    <d v="2024-09-21T00:00:00"/>
    <s v="youtube"/>
    <s v="social"/>
    <s v="product_launch"/>
    <s v="carousel_ad"/>
    <s v="discount"/>
    <n v="451"/>
    <n v="15"/>
    <n v="27.94"/>
    <s v="OK"/>
    <s v="No"/>
    <s v="OK"/>
    <s v="OK"/>
    <s v="OK"/>
    <s v="OK"/>
    <s v="OK"/>
    <s v="OK"/>
    <s v="Sep"/>
    <x v="0"/>
    <x v="7"/>
  </r>
  <r>
    <d v="2024-11-10T00:00:00"/>
    <s v="instagram"/>
    <s v="social"/>
    <s v="spring_sale"/>
    <s v="text_link"/>
    <s v="bags"/>
    <n v="467"/>
    <n v="7"/>
    <n v="760.74"/>
    <s v="OK"/>
    <s v="No"/>
    <s v="OK"/>
    <s v="OK"/>
    <s v="OK"/>
    <s v="OK"/>
    <s v="OK"/>
    <s v="OK"/>
    <s v="Nov"/>
    <x v="3"/>
    <x v="14"/>
  </r>
  <r>
    <d v="2024-06-15T00:00:00"/>
    <s v="google"/>
    <s v="social"/>
    <s v="spring_sale"/>
    <s v="carousel_ad"/>
    <s v="shoes"/>
    <n v="107"/>
    <n v="34"/>
    <n v="176.63"/>
    <s v="OK"/>
    <s v="No"/>
    <s v="OK"/>
    <s v="OK"/>
    <s v="OK"/>
    <s v="OK"/>
    <s v="OK"/>
    <s v="OK"/>
    <s v="Jun"/>
    <x v="1"/>
    <x v="8"/>
  </r>
  <r>
    <d v="2024-02-22T00:00:00"/>
    <s v="youtube"/>
    <s v="social"/>
    <s v="spring_sale"/>
    <s v="video_ad"/>
    <s v="bags"/>
    <n v="103"/>
    <n v="47"/>
    <n v="433.86"/>
    <s v="OK"/>
    <s v="No"/>
    <s v="OK"/>
    <s v="OK"/>
    <s v="OK"/>
    <s v="OK"/>
    <s v="OK"/>
    <s v="OK"/>
    <s v="Feb"/>
    <x v="2"/>
    <x v="7"/>
  </r>
  <r>
    <d v="2024-03-20T00:00:00"/>
    <s v="instagram"/>
    <s v="social"/>
    <s v="new_user_acquisition"/>
    <s v="text_link"/>
    <s v="shoes"/>
    <n v="376"/>
    <n v="2"/>
    <n v="401.64"/>
    <s v="OK"/>
    <s v="No"/>
    <s v="OK"/>
    <s v="OK"/>
    <s v="OK"/>
    <s v="OK"/>
    <s v="OK"/>
    <s v="OK"/>
    <s v="Mar"/>
    <x v="2"/>
    <x v="14"/>
  </r>
  <r>
    <d v="2024-09-18T00:00:00"/>
    <s v="newsletter"/>
    <s v="cpc"/>
    <s v="spring_sale"/>
    <s v=""/>
    <s v="shoes"/>
    <n v="64"/>
    <n v="32"/>
    <n v="581.85"/>
    <s v="OK"/>
    <s v="No"/>
    <s v="OK"/>
    <s v="OK"/>
    <s v="OK"/>
    <s v="OK"/>
    <s v="OK"/>
    <s v="OK"/>
    <s v="Sep"/>
    <x v="0"/>
    <x v="12"/>
  </r>
  <r>
    <d v="2024-01-25T00:00:00"/>
    <s v="instagram"/>
    <s v="cpc"/>
    <s v="spring_sale"/>
    <s v="video_ad"/>
    <s v="discount"/>
    <n v="381"/>
    <n v="38"/>
    <n v="617.07000000000005"/>
    <s v="OK"/>
    <s v="No"/>
    <s v="OK"/>
    <s v="OK"/>
    <s v="OK"/>
    <s v="OK"/>
    <s v="OK"/>
    <s v="OK"/>
    <s v="Jan"/>
    <x v="2"/>
    <x v="9"/>
  </r>
  <r>
    <d v="2024-02-19T00:00:00"/>
    <s v="linkedin"/>
    <s v="social"/>
    <s v="spring_sale"/>
    <s v="text_link"/>
    <s v="shoes"/>
    <n v="459"/>
    <n v="50"/>
    <n v="835.93"/>
    <s v="OK"/>
    <s v="No"/>
    <s v="OK"/>
    <s v="OK"/>
    <s v="OK"/>
    <s v="OK"/>
    <s v="OK"/>
    <s v="OK"/>
    <s v="Feb"/>
    <x v="2"/>
    <x v="17"/>
  </r>
  <r>
    <d v="2024-11-14T00:00:00"/>
    <s v="newsletter"/>
    <s v="referral"/>
    <s v="product_launch"/>
    <s v="text_link"/>
    <s v="signup"/>
    <n v="352"/>
    <n v="12"/>
    <n v="980.5"/>
    <s v="OK"/>
    <s v="No"/>
    <s v="OK"/>
    <s v="OK"/>
    <s v="OK"/>
    <s v="OK"/>
    <s v="OK"/>
    <s v="OK"/>
    <s v="Nov"/>
    <x v="3"/>
    <x v="4"/>
  </r>
  <r>
    <d v="2024-04-18T00:00:00"/>
    <s v="newsletter"/>
    <s v="email"/>
    <s v="black_friday"/>
    <s v="carousel_ad"/>
    <s v="signup"/>
    <n v="177"/>
    <n v="4"/>
    <n v="254.2"/>
    <s v="OK"/>
    <s v="No"/>
    <s v="OK"/>
    <s v="OK"/>
    <s v="OK"/>
    <s v="OK"/>
    <s v="OK"/>
    <s v="OK"/>
    <s v="Apr"/>
    <x v="1"/>
    <x v="11"/>
  </r>
  <r>
    <d v="2024-03-23T00:00:00"/>
    <s v="youtube"/>
    <s v="social"/>
    <s v="product_launch"/>
    <s v="carousel_ad"/>
    <s v="bags"/>
    <n v="183"/>
    <n v="13"/>
    <n v="243.51"/>
    <s v="OK"/>
    <s v="No"/>
    <s v="OK"/>
    <s v="OK"/>
    <s v="OK"/>
    <s v="OK"/>
    <s v="OK"/>
    <s v="OK"/>
    <s v="Mar"/>
    <x v="2"/>
    <x v="7"/>
  </r>
  <r>
    <d v="2024-05-28T00:00:00"/>
    <s v="linkedin"/>
    <s v="cpc"/>
    <s v="new_user_acquisition"/>
    <s v="banner1"/>
    <s v="discount"/>
    <n v="429"/>
    <n v="29"/>
    <n v="674.53"/>
    <s v="OK"/>
    <s v="No"/>
    <s v="OK"/>
    <s v="OK"/>
    <s v="OK"/>
    <s v="OK"/>
    <s v="OK"/>
    <s v="OK"/>
    <s v="May"/>
    <x v="1"/>
    <x v="16"/>
  </r>
  <r>
    <d v="2024-05-18T00:00:00"/>
    <s v="facebook"/>
    <s v="cpc"/>
    <s v="black_friday"/>
    <s v="banner1"/>
    <s v="shoes"/>
    <n v="119"/>
    <n v="46"/>
    <n v="629.15"/>
    <s v="OK"/>
    <s v="No"/>
    <s v="OK"/>
    <s v="OK"/>
    <s v="OK"/>
    <s v="OK"/>
    <s v="OK"/>
    <s v="OK"/>
    <s v="May"/>
    <x v="1"/>
    <x v="23"/>
  </r>
  <r>
    <d v="2024-04-18T00:00:00"/>
    <s v="google"/>
    <s v="cpc"/>
    <s v="black_friday"/>
    <s v="video_ad"/>
    <s v="discount"/>
    <n v="72"/>
    <n v="37"/>
    <n v="921.51"/>
    <s v="OK"/>
    <s v="No"/>
    <s v="OK"/>
    <s v="OK"/>
    <s v="OK"/>
    <s v="OK"/>
    <s v="OK"/>
    <s v="OK"/>
    <s v="Apr"/>
    <x v="1"/>
    <x v="20"/>
  </r>
  <r>
    <d v="2024-03-04T00:00:00"/>
    <s v="facebook"/>
    <s v="email"/>
    <s v="black_friday"/>
    <s v="video_ad"/>
    <s v="shoes"/>
    <n v="89"/>
    <n v="49"/>
    <n v="333.76"/>
    <s v="OK"/>
    <s v="No"/>
    <s v="OK"/>
    <s v="OK"/>
    <s v="OK"/>
    <s v="OK"/>
    <s v="OK"/>
    <s v="OK"/>
    <s v="Mar"/>
    <x v="2"/>
    <x v="18"/>
  </r>
  <r>
    <d v="2024-01-06T00:00:00"/>
    <s v="google"/>
    <s v="referral"/>
    <s v="spring_sale"/>
    <s v=""/>
    <s v="discount"/>
    <n v="15"/>
    <n v="6"/>
    <n v="103.31"/>
    <s v="OK"/>
    <s v="No"/>
    <s v="OK"/>
    <s v="OK"/>
    <s v="OK"/>
    <s v="OK"/>
    <s v="OK"/>
    <s v="OK"/>
    <s v="Jan"/>
    <x v="2"/>
    <x v="22"/>
  </r>
  <r>
    <d v="2024-07-25T00:00:00"/>
    <s v="instagram"/>
    <s v="referral"/>
    <s v="black_friday"/>
    <s v="text_link"/>
    <s v="discount"/>
    <n v="298"/>
    <n v="22"/>
    <n v="127.74"/>
    <s v="OK"/>
    <s v="No"/>
    <s v="OK"/>
    <s v="OK"/>
    <s v="OK"/>
    <s v="OK"/>
    <s v="OK"/>
    <s v="OK"/>
    <s v="Jul"/>
    <x v="0"/>
    <x v="10"/>
  </r>
  <r>
    <d v="2024-12-27T00:00:00"/>
    <s v="newsletter"/>
    <s v="cpc"/>
    <s v="product_launch"/>
    <s v="banner1"/>
    <s v="discount"/>
    <n v="106"/>
    <n v="13"/>
    <n v="789.03"/>
    <s v="OK"/>
    <s v="No"/>
    <s v="OK"/>
    <s v="OK"/>
    <s v="OK"/>
    <s v="OK"/>
    <s v="OK"/>
    <s v="OK"/>
    <s v="Dec"/>
    <x v="3"/>
    <x v="12"/>
  </r>
  <r>
    <d v="2024-10-07T00:00:00"/>
    <s v="google"/>
    <s v="social"/>
    <s v="product_launch"/>
    <s v="carousel_ad"/>
    <s v="discount"/>
    <n v="302"/>
    <n v="36"/>
    <n v="624.95000000000005"/>
    <s v="OK"/>
    <s v="No"/>
    <s v="OK"/>
    <s v="OK"/>
    <s v="OK"/>
    <s v="OK"/>
    <s v="OK"/>
    <s v="OK"/>
    <s v="Oct"/>
    <x v="3"/>
    <x v="8"/>
  </r>
  <r>
    <d v="2024-07-27T00:00:00"/>
    <s v="youtube"/>
    <s v="social"/>
    <s v="product_launch"/>
    <s v="carousel_ad"/>
    <s v="signup"/>
    <n v="283"/>
    <n v="2"/>
    <n v="346.69"/>
    <s v="OK"/>
    <s v="No"/>
    <s v="OK"/>
    <s v="OK"/>
    <s v="OK"/>
    <s v="OK"/>
    <s v="OK"/>
    <s v="OK"/>
    <s v="Jul"/>
    <x v="0"/>
    <x v="7"/>
  </r>
  <r>
    <d v="2024-01-16T00:00:00"/>
    <s v="linkedin"/>
    <s v="cpc"/>
    <s v="product_launch"/>
    <s v="video_ad"/>
    <s v="bags"/>
    <n v="363"/>
    <n v="31"/>
    <n v="225.54"/>
    <s v="OK"/>
    <s v="No"/>
    <s v="OK"/>
    <s v="OK"/>
    <s v="OK"/>
    <s v="OK"/>
    <s v="OK"/>
    <s v="OK"/>
    <s v="Jan"/>
    <x v="2"/>
    <x v="16"/>
  </r>
  <r>
    <d v="2024-12-30T00:00:00"/>
    <s v="google"/>
    <s v="referral"/>
    <s v="product_launch"/>
    <s v="text_link"/>
    <s v="signup"/>
    <n v="371"/>
    <n v="6"/>
    <n v="303.36"/>
    <s v="OK"/>
    <s v="No"/>
    <s v="OK"/>
    <s v="OK"/>
    <s v="OK"/>
    <s v="OK"/>
    <s v="OK"/>
    <s v="OK"/>
    <s v="Dec"/>
    <x v="3"/>
    <x v="22"/>
  </r>
  <r>
    <d v="2024-08-01T00:00:00"/>
    <s v="facebook"/>
    <s v="referral"/>
    <s v="product_launch"/>
    <s v="video_ad"/>
    <s v="bags"/>
    <n v="269"/>
    <n v="18"/>
    <n v="66.709999999999994"/>
    <s v="OK"/>
    <s v="No"/>
    <s v="OK"/>
    <s v="OK"/>
    <s v="OK"/>
    <s v="OK"/>
    <s v="OK"/>
    <s v="OK"/>
    <s v="Aug"/>
    <x v="0"/>
    <x v="0"/>
  </r>
  <r>
    <d v="2024-11-01T00:00:00"/>
    <s v="instagram"/>
    <s v="cpc"/>
    <s v="product_launch"/>
    <s v="banner1"/>
    <s v="signup"/>
    <n v="45"/>
    <n v="17"/>
    <n v="634.05999999999995"/>
    <s v="OK"/>
    <s v="No"/>
    <s v="OK"/>
    <s v="OK"/>
    <s v="OK"/>
    <s v="OK"/>
    <s v="OK"/>
    <s v="OK"/>
    <s v="Nov"/>
    <x v="3"/>
    <x v="9"/>
  </r>
  <r>
    <d v="2024-06-08T00:00:00"/>
    <s v="facebook"/>
    <s v="referral"/>
    <s v="black_friday"/>
    <s v="text_link"/>
    <s v="discount"/>
    <n v="489"/>
    <n v="0"/>
    <n v="153.12"/>
    <s v="OK"/>
    <s v="No"/>
    <s v="OK"/>
    <s v="OK"/>
    <s v="OK"/>
    <s v="OK"/>
    <s v="OK"/>
    <s v="OK"/>
    <s v="Jun"/>
    <x v="1"/>
    <x v="0"/>
  </r>
  <r>
    <d v="2024-02-15T00:00:00"/>
    <s v="linkedin"/>
    <s v="social"/>
    <s v="spring_sale"/>
    <s v="banner1"/>
    <s v="discount"/>
    <n v="484"/>
    <n v="37"/>
    <n v="171.5"/>
    <s v="OK"/>
    <s v="No"/>
    <s v="OK"/>
    <s v="OK"/>
    <s v="OK"/>
    <s v="OK"/>
    <s v="OK"/>
    <s v="OK"/>
    <s v="Feb"/>
    <x v="2"/>
    <x v="17"/>
  </r>
  <r>
    <d v="2024-01-21T00:00:00"/>
    <s v="google"/>
    <s v="referral"/>
    <s v="black_friday"/>
    <s v="banner1"/>
    <s v="bags"/>
    <n v="246"/>
    <n v="17"/>
    <n v="460.32"/>
    <s v="OK"/>
    <s v="No"/>
    <s v="OK"/>
    <s v="OK"/>
    <s v="OK"/>
    <s v="OK"/>
    <s v="OK"/>
    <s v="OK"/>
    <s v="Jan"/>
    <x v="2"/>
    <x v="22"/>
  </r>
  <r>
    <d v="2024-11-01T00:00:00"/>
    <s v="linkedin"/>
    <s v="cpc"/>
    <s v="black_friday"/>
    <s v="banner1"/>
    <s v="shoes"/>
    <n v="406"/>
    <n v="15"/>
    <n v="901.9"/>
    <s v="OK"/>
    <s v="No"/>
    <s v="OK"/>
    <s v="OK"/>
    <s v="OK"/>
    <s v="OK"/>
    <s v="OK"/>
    <s v="OK"/>
    <s v="Nov"/>
    <x v="3"/>
    <x v="16"/>
  </r>
  <r>
    <d v="2024-09-19T00:00:00"/>
    <s v="facebook"/>
    <s v="cpc"/>
    <s v="new_user_acquisition"/>
    <s v="text_link"/>
    <s v="signup"/>
    <n v="159"/>
    <n v="24"/>
    <n v="53.96"/>
    <s v="OK"/>
    <s v="No"/>
    <s v="OK"/>
    <s v="OK"/>
    <s v="OK"/>
    <s v="OK"/>
    <s v="OK"/>
    <s v="OK"/>
    <s v="Sep"/>
    <x v="0"/>
    <x v="23"/>
  </r>
  <r>
    <d v="2024-05-22T00:00:00"/>
    <s v="facebook"/>
    <s v="referral"/>
    <s v="new_user_acquisition"/>
    <s v="text_link"/>
    <s v="signup"/>
    <n v="16"/>
    <n v="24"/>
    <n v="448.86"/>
    <s v="OK"/>
    <s v="No"/>
    <s v="OK"/>
    <s v="OK"/>
    <s v="OK"/>
    <s v="OK"/>
    <s v="OK"/>
    <s v="OK"/>
    <s v="May"/>
    <x v="1"/>
    <x v="0"/>
  </r>
  <r>
    <d v="2024-01-27T00:00:00"/>
    <s v="linkedin"/>
    <s v="social"/>
    <s v="spring_sale"/>
    <s v="banner1"/>
    <s v="signup"/>
    <n v="170"/>
    <n v="42"/>
    <n v="701.18"/>
    <s v="OK"/>
    <s v="No"/>
    <s v="OK"/>
    <s v="OK"/>
    <s v="OK"/>
    <s v="OK"/>
    <s v="OK"/>
    <s v="OK"/>
    <s v="Jan"/>
    <x v="2"/>
    <x v="17"/>
  </r>
  <r>
    <d v="2024-11-09T00:00:00"/>
    <s v="instagram"/>
    <s v="referral"/>
    <s v="black_friday"/>
    <s v="carousel_ad"/>
    <s v="discount"/>
    <n v="441"/>
    <n v="1"/>
    <n v="201.05"/>
    <s v="OK"/>
    <s v="No"/>
    <s v="OK"/>
    <s v="OK"/>
    <s v="OK"/>
    <s v="OK"/>
    <s v="OK"/>
    <s v="OK"/>
    <s v="Nov"/>
    <x v="3"/>
    <x v="10"/>
  </r>
  <r>
    <d v="2024-04-11T00:00:00"/>
    <s v="linkedin"/>
    <s v="social"/>
    <s v="black_friday"/>
    <s v="carousel_ad"/>
    <s v="bags"/>
    <n v="350"/>
    <n v="15"/>
    <n v="851.17"/>
    <s v="OK"/>
    <s v="No"/>
    <s v="OK"/>
    <s v="OK"/>
    <s v="OK"/>
    <s v="OK"/>
    <s v="OK"/>
    <s v="OK"/>
    <s v="Apr"/>
    <x v="1"/>
    <x v="17"/>
  </r>
  <r>
    <d v="2024-08-14T00:00:00"/>
    <s v="youtube"/>
    <s v="cpc"/>
    <s v="product_launch"/>
    <s v="text_link"/>
    <s v="bags"/>
    <n v="259"/>
    <n v="6"/>
    <n v="64.010000000000005"/>
    <s v="OK"/>
    <s v="No"/>
    <s v="OK"/>
    <s v="OK"/>
    <s v="OK"/>
    <s v="OK"/>
    <s v="OK"/>
    <s v="OK"/>
    <s v="Aug"/>
    <x v="0"/>
    <x v="19"/>
  </r>
  <r>
    <d v="2024-09-17T00:00:00"/>
    <s v="instagram"/>
    <s v="cpc"/>
    <s v="spring_sale"/>
    <s v=""/>
    <s v="bags"/>
    <n v="358"/>
    <n v="2"/>
    <n v="216.52"/>
    <s v="OK"/>
    <s v="No"/>
    <s v="OK"/>
    <s v="OK"/>
    <s v="OK"/>
    <s v="OK"/>
    <s v="OK"/>
    <s v="OK"/>
    <s v="Sep"/>
    <x v="0"/>
    <x v="9"/>
  </r>
  <r>
    <d v="2024-05-12T00:00:00"/>
    <s v="google"/>
    <s v="social"/>
    <s v="spring_sale"/>
    <s v="banner1"/>
    <s v="shoes"/>
    <n v="291"/>
    <n v="18"/>
    <n v="338.06"/>
    <s v="OK"/>
    <s v="No"/>
    <s v="OK"/>
    <s v="OK"/>
    <s v="OK"/>
    <s v="OK"/>
    <s v="OK"/>
    <s v="OK"/>
    <s v="May"/>
    <x v="1"/>
    <x v="8"/>
  </r>
  <r>
    <d v="2024-03-07T00:00:00"/>
    <s v="newsletter"/>
    <s v="referral"/>
    <s v="new_user_acquisition"/>
    <s v="carousel_ad"/>
    <s v="signup"/>
    <n v="457"/>
    <n v="16"/>
    <n v="603.88"/>
    <s v="OK"/>
    <s v="No"/>
    <s v="OK"/>
    <s v="OK"/>
    <s v="OK"/>
    <s v="OK"/>
    <s v="OK"/>
    <s v="OK"/>
    <s v="Mar"/>
    <x v="2"/>
    <x v="4"/>
  </r>
  <r>
    <d v="2024-11-27T00:00:00"/>
    <s v="facebook"/>
    <s v="referral"/>
    <s v="spring_sale"/>
    <s v="text_link"/>
    <s v="shoes"/>
    <n v="219"/>
    <n v="47"/>
    <n v="672.44"/>
    <s v="OK"/>
    <s v="No"/>
    <s v="OK"/>
    <s v="OK"/>
    <s v="OK"/>
    <s v="OK"/>
    <s v="OK"/>
    <s v="OK"/>
    <s v="Nov"/>
    <x v="3"/>
    <x v="0"/>
  </r>
  <r>
    <d v="2024-08-29T00:00:00"/>
    <s v="google"/>
    <s v="social"/>
    <s v="black_friday"/>
    <s v="text_link"/>
    <s v="discount"/>
    <n v="294"/>
    <n v="35"/>
    <n v="874.63"/>
    <s v="OK"/>
    <s v="No"/>
    <s v="OK"/>
    <s v="OK"/>
    <s v="OK"/>
    <s v="OK"/>
    <s v="OK"/>
    <s v="OK"/>
    <s v="Aug"/>
    <x v="0"/>
    <x v="8"/>
  </r>
  <r>
    <d v="2024-09-11T00:00:00"/>
    <s v="google"/>
    <s v="cpc"/>
    <s v="new_user_acquisition"/>
    <s v="banner1"/>
    <s v="signup"/>
    <n v="92"/>
    <n v="50"/>
    <n v="781.3"/>
    <s v="OK"/>
    <s v="No"/>
    <s v="OK"/>
    <s v="OK"/>
    <s v="OK"/>
    <s v="OK"/>
    <s v="OK"/>
    <s v="OK"/>
    <s v="Sep"/>
    <x v="0"/>
    <x v="20"/>
  </r>
  <r>
    <d v="2024-06-21T00:00:00"/>
    <s v="linkedin"/>
    <s v="referral"/>
    <s v="black_friday"/>
    <s v="carousel_ad"/>
    <s v="discount"/>
    <n v="38"/>
    <n v="19"/>
    <n v="991.08"/>
    <s v="OK"/>
    <s v="No"/>
    <s v="OK"/>
    <s v="OK"/>
    <s v="OK"/>
    <s v="OK"/>
    <s v="OK"/>
    <s v="OK"/>
    <s v="Jun"/>
    <x v="1"/>
    <x v="13"/>
  </r>
  <r>
    <d v="2024-04-10T00:00:00"/>
    <s v="google"/>
    <s v="social"/>
    <s v="new_user_acquisition"/>
    <s v="banner1"/>
    <s v="bags"/>
    <n v="129"/>
    <n v="40"/>
    <n v="694.14"/>
    <s v="OK"/>
    <s v="No"/>
    <s v="OK"/>
    <s v="OK"/>
    <s v="OK"/>
    <s v="OK"/>
    <s v="OK"/>
    <s v="OK"/>
    <s v="Apr"/>
    <x v="1"/>
    <x v="8"/>
  </r>
  <r>
    <d v="2024-03-06T00:00:00"/>
    <s v="instagram"/>
    <s v="email"/>
    <s v="spring_sale"/>
    <s v="video_ad"/>
    <s v="signup"/>
    <n v="137"/>
    <n v="2"/>
    <n v="275.19"/>
    <s v="OK"/>
    <s v="No"/>
    <s v="OK"/>
    <s v="OK"/>
    <s v="OK"/>
    <s v="OK"/>
    <s v="OK"/>
    <s v="OK"/>
    <s v="Mar"/>
    <x v="2"/>
    <x v="6"/>
  </r>
  <r>
    <d v="2024-10-25T00:00:00"/>
    <s v="youtube"/>
    <s v="cpc"/>
    <s v="product_launch"/>
    <s v="video_ad"/>
    <s v="shoes"/>
    <n v="342"/>
    <n v="27"/>
    <n v="164.37"/>
    <s v="OK"/>
    <s v="No"/>
    <s v="OK"/>
    <s v="OK"/>
    <s v="OK"/>
    <s v="OK"/>
    <s v="OK"/>
    <s v="OK"/>
    <s v="Oct"/>
    <x v="3"/>
    <x v="19"/>
  </r>
  <r>
    <d v="2024-07-20T00:00:00"/>
    <s v="google"/>
    <s v="referral"/>
    <s v="spring_sale"/>
    <s v=""/>
    <s v="signup"/>
    <n v="26"/>
    <n v="24"/>
    <n v="93.22"/>
    <s v="OK"/>
    <s v="No"/>
    <s v="OK"/>
    <s v="OK"/>
    <s v="OK"/>
    <s v="OK"/>
    <s v="OK"/>
    <s v="OK"/>
    <s v="Jul"/>
    <x v="0"/>
    <x v="22"/>
  </r>
  <r>
    <d v="2024-07-02T00:00:00"/>
    <s v="instagram"/>
    <s v="referral"/>
    <s v="product_launch"/>
    <s v="banner1"/>
    <s v="discount"/>
    <n v="272"/>
    <n v="7"/>
    <n v="130.91"/>
    <s v="OK"/>
    <s v="No"/>
    <s v="OK"/>
    <s v="OK"/>
    <s v="OK"/>
    <s v="OK"/>
    <s v="OK"/>
    <s v="OK"/>
    <s v="Jul"/>
    <x v="0"/>
    <x v="10"/>
  </r>
  <r>
    <d v="2024-05-30T00:00:00"/>
    <s v="youtube"/>
    <s v="cpc"/>
    <s v="product_launch"/>
    <s v="text_link"/>
    <s v="signup"/>
    <n v="179"/>
    <n v="36"/>
    <n v="460.33"/>
    <s v="OK"/>
    <s v="No"/>
    <s v="OK"/>
    <s v="OK"/>
    <s v="OK"/>
    <s v="OK"/>
    <s v="OK"/>
    <s v="OK"/>
    <s v="May"/>
    <x v="1"/>
    <x v="19"/>
  </r>
  <r>
    <d v="2024-06-10T00:00:00"/>
    <s v="linkedin"/>
    <s v="cpc"/>
    <s v="black_friday"/>
    <s v="video_ad"/>
    <s v="bags"/>
    <n v="177"/>
    <n v="46"/>
    <n v="169.17"/>
    <s v="OK"/>
    <s v="No"/>
    <s v="OK"/>
    <s v="OK"/>
    <s v="OK"/>
    <s v="OK"/>
    <s v="OK"/>
    <s v="OK"/>
    <s v="Jun"/>
    <x v="1"/>
    <x v="16"/>
  </r>
  <r>
    <d v="2024-02-02T00:00:00"/>
    <s v="facebook"/>
    <s v="email"/>
    <s v="new_user_acquisition"/>
    <s v="carousel_ad"/>
    <s v="signup"/>
    <n v="434"/>
    <n v="28"/>
    <n v="930.49"/>
    <s v="OK"/>
    <s v="No"/>
    <s v="OK"/>
    <s v="OK"/>
    <s v="OK"/>
    <s v="OK"/>
    <s v="OK"/>
    <s v="OK"/>
    <s v="Feb"/>
    <x v="2"/>
    <x v="18"/>
  </r>
  <r>
    <d v="2024-05-09T00:00:00"/>
    <s v="youtube"/>
    <s v="referral"/>
    <s v="spring_sale"/>
    <s v="banner1"/>
    <s v="discount"/>
    <n v="444"/>
    <n v="49"/>
    <n v="524.21"/>
    <s v="OK"/>
    <s v="No"/>
    <s v="OK"/>
    <s v="OK"/>
    <s v="OK"/>
    <s v="OK"/>
    <s v="OK"/>
    <s v="OK"/>
    <s v="May"/>
    <x v="1"/>
    <x v="3"/>
  </r>
  <r>
    <d v="2024-05-04T00:00:00"/>
    <s v="linkedin"/>
    <s v="referral"/>
    <s v="spring_sale"/>
    <s v="carousel_ad"/>
    <s v="bags"/>
    <n v="124"/>
    <n v="44"/>
    <n v="694.38"/>
    <s v="OK"/>
    <s v="No"/>
    <s v="OK"/>
    <s v="OK"/>
    <s v="OK"/>
    <s v="OK"/>
    <s v="OK"/>
    <s v="OK"/>
    <s v="May"/>
    <x v="1"/>
    <x v="13"/>
  </r>
  <r>
    <d v="2024-04-24T00:00:00"/>
    <s v="google"/>
    <s v="referral"/>
    <s v="spring_sale"/>
    <s v="text_link"/>
    <s v="shoes"/>
    <n v="263"/>
    <n v="10"/>
    <n v="482.67"/>
    <s v="OK"/>
    <s v="No"/>
    <s v="OK"/>
    <s v="OK"/>
    <s v="OK"/>
    <s v="OK"/>
    <s v="OK"/>
    <s v="OK"/>
    <s v="Apr"/>
    <x v="1"/>
    <x v="22"/>
  </r>
  <r>
    <d v="2024-09-27T00:00:00"/>
    <s v="google"/>
    <s v="social"/>
    <s v="new_user_acquisition"/>
    <s v="banner1"/>
    <s v="shoes"/>
    <n v="200"/>
    <n v="39"/>
    <n v="962.84"/>
    <s v="OK"/>
    <s v="No"/>
    <s v="OK"/>
    <s v="OK"/>
    <s v="OK"/>
    <s v="OK"/>
    <s v="OK"/>
    <s v="OK"/>
    <s v="Sep"/>
    <x v="0"/>
    <x v="8"/>
  </r>
  <r>
    <d v="2024-06-30T00:00:00"/>
    <s v="youtube"/>
    <s v="referral"/>
    <s v="product_launch"/>
    <s v="text_link"/>
    <s v="signup"/>
    <n v="189"/>
    <n v="24"/>
    <n v="220.86"/>
    <s v="OK"/>
    <s v="No"/>
    <s v="OK"/>
    <s v="OK"/>
    <s v="OK"/>
    <s v="OK"/>
    <s v="OK"/>
    <s v="OK"/>
    <s v="Jun"/>
    <x v="1"/>
    <x v="3"/>
  </r>
  <r>
    <d v="2024-08-13T00:00:00"/>
    <s v="facebook"/>
    <s v="cpc"/>
    <s v="spring_sale"/>
    <s v="text_link"/>
    <s v="signup"/>
    <n v="200"/>
    <n v="12"/>
    <n v="235.94"/>
    <s v="OK"/>
    <s v="No"/>
    <s v="OK"/>
    <s v="OK"/>
    <s v="OK"/>
    <s v="OK"/>
    <s v="OK"/>
    <s v="OK"/>
    <s v="Aug"/>
    <x v="0"/>
    <x v="23"/>
  </r>
  <r>
    <d v="2024-09-18T00:00:00"/>
    <s v="facebook"/>
    <s v="email"/>
    <s v="new_user_acquisition"/>
    <s v=""/>
    <s v="discount"/>
    <n v="381"/>
    <n v="41"/>
    <n v="543.85"/>
    <s v="OK"/>
    <s v="No"/>
    <s v="OK"/>
    <s v="OK"/>
    <s v="OK"/>
    <s v="OK"/>
    <s v="OK"/>
    <s v="OK"/>
    <s v="Sep"/>
    <x v="0"/>
    <x v="18"/>
  </r>
  <r>
    <d v="2024-10-09T00:00:00"/>
    <s v="google"/>
    <s v="email"/>
    <s v="new_user_acquisition"/>
    <s v="text_link"/>
    <s v="signup"/>
    <n v="162"/>
    <n v="15"/>
    <n v="191.07"/>
    <s v="OK"/>
    <s v="No"/>
    <s v="OK"/>
    <s v="OK"/>
    <s v="OK"/>
    <s v="OK"/>
    <s v="OK"/>
    <s v="OK"/>
    <s v="Oct"/>
    <x v="3"/>
    <x v="5"/>
  </r>
  <r>
    <d v="2024-04-17T00:00:00"/>
    <s v="linkedin"/>
    <s v="referral"/>
    <s v="new_user_acquisition"/>
    <s v="video_ad"/>
    <s v="shoes"/>
    <n v="244"/>
    <n v="32"/>
    <n v="489.66"/>
    <s v="OK"/>
    <s v="No"/>
    <s v="OK"/>
    <s v="OK"/>
    <s v="OK"/>
    <s v="OK"/>
    <s v="OK"/>
    <s v="OK"/>
    <s v="Apr"/>
    <x v="1"/>
    <x v="13"/>
  </r>
  <r>
    <d v="2024-08-12T00:00:00"/>
    <s v="facebook"/>
    <s v="email"/>
    <s v="new_user_acquisition"/>
    <s v="video_ad"/>
    <s v="bags"/>
    <n v="380"/>
    <n v="42"/>
    <n v="905.5"/>
    <s v="OK"/>
    <s v="No"/>
    <s v="OK"/>
    <s v="OK"/>
    <s v="OK"/>
    <s v="OK"/>
    <s v="OK"/>
    <s v="OK"/>
    <s v="Aug"/>
    <x v="0"/>
    <x v="18"/>
  </r>
  <r>
    <d v="2024-11-14T00:00:00"/>
    <s v="google"/>
    <s v="social"/>
    <s v="new_user_acquisition"/>
    <s v="carousel_ad"/>
    <s v="discount"/>
    <n v="194"/>
    <n v="41"/>
    <n v="443.1"/>
    <s v="OK"/>
    <s v="No"/>
    <s v="OK"/>
    <s v="OK"/>
    <s v="OK"/>
    <s v="OK"/>
    <s v="OK"/>
    <s v="OK"/>
    <s v="Nov"/>
    <x v="3"/>
    <x v="8"/>
  </r>
  <r>
    <d v="2024-07-06T00:00:00"/>
    <s v="instagram"/>
    <s v="referral"/>
    <s v="new_user_acquisition"/>
    <s v="video_ad"/>
    <s v="signup"/>
    <n v="443"/>
    <n v="33"/>
    <n v="34.1"/>
    <s v="OK"/>
    <s v="No"/>
    <s v="OK"/>
    <s v="OK"/>
    <s v="OK"/>
    <s v="OK"/>
    <s v="OK"/>
    <s v="OK"/>
    <s v="Jul"/>
    <x v="0"/>
    <x v="10"/>
  </r>
  <r>
    <d v="2024-11-06T00:00:00"/>
    <s v="google"/>
    <s v="social"/>
    <s v="product_launch"/>
    <s v="text_link"/>
    <s v="bags"/>
    <n v="359"/>
    <n v="34"/>
    <n v="169.36"/>
    <s v="OK"/>
    <s v="No"/>
    <s v="OK"/>
    <s v="OK"/>
    <s v="OK"/>
    <s v="OK"/>
    <s v="OK"/>
    <s v="OK"/>
    <s v="Nov"/>
    <x v="3"/>
    <x v="8"/>
  </r>
  <r>
    <d v="2024-12-22T00:00:00"/>
    <s v="google"/>
    <s v="referral"/>
    <s v="product_launch"/>
    <s v="banner1"/>
    <s v="signup"/>
    <n v="291"/>
    <n v="4"/>
    <n v="401.82"/>
    <s v="OK"/>
    <s v="No"/>
    <s v="OK"/>
    <s v="OK"/>
    <s v="OK"/>
    <s v="OK"/>
    <s v="OK"/>
    <s v="OK"/>
    <s v="Dec"/>
    <x v="3"/>
    <x v="22"/>
  </r>
  <r>
    <d v="2024-10-25T00:00:00"/>
    <s v="facebook"/>
    <s v="cpc"/>
    <s v="black_friday"/>
    <s v="banner1"/>
    <s v="shoes"/>
    <n v="98"/>
    <n v="29"/>
    <n v="472"/>
    <s v="OK"/>
    <s v="No"/>
    <s v="OK"/>
    <s v="OK"/>
    <s v="OK"/>
    <s v="OK"/>
    <s v="OK"/>
    <s v="OK"/>
    <s v="Oct"/>
    <x v="3"/>
    <x v="23"/>
  </r>
  <r>
    <d v="2024-09-02T00:00:00"/>
    <s v="facebook"/>
    <s v="cpc"/>
    <s v="black_friday"/>
    <s v="text_link"/>
    <s v="shoes"/>
    <n v="373"/>
    <n v="39"/>
    <n v="776.09"/>
    <s v="OK"/>
    <s v="No"/>
    <s v="OK"/>
    <s v="OK"/>
    <s v="OK"/>
    <s v="OK"/>
    <s v="OK"/>
    <s v="OK"/>
    <s v="Sep"/>
    <x v="0"/>
    <x v="23"/>
  </r>
  <r>
    <d v="2024-05-16T00:00:00"/>
    <s v="newsletter"/>
    <s v="social"/>
    <s v="black_friday"/>
    <s v="text_link"/>
    <s v="bags"/>
    <n v="390"/>
    <n v="29"/>
    <n v="781.07"/>
    <s v="OK"/>
    <s v="No"/>
    <s v="OK"/>
    <s v="OK"/>
    <s v="OK"/>
    <s v="OK"/>
    <s v="OK"/>
    <s v="OK"/>
    <s v="May"/>
    <x v="1"/>
    <x v="1"/>
  </r>
  <r>
    <d v="2024-12-13T00:00:00"/>
    <s v="linkedin"/>
    <s v="email"/>
    <s v="new_user_acquisition"/>
    <s v="video_ad"/>
    <s v="bags"/>
    <n v="273"/>
    <n v="3"/>
    <n v="526.65"/>
    <s v="OK"/>
    <s v="No"/>
    <s v="OK"/>
    <s v="OK"/>
    <s v="OK"/>
    <s v="OK"/>
    <s v="OK"/>
    <s v="OK"/>
    <s v="Dec"/>
    <x v="3"/>
    <x v="21"/>
  </r>
  <r>
    <d v="2024-09-16T00:00:00"/>
    <s v="google"/>
    <s v="referral"/>
    <s v="new_user_acquisition"/>
    <s v="text_link"/>
    <s v="signup"/>
    <n v="299"/>
    <n v="34"/>
    <n v="363.57"/>
    <s v="OK"/>
    <s v="No"/>
    <s v="OK"/>
    <s v="OK"/>
    <s v="OK"/>
    <s v="OK"/>
    <s v="OK"/>
    <s v="OK"/>
    <s v="Sep"/>
    <x v="0"/>
    <x v="22"/>
  </r>
  <r>
    <d v="2024-10-09T00:00:00"/>
    <s v="facebook"/>
    <s v="email"/>
    <s v="new_user_acquisition"/>
    <s v="video_ad"/>
    <s v="bags"/>
    <n v="30"/>
    <n v="41"/>
    <n v="802.44"/>
    <s v="OK"/>
    <s v="No"/>
    <s v="OK"/>
    <s v="OK"/>
    <s v="OK"/>
    <s v="OK"/>
    <s v="OK"/>
    <s v="OK"/>
    <s v="Oct"/>
    <x v="3"/>
    <x v="18"/>
  </r>
  <r>
    <d v="2024-09-23T00:00:00"/>
    <s v="google"/>
    <s v="referral"/>
    <s v="product_launch"/>
    <s v="banner1"/>
    <s v="bags"/>
    <n v="410"/>
    <n v="5"/>
    <n v="938.59"/>
    <s v="OK"/>
    <s v="No"/>
    <s v="OK"/>
    <s v="OK"/>
    <s v="OK"/>
    <s v="OK"/>
    <s v="OK"/>
    <s v="OK"/>
    <s v="Sep"/>
    <x v="0"/>
    <x v="22"/>
  </r>
  <r>
    <d v="2024-12-04T00:00:00"/>
    <s v="newsletter"/>
    <s v="referral"/>
    <s v="product_launch"/>
    <s v="text_link"/>
    <s v="signup"/>
    <n v="192"/>
    <n v="24"/>
    <n v="14.04"/>
    <s v="OK"/>
    <s v="No"/>
    <s v="OK"/>
    <s v="OK"/>
    <s v="OK"/>
    <s v="OK"/>
    <s v="OK"/>
    <s v="OK"/>
    <s v="Dec"/>
    <x v="3"/>
    <x v="4"/>
  </r>
  <r>
    <d v="2024-03-02T00:00:00"/>
    <s v="youtube"/>
    <s v="referral"/>
    <s v="product_launch"/>
    <s v="video_ad"/>
    <s v="signup"/>
    <n v="206"/>
    <n v="17"/>
    <n v="76.56"/>
    <s v="OK"/>
    <s v="No"/>
    <s v="OK"/>
    <s v="OK"/>
    <s v="OK"/>
    <s v="OK"/>
    <s v="OK"/>
    <s v="OK"/>
    <s v="Mar"/>
    <x v="2"/>
    <x v="3"/>
  </r>
  <r>
    <d v="2024-11-26T00:00:00"/>
    <s v="google"/>
    <s v="referral"/>
    <s v="new_user_acquisition"/>
    <s v="carousel_ad"/>
    <s v="shoes"/>
    <n v="267"/>
    <n v="26"/>
    <n v="485.57"/>
    <s v="OK"/>
    <s v="No"/>
    <s v="OK"/>
    <s v="OK"/>
    <s v="OK"/>
    <s v="OK"/>
    <s v="OK"/>
    <s v="OK"/>
    <s v="Nov"/>
    <x v="3"/>
    <x v="22"/>
  </r>
  <r>
    <d v="2024-10-29T00:00:00"/>
    <s v="instagram"/>
    <s v="email"/>
    <s v="new_user_acquisition"/>
    <s v="video_ad"/>
    <s v="bags"/>
    <n v="150"/>
    <n v="6"/>
    <n v="798.93"/>
    <s v="OK"/>
    <s v="No"/>
    <s v="OK"/>
    <s v="OK"/>
    <s v="OK"/>
    <s v="OK"/>
    <s v="OK"/>
    <s v="OK"/>
    <s v="Oct"/>
    <x v="3"/>
    <x v="6"/>
  </r>
  <r>
    <d v="2024-03-07T00:00:00"/>
    <s v="google"/>
    <s v="email"/>
    <s v="new_user_acquisition"/>
    <s v="text_link"/>
    <s v="shoes"/>
    <n v="185"/>
    <n v="48"/>
    <n v="423.82"/>
    <s v="OK"/>
    <s v="No"/>
    <s v="OK"/>
    <s v="OK"/>
    <s v="OK"/>
    <s v="OK"/>
    <s v="OK"/>
    <s v="OK"/>
    <s v="Mar"/>
    <x v="2"/>
    <x v="5"/>
  </r>
  <r>
    <d v="2024-07-19T00:00:00"/>
    <s v="instagram"/>
    <s v="email"/>
    <s v="product_launch"/>
    <s v=""/>
    <s v="signup"/>
    <n v="468"/>
    <n v="35"/>
    <n v="732.74"/>
    <s v="OK"/>
    <s v="No"/>
    <s v="OK"/>
    <s v="OK"/>
    <s v="OK"/>
    <s v="OK"/>
    <s v="OK"/>
    <s v="OK"/>
    <s v="Jul"/>
    <x v="0"/>
    <x v="6"/>
  </r>
  <r>
    <d v="2024-02-05T00:00:00"/>
    <s v="linkedin"/>
    <s v="cpc"/>
    <s v="spring_sale"/>
    <s v="video_ad"/>
    <s v="discount"/>
    <n v="277"/>
    <n v="25"/>
    <n v="40.270000000000003"/>
    <s v="OK"/>
    <s v="No"/>
    <s v="OK"/>
    <s v="OK"/>
    <s v="OK"/>
    <s v="OK"/>
    <s v="OK"/>
    <s v="OK"/>
    <s v="Feb"/>
    <x v="2"/>
    <x v="16"/>
  </r>
  <r>
    <d v="2024-08-31T00:00:00"/>
    <s v="newsletter"/>
    <s v="referral"/>
    <s v="product_launch"/>
    <s v="carousel_ad"/>
    <s v="discount"/>
    <n v="294"/>
    <n v="49"/>
    <n v="105.65"/>
    <s v="OK"/>
    <s v="No"/>
    <s v="OK"/>
    <s v="OK"/>
    <s v="OK"/>
    <s v="OK"/>
    <s v="OK"/>
    <s v="OK"/>
    <s v="Aug"/>
    <x v="0"/>
    <x v="4"/>
  </r>
  <r>
    <d v="2024-09-02T00:00:00"/>
    <s v="linkedin"/>
    <s v="social"/>
    <s v="black_friday"/>
    <s v=""/>
    <s v="discount"/>
    <n v="114"/>
    <n v="18"/>
    <n v="304.02999999999997"/>
    <s v="OK"/>
    <s v="No"/>
    <s v="OK"/>
    <s v="OK"/>
    <s v="OK"/>
    <s v="OK"/>
    <s v="OK"/>
    <s v="OK"/>
    <s v="Sep"/>
    <x v="0"/>
    <x v="17"/>
  </r>
  <r>
    <d v="2024-10-07T00:00:00"/>
    <s v="youtube"/>
    <s v="email"/>
    <s v="product_launch"/>
    <s v="carousel_ad"/>
    <s v="signup"/>
    <n v="246"/>
    <n v="45"/>
    <n v="696.1"/>
    <s v="OK"/>
    <s v="No"/>
    <s v="OK"/>
    <s v="OK"/>
    <s v="OK"/>
    <s v="OK"/>
    <s v="OK"/>
    <s v="OK"/>
    <s v="Oct"/>
    <x v="3"/>
    <x v="2"/>
  </r>
  <r>
    <d v="2024-06-10T00:00:00"/>
    <s v="facebook"/>
    <s v="cpc"/>
    <s v="new_user_acquisition"/>
    <s v="banner1"/>
    <s v="signup"/>
    <n v="256"/>
    <n v="44"/>
    <n v="368.28"/>
    <s v="OK"/>
    <s v="No"/>
    <s v="OK"/>
    <s v="OK"/>
    <s v="OK"/>
    <s v="OK"/>
    <s v="OK"/>
    <s v="OK"/>
    <s v="Jun"/>
    <x v="1"/>
    <x v="23"/>
  </r>
  <r>
    <d v="2024-04-12T00:00:00"/>
    <s v="instagram"/>
    <s v="referral"/>
    <s v="spring_sale"/>
    <s v="carousel_ad"/>
    <s v="signup"/>
    <n v="46"/>
    <n v="18"/>
    <n v="813.59"/>
    <s v="OK"/>
    <s v="No"/>
    <s v="OK"/>
    <s v="OK"/>
    <s v="OK"/>
    <s v="OK"/>
    <s v="OK"/>
    <s v="OK"/>
    <s v="Apr"/>
    <x v="1"/>
    <x v="10"/>
  </r>
  <r>
    <d v="2024-04-30T00:00:00"/>
    <s v="instagram"/>
    <s v="social"/>
    <s v="product_launch"/>
    <s v="text_link"/>
    <s v="bags"/>
    <n v="238"/>
    <n v="44"/>
    <n v="746.17"/>
    <s v="OK"/>
    <s v="No"/>
    <s v="OK"/>
    <s v="OK"/>
    <s v="OK"/>
    <s v="OK"/>
    <s v="OK"/>
    <s v="OK"/>
    <s v="Apr"/>
    <x v="1"/>
    <x v="14"/>
  </r>
  <r>
    <d v="2024-09-16T00:00:00"/>
    <s v="facebook"/>
    <s v="referral"/>
    <s v="product_launch"/>
    <s v="banner1"/>
    <s v="shoes"/>
    <n v="241"/>
    <n v="29"/>
    <n v="183.16"/>
    <s v="OK"/>
    <s v="No"/>
    <s v="OK"/>
    <s v="OK"/>
    <s v="OK"/>
    <s v="OK"/>
    <s v="OK"/>
    <s v="OK"/>
    <s v="Sep"/>
    <x v="0"/>
    <x v="0"/>
  </r>
  <r>
    <d v="2024-02-04T00:00:00"/>
    <s v="facebook"/>
    <s v="social"/>
    <s v="new_user_acquisition"/>
    <s v="text_link"/>
    <s v="bags"/>
    <n v="110"/>
    <n v="32"/>
    <n v="315.3"/>
    <s v="OK"/>
    <s v="No"/>
    <s v="OK"/>
    <s v="OK"/>
    <s v="OK"/>
    <s v="OK"/>
    <s v="OK"/>
    <s v="OK"/>
    <s v="Feb"/>
    <x v="2"/>
    <x v="15"/>
  </r>
  <r>
    <d v="2024-01-07T00:00:00"/>
    <s v="google"/>
    <s v="cpc"/>
    <s v="product_launch"/>
    <s v="banner1"/>
    <s v="bags"/>
    <n v="320"/>
    <n v="22"/>
    <n v="16.48"/>
    <s v="OK"/>
    <s v="No"/>
    <s v="OK"/>
    <s v="OK"/>
    <s v="OK"/>
    <s v="OK"/>
    <s v="OK"/>
    <s v="OK"/>
    <s v="Jan"/>
    <x v="2"/>
    <x v="20"/>
  </r>
  <r>
    <d v="2024-02-20T00:00:00"/>
    <s v="linkedin"/>
    <s v="social"/>
    <s v="spring_sale"/>
    <s v="carousel_ad"/>
    <s v="shoes"/>
    <n v="294"/>
    <n v="17"/>
    <n v="304.17"/>
    <s v="OK"/>
    <s v="No"/>
    <s v="OK"/>
    <s v="OK"/>
    <s v="OK"/>
    <s v="OK"/>
    <s v="OK"/>
    <s v="OK"/>
    <s v="Feb"/>
    <x v="2"/>
    <x v="17"/>
  </r>
  <r>
    <d v="2024-04-23T00:00:00"/>
    <s v="youtube"/>
    <s v="email"/>
    <s v="spring_sale"/>
    <s v=""/>
    <s v="bags"/>
    <n v="367"/>
    <n v="30"/>
    <n v="95.52"/>
    <s v="OK"/>
    <s v="No"/>
    <s v="OK"/>
    <s v="OK"/>
    <s v="OK"/>
    <s v="OK"/>
    <s v="OK"/>
    <s v="OK"/>
    <s v="Apr"/>
    <x v="1"/>
    <x v="2"/>
  </r>
  <r>
    <d v="2024-05-29T00:00:00"/>
    <s v="google"/>
    <s v="referral"/>
    <s v="new_user_acquisition"/>
    <s v="banner1"/>
    <s v="signup"/>
    <n v="222"/>
    <n v="41"/>
    <n v="385.67"/>
    <s v="OK"/>
    <s v="No"/>
    <s v="OK"/>
    <s v="OK"/>
    <s v="OK"/>
    <s v="OK"/>
    <s v="OK"/>
    <s v="OK"/>
    <s v="May"/>
    <x v="1"/>
    <x v="22"/>
  </r>
  <r>
    <d v="2024-04-26T00:00:00"/>
    <s v="linkedin"/>
    <s v="cpc"/>
    <s v="black_friday"/>
    <s v="video_ad"/>
    <s v="discount"/>
    <n v="479"/>
    <n v="14"/>
    <n v="193.03"/>
    <s v="OK"/>
    <s v="No"/>
    <s v="OK"/>
    <s v="OK"/>
    <s v="OK"/>
    <s v="OK"/>
    <s v="OK"/>
    <s v="OK"/>
    <s v="Apr"/>
    <x v="1"/>
    <x v="16"/>
  </r>
  <r>
    <d v="2024-11-09T00:00:00"/>
    <s v="google"/>
    <s v="email"/>
    <s v="spring_sale"/>
    <s v="banner1"/>
    <s v="discount"/>
    <n v="93"/>
    <n v="39"/>
    <n v="1.1299999999999999"/>
    <s v="OK"/>
    <s v="No"/>
    <s v="OK"/>
    <s v="OK"/>
    <s v="OK"/>
    <s v="OK"/>
    <s v="OK"/>
    <s v="OK"/>
    <s v="Nov"/>
    <x v="3"/>
    <x v="5"/>
  </r>
  <r>
    <d v="2024-12-23T00:00:00"/>
    <s v="instagram"/>
    <s v="cpc"/>
    <s v="black_friday"/>
    <s v="text_link"/>
    <s v="shoes"/>
    <n v="128"/>
    <n v="13"/>
    <n v="206.42"/>
    <s v="OK"/>
    <s v="No"/>
    <s v="OK"/>
    <s v="OK"/>
    <s v="OK"/>
    <s v="OK"/>
    <s v="OK"/>
    <s v="OK"/>
    <s v="Dec"/>
    <x v="3"/>
    <x v="9"/>
  </r>
  <r>
    <d v="2024-05-12T00:00:00"/>
    <s v="linkedin"/>
    <s v="email"/>
    <s v="new_user_acquisition"/>
    <s v="video_ad"/>
    <s v="bags"/>
    <n v="66"/>
    <n v="27"/>
    <n v="404.69"/>
    <s v="OK"/>
    <s v="No"/>
    <s v="OK"/>
    <s v="OK"/>
    <s v="OK"/>
    <s v="OK"/>
    <s v="OK"/>
    <s v="OK"/>
    <s v="May"/>
    <x v="1"/>
    <x v="21"/>
  </r>
  <r>
    <d v="2024-03-01T00:00:00"/>
    <s v="google"/>
    <s v="cpc"/>
    <s v="product_launch"/>
    <s v=""/>
    <s v="shoes"/>
    <n v="202"/>
    <n v="15"/>
    <n v="434.73"/>
    <s v="OK"/>
    <s v="No"/>
    <s v="OK"/>
    <s v="OK"/>
    <s v="OK"/>
    <s v="OK"/>
    <s v="OK"/>
    <s v="OK"/>
    <s v="Mar"/>
    <x v="2"/>
    <x v="20"/>
  </r>
  <r>
    <d v="2024-12-14T00:00:00"/>
    <s v="facebook"/>
    <s v="cpc"/>
    <s v="spring_sale"/>
    <s v="video_ad"/>
    <s v="signup"/>
    <n v="236"/>
    <n v="16"/>
    <n v="450.21"/>
    <s v="OK"/>
    <s v="No"/>
    <s v="OK"/>
    <s v="OK"/>
    <s v="OK"/>
    <s v="OK"/>
    <s v="OK"/>
    <s v="OK"/>
    <s v="Dec"/>
    <x v="3"/>
    <x v="23"/>
  </r>
  <r>
    <d v="2024-05-22T00:00:00"/>
    <s v="linkedin"/>
    <s v="referral"/>
    <s v="new_user_acquisition"/>
    <s v="banner1"/>
    <s v="discount"/>
    <n v="51"/>
    <n v="49"/>
    <n v="835.27"/>
    <s v="OK"/>
    <s v="No"/>
    <s v="OK"/>
    <s v="OK"/>
    <s v="OK"/>
    <s v="OK"/>
    <s v="OK"/>
    <s v="OK"/>
    <s v="May"/>
    <x v="1"/>
    <x v="13"/>
  </r>
  <r>
    <d v="2024-06-18T00:00:00"/>
    <s v="youtube"/>
    <s v="referral"/>
    <s v="spring_sale"/>
    <s v="text_link"/>
    <s v="discount"/>
    <n v="390"/>
    <n v="3"/>
    <n v="408.3"/>
    <s v="OK"/>
    <s v="No"/>
    <s v="OK"/>
    <s v="OK"/>
    <s v="OK"/>
    <s v="OK"/>
    <s v="OK"/>
    <s v="OK"/>
    <s v="Jun"/>
    <x v="1"/>
    <x v="3"/>
  </r>
  <r>
    <d v="2024-11-13T00:00:00"/>
    <s v="linkedin"/>
    <s v="referral"/>
    <s v="spring_sale"/>
    <s v="carousel_ad"/>
    <s v="shoes"/>
    <n v="408"/>
    <n v="25"/>
    <n v="673.08"/>
    <s v="OK"/>
    <s v="No"/>
    <s v="OK"/>
    <s v="OK"/>
    <s v="OK"/>
    <s v="OK"/>
    <s v="OK"/>
    <s v="OK"/>
    <s v="Nov"/>
    <x v="3"/>
    <x v="13"/>
  </r>
  <r>
    <d v="2024-07-20T00:00:00"/>
    <s v="newsletter"/>
    <s v="cpc"/>
    <s v="spring_sale"/>
    <s v="video_ad"/>
    <s v="signup"/>
    <n v="33"/>
    <n v="23"/>
    <n v="940.86"/>
    <s v="OK"/>
    <s v="No"/>
    <s v="OK"/>
    <s v="OK"/>
    <s v="OK"/>
    <s v="OK"/>
    <s v="OK"/>
    <s v="OK"/>
    <s v="Jul"/>
    <x v="0"/>
    <x v="12"/>
  </r>
  <r>
    <d v="2024-04-28T00:00:00"/>
    <s v="newsletter"/>
    <s v="social"/>
    <s v="spring_sale"/>
    <s v="video_ad"/>
    <s v="discount"/>
    <n v="429"/>
    <n v="50"/>
    <n v="326.77"/>
    <s v="OK"/>
    <s v="No"/>
    <s v="OK"/>
    <s v="OK"/>
    <s v="OK"/>
    <s v="OK"/>
    <s v="OK"/>
    <s v="OK"/>
    <s v="Apr"/>
    <x v="1"/>
    <x v="1"/>
  </r>
  <r>
    <d v="2024-03-27T00:00:00"/>
    <s v="google"/>
    <s v="referral"/>
    <s v="black_friday"/>
    <s v="text_link"/>
    <s v="discount"/>
    <n v="58"/>
    <n v="5"/>
    <n v="974.83"/>
    <s v="OK"/>
    <s v="No"/>
    <s v="OK"/>
    <s v="OK"/>
    <s v="OK"/>
    <s v="OK"/>
    <s v="OK"/>
    <s v="OK"/>
    <s v="Mar"/>
    <x v="2"/>
    <x v="22"/>
  </r>
  <r>
    <d v="2024-09-23T00:00:00"/>
    <s v="google"/>
    <s v="referral"/>
    <s v="product_launch"/>
    <s v="carousel_ad"/>
    <s v="bags"/>
    <n v="420"/>
    <n v="39"/>
    <n v="893.66"/>
    <s v="OK"/>
    <s v="No"/>
    <s v="OK"/>
    <s v="OK"/>
    <s v="OK"/>
    <s v="OK"/>
    <s v="OK"/>
    <s v="OK"/>
    <s v="Sep"/>
    <x v="0"/>
    <x v="22"/>
  </r>
  <r>
    <d v="2024-01-26T00:00:00"/>
    <s v="facebook"/>
    <s v="email"/>
    <s v="product_launch"/>
    <s v="banner1"/>
    <s v="bags"/>
    <n v="219"/>
    <n v="30"/>
    <n v="332.57"/>
    <s v="OK"/>
    <s v="No"/>
    <s v="OK"/>
    <s v="OK"/>
    <s v="OK"/>
    <s v="OK"/>
    <s v="OK"/>
    <s v="OK"/>
    <s v="Jan"/>
    <x v="2"/>
    <x v="18"/>
  </r>
  <r>
    <d v="2024-06-06T00:00:00"/>
    <s v="linkedin"/>
    <s v="social"/>
    <s v="spring_sale"/>
    <s v=""/>
    <s v="signup"/>
    <n v="214"/>
    <n v="8"/>
    <n v="829.2"/>
    <s v="OK"/>
    <s v="No"/>
    <s v="OK"/>
    <s v="OK"/>
    <s v="OK"/>
    <s v="OK"/>
    <s v="OK"/>
    <s v="OK"/>
    <s v="Jun"/>
    <x v="1"/>
    <x v="17"/>
  </r>
  <r>
    <d v="2024-01-13T00:00:00"/>
    <s v="google"/>
    <s v="cpc"/>
    <s v="new_user_acquisition"/>
    <s v="carousel_ad"/>
    <s v="shoes"/>
    <n v="498"/>
    <n v="29"/>
    <n v="923.3"/>
    <s v="OK"/>
    <s v="No"/>
    <s v="OK"/>
    <s v="OK"/>
    <s v="OK"/>
    <s v="OK"/>
    <s v="OK"/>
    <s v="OK"/>
    <s v="Jan"/>
    <x v="2"/>
    <x v="20"/>
  </r>
  <r>
    <d v="2024-03-15T00:00:00"/>
    <s v="google"/>
    <s v="email"/>
    <s v="product_launch"/>
    <s v="video_ad"/>
    <s v="discount"/>
    <n v="419"/>
    <n v="21"/>
    <n v="659"/>
    <s v="OK"/>
    <s v="No"/>
    <s v="OK"/>
    <s v="OK"/>
    <s v="OK"/>
    <s v="OK"/>
    <s v="OK"/>
    <s v="OK"/>
    <s v="Mar"/>
    <x v="2"/>
    <x v="5"/>
  </r>
  <r>
    <d v="2024-09-22T00:00:00"/>
    <s v="newsletter"/>
    <s v="cpc"/>
    <s v="new_user_acquisition"/>
    <s v=""/>
    <s v="bags"/>
    <n v="250"/>
    <n v="39"/>
    <n v="986.4"/>
    <s v="OK"/>
    <s v="No"/>
    <s v="OK"/>
    <s v="OK"/>
    <s v="OK"/>
    <s v="OK"/>
    <s v="OK"/>
    <s v="OK"/>
    <s v="Sep"/>
    <x v="0"/>
    <x v="12"/>
  </r>
  <r>
    <d v="2024-11-17T00:00:00"/>
    <s v="linkedin"/>
    <s v="social"/>
    <s v="spring_sale"/>
    <s v="video_ad"/>
    <s v="shoes"/>
    <n v="468"/>
    <n v="50"/>
    <n v="550.83000000000004"/>
    <s v="OK"/>
    <s v="No"/>
    <s v="OK"/>
    <s v="OK"/>
    <s v="OK"/>
    <s v="OK"/>
    <s v="OK"/>
    <s v="OK"/>
    <s v="Nov"/>
    <x v="3"/>
    <x v="17"/>
  </r>
  <r>
    <d v="2024-06-01T00:00:00"/>
    <s v="instagram"/>
    <s v="cpc"/>
    <s v="new_user_acquisition"/>
    <s v="banner1"/>
    <s v="shoes"/>
    <n v="419"/>
    <n v="27"/>
    <n v="809.23"/>
    <s v="OK"/>
    <s v="No"/>
    <s v="OK"/>
    <s v="OK"/>
    <s v="OK"/>
    <s v="OK"/>
    <s v="OK"/>
    <s v="OK"/>
    <s v="Jun"/>
    <x v="1"/>
    <x v="9"/>
  </r>
  <r>
    <d v="2024-02-08T00:00:00"/>
    <s v="google"/>
    <s v="cpc"/>
    <s v="product_launch"/>
    <s v="video_ad"/>
    <s v="bags"/>
    <n v="165"/>
    <n v="21"/>
    <n v="636.42999999999995"/>
    <s v="OK"/>
    <s v="No"/>
    <s v="OK"/>
    <s v="OK"/>
    <s v="OK"/>
    <s v="OK"/>
    <s v="OK"/>
    <s v="OK"/>
    <s v="Feb"/>
    <x v="2"/>
    <x v="20"/>
  </r>
  <r>
    <d v="2024-06-22T00:00:00"/>
    <s v="facebook"/>
    <s v="cpc"/>
    <s v="black_friday"/>
    <s v="banner1"/>
    <s v="discount"/>
    <n v="84"/>
    <n v="9"/>
    <n v="382.87"/>
    <s v="OK"/>
    <s v="No"/>
    <s v="OK"/>
    <s v="OK"/>
    <s v="OK"/>
    <s v="OK"/>
    <s v="OK"/>
    <s v="OK"/>
    <s v="Jun"/>
    <x v="1"/>
    <x v="23"/>
  </r>
  <r>
    <d v="2024-04-10T00:00:00"/>
    <s v="youtube"/>
    <s v="email"/>
    <s v="new_user_acquisition"/>
    <s v="carousel_ad"/>
    <s v="bags"/>
    <n v="439"/>
    <n v="46"/>
    <n v="711.09"/>
    <s v="OK"/>
    <s v="No"/>
    <s v="OK"/>
    <s v="OK"/>
    <s v="OK"/>
    <s v="OK"/>
    <s v="OK"/>
    <s v="OK"/>
    <s v="Apr"/>
    <x v="1"/>
    <x v="2"/>
  </r>
  <r>
    <d v="2024-11-01T00:00:00"/>
    <s v="newsletter"/>
    <s v="social"/>
    <s v="spring_sale"/>
    <s v="text_link"/>
    <s v="bags"/>
    <n v="249"/>
    <n v="44"/>
    <n v="837.43"/>
    <s v="OK"/>
    <s v="No"/>
    <s v="OK"/>
    <s v="OK"/>
    <s v="OK"/>
    <s v="OK"/>
    <s v="OK"/>
    <s v="OK"/>
    <s v="Nov"/>
    <x v="3"/>
    <x v="1"/>
  </r>
  <r>
    <d v="2024-04-18T00:00:00"/>
    <s v="linkedin"/>
    <s v="cpc"/>
    <s v="product_launch"/>
    <s v="banner1"/>
    <s v="signup"/>
    <n v="191"/>
    <n v="34"/>
    <n v="149.24"/>
    <s v="OK"/>
    <s v="No"/>
    <s v="OK"/>
    <s v="OK"/>
    <s v="OK"/>
    <s v="OK"/>
    <s v="OK"/>
    <s v="OK"/>
    <s v="Apr"/>
    <x v="1"/>
    <x v="16"/>
  </r>
  <r>
    <d v="2024-01-11T00:00:00"/>
    <s v="facebook"/>
    <s v="cpc"/>
    <s v="spring_sale"/>
    <s v="text_link"/>
    <s v="shoes"/>
    <n v="213"/>
    <n v="25"/>
    <n v="683.83"/>
    <s v="OK"/>
    <s v="No"/>
    <s v="OK"/>
    <s v="OK"/>
    <s v="OK"/>
    <s v="OK"/>
    <s v="OK"/>
    <s v="OK"/>
    <s v="Jan"/>
    <x v="2"/>
    <x v="23"/>
  </r>
  <r>
    <d v="2024-06-07T00:00:00"/>
    <s v="facebook"/>
    <s v="social"/>
    <s v="spring_sale"/>
    <s v="carousel_ad"/>
    <s v="bags"/>
    <n v="33"/>
    <n v="50"/>
    <n v="677.34"/>
    <s v="OK"/>
    <s v="No"/>
    <s v="OK"/>
    <s v="OK"/>
    <s v="OK"/>
    <s v="OK"/>
    <s v="OK"/>
    <s v="OK"/>
    <s v="Jun"/>
    <x v="1"/>
    <x v="15"/>
  </r>
  <r>
    <d v="2024-08-07T00:00:00"/>
    <s v="youtube"/>
    <s v="cpc"/>
    <s v="new_user_acquisition"/>
    <s v="video_ad"/>
    <s v="bags"/>
    <n v="441"/>
    <n v="21"/>
    <n v="650.28"/>
    <s v="OK"/>
    <s v="No"/>
    <s v="OK"/>
    <s v="OK"/>
    <s v="OK"/>
    <s v="OK"/>
    <s v="OK"/>
    <s v="OK"/>
    <s v="Aug"/>
    <x v="0"/>
    <x v="19"/>
  </r>
  <r>
    <d v="2024-07-22T00:00:00"/>
    <s v="instagram"/>
    <s v="social"/>
    <s v="spring_sale"/>
    <s v="video_ad"/>
    <s v="bags"/>
    <n v="315"/>
    <n v="43"/>
    <n v="861.61"/>
    <s v="OK"/>
    <s v="No"/>
    <s v="OK"/>
    <s v="OK"/>
    <s v="OK"/>
    <s v="OK"/>
    <s v="OK"/>
    <s v="OK"/>
    <s v="Jul"/>
    <x v="0"/>
    <x v="14"/>
  </r>
  <r>
    <d v="2024-03-31T00:00:00"/>
    <s v="linkedin"/>
    <s v="referral"/>
    <s v="black_friday"/>
    <s v="video_ad"/>
    <s v="shoes"/>
    <n v="166"/>
    <n v="24"/>
    <n v="98.51"/>
    <s v="OK"/>
    <s v="No"/>
    <s v="OK"/>
    <s v="OK"/>
    <s v="OK"/>
    <s v="OK"/>
    <s v="OK"/>
    <s v="OK"/>
    <s v="Mar"/>
    <x v="2"/>
    <x v="13"/>
  </r>
  <r>
    <d v="2024-10-26T00:00:00"/>
    <s v="instagram"/>
    <s v="email"/>
    <s v="black_friday"/>
    <s v="video_ad"/>
    <s v="signup"/>
    <n v="369"/>
    <n v="28"/>
    <n v="21.96"/>
    <s v="OK"/>
    <s v="No"/>
    <s v="OK"/>
    <s v="OK"/>
    <s v="OK"/>
    <s v="OK"/>
    <s v="OK"/>
    <s v="OK"/>
    <s v="Oct"/>
    <x v="3"/>
    <x v="6"/>
  </r>
  <r>
    <d v="2024-08-31T00:00:00"/>
    <s v="facebook"/>
    <s v="referral"/>
    <s v="spring_sale"/>
    <s v="banner1"/>
    <s v="shoes"/>
    <n v="54"/>
    <n v="18"/>
    <n v="982.54"/>
    <s v="OK"/>
    <s v="No"/>
    <s v="OK"/>
    <s v="OK"/>
    <s v="OK"/>
    <s v="OK"/>
    <s v="OK"/>
    <s v="OK"/>
    <s v="Aug"/>
    <x v="0"/>
    <x v="0"/>
  </r>
  <r>
    <d v="2024-01-30T00:00:00"/>
    <s v="facebook"/>
    <s v="email"/>
    <s v="product_launch"/>
    <s v="banner1"/>
    <s v="discount"/>
    <n v="456"/>
    <n v="11"/>
    <n v="302.67"/>
    <s v="OK"/>
    <s v="No"/>
    <s v="OK"/>
    <s v="OK"/>
    <s v="OK"/>
    <s v="OK"/>
    <s v="OK"/>
    <s v="OK"/>
    <s v="Jan"/>
    <x v="2"/>
    <x v="18"/>
  </r>
  <r>
    <d v="2024-07-11T00:00:00"/>
    <s v="facebook"/>
    <s v="email"/>
    <s v="black_friday"/>
    <s v="carousel_ad"/>
    <s v="shoes"/>
    <n v="263"/>
    <n v="35"/>
    <n v="999.73"/>
    <s v="OK"/>
    <s v="No"/>
    <s v="OK"/>
    <s v="OK"/>
    <s v="OK"/>
    <s v="OK"/>
    <s v="OK"/>
    <s v="OK"/>
    <s v="Jul"/>
    <x v="0"/>
    <x v="18"/>
  </r>
  <r>
    <d v="2024-10-16T00:00:00"/>
    <s v="newsletter"/>
    <s v="referral"/>
    <s v="black_friday"/>
    <s v="video_ad"/>
    <s v="shoes"/>
    <n v="259"/>
    <n v="47"/>
    <n v="370.12"/>
    <s v="OK"/>
    <s v="No"/>
    <s v="OK"/>
    <s v="OK"/>
    <s v="OK"/>
    <s v="OK"/>
    <s v="OK"/>
    <s v="OK"/>
    <s v="Oct"/>
    <x v="3"/>
    <x v="4"/>
  </r>
  <r>
    <d v="2024-11-14T00:00:00"/>
    <s v="youtube"/>
    <s v="email"/>
    <s v="product_launch"/>
    <s v="banner1"/>
    <s v="bags"/>
    <n v="134"/>
    <n v="14"/>
    <n v="940.41"/>
    <s v="OK"/>
    <s v="No"/>
    <s v="OK"/>
    <s v="OK"/>
    <s v="OK"/>
    <s v="OK"/>
    <s v="OK"/>
    <s v="OK"/>
    <s v="Nov"/>
    <x v="3"/>
    <x v="2"/>
  </r>
  <r>
    <d v="2024-09-26T00:00:00"/>
    <s v="youtube"/>
    <s v="social"/>
    <s v="black_friday"/>
    <s v="video_ad"/>
    <s v="shoes"/>
    <n v="132"/>
    <n v="9"/>
    <n v="929.58"/>
    <s v="OK"/>
    <s v="No"/>
    <s v="OK"/>
    <s v="OK"/>
    <s v="OK"/>
    <s v="OK"/>
    <s v="OK"/>
    <s v="OK"/>
    <s v="Sep"/>
    <x v="0"/>
    <x v="7"/>
  </r>
  <r>
    <d v="2024-05-29T00:00:00"/>
    <s v="google"/>
    <s v="cpc"/>
    <s v="black_friday"/>
    <s v="carousel_ad"/>
    <s v="bags"/>
    <n v="347"/>
    <n v="17"/>
    <n v="255.36"/>
    <s v="OK"/>
    <s v="No"/>
    <s v="OK"/>
    <s v="OK"/>
    <s v="OK"/>
    <s v="OK"/>
    <s v="OK"/>
    <s v="OK"/>
    <s v="May"/>
    <x v="1"/>
    <x v="20"/>
  </r>
  <r>
    <d v="2024-05-15T00:00:00"/>
    <s v="newsletter"/>
    <s v="email"/>
    <s v="product_launch"/>
    <s v="carousel_ad"/>
    <s v="signup"/>
    <n v="457"/>
    <n v="2"/>
    <n v="784.29"/>
    <s v="OK"/>
    <s v="No"/>
    <s v="OK"/>
    <s v="OK"/>
    <s v="OK"/>
    <s v="OK"/>
    <s v="OK"/>
    <s v="OK"/>
    <s v="May"/>
    <x v="1"/>
    <x v="11"/>
  </r>
  <r>
    <d v="2024-05-10T00:00:00"/>
    <s v="youtube"/>
    <s v="referral"/>
    <s v="product_launch"/>
    <s v="banner1"/>
    <s v="bags"/>
    <n v="232"/>
    <n v="29"/>
    <n v="731.08"/>
    <s v="OK"/>
    <s v="No"/>
    <s v="OK"/>
    <s v="OK"/>
    <s v="OK"/>
    <s v="OK"/>
    <s v="OK"/>
    <s v="OK"/>
    <s v="May"/>
    <x v="1"/>
    <x v="3"/>
  </r>
  <r>
    <d v="2024-04-29T00:00:00"/>
    <s v="instagram"/>
    <s v="cpc"/>
    <s v="black_friday"/>
    <s v="video_ad"/>
    <s v="shoes"/>
    <n v="201"/>
    <n v="0"/>
    <n v="259.23"/>
    <s v="OK"/>
    <s v="No"/>
    <s v="OK"/>
    <s v="OK"/>
    <s v="OK"/>
    <s v="OK"/>
    <s v="OK"/>
    <s v="OK"/>
    <s v="Apr"/>
    <x v="1"/>
    <x v="9"/>
  </r>
  <r>
    <d v="2024-12-07T00:00:00"/>
    <s v="facebook"/>
    <s v="cpc"/>
    <s v="product_launch"/>
    <s v=""/>
    <s v="signup"/>
    <n v="184"/>
    <n v="49"/>
    <n v="100.44"/>
    <s v="OK"/>
    <s v="No"/>
    <s v="OK"/>
    <s v="OK"/>
    <s v="OK"/>
    <s v="OK"/>
    <s v="OK"/>
    <s v="OK"/>
    <s v="Dec"/>
    <x v="3"/>
    <x v="23"/>
  </r>
  <r>
    <d v="2024-10-19T00:00:00"/>
    <s v="instagram"/>
    <s v="email"/>
    <s v="black_friday"/>
    <s v="carousel_ad"/>
    <s v="discount"/>
    <n v="277"/>
    <n v="30"/>
    <n v="114.19"/>
    <s v="OK"/>
    <s v="No"/>
    <s v="OK"/>
    <s v="OK"/>
    <s v="OK"/>
    <s v="OK"/>
    <s v="OK"/>
    <s v="OK"/>
    <s v="Oct"/>
    <x v="3"/>
    <x v="6"/>
  </r>
  <r>
    <d v="2024-08-21T00:00:00"/>
    <s v="youtube"/>
    <s v="social"/>
    <s v="product_launch"/>
    <s v="text_link"/>
    <s v="signup"/>
    <n v="423"/>
    <n v="48"/>
    <n v="522.59"/>
    <s v="OK"/>
    <s v="No"/>
    <s v="OK"/>
    <s v="OK"/>
    <s v="OK"/>
    <s v="OK"/>
    <s v="OK"/>
    <s v="OK"/>
    <s v="Aug"/>
    <x v="0"/>
    <x v="7"/>
  </r>
  <r>
    <d v="2024-11-29T00:00:00"/>
    <s v="newsletter"/>
    <s v="cpc"/>
    <s v="product_launch"/>
    <s v="banner1"/>
    <s v="signup"/>
    <n v="414"/>
    <n v="44"/>
    <n v="185.58"/>
    <s v="OK"/>
    <s v="No"/>
    <s v="OK"/>
    <s v="OK"/>
    <s v="OK"/>
    <s v="OK"/>
    <s v="OK"/>
    <s v="OK"/>
    <s v="Nov"/>
    <x v="3"/>
    <x v="12"/>
  </r>
  <r>
    <d v="2024-08-06T00:00:00"/>
    <s v="youtube"/>
    <s v="cpc"/>
    <s v="black_friday"/>
    <s v="text_link"/>
    <s v="discount"/>
    <n v="48"/>
    <n v="31"/>
    <n v="805.49"/>
    <s v="OK"/>
    <s v="No"/>
    <s v="OK"/>
    <s v="OK"/>
    <s v="OK"/>
    <s v="OK"/>
    <s v="OK"/>
    <s v="OK"/>
    <s v="Aug"/>
    <x v="0"/>
    <x v="19"/>
  </r>
  <r>
    <d v="2024-08-26T00:00:00"/>
    <s v="newsletter"/>
    <s v="cpc"/>
    <s v="black_friday"/>
    <s v="carousel_ad"/>
    <s v="signup"/>
    <n v="373"/>
    <n v="30"/>
    <n v="155.15"/>
    <s v="OK"/>
    <s v="No"/>
    <s v="OK"/>
    <s v="OK"/>
    <s v="OK"/>
    <s v="OK"/>
    <s v="OK"/>
    <s v="OK"/>
    <s v="Aug"/>
    <x v="0"/>
    <x v="12"/>
  </r>
  <r>
    <d v="2024-01-18T00:00:00"/>
    <s v="instagram"/>
    <s v="referral"/>
    <s v="spring_sale"/>
    <s v="text_link"/>
    <s v="discount"/>
    <n v="228"/>
    <n v="44"/>
    <n v="536.77"/>
    <s v="OK"/>
    <s v="No"/>
    <s v="OK"/>
    <s v="OK"/>
    <s v="OK"/>
    <s v="OK"/>
    <s v="OK"/>
    <s v="OK"/>
    <s v="Jan"/>
    <x v="2"/>
    <x v="10"/>
  </r>
  <r>
    <d v="2024-01-28T00:00:00"/>
    <s v="facebook"/>
    <s v="cpc"/>
    <s v="product_launch"/>
    <s v="banner1"/>
    <s v="bags"/>
    <n v="70"/>
    <n v="5"/>
    <n v="360.28"/>
    <s v="OK"/>
    <s v="No"/>
    <s v="OK"/>
    <s v="OK"/>
    <s v="OK"/>
    <s v="OK"/>
    <s v="OK"/>
    <s v="OK"/>
    <s v="Jan"/>
    <x v="2"/>
    <x v="23"/>
  </r>
  <r>
    <d v="2024-11-30T00:00:00"/>
    <s v="linkedin"/>
    <s v="email"/>
    <s v="spring_sale"/>
    <s v="carousel_ad"/>
    <s v="discount"/>
    <n v="480"/>
    <n v="37"/>
    <n v="501.62"/>
    <s v="OK"/>
    <s v="No"/>
    <s v="OK"/>
    <s v="OK"/>
    <s v="OK"/>
    <s v="OK"/>
    <s v="OK"/>
    <s v="OK"/>
    <s v="Nov"/>
    <x v="3"/>
    <x v="21"/>
  </r>
  <r>
    <d v="2024-12-29T00:00:00"/>
    <s v="facebook"/>
    <s v="referral"/>
    <s v="new_user_acquisition"/>
    <s v="video_ad"/>
    <s v="shoes"/>
    <n v="157"/>
    <n v="13"/>
    <n v="868.57"/>
    <s v="OK"/>
    <s v="No"/>
    <s v="OK"/>
    <s v="OK"/>
    <s v="OK"/>
    <s v="OK"/>
    <s v="OK"/>
    <s v="OK"/>
    <s v="Dec"/>
    <x v="3"/>
    <x v="0"/>
  </r>
  <r>
    <d v="2024-03-06T00:00:00"/>
    <s v="youtube"/>
    <s v="social"/>
    <s v="product_launch"/>
    <s v="carousel_ad"/>
    <s v="shoes"/>
    <n v="209"/>
    <n v="3"/>
    <n v="340.56"/>
    <s v="OK"/>
    <s v="No"/>
    <s v="OK"/>
    <s v="OK"/>
    <s v="OK"/>
    <s v="OK"/>
    <s v="OK"/>
    <s v="OK"/>
    <s v="Mar"/>
    <x v="2"/>
    <x v="7"/>
  </r>
  <r>
    <d v="2024-12-28T00:00:00"/>
    <s v="facebook"/>
    <s v="cpc"/>
    <s v="black_friday"/>
    <s v="video_ad"/>
    <s v="signup"/>
    <n v="384"/>
    <n v="28"/>
    <n v="881.59"/>
    <s v="OK"/>
    <s v="No"/>
    <s v="OK"/>
    <s v="OK"/>
    <s v="OK"/>
    <s v="OK"/>
    <s v="OK"/>
    <s v="OK"/>
    <s v="Dec"/>
    <x v="3"/>
    <x v="23"/>
  </r>
  <r>
    <d v="2024-02-27T00:00:00"/>
    <s v="youtube"/>
    <s v="email"/>
    <s v="spring_sale"/>
    <s v="text_link"/>
    <s v="signup"/>
    <n v="181"/>
    <n v="23"/>
    <n v="214.8"/>
    <s v="OK"/>
    <s v="No"/>
    <s v="OK"/>
    <s v="OK"/>
    <s v="OK"/>
    <s v="OK"/>
    <s v="OK"/>
    <s v="OK"/>
    <s v="Feb"/>
    <x v="2"/>
    <x v="2"/>
  </r>
  <r>
    <d v="2024-12-16T00:00:00"/>
    <s v="linkedin"/>
    <s v="social"/>
    <s v="product_launch"/>
    <s v=""/>
    <s v="signup"/>
    <n v="158"/>
    <n v="38"/>
    <n v="6.66"/>
    <s v="OK"/>
    <s v="No"/>
    <s v="OK"/>
    <s v="OK"/>
    <s v="OK"/>
    <s v="OK"/>
    <s v="OK"/>
    <s v="OK"/>
    <s v="Dec"/>
    <x v="3"/>
    <x v="17"/>
  </r>
  <r>
    <d v="2024-02-09T00:00:00"/>
    <s v="youtube"/>
    <s v="referral"/>
    <s v="product_launch"/>
    <s v="carousel_ad"/>
    <s v="discount"/>
    <n v="480"/>
    <n v="48"/>
    <n v="319.70999999999998"/>
    <s v="OK"/>
    <s v="No"/>
    <s v="OK"/>
    <s v="OK"/>
    <s v="OK"/>
    <s v="OK"/>
    <s v="OK"/>
    <s v="OK"/>
    <s v="Feb"/>
    <x v="2"/>
    <x v="3"/>
  </r>
  <r>
    <d v="2024-03-03T00:00:00"/>
    <s v="linkedin"/>
    <s v="social"/>
    <s v="new_user_acquisition"/>
    <s v="carousel_ad"/>
    <s v="signup"/>
    <n v="326"/>
    <n v="32"/>
    <n v="498.07"/>
    <s v="OK"/>
    <s v="No"/>
    <s v="OK"/>
    <s v="OK"/>
    <s v="OK"/>
    <s v="OK"/>
    <s v="OK"/>
    <s v="OK"/>
    <s v="Mar"/>
    <x v="2"/>
    <x v="17"/>
  </r>
  <r>
    <d v="2024-12-06T00:00:00"/>
    <s v="youtube"/>
    <s v="referral"/>
    <s v="black_friday"/>
    <s v="video_ad"/>
    <s v="signup"/>
    <n v="196"/>
    <n v="45"/>
    <n v="350.75"/>
    <s v="OK"/>
    <s v="No"/>
    <s v="OK"/>
    <s v="OK"/>
    <s v="OK"/>
    <s v="OK"/>
    <s v="OK"/>
    <s v="OK"/>
    <s v="Dec"/>
    <x v="3"/>
    <x v="3"/>
  </r>
  <r>
    <d v="2024-07-12T00:00:00"/>
    <s v="newsletter"/>
    <s v="referral"/>
    <s v="product_launch"/>
    <s v="text_link"/>
    <s v="signup"/>
    <n v="48"/>
    <n v="48"/>
    <n v="440.99"/>
    <s v="OK"/>
    <s v="No"/>
    <s v="OK"/>
    <s v="OK"/>
    <s v="OK"/>
    <s v="OK"/>
    <s v="OK"/>
    <s v="OK"/>
    <s v="Jul"/>
    <x v="0"/>
    <x v="4"/>
  </r>
  <r>
    <d v="2024-05-18T00:00:00"/>
    <s v="facebook"/>
    <s v="social"/>
    <s v="spring_sale"/>
    <s v=""/>
    <s v="shoes"/>
    <n v="315"/>
    <n v="48"/>
    <n v="759.77"/>
    <s v="OK"/>
    <s v="No"/>
    <s v="OK"/>
    <s v="OK"/>
    <s v="OK"/>
    <s v="OK"/>
    <s v="OK"/>
    <s v="OK"/>
    <s v="May"/>
    <x v="1"/>
    <x v="15"/>
  </r>
  <r>
    <d v="2024-11-02T00:00:00"/>
    <s v="newsletter"/>
    <s v="referral"/>
    <s v="new_user_acquisition"/>
    <s v="banner1"/>
    <s v="bags"/>
    <n v="217"/>
    <n v="31"/>
    <n v="40.840000000000003"/>
    <s v="OK"/>
    <s v="No"/>
    <s v="OK"/>
    <s v="OK"/>
    <s v="OK"/>
    <s v="OK"/>
    <s v="OK"/>
    <s v="OK"/>
    <s v="Nov"/>
    <x v="3"/>
    <x v="4"/>
  </r>
  <r>
    <d v="2024-11-08T00:00:00"/>
    <s v="youtube"/>
    <s v="referral"/>
    <s v="spring_sale"/>
    <s v="carousel_ad"/>
    <s v="discount"/>
    <n v="371"/>
    <n v="17"/>
    <n v="750.49"/>
    <s v="OK"/>
    <s v="No"/>
    <s v="OK"/>
    <s v="OK"/>
    <s v="OK"/>
    <s v="OK"/>
    <s v="OK"/>
    <s v="OK"/>
    <s v="Nov"/>
    <x v="3"/>
    <x v="3"/>
  </r>
  <r>
    <d v="2024-10-10T00:00:00"/>
    <s v="facebook"/>
    <s v="cpc"/>
    <s v="new_user_acquisition"/>
    <s v="video_ad"/>
    <s v="discount"/>
    <n v="44"/>
    <n v="29"/>
    <n v="957.82"/>
    <s v="OK"/>
    <s v="No"/>
    <s v="OK"/>
    <s v="OK"/>
    <s v="OK"/>
    <s v="OK"/>
    <s v="OK"/>
    <s v="OK"/>
    <s v="Oct"/>
    <x v="3"/>
    <x v="23"/>
  </r>
  <r>
    <d v="2024-02-12T00:00:00"/>
    <s v="google"/>
    <s v="social"/>
    <s v="black_friday"/>
    <s v="carousel_ad"/>
    <s v="discount"/>
    <n v="141"/>
    <n v="49"/>
    <n v="92.77"/>
    <s v="OK"/>
    <s v="No"/>
    <s v="OK"/>
    <s v="OK"/>
    <s v="OK"/>
    <s v="OK"/>
    <s v="OK"/>
    <s v="OK"/>
    <s v="Feb"/>
    <x v="2"/>
    <x v="8"/>
  </r>
  <r>
    <d v="2024-06-12T00:00:00"/>
    <s v="newsletter"/>
    <s v="cpc"/>
    <s v="black_friday"/>
    <s v="video_ad"/>
    <s v="shoes"/>
    <n v="81"/>
    <n v="9"/>
    <n v="678.32"/>
    <s v="OK"/>
    <s v="No"/>
    <s v="OK"/>
    <s v="OK"/>
    <s v="OK"/>
    <s v="OK"/>
    <s v="OK"/>
    <s v="OK"/>
    <s v="Jun"/>
    <x v="1"/>
    <x v="12"/>
  </r>
  <r>
    <d v="2024-06-24T00:00:00"/>
    <s v="linkedin"/>
    <s v="email"/>
    <s v="spring_sale"/>
    <s v="carousel_ad"/>
    <s v="shoes"/>
    <n v="422"/>
    <n v="43"/>
    <n v="216.41"/>
    <s v="OK"/>
    <s v="No"/>
    <s v="OK"/>
    <s v="OK"/>
    <s v="OK"/>
    <s v="OK"/>
    <s v="OK"/>
    <s v="OK"/>
    <s v="Jun"/>
    <x v="1"/>
    <x v="21"/>
  </r>
  <r>
    <d v="2024-06-29T00:00:00"/>
    <s v="youtube"/>
    <s v="referral"/>
    <s v="black_friday"/>
    <s v="banner1"/>
    <s v="bags"/>
    <n v="153"/>
    <n v="8"/>
    <n v="487.94"/>
    <s v="OK"/>
    <s v="No"/>
    <s v="OK"/>
    <s v="OK"/>
    <s v="OK"/>
    <s v="OK"/>
    <s v="OK"/>
    <s v="OK"/>
    <s v="Jun"/>
    <x v="1"/>
    <x v="3"/>
  </r>
  <r>
    <d v="2024-08-23T00:00:00"/>
    <s v="newsletter"/>
    <s v="cpc"/>
    <s v="black_friday"/>
    <s v="banner1"/>
    <s v="signup"/>
    <n v="200"/>
    <n v="10"/>
    <n v="722.92"/>
    <s v="OK"/>
    <s v="No"/>
    <s v="OK"/>
    <s v="OK"/>
    <s v="OK"/>
    <s v="OK"/>
    <s v="OK"/>
    <s v="OK"/>
    <s v="Aug"/>
    <x v="0"/>
    <x v="12"/>
  </r>
  <r>
    <d v="2024-08-07T00:00:00"/>
    <s v="linkedin"/>
    <s v="email"/>
    <s v="new_user_acquisition"/>
    <s v="carousel_ad"/>
    <s v="discount"/>
    <n v="12"/>
    <n v="45"/>
    <n v="722.53"/>
    <s v="OK"/>
    <s v="No"/>
    <s v="OK"/>
    <s v="OK"/>
    <s v="OK"/>
    <s v="OK"/>
    <s v="OK"/>
    <s v="OK"/>
    <s v="Aug"/>
    <x v="0"/>
    <x v="21"/>
  </r>
  <r>
    <d v="2024-07-12T00:00:00"/>
    <s v="linkedin"/>
    <s v="referral"/>
    <s v="black_friday"/>
    <s v="banner1"/>
    <s v="signup"/>
    <n v="269"/>
    <n v="6"/>
    <n v="121.57"/>
    <s v="OK"/>
    <s v="No"/>
    <s v="OK"/>
    <s v="OK"/>
    <s v="OK"/>
    <s v="OK"/>
    <s v="OK"/>
    <s v="OK"/>
    <s v="Jul"/>
    <x v="0"/>
    <x v="13"/>
  </r>
  <r>
    <d v="2024-11-16T00:00:00"/>
    <s v="instagram"/>
    <s v="email"/>
    <s v="black_friday"/>
    <s v="video_ad"/>
    <s v="shoes"/>
    <n v="226"/>
    <n v="9"/>
    <n v="459.69"/>
    <s v="OK"/>
    <s v="No"/>
    <s v="OK"/>
    <s v="OK"/>
    <s v="OK"/>
    <s v="OK"/>
    <s v="OK"/>
    <s v="OK"/>
    <s v="Nov"/>
    <x v="3"/>
    <x v="6"/>
  </r>
  <r>
    <d v="2024-04-26T00:00:00"/>
    <s v="newsletter"/>
    <s v="email"/>
    <s v="new_user_acquisition"/>
    <s v="banner1"/>
    <s v="bags"/>
    <n v="406"/>
    <n v="15"/>
    <n v="742.34"/>
    <s v="OK"/>
    <s v="No"/>
    <s v="OK"/>
    <s v="OK"/>
    <s v="OK"/>
    <s v="OK"/>
    <s v="OK"/>
    <s v="OK"/>
    <s v="Apr"/>
    <x v="1"/>
    <x v="11"/>
  </r>
  <r>
    <d v="2024-06-23T00:00:00"/>
    <s v="linkedin"/>
    <s v="cpc"/>
    <s v="new_user_acquisition"/>
    <s v="carousel_ad"/>
    <s v="signup"/>
    <n v="152"/>
    <n v="13"/>
    <n v="521.98"/>
    <s v="OK"/>
    <s v="No"/>
    <s v="OK"/>
    <s v="OK"/>
    <s v="OK"/>
    <s v="OK"/>
    <s v="OK"/>
    <s v="OK"/>
    <s v="Jun"/>
    <x v="1"/>
    <x v="16"/>
  </r>
  <r>
    <d v="2024-04-23T00:00:00"/>
    <s v="linkedin"/>
    <s v="social"/>
    <s v="new_user_acquisition"/>
    <s v="carousel_ad"/>
    <s v="bags"/>
    <n v="476"/>
    <n v="5"/>
    <n v="697.88"/>
    <s v="OK"/>
    <s v="No"/>
    <s v="OK"/>
    <s v="OK"/>
    <s v="OK"/>
    <s v="OK"/>
    <s v="OK"/>
    <s v="OK"/>
    <s v="Apr"/>
    <x v="1"/>
    <x v="17"/>
  </r>
  <r>
    <d v="2024-05-21T00:00:00"/>
    <s v="linkedin"/>
    <s v="cpc"/>
    <s v="new_user_acquisition"/>
    <s v="banner1"/>
    <s v="bags"/>
    <n v="400"/>
    <n v="29"/>
    <n v="363.42"/>
    <s v="OK"/>
    <s v="No"/>
    <s v="OK"/>
    <s v="OK"/>
    <s v="OK"/>
    <s v="OK"/>
    <s v="OK"/>
    <s v="OK"/>
    <s v="May"/>
    <x v="1"/>
    <x v="16"/>
  </r>
  <r>
    <d v="2024-02-11T00:00:00"/>
    <s v="newsletter"/>
    <s v="email"/>
    <s v="product_launch"/>
    <s v="video_ad"/>
    <s v="discount"/>
    <n v="275"/>
    <n v="31"/>
    <n v="508.32"/>
    <s v="OK"/>
    <s v="No"/>
    <s v="OK"/>
    <s v="OK"/>
    <s v="OK"/>
    <s v="OK"/>
    <s v="OK"/>
    <s v="OK"/>
    <s v="Feb"/>
    <x v="2"/>
    <x v="11"/>
  </r>
  <r>
    <d v="2024-06-22T00:00:00"/>
    <s v="google"/>
    <s v="social"/>
    <s v="black_friday"/>
    <s v="banner1"/>
    <s v="shoes"/>
    <n v="154"/>
    <n v="46"/>
    <n v="661.96"/>
    <s v="OK"/>
    <s v="No"/>
    <s v="OK"/>
    <s v="OK"/>
    <s v="OK"/>
    <s v="OK"/>
    <s v="OK"/>
    <s v="OK"/>
    <s v="Jun"/>
    <x v="1"/>
    <x v="8"/>
  </r>
  <r>
    <d v="2024-08-04T00:00:00"/>
    <s v="youtube"/>
    <s v="cpc"/>
    <s v="product_launch"/>
    <s v="carousel_ad"/>
    <s v="discount"/>
    <n v="442"/>
    <n v="10"/>
    <n v="189.4"/>
    <s v="OK"/>
    <s v="No"/>
    <s v="OK"/>
    <s v="OK"/>
    <s v="OK"/>
    <s v="OK"/>
    <s v="OK"/>
    <s v="OK"/>
    <s v="Aug"/>
    <x v="0"/>
    <x v="19"/>
  </r>
  <r>
    <d v="2024-02-25T00:00:00"/>
    <s v="newsletter"/>
    <s v="social"/>
    <s v="new_user_acquisition"/>
    <s v="video_ad"/>
    <s v="bags"/>
    <n v="160"/>
    <n v="8"/>
    <n v="436.7"/>
    <s v="OK"/>
    <s v="No"/>
    <s v="OK"/>
    <s v="OK"/>
    <s v="OK"/>
    <s v="OK"/>
    <s v="OK"/>
    <s v="OK"/>
    <s v="Feb"/>
    <x v="2"/>
    <x v="1"/>
  </r>
  <r>
    <d v="2024-07-20T00:00:00"/>
    <s v="instagram"/>
    <s v="social"/>
    <s v="product_launch"/>
    <s v=""/>
    <s v="signup"/>
    <n v="233"/>
    <n v="46"/>
    <n v="875.58"/>
    <s v="OK"/>
    <s v="No"/>
    <s v="OK"/>
    <s v="OK"/>
    <s v="OK"/>
    <s v="OK"/>
    <s v="OK"/>
    <s v="OK"/>
    <s v="Jul"/>
    <x v="0"/>
    <x v="14"/>
  </r>
  <r>
    <d v="2024-06-07T00:00:00"/>
    <s v="facebook"/>
    <s v="social"/>
    <s v="black_friday"/>
    <s v="carousel_ad"/>
    <s v="shoes"/>
    <n v="256"/>
    <n v="49"/>
    <n v="927.42"/>
    <s v="OK"/>
    <s v="No"/>
    <s v="OK"/>
    <s v="OK"/>
    <s v="OK"/>
    <s v="OK"/>
    <s v="OK"/>
    <s v="OK"/>
    <s v="Jun"/>
    <x v="1"/>
    <x v="15"/>
  </r>
  <r>
    <d v="2024-03-19T00:00:00"/>
    <s v="facebook"/>
    <s v="social"/>
    <s v="black_friday"/>
    <s v="text_link"/>
    <s v="shoes"/>
    <n v="334"/>
    <n v="50"/>
    <n v="438.35"/>
    <s v="OK"/>
    <s v="No"/>
    <s v="OK"/>
    <s v="OK"/>
    <s v="OK"/>
    <s v="OK"/>
    <s v="OK"/>
    <s v="OK"/>
    <s v="Mar"/>
    <x v="2"/>
    <x v="15"/>
  </r>
  <r>
    <d v="2024-05-14T00:00:00"/>
    <s v="linkedin"/>
    <s v="referral"/>
    <s v="black_friday"/>
    <s v="carousel_ad"/>
    <s v="bags"/>
    <n v="341"/>
    <n v="30"/>
    <n v="614.16"/>
    <s v="OK"/>
    <s v="No"/>
    <s v="OK"/>
    <s v="OK"/>
    <s v="OK"/>
    <s v="OK"/>
    <s v="OK"/>
    <s v="OK"/>
    <s v="May"/>
    <x v="1"/>
    <x v="13"/>
  </r>
  <r>
    <d v="2024-01-22T00:00:00"/>
    <s v="facebook"/>
    <s v="email"/>
    <s v="new_user_acquisition"/>
    <s v="banner1"/>
    <s v="discount"/>
    <n v="193"/>
    <n v="10"/>
    <n v="363.79"/>
    <s v="OK"/>
    <s v="No"/>
    <s v="OK"/>
    <s v="OK"/>
    <s v="OK"/>
    <s v="OK"/>
    <s v="OK"/>
    <s v="OK"/>
    <s v="Jan"/>
    <x v="2"/>
    <x v="18"/>
  </r>
  <r>
    <d v="2024-05-22T00:00:00"/>
    <s v="facebook"/>
    <s v="social"/>
    <s v="new_user_acquisition"/>
    <s v="text_link"/>
    <s v="shoes"/>
    <n v="410"/>
    <n v="14"/>
    <n v="679.86"/>
    <s v="OK"/>
    <s v="No"/>
    <s v="OK"/>
    <s v="OK"/>
    <s v="OK"/>
    <s v="OK"/>
    <s v="OK"/>
    <s v="OK"/>
    <s v="May"/>
    <x v="1"/>
    <x v="15"/>
  </r>
  <r>
    <d v="2024-03-05T00:00:00"/>
    <s v="youtube"/>
    <s v="email"/>
    <s v="product_launch"/>
    <s v="text_link"/>
    <s v="bags"/>
    <n v="268"/>
    <n v="7"/>
    <n v="317.99"/>
    <s v="OK"/>
    <s v="No"/>
    <s v="OK"/>
    <s v="OK"/>
    <s v="OK"/>
    <s v="OK"/>
    <s v="OK"/>
    <s v="OK"/>
    <s v="Mar"/>
    <x v="2"/>
    <x v="2"/>
  </r>
  <r>
    <d v="2024-03-09T00:00:00"/>
    <s v="facebook"/>
    <s v="cpc"/>
    <s v="spring_sale"/>
    <s v=""/>
    <s v="shoes"/>
    <n v="150"/>
    <n v="30"/>
    <n v="562.54"/>
    <s v="OK"/>
    <s v="No"/>
    <s v="OK"/>
    <s v="OK"/>
    <s v="OK"/>
    <s v="OK"/>
    <s v="OK"/>
    <s v="OK"/>
    <s v="Mar"/>
    <x v="2"/>
    <x v="23"/>
  </r>
  <r>
    <d v="2024-04-29T00:00:00"/>
    <s v="instagram"/>
    <s v="referral"/>
    <s v="black_friday"/>
    <s v="banner1"/>
    <s v="signup"/>
    <n v="395"/>
    <n v="18"/>
    <n v="487.81"/>
    <s v="OK"/>
    <s v="No"/>
    <s v="OK"/>
    <s v="OK"/>
    <s v="OK"/>
    <s v="OK"/>
    <s v="OK"/>
    <s v="OK"/>
    <s v="Apr"/>
    <x v="1"/>
    <x v="10"/>
  </r>
  <r>
    <d v="2024-02-10T00:00:00"/>
    <s v="google"/>
    <s v="referral"/>
    <s v="product_launch"/>
    <s v="carousel_ad"/>
    <s v="bags"/>
    <n v="257"/>
    <n v="26"/>
    <n v="606.38"/>
    <s v="OK"/>
    <s v="No"/>
    <s v="OK"/>
    <s v="OK"/>
    <s v="OK"/>
    <s v="OK"/>
    <s v="OK"/>
    <s v="OK"/>
    <s v="Feb"/>
    <x v="2"/>
    <x v="22"/>
  </r>
  <r>
    <d v="2024-05-18T00:00:00"/>
    <s v="newsletter"/>
    <s v="social"/>
    <s v="product_launch"/>
    <s v="banner1"/>
    <s v="signup"/>
    <n v="425"/>
    <n v="40"/>
    <n v="802.44"/>
    <s v="OK"/>
    <s v="No"/>
    <s v="OK"/>
    <s v="OK"/>
    <s v="OK"/>
    <s v="OK"/>
    <s v="OK"/>
    <s v="OK"/>
    <s v="May"/>
    <x v="1"/>
    <x v="1"/>
  </r>
  <r>
    <d v="2024-04-05T00:00:00"/>
    <s v="youtube"/>
    <s v="social"/>
    <s v="product_launch"/>
    <s v="text_link"/>
    <s v="bags"/>
    <n v="136"/>
    <n v="26"/>
    <n v="227.21"/>
    <s v="OK"/>
    <s v="No"/>
    <s v="OK"/>
    <s v="OK"/>
    <s v="OK"/>
    <s v="OK"/>
    <s v="OK"/>
    <s v="OK"/>
    <s v="Apr"/>
    <x v="1"/>
    <x v="7"/>
  </r>
  <r>
    <d v="2024-08-30T00:00:00"/>
    <s v="linkedin"/>
    <s v="referral"/>
    <s v="black_friday"/>
    <s v="carousel_ad"/>
    <s v="discount"/>
    <n v="475"/>
    <n v="16"/>
    <n v="490.17"/>
    <s v="OK"/>
    <s v="No"/>
    <s v="OK"/>
    <s v="OK"/>
    <s v="OK"/>
    <s v="OK"/>
    <s v="OK"/>
    <s v="OK"/>
    <s v="Aug"/>
    <x v="0"/>
    <x v="13"/>
  </r>
  <r>
    <d v="2024-01-14T00:00:00"/>
    <s v="google"/>
    <s v="cpc"/>
    <s v="black_friday"/>
    <s v="video_ad"/>
    <s v="shoes"/>
    <n v="56"/>
    <n v="33"/>
    <n v="613.42999999999995"/>
    <s v="OK"/>
    <s v="No"/>
    <s v="OK"/>
    <s v="OK"/>
    <s v="OK"/>
    <s v="OK"/>
    <s v="OK"/>
    <s v="OK"/>
    <s v="Jan"/>
    <x v="2"/>
    <x v="20"/>
  </r>
  <r>
    <d v="2024-05-18T00:00:00"/>
    <s v="linkedin"/>
    <s v="email"/>
    <s v="new_user_acquisition"/>
    <s v=""/>
    <s v="discount"/>
    <n v="323"/>
    <n v="45"/>
    <n v="358.39"/>
    <s v="OK"/>
    <s v="No"/>
    <s v="OK"/>
    <s v="OK"/>
    <s v="OK"/>
    <s v="OK"/>
    <s v="OK"/>
    <s v="OK"/>
    <s v="May"/>
    <x v="1"/>
    <x v="21"/>
  </r>
  <r>
    <d v="2024-12-21T00:00:00"/>
    <s v="youtube"/>
    <s v="cpc"/>
    <s v="spring_sale"/>
    <s v="text_link"/>
    <s v="shoes"/>
    <n v="236"/>
    <n v="12"/>
    <n v="48.77"/>
    <s v="OK"/>
    <s v="No"/>
    <s v="OK"/>
    <s v="OK"/>
    <s v="OK"/>
    <s v="OK"/>
    <s v="OK"/>
    <s v="OK"/>
    <s v="Dec"/>
    <x v="3"/>
    <x v="19"/>
  </r>
  <r>
    <d v="2024-06-25T00:00:00"/>
    <s v="newsletter"/>
    <s v="referral"/>
    <s v="new_user_acquisition"/>
    <s v="banner1"/>
    <s v="bags"/>
    <n v="59"/>
    <n v="23"/>
    <n v="235.06"/>
    <s v="OK"/>
    <s v="No"/>
    <s v="OK"/>
    <s v="OK"/>
    <s v="OK"/>
    <s v="OK"/>
    <s v="OK"/>
    <s v="OK"/>
    <s v="Jun"/>
    <x v="1"/>
    <x v="4"/>
  </r>
  <r>
    <d v="2024-12-17T00:00:00"/>
    <s v="newsletter"/>
    <s v="cpc"/>
    <s v="new_user_acquisition"/>
    <s v="banner1"/>
    <s v="signup"/>
    <n v="143"/>
    <n v="44"/>
    <n v="254.17"/>
    <s v="OK"/>
    <s v="No"/>
    <s v="OK"/>
    <s v="OK"/>
    <s v="OK"/>
    <s v="OK"/>
    <s v="OK"/>
    <s v="OK"/>
    <s v="Dec"/>
    <x v="3"/>
    <x v="12"/>
  </r>
  <r>
    <d v="2024-05-20T00:00:00"/>
    <s v="linkedin"/>
    <s v="social"/>
    <s v="product_launch"/>
    <s v="video_ad"/>
    <s v="discount"/>
    <n v="331"/>
    <n v="44"/>
    <n v="807.92"/>
    <s v="OK"/>
    <s v="No"/>
    <s v="OK"/>
    <s v="OK"/>
    <s v="OK"/>
    <s v="OK"/>
    <s v="OK"/>
    <s v="OK"/>
    <s v="May"/>
    <x v="1"/>
    <x v="17"/>
  </r>
  <r>
    <d v="2024-08-03T00:00:00"/>
    <s v="instagram"/>
    <s v="email"/>
    <s v="black_friday"/>
    <s v=""/>
    <s v="discount"/>
    <n v="166"/>
    <n v="12"/>
    <n v="59.26"/>
    <s v="OK"/>
    <s v="No"/>
    <s v="OK"/>
    <s v="OK"/>
    <s v="OK"/>
    <s v="OK"/>
    <s v="OK"/>
    <s v="OK"/>
    <s v="Aug"/>
    <x v="0"/>
    <x v="6"/>
  </r>
  <r>
    <d v="2024-10-11T00:00:00"/>
    <s v="instagram"/>
    <s v="social"/>
    <s v="spring_sale"/>
    <s v="carousel_ad"/>
    <s v="shoes"/>
    <n v="170"/>
    <n v="38"/>
    <n v="951.07"/>
    <s v="OK"/>
    <s v="No"/>
    <s v="OK"/>
    <s v="OK"/>
    <s v="OK"/>
    <s v="OK"/>
    <s v="OK"/>
    <s v="OK"/>
    <s v="Oct"/>
    <x v="3"/>
    <x v="14"/>
  </r>
  <r>
    <d v="2024-10-21T00:00:00"/>
    <s v="youtube"/>
    <s v="email"/>
    <s v="black_friday"/>
    <s v="video_ad"/>
    <s v="shoes"/>
    <n v="89"/>
    <n v="0"/>
    <n v="822.76"/>
    <s v="OK"/>
    <s v="No"/>
    <s v="OK"/>
    <s v="OK"/>
    <s v="OK"/>
    <s v="OK"/>
    <s v="OK"/>
    <s v="OK"/>
    <s v="Oct"/>
    <x v="3"/>
    <x v="2"/>
  </r>
  <r>
    <d v="2024-05-07T00:00:00"/>
    <s v="linkedin"/>
    <s v="social"/>
    <s v="black_friday"/>
    <s v="video_ad"/>
    <s v="shoes"/>
    <n v="206"/>
    <n v="19"/>
    <n v="302.74"/>
    <s v="OK"/>
    <s v="No"/>
    <s v="OK"/>
    <s v="OK"/>
    <s v="OK"/>
    <s v="OK"/>
    <s v="OK"/>
    <s v="OK"/>
    <s v="May"/>
    <x v="1"/>
    <x v="17"/>
  </r>
  <r>
    <d v="2024-11-10T00:00:00"/>
    <s v="linkedin"/>
    <s v="referral"/>
    <s v="product_launch"/>
    <s v="video_ad"/>
    <s v="discount"/>
    <n v="218"/>
    <n v="31"/>
    <n v="749.01"/>
    <s v="OK"/>
    <s v="No"/>
    <s v="OK"/>
    <s v="OK"/>
    <s v="OK"/>
    <s v="OK"/>
    <s v="OK"/>
    <s v="OK"/>
    <s v="Nov"/>
    <x v="3"/>
    <x v="13"/>
  </r>
  <r>
    <d v="2024-08-02T00:00:00"/>
    <s v="facebook"/>
    <s v="referral"/>
    <s v="new_user_acquisition"/>
    <s v="banner1"/>
    <s v="signup"/>
    <n v="459"/>
    <n v="31"/>
    <n v="967.66"/>
    <s v="OK"/>
    <s v="No"/>
    <s v="OK"/>
    <s v="OK"/>
    <s v="OK"/>
    <s v="OK"/>
    <s v="OK"/>
    <s v="OK"/>
    <s v="Aug"/>
    <x v="0"/>
    <x v="0"/>
  </r>
  <r>
    <d v="2024-09-02T00:00:00"/>
    <s v="linkedin"/>
    <s v="email"/>
    <s v="product_launch"/>
    <s v="text_link"/>
    <s v="bags"/>
    <n v="79"/>
    <n v="13"/>
    <n v="205.89"/>
    <s v="OK"/>
    <s v="No"/>
    <s v="OK"/>
    <s v="OK"/>
    <s v="OK"/>
    <s v="OK"/>
    <s v="OK"/>
    <s v="OK"/>
    <s v="Sep"/>
    <x v="0"/>
    <x v="21"/>
  </r>
  <r>
    <d v="2024-03-17T00:00:00"/>
    <s v="youtube"/>
    <s v="social"/>
    <s v="product_launch"/>
    <s v="text_link"/>
    <s v="signup"/>
    <n v="270"/>
    <n v="10"/>
    <n v="954.14"/>
    <s v="OK"/>
    <s v="No"/>
    <s v="OK"/>
    <s v="OK"/>
    <s v="OK"/>
    <s v="OK"/>
    <s v="OK"/>
    <s v="OK"/>
    <s v="Mar"/>
    <x v="2"/>
    <x v="7"/>
  </r>
  <r>
    <d v="2024-05-07T00:00:00"/>
    <s v="google"/>
    <s v="email"/>
    <s v="black_friday"/>
    <s v="banner1"/>
    <s v="bags"/>
    <n v="248"/>
    <n v="19"/>
    <n v="160.41999999999999"/>
    <s v="OK"/>
    <s v="No"/>
    <s v="OK"/>
    <s v="OK"/>
    <s v="OK"/>
    <s v="OK"/>
    <s v="OK"/>
    <s v="OK"/>
    <s v="May"/>
    <x v="1"/>
    <x v="5"/>
  </r>
  <r>
    <d v="2024-02-03T00:00:00"/>
    <s v="youtube"/>
    <s v="social"/>
    <s v="black_friday"/>
    <s v="banner1"/>
    <s v="bags"/>
    <n v="488"/>
    <n v="7"/>
    <n v="135.65"/>
    <s v="OK"/>
    <s v="No"/>
    <s v="OK"/>
    <s v="OK"/>
    <s v="OK"/>
    <s v="OK"/>
    <s v="OK"/>
    <s v="OK"/>
    <s v="Feb"/>
    <x v="2"/>
    <x v="7"/>
  </r>
  <r>
    <d v="2024-04-11T00:00:00"/>
    <s v="newsletter"/>
    <s v="cpc"/>
    <s v="new_user_acquisition"/>
    <s v="banner1"/>
    <s v="discount"/>
    <n v="357"/>
    <n v="26"/>
    <n v="974.16"/>
    <s v="OK"/>
    <s v="No"/>
    <s v="OK"/>
    <s v="OK"/>
    <s v="OK"/>
    <s v="OK"/>
    <s v="OK"/>
    <s v="OK"/>
    <s v="Apr"/>
    <x v="1"/>
    <x v="12"/>
  </r>
  <r>
    <d v="2024-10-21T00:00:00"/>
    <s v="facebook"/>
    <s v="email"/>
    <s v="black_friday"/>
    <s v="banner1"/>
    <s v="signup"/>
    <n v="492"/>
    <n v="49"/>
    <n v="12.83"/>
    <s v="OK"/>
    <s v="No"/>
    <s v="OK"/>
    <s v="OK"/>
    <s v="OK"/>
    <s v="OK"/>
    <s v="OK"/>
    <s v="OK"/>
    <s v="Oct"/>
    <x v="3"/>
    <x v="18"/>
  </r>
  <r>
    <d v="2024-12-16T00:00:00"/>
    <s v="youtube"/>
    <s v="email"/>
    <s v="spring_sale"/>
    <s v="carousel_ad"/>
    <s v="shoes"/>
    <n v="247"/>
    <n v="13"/>
    <n v="537"/>
    <s v="OK"/>
    <s v="No"/>
    <s v="OK"/>
    <s v="OK"/>
    <s v="OK"/>
    <s v="OK"/>
    <s v="OK"/>
    <s v="OK"/>
    <s v="Dec"/>
    <x v="3"/>
    <x v="2"/>
  </r>
  <r>
    <d v="2024-02-29T00:00:00"/>
    <s v="linkedin"/>
    <s v="referral"/>
    <s v="spring_sale"/>
    <s v="banner1"/>
    <s v="discount"/>
    <n v="136"/>
    <n v="4"/>
    <n v="857.1"/>
    <s v="OK"/>
    <s v="No"/>
    <s v="OK"/>
    <s v="OK"/>
    <s v="OK"/>
    <s v="OK"/>
    <s v="OK"/>
    <s v="OK"/>
    <s v="Feb"/>
    <x v="2"/>
    <x v="13"/>
  </r>
  <r>
    <d v="2024-03-17T00:00:00"/>
    <s v="newsletter"/>
    <s v="social"/>
    <s v="spring_sale"/>
    <s v="carousel_ad"/>
    <s v="bags"/>
    <n v="498"/>
    <n v="1"/>
    <n v="90.34"/>
    <s v="OK"/>
    <s v="No"/>
    <s v="OK"/>
    <s v="OK"/>
    <s v="OK"/>
    <s v="OK"/>
    <s v="OK"/>
    <s v="OK"/>
    <s v="Mar"/>
    <x v="2"/>
    <x v="1"/>
  </r>
  <r>
    <d v="2024-09-19T00:00:00"/>
    <s v="newsletter"/>
    <s v="referral"/>
    <s v="black_friday"/>
    <s v="video_ad"/>
    <s v="signup"/>
    <n v="185"/>
    <n v="30"/>
    <n v="139.81"/>
    <s v="OK"/>
    <s v="No"/>
    <s v="OK"/>
    <s v="OK"/>
    <s v="OK"/>
    <s v="OK"/>
    <s v="OK"/>
    <s v="OK"/>
    <s v="Sep"/>
    <x v="0"/>
    <x v="4"/>
  </r>
  <r>
    <d v="2024-11-21T00:00:00"/>
    <s v="newsletter"/>
    <s v="social"/>
    <s v="new_user_acquisition"/>
    <s v=""/>
    <s v="bags"/>
    <n v="159"/>
    <n v="0"/>
    <n v="795.2"/>
    <s v="OK"/>
    <s v="No"/>
    <s v="OK"/>
    <s v="OK"/>
    <s v="OK"/>
    <s v="OK"/>
    <s v="OK"/>
    <s v="OK"/>
    <s v="Nov"/>
    <x v="3"/>
    <x v="1"/>
  </r>
  <r>
    <d v="2024-03-01T00:00:00"/>
    <s v="newsletter"/>
    <s v="referral"/>
    <s v="new_user_acquisition"/>
    <s v="text_link"/>
    <s v="bags"/>
    <n v="148"/>
    <n v="48"/>
    <n v="779.07"/>
    <s v="OK"/>
    <s v="No"/>
    <s v="OK"/>
    <s v="OK"/>
    <s v="OK"/>
    <s v="OK"/>
    <s v="OK"/>
    <s v="OK"/>
    <s v="Mar"/>
    <x v="2"/>
    <x v="4"/>
  </r>
  <r>
    <d v="2024-11-19T00:00:00"/>
    <s v="instagram"/>
    <s v="referral"/>
    <s v="new_user_acquisition"/>
    <s v="text_link"/>
    <s v="signup"/>
    <n v="332"/>
    <n v="22"/>
    <n v="790.15"/>
    <s v="OK"/>
    <s v="No"/>
    <s v="OK"/>
    <s v="OK"/>
    <s v="OK"/>
    <s v="OK"/>
    <s v="OK"/>
    <s v="OK"/>
    <s v="Nov"/>
    <x v="3"/>
    <x v="10"/>
  </r>
  <r>
    <d v="2024-10-07T00:00:00"/>
    <s v="youtube"/>
    <s v="social"/>
    <s v="new_user_acquisition"/>
    <s v="text_link"/>
    <s v="shoes"/>
    <n v="115"/>
    <n v="2"/>
    <n v="255.08"/>
    <s v="OK"/>
    <s v="No"/>
    <s v="OK"/>
    <s v="OK"/>
    <s v="OK"/>
    <s v="OK"/>
    <s v="OK"/>
    <s v="OK"/>
    <s v="Oct"/>
    <x v="3"/>
    <x v="7"/>
  </r>
  <r>
    <d v="2024-07-21T00:00:00"/>
    <s v="facebook"/>
    <s v="email"/>
    <s v="spring_sale"/>
    <s v="text_link"/>
    <s v="signup"/>
    <n v="17"/>
    <n v="8"/>
    <n v="931.72"/>
    <s v="OK"/>
    <s v="No"/>
    <s v="OK"/>
    <s v="OK"/>
    <s v="OK"/>
    <s v="OK"/>
    <s v="OK"/>
    <s v="OK"/>
    <s v="Jul"/>
    <x v="0"/>
    <x v="18"/>
  </r>
  <r>
    <d v="2024-12-06T00:00:00"/>
    <s v="newsletter"/>
    <s v="social"/>
    <s v="spring_sale"/>
    <s v="video_ad"/>
    <s v="bags"/>
    <n v="212"/>
    <n v="46"/>
    <n v="815.14"/>
    <s v="OK"/>
    <s v="No"/>
    <s v="OK"/>
    <s v="OK"/>
    <s v="OK"/>
    <s v="OK"/>
    <s v="OK"/>
    <s v="OK"/>
    <s v="Dec"/>
    <x v="3"/>
    <x v="1"/>
  </r>
  <r>
    <d v="2024-12-14T00:00:00"/>
    <s v="linkedin"/>
    <s v="cpc"/>
    <s v="new_user_acquisition"/>
    <s v="banner1"/>
    <s v="discount"/>
    <n v="384"/>
    <n v="24"/>
    <n v="130.68"/>
    <s v="OK"/>
    <s v="No"/>
    <s v="OK"/>
    <s v="OK"/>
    <s v="OK"/>
    <s v="OK"/>
    <s v="OK"/>
    <s v="OK"/>
    <s v="Dec"/>
    <x v="3"/>
    <x v="16"/>
  </r>
  <r>
    <d v="2024-06-28T00:00:00"/>
    <s v="newsletter"/>
    <s v="cpc"/>
    <s v="new_user_acquisition"/>
    <s v=""/>
    <s v="bags"/>
    <n v="223"/>
    <n v="50"/>
    <n v="919.99"/>
    <s v="OK"/>
    <s v="No"/>
    <s v="OK"/>
    <s v="OK"/>
    <s v="OK"/>
    <s v="OK"/>
    <s v="OK"/>
    <s v="OK"/>
    <s v="Jun"/>
    <x v="1"/>
    <x v="12"/>
  </r>
  <r>
    <d v="2024-11-07T00:00:00"/>
    <s v="facebook"/>
    <s v="social"/>
    <s v="new_user_acquisition"/>
    <s v=""/>
    <s v="shoes"/>
    <n v="53"/>
    <n v="28"/>
    <n v="932.43"/>
    <s v="OK"/>
    <s v="No"/>
    <s v="OK"/>
    <s v="OK"/>
    <s v="OK"/>
    <s v="OK"/>
    <s v="OK"/>
    <s v="OK"/>
    <s v="Nov"/>
    <x v="3"/>
    <x v="15"/>
  </r>
  <r>
    <d v="2024-08-08T00:00:00"/>
    <s v="newsletter"/>
    <s v="social"/>
    <s v="new_user_acquisition"/>
    <s v="carousel_ad"/>
    <s v="discount"/>
    <n v="141"/>
    <n v="49"/>
    <n v="845.13"/>
    <s v="OK"/>
    <s v="No"/>
    <s v="OK"/>
    <s v="OK"/>
    <s v="OK"/>
    <s v="OK"/>
    <s v="OK"/>
    <s v="OK"/>
    <s v="Aug"/>
    <x v="0"/>
    <x v="1"/>
  </r>
  <r>
    <d v="2024-10-30T00:00:00"/>
    <s v="youtube"/>
    <s v="social"/>
    <s v="spring_sale"/>
    <s v=""/>
    <s v="signup"/>
    <n v="351"/>
    <n v="33"/>
    <n v="496.16"/>
    <s v="OK"/>
    <s v="No"/>
    <s v="OK"/>
    <s v="OK"/>
    <s v="OK"/>
    <s v="OK"/>
    <s v="OK"/>
    <s v="OK"/>
    <s v="Oct"/>
    <x v="3"/>
    <x v="7"/>
  </r>
  <r>
    <d v="2024-05-24T00:00:00"/>
    <s v="instagram"/>
    <s v="referral"/>
    <s v="new_user_acquisition"/>
    <s v="text_link"/>
    <s v="shoes"/>
    <n v="248"/>
    <n v="0"/>
    <n v="137.86000000000001"/>
    <s v="OK"/>
    <s v="No"/>
    <s v="OK"/>
    <s v="OK"/>
    <s v="OK"/>
    <s v="OK"/>
    <s v="OK"/>
    <s v="OK"/>
    <s v="May"/>
    <x v="1"/>
    <x v="10"/>
  </r>
  <r>
    <d v="2024-06-09T00:00:00"/>
    <s v="google"/>
    <s v="cpc"/>
    <s v="spring_sale"/>
    <s v="video_ad"/>
    <s v="bags"/>
    <n v="374"/>
    <n v="13"/>
    <n v="67.06"/>
    <s v="OK"/>
    <s v="No"/>
    <s v="OK"/>
    <s v="OK"/>
    <s v="OK"/>
    <s v="OK"/>
    <s v="OK"/>
    <s v="OK"/>
    <s v="Jun"/>
    <x v="1"/>
    <x v="20"/>
  </r>
  <r>
    <d v="2024-01-27T00:00:00"/>
    <s v="youtube"/>
    <s v="email"/>
    <s v="product_launch"/>
    <s v="carousel_ad"/>
    <s v="bags"/>
    <n v="104"/>
    <n v="31"/>
    <n v="709.13"/>
    <s v="OK"/>
    <s v="No"/>
    <s v="OK"/>
    <s v="OK"/>
    <s v="OK"/>
    <s v="OK"/>
    <s v="OK"/>
    <s v="OK"/>
    <s v="Jan"/>
    <x v="2"/>
    <x v="2"/>
  </r>
  <r>
    <d v="2024-09-13T00:00:00"/>
    <s v="youtube"/>
    <s v="referral"/>
    <s v="spring_sale"/>
    <s v="banner1"/>
    <s v="discount"/>
    <n v="149"/>
    <n v="29"/>
    <n v="637.54"/>
    <s v="OK"/>
    <s v="No"/>
    <s v="OK"/>
    <s v="OK"/>
    <s v="OK"/>
    <s v="OK"/>
    <s v="OK"/>
    <s v="OK"/>
    <s v="Sep"/>
    <x v="0"/>
    <x v="3"/>
  </r>
  <r>
    <d v="2024-11-02T00:00:00"/>
    <s v="newsletter"/>
    <s v="social"/>
    <s v="new_user_acquisition"/>
    <s v="carousel_ad"/>
    <s v="discount"/>
    <n v="461"/>
    <n v="38"/>
    <n v="776.18"/>
    <s v="OK"/>
    <s v="No"/>
    <s v="OK"/>
    <s v="OK"/>
    <s v="OK"/>
    <s v="OK"/>
    <s v="OK"/>
    <s v="OK"/>
    <s v="Nov"/>
    <x v="3"/>
    <x v="1"/>
  </r>
  <r>
    <d v="2024-07-15T00:00:00"/>
    <s v="linkedin"/>
    <s v="cpc"/>
    <s v="product_launch"/>
    <s v="video_ad"/>
    <s v="signup"/>
    <n v="255"/>
    <n v="25"/>
    <n v="643.73"/>
    <s v="OK"/>
    <s v="No"/>
    <s v="OK"/>
    <s v="OK"/>
    <s v="OK"/>
    <s v="OK"/>
    <s v="OK"/>
    <s v="OK"/>
    <s v="Jul"/>
    <x v="0"/>
    <x v="16"/>
  </r>
  <r>
    <d v="2024-07-20T00:00:00"/>
    <s v="google"/>
    <s v="social"/>
    <s v="spring_sale"/>
    <s v="video_ad"/>
    <s v="discount"/>
    <n v="108"/>
    <n v="29"/>
    <n v="994.17"/>
    <s v="OK"/>
    <s v="No"/>
    <s v="OK"/>
    <s v="OK"/>
    <s v="OK"/>
    <s v="OK"/>
    <s v="OK"/>
    <s v="OK"/>
    <s v="Jul"/>
    <x v="0"/>
    <x v="8"/>
  </r>
  <r>
    <d v="2024-04-20T00:00:00"/>
    <s v="google"/>
    <s v="email"/>
    <s v="spring_sale"/>
    <s v="banner1"/>
    <s v="shoes"/>
    <n v="355"/>
    <n v="43"/>
    <n v="644.89"/>
    <s v="OK"/>
    <s v="No"/>
    <s v="OK"/>
    <s v="OK"/>
    <s v="OK"/>
    <s v="OK"/>
    <s v="OK"/>
    <s v="OK"/>
    <s v="Apr"/>
    <x v="1"/>
    <x v="5"/>
  </r>
  <r>
    <d v="2024-01-14T00:00:00"/>
    <s v="newsletter"/>
    <s v="referral"/>
    <s v="product_launch"/>
    <s v="text_link"/>
    <s v="shoes"/>
    <n v="363"/>
    <n v="28"/>
    <n v="659.23"/>
    <s v="OK"/>
    <s v="No"/>
    <s v="OK"/>
    <s v="OK"/>
    <s v="OK"/>
    <s v="OK"/>
    <s v="OK"/>
    <s v="OK"/>
    <s v="Jan"/>
    <x v="2"/>
    <x v="4"/>
  </r>
  <r>
    <d v="2024-02-06T00:00:00"/>
    <s v="youtube"/>
    <s v="referral"/>
    <s v="spring_sale"/>
    <s v="banner1"/>
    <s v="shoes"/>
    <n v="144"/>
    <n v="16"/>
    <n v="134.99"/>
    <s v="OK"/>
    <s v="No"/>
    <s v="OK"/>
    <s v="OK"/>
    <s v="OK"/>
    <s v="OK"/>
    <s v="OK"/>
    <s v="OK"/>
    <s v="Feb"/>
    <x v="2"/>
    <x v="3"/>
  </r>
  <r>
    <d v="2024-08-31T00:00:00"/>
    <s v="youtube"/>
    <s v="referral"/>
    <s v="spring_sale"/>
    <s v="video_ad"/>
    <s v="shoes"/>
    <n v="72"/>
    <n v="0"/>
    <n v="160.11000000000001"/>
    <s v="OK"/>
    <s v="No"/>
    <s v="OK"/>
    <s v="OK"/>
    <s v="OK"/>
    <s v="OK"/>
    <s v="OK"/>
    <s v="OK"/>
    <s v="Aug"/>
    <x v="0"/>
    <x v="3"/>
  </r>
  <r>
    <d v="2024-07-13T00:00:00"/>
    <s v="newsletter"/>
    <s v="email"/>
    <s v="product_launch"/>
    <s v=""/>
    <s v="signup"/>
    <n v="448"/>
    <n v="48"/>
    <n v="264.7"/>
    <s v="OK"/>
    <s v="No"/>
    <s v="OK"/>
    <s v="OK"/>
    <s v="OK"/>
    <s v="OK"/>
    <s v="OK"/>
    <s v="OK"/>
    <s v="Jul"/>
    <x v="0"/>
    <x v="11"/>
  </r>
  <r>
    <d v="2024-08-17T00:00:00"/>
    <s v="google"/>
    <s v="referral"/>
    <s v="product_launch"/>
    <s v="text_link"/>
    <s v="bags"/>
    <n v="347"/>
    <n v="44"/>
    <n v="498.63"/>
    <s v="OK"/>
    <s v="No"/>
    <s v="OK"/>
    <s v="OK"/>
    <s v="OK"/>
    <s v="OK"/>
    <s v="OK"/>
    <s v="OK"/>
    <s v="Aug"/>
    <x v="0"/>
    <x v="22"/>
  </r>
  <r>
    <d v="2024-12-16T00:00:00"/>
    <s v="newsletter"/>
    <s v="cpc"/>
    <s v="black_friday"/>
    <s v=""/>
    <s v="discount"/>
    <n v="360"/>
    <n v="4"/>
    <n v="761.8"/>
    <s v="OK"/>
    <s v="No"/>
    <s v="OK"/>
    <s v="OK"/>
    <s v="OK"/>
    <s v="OK"/>
    <s v="OK"/>
    <s v="OK"/>
    <s v="Dec"/>
    <x v="3"/>
    <x v="12"/>
  </r>
  <r>
    <d v="2024-06-09T00:00:00"/>
    <s v="youtube"/>
    <s v="email"/>
    <s v="black_friday"/>
    <s v=""/>
    <s v="bags"/>
    <n v="211"/>
    <n v="18"/>
    <n v="82.84"/>
    <s v="OK"/>
    <s v="No"/>
    <s v="OK"/>
    <s v="OK"/>
    <s v="OK"/>
    <s v="OK"/>
    <s v="OK"/>
    <s v="OK"/>
    <s v="Jun"/>
    <x v="1"/>
    <x v="2"/>
  </r>
  <r>
    <d v="2024-11-19T00:00:00"/>
    <s v="google"/>
    <s v="social"/>
    <s v="spring_sale"/>
    <s v="carousel_ad"/>
    <s v="discount"/>
    <n v="192"/>
    <n v="41"/>
    <n v="81.599999999999994"/>
    <s v="OK"/>
    <s v="No"/>
    <s v="OK"/>
    <s v="OK"/>
    <s v="OK"/>
    <s v="OK"/>
    <s v="OK"/>
    <s v="OK"/>
    <s v="Nov"/>
    <x v="3"/>
    <x v="8"/>
  </r>
  <r>
    <d v="2024-09-01T00:00:00"/>
    <s v="youtube"/>
    <s v="cpc"/>
    <s v="product_launch"/>
    <s v="text_link"/>
    <s v="shoes"/>
    <n v="314"/>
    <n v="19"/>
    <n v="51.37"/>
    <s v="OK"/>
    <s v="No"/>
    <s v="OK"/>
    <s v="OK"/>
    <s v="OK"/>
    <s v="OK"/>
    <s v="OK"/>
    <s v="OK"/>
    <s v="Sep"/>
    <x v="0"/>
    <x v="19"/>
  </r>
  <r>
    <d v="2024-11-19T00:00:00"/>
    <s v="instagram"/>
    <s v="cpc"/>
    <s v="product_launch"/>
    <s v="text_link"/>
    <s v="bags"/>
    <n v="387"/>
    <n v="1"/>
    <n v="687.45"/>
    <s v="OK"/>
    <s v="No"/>
    <s v="OK"/>
    <s v="OK"/>
    <s v="OK"/>
    <s v="OK"/>
    <s v="OK"/>
    <s v="OK"/>
    <s v="Nov"/>
    <x v="3"/>
    <x v="9"/>
  </r>
  <r>
    <d v="2024-06-01T00:00:00"/>
    <s v="instagram"/>
    <s v="cpc"/>
    <s v="new_user_acquisition"/>
    <s v="video_ad"/>
    <s v="bags"/>
    <n v="84"/>
    <n v="34"/>
    <n v="125.82"/>
    <s v="OK"/>
    <s v="No"/>
    <s v="OK"/>
    <s v="OK"/>
    <s v="OK"/>
    <s v="OK"/>
    <s v="OK"/>
    <s v="OK"/>
    <s v="Jun"/>
    <x v="1"/>
    <x v="9"/>
  </r>
  <r>
    <d v="2024-06-05T00:00:00"/>
    <s v="youtube"/>
    <s v="cpc"/>
    <s v="spring_sale"/>
    <s v="video_ad"/>
    <s v="shoes"/>
    <n v="273"/>
    <n v="1"/>
    <n v="499.12"/>
    <s v="OK"/>
    <s v="No"/>
    <s v="OK"/>
    <s v="OK"/>
    <s v="OK"/>
    <s v="OK"/>
    <s v="OK"/>
    <s v="OK"/>
    <s v="Jun"/>
    <x v="1"/>
    <x v="19"/>
  </r>
  <r>
    <d v="2024-02-29T00:00:00"/>
    <s v="facebook"/>
    <s v="cpc"/>
    <s v="new_user_acquisition"/>
    <s v="carousel_ad"/>
    <s v="shoes"/>
    <n v="391"/>
    <n v="39"/>
    <n v="416.56"/>
    <s v="OK"/>
    <s v="No"/>
    <s v="OK"/>
    <s v="OK"/>
    <s v="OK"/>
    <s v="OK"/>
    <s v="OK"/>
    <s v="OK"/>
    <s v="Feb"/>
    <x v="2"/>
    <x v="23"/>
  </r>
  <r>
    <d v="2024-05-13T00:00:00"/>
    <s v="linkedin"/>
    <s v="social"/>
    <s v="black_friday"/>
    <s v="text_link"/>
    <s v="shoes"/>
    <n v="409"/>
    <n v="7"/>
    <n v="723.15"/>
    <s v="OK"/>
    <s v="No"/>
    <s v="OK"/>
    <s v="OK"/>
    <s v="OK"/>
    <s v="OK"/>
    <s v="OK"/>
    <s v="OK"/>
    <s v="May"/>
    <x v="1"/>
    <x v="17"/>
  </r>
  <r>
    <d v="2024-01-25T00:00:00"/>
    <s v="newsletter"/>
    <s v="email"/>
    <s v="black_friday"/>
    <s v="text_link"/>
    <s v="discount"/>
    <n v="246"/>
    <n v="46"/>
    <n v="749.61"/>
    <s v="OK"/>
    <s v="No"/>
    <s v="OK"/>
    <s v="OK"/>
    <s v="OK"/>
    <s v="OK"/>
    <s v="OK"/>
    <s v="OK"/>
    <s v="Jan"/>
    <x v="2"/>
    <x v="11"/>
  </r>
  <r>
    <d v="2024-02-09T00:00:00"/>
    <s v="facebook"/>
    <s v="social"/>
    <s v="new_user_acquisition"/>
    <s v="text_link"/>
    <s v="bags"/>
    <n v="413"/>
    <n v="39"/>
    <n v="780.46"/>
    <s v="OK"/>
    <s v="No"/>
    <s v="OK"/>
    <s v="OK"/>
    <s v="OK"/>
    <s v="OK"/>
    <s v="OK"/>
    <s v="OK"/>
    <s v="Feb"/>
    <x v="2"/>
    <x v="15"/>
  </r>
  <r>
    <d v="2024-08-18T00:00:00"/>
    <s v="linkedin"/>
    <s v="email"/>
    <s v="product_launch"/>
    <s v="video_ad"/>
    <s v="bags"/>
    <n v="382"/>
    <n v="19"/>
    <n v="724.41"/>
    <s v="OK"/>
    <s v="No"/>
    <s v="OK"/>
    <s v="OK"/>
    <s v="OK"/>
    <s v="OK"/>
    <s v="OK"/>
    <s v="OK"/>
    <s v="Aug"/>
    <x v="0"/>
    <x v="21"/>
  </r>
  <r>
    <d v="2024-10-09T00:00:00"/>
    <s v="youtube"/>
    <s v="cpc"/>
    <s v="black_friday"/>
    <s v="text_link"/>
    <s v="signup"/>
    <n v="328"/>
    <n v="8"/>
    <n v="892.03"/>
    <s v="OK"/>
    <s v="No"/>
    <s v="OK"/>
    <s v="OK"/>
    <s v="OK"/>
    <s v="OK"/>
    <s v="OK"/>
    <s v="OK"/>
    <s v="Oct"/>
    <x v="3"/>
    <x v="19"/>
  </r>
  <r>
    <d v="2024-06-07T00:00:00"/>
    <s v="linkedin"/>
    <s v="referral"/>
    <s v="product_launch"/>
    <s v="text_link"/>
    <s v="bags"/>
    <n v="40"/>
    <n v="14"/>
    <n v="770.47"/>
    <s v="OK"/>
    <s v="No"/>
    <s v="OK"/>
    <s v="OK"/>
    <s v="OK"/>
    <s v="OK"/>
    <s v="OK"/>
    <s v="OK"/>
    <s v="Jun"/>
    <x v="1"/>
    <x v="13"/>
  </r>
  <r>
    <d v="2024-04-28T00:00:00"/>
    <s v="newsletter"/>
    <s v="email"/>
    <s v="spring_sale"/>
    <s v="video_ad"/>
    <s v="shoes"/>
    <n v="93"/>
    <n v="29"/>
    <n v="440.88"/>
    <s v="OK"/>
    <s v="No"/>
    <s v="OK"/>
    <s v="OK"/>
    <s v="OK"/>
    <s v="OK"/>
    <s v="OK"/>
    <s v="OK"/>
    <s v="Apr"/>
    <x v="1"/>
    <x v="11"/>
  </r>
  <r>
    <d v="2024-06-22T00:00:00"/>
    <s v="youtube"/>
    <s v="social"/>
    <s v="product_launch"/>
    <s v=""/>
    <s v="signup"/>
    <n v="241"/>
    <n v="25"/>
    <n v="97.23"/>
    <s v="OK"/>
    <s v="No"/>
    <s v="OK"/>
    <s v="OK"/>
    <s v="OK"/>
    <s v="OK"/>
    <s v="OK"/>
    <s v="OK"/>
    <s v="Jun"/>
    <x v="1"/>
    <x v="7"/>
  </r>
  <r>
    <d v="2024-06-25T00:00:00"/>
    <s v="google"/>
    <s v="social"/>
    <s v="product_launch"/>
    <s v="text_link"/>
    <s v="bags"/>
    <n v="227"/>
    <n v="41"/>
    <n v="859.4"/>
    <s v="OK"/>
    <s v="No"/>
    <s v="OK"/>
    <s v="OK"/>
    <s v="OK"/>
    <s v="OK"/>
    <s v="OK"/>
    <s v="OK"/>
    <s v="Jun"/>
    <x v="1"/>
    <x v="8"/>
  </r>
  <r>
    <d v="2024-04-16T00:00:00"/>
    <s v="linkedin"/>
    <s v="referral"/>
    <s v="product_launch"/>
    <s v="video_ad"/>
    <s v="shoes"/>
    <n v="195"/>
    <n v="43"/>
    <n v="976.2"/>
    <s v="OK"/>
    <s v="No"/>
    <s v="OK"/>
    <s v="OK"/>
    <s v="OK"/>
    <s v="OK"/>
    <s v="OK"/>
    <s v="OK"/>
    <s v="Apr"/>
    <x v="1"/>
    <x v="13"/>
  </r>
  <r>
    <d v="2024-07-20T00:00:00"/>
    <s v="facebook"/>
    <s v="referral"/>
    <s v="spring_sale"/>
    <s v="text_link"/>
    <s v="discount"/>
    <n v="487"/>
    <n v="17"/>
    <n v="442.77"/>
    <s v="OK"/>
    <s v="No"/>
    <s v="OK"/>
    <s v="OK"/>
    <s v="OK"/>
    <s v="OK"/>
    <s v="OK"/>
    <s v="OK"/>
    <s v="Jul"/>
    <x v="0"/>
    <x v="0"/>
  </r>
  <r>
    <d v="2024-10-20T00:00:00"/>
    <s v="newsletter"/>
    <s v="referral"/>
    <s v="product_launch"/>
    <s v=""/>
    <s v="signup"/>
    <n v="449"/>
    <n v="27"/>
    <n v="528.35"/>
    <s v="OK"/>
    <s v="No"/>
    <s v="OK"/>
    <s v="OK"/>
    <s v="OK"/>
    <s v="OK"/>
    <s v="OK"/>
    <s v="OK"/>
    <s v="Oct"/>
    <x v="3"/>
    <x v="4"/>
  </r>
  <r>
    <d v="2024-11-04T00:00:00"/>
    <s v="youtube"/>
    <s v="social"/>
    <s v="spring_sale"/>
    <s v="banner1"/>
    <s v="signup"/>
    <n v="163"/>
    <n v="5"/>
    <n v="123.42"/>
    <s v="OK"/>
    <s v="No"/>
    <s v="OK"/>
    <s v="OK"/>
    <s v="OK"/>
    <s v="OK"/>
    <s v="OK"/>
    <s v="OK"/>
    <s v="Nov"/>
    <x v="3"/>
    <x v="7"/>
  </r>
  <r>
    <d v="2024-12-05T00:00:00"/>
    <s v="youtube"/>
    <s v="email"/>
    <s v="new_user_acquisition"/>
    <s v="banner1"/>
    <s v="discount"/>
    <n v="67"/>
    <n v="12"/>
    <n v="798.22"/>
    <s v="OK"/>
    <s v="No"/>
    <s v="OK"/>
    <s v="OK"/>
    <s v="OK"/>
    <s v="OK"/>
    <s v="OK"/>
    <s v="OK"/>
    <s v="Dec"/>
    <x v="3"/>
    <x v="2"/>
  </r>
  <r>
    <d v="2024-03-19T00:00:00"/>
    <s v="youtube"/>
    <s v="email"/>
    <s v="new_user_acquisition"/>
    <s v="text_link"/>
    <s v="bags"/>
    <n v="260"/>
    <n v="36"/>
    <n v="999.1"/>
    <s v="OK"/>
    <s v="No"/>
    <s v="OK"/>
    <s v="OK"/>
    <s v="OK"/>
    <s v="OK"/>
    <s v="OK"/>
    <s v="OK"/>
    <s v="Mar"/>
    <x v="2"/>
    <x v="2"/>
  </r>
  <r>
    <d v="2024-02-09T00:00:00"/>
    <s v="google"/>
    <s v="email"/>
    <s v="new_user_acquisition"/>
    <s v="carousel_ad"/>
    <s v="discount"/>
    <n v="43"/>
    <n v="47"/>
    <n v="924.84"/>
    <s v="OK"/>
    <s v="No"/>
    <s v="OK"/>
    <s v="OK"/>
    <s v="OK"/>
    <s v="OK"/>
    <s v="OK"/>
    <s v="OK"/>
    <s v="Feb"/>
    <x v="2"/>
    <x v="5"/>
  </r>
  <r>
    <d v="2024-11-26T00:00:00"/>
    <s v="google"/>
    <s v="referral"/>
    <s v="spring_sale"/>
    <s v="banner1"/>
    <s v="discount"/>
    <n v="107"/>
    <n v="29"/>
    <n v="726.18"/>
    <s v="OK"/>
    <s v="No"/>
    <s v="OK"/>
    <s v="OK"/>
    <s v="OK"/>
    <s v="OK"/>
    <s v="OK"/>
    <s v="OK"/>
    <s v="Nov"/>
    <x v="3"/>
    <x v="22"/>
  </r>
  <r>
    <d v="2024-01-18T00:00:00"/>
    <s v="instagram"/>
    <s v="email"/>
    <s v="spring_sale"/>
    <s v="carousel_ad"/>
    <s v="shoes"/>
    <n v="314"/>
    <n v="13"/>
    <n v="376.83"/>
    <s v="OK"/>
    <s v="No"/>
    <s v="OK"/>
    <s v="OK"/>
    <s v="OK"/>
    <s v="OK"/>
    <s v="OK"/>
    <s v="OK"/>
    <s v="Jan"/>
    <x v="2"/>
    <x v="6"/>
  </r>
  <r>
    <d v="2024-04-03T00:00:00"/>
    <s v="youtube"/>
    <s v="cpc"/>
    <s v="product_launch"/>
    <s v="banner1"/>
    <s v="signup"/>
    <n v="396"/>
    <n v="33"/>
    <n v="367.78"/>
    <s v="OK"/>
    <s v="No"/>
    <s v="OK"/>
    <s v="OK"/>
    <s v="OK"/>
    <s v="OK"/>
    <s v="OK"/>
    <s v="OK"/>
    <s v="Apr"/>
    <x v="1"/>
    <x v="19"/>
  </r>
  <r>
    <d v="2024-02-06T00:00:00"/>
    <s v="newsletter"/>
    <s v="referral"/>
    <s v="product_launch"/>
    <s v="banner1"/>
    <s v="bags"/>
    <n v="89"/>
    <n v="30"/>
    <n v="222.91"/>
    <s v="OK"/>
    <s v="No"/>
    <s v="OK"/>
    <s v="OK"/>
    <s v="OK"/>
    <s v="OK"/>
    <s v="OK"/>
    <s v="OK"/>
    <s v="Feb"/>
    <x v="2"/>
    <x v="4"/>
  </r>
  <r>
    <d v="2024-05-27T00:00:00"/>
    <s v="instagram"/>
    <s v="referral"/>
    <s v="black_friday"/>
    <s v="text_link"/>
    <s v="discount"/>
    <n v="441"/>
    <n v="8"/>
    <n v="26.92"/>
    <s v="OK"/>
    <s v="No"/>
    <s v="OK"/>
    <s v="OK"/>
    <s v="OK"/>
    <s v="OK"/>
    <s v="OK"/>
    <s v="OK"/>
    <s v="May"/>
    <x v="1"/>
    <x v="10"/>
  </r>
  <r>
    <d v="2024-05-25T00:00:00"/>
    <s v="newsletter"/>
    <s v="referral"/>
    <s v="product_launch"/>
    <s v="carousel_ad"/>
    <s v="discount"/>
    <n v="22"/>
    <n v="48"/>
    <n v="324.23"/>
    <s v="OK"/>
    <s v="No"/>
    <s v="OK"/>
    <s v="OK"/>
    <s v="OK"/>
    <s v="OK"/>
    <s v="OK"/>
    <s v="OK"/>
    <s v="May"/>
    <x v="1"/>
    <x v="4"/>
  </r>
  <r>
    <d v="2024-11-08T00:00:00"/>
    <s v="linkedin"/>
    <s v="referral"/>
    <s v="spring_sale"/>
    <s v="video_ad"/>
    <s v="bags"/>
    <n v="291"/>
    <n v="0"/>
    <n v="636.23"/>
    <s v="OK"/>
    <s v="No"/>
    <s v="OK"/>
    <s v="OK"/>
    <s v="OK"/>
    <s v="OK"/>
    <s v="OK"/>
    <s v="OK"/>
    <s v="Nov"/>
    <x v="3"/>
    <x v="13"/>
  </r>
  <r>
    <d v="2024-07-29T00:00:00"/>
    <s v="facebook"/>
    <s v="social"/>
    <s v="product_launch"/>
    <s v="video_ad"/>
    <s v="shoes"/>
    <n v="208"/>
    <n v="7"/>
    <n v="105.45"/>
    <s v="OK"/>
    <s v="No"/>
    <s v="OK"/>
    <s v="OK"/>
    <s v="OK"/>
    <s v="OK"/>
    <s v="OK"/>
    <s v="OK"/>
    <s v="Jul"/>
    <x v="0"/>
    <x v="15"/>
  </r>
  <r>
    <d v="2024-12-19T00:00:00"/>
    <s v="google"/>
    <s v="cpc"/>
    <s v="black_friday"/>
    <s v=""/>
    <s v="discount"/>
    <n v="130"/>
    <n v="5"/>
    <n v="637.29999999999995"/>
    <s v="OK"/>
    <s v="No"/>
    <s v="OK"/>
    <s v="OK"/>
    <s v="OK"/>
    <s v="OK"/>
    <s v="OK"/>
    <s v="OK"/>
    <s v="Dec"/>
    <x v="3"/>
    <x v="20"/>
  </r>
  <r>
    <d v="2024-08-30T00:00:00"/>
    <s v="instagram"/>
    <s v="email"/>
    <s v="product_launch"/>
    <s v="banner1"/>
    <s v="discount"/>
    <n v="181"/>
    <n v="42"/>
    <n v="550.51"/>
    <s v="OK"/>
    <s v="No"/>
    <s v="OK"/>
    <s v="OK"/>
    <s v="OK"/>
    <s v="OK"/>
    <s v="OK"/>
    <s v="OK"/>
    <s v="Aug"/>
    <x v="0"/>
    <x v="6"/>
  </r>
  <r>
    <d v="2024-10-10T00:00:00"/>
    <s v="facebook"/>
    <s v="referral"/>
    <s v="black_friday"/>
    <s v="carousel_ad"/>
    <s v="shoes"/>
    <n v="411"/>
    <n v="43"/>
    <n v="282.11"/>
    <s v="OK"/>
    <s v="No"/>
    <s v="OK"/>
    <s v="OK"/>
    <s v="OK"/>
    <s v="OK"/>
    <s v="OK"/>
    <s v="OK"/>
    <s v="Oct"/>
    <x v="3"/>
    <x v="0"/>
  </r>
  <r>
    <d v="2024-12-27T00:00:00"/>
    <s v="facebook"/>
    <s v="social"/>
    <s v="new_user_acquisition"/>
    <s v="carousel_ad"/>
    <s v="bags"/>
    <n v="454"/>
    <n v="25"/>
    <n v="729.93"/>
    <s v="OK"/>
    <s v="No"/>
    <s v="OK"/>
    <s v="OK"/>
    <s v="OK"/>
    <s v="OK"/>
    <s v="OK"/>
    <s v="OK"/>
    <s v="Dec"/>
    <x v="3"/>
    <x v="15"/>
  </r>
  <r>
    <d v="2024-11-27T00:00:00"/>
    <s v="instagram"/>
    <s v="email"/>
    <s v="product_launch"/>
    <s v="carousel_ad"/>
    <s v="bags"/>
    <n v="289"/>
    <n v="49"/>
    <n v="137.49"/>
    <s v="OK"/>
    <s v="No"/>
    <s v="OK"/>
    <s v="OK"/>
    <s v="OK"/>
    <s v="OK"/>
    <s v="OK"/>
    <s v="OK"/>
    <s v="Nov"/>
    <x v="3"/>
    <x v="6"/>
  </r>
  <r>
    <d v="2024-09-26T00:00:00"/>
    <s v="linkedin"/>
    <s v="cpc"/>
    <s v="product_launch"/>
    <s v="video_ad"/>
    <s v="shoes"/>
    <n v="214"/>
    <n v="16"/>
    <n v="457.51"/>
    <s v="OK"/>
    <s v="No"/>
    <s v="OK"/>
    <s v="OK"/>
    <s v="OK"/>
    <s v="OK"/>
    <s v="OK"/>
    <s v="OK"/>
    <s v="Sep"/>
    <x v="0"/>
    <x v="16"/>
  </r>
  <r>
    <d v="2024-03-04T00:00:00"/>
    <s v="youtube"/>
    <s v="referral"/>
    <s v="black_friday"/>
    <s v="text_link"/>
    <s v="bags"/>
    <n v="36"/>
    <n v="45"/>
    <n v="570.27"/>
    <s v="OK"/>
    <s v="No"/>
    <s v="OK"/>
    <s v="OK"/>
    <s v="OK"/>
    <s v="OK"/>
    <s v="OK"/>
    <s v="OK"/>
    <s v="Mar"/>
    <x v="2"/>
    <x v="3"/>
  </r>
  <r>
    <d v="2024-08-21T00:00:00"/>
    <s v="google"/>
    <s v="referral"/>
    <s v="product_launch"/>
    <s v="text_link"/>
    <s v="shoes"/>
    <n v="322"/>
    <n v="16"/>
    <n v="79.959999999999994"/>
    <s v="OK"/>
    <s v="No"/>
    <s v="OK"/>
    <s v="OK"/>
    <s v="OK"/>
    <s v="OK"/>
    <s v="OK"/>
    <s v="OK"/>
    <s v="Aug"/>
    <x v="0"/>
    <x v="22"/>
  </r>
  <r>
    <d v="2024-02-11T00:00:00"/>
    <s v="facebook"/>
    <s v="cpc"/>
    <s v="product_launch"/>
    <s v="text_link"/>
    <s v="shoes"/>
    <n v="237"/>
    <n v="32"/>
    <n v="451.49"/>
    <s v="OK"/>
    <s v="No"/>
    <s v="OK"/>
    <s v="OK"/>
    <s v="OK"/>
    <s v="OK"/>
    <s v="OK"/>
    <s v="OK"/>
    <s v="Feb"/>
    <x v="2"/>
    <x v="23"/>
  </r>
  <r>
    <d v="2024-08-15T00:00:00"/>
    <s v="instagram"/>
    <s v="email"/>
    <s v="black_friday"/>
    <s v="banner1"/>
    <s v="discount"/>
    <n v="240"/>
    <n v="24"/>
    <n v="965.25"/>
    <s v="OK"/>
    <s v="No"/>
    <s v="OK"/>
    <s v="OK"/>
    <s v="OK"/>
    <s v="OK"/>
    <s v="OK"/>
    <s v="OK"/>
    <s v="Aug"/>
    <x v="0"/>
    <x v="6"/>
  </r>
  <r>
    <d v="2024-10-22T00:00:00"/>
    <s v="youtube"/>
    <s v="cpc"/>
    <s v="new_user_acquisition"/>
    <s v="banner1"/>
    <s v="bags"/>
    <n v="245"/>
    <n v="7"/>
    <n v="286.43"/>
    <s v="OK"/>
    <s v="No"/>
    <s v="OK"/>
    <s v="OK"/>
    <s v="OK"/>
    <s v="OK"/>
    <s v="OK"/>
    <s v="OK"/>
    <s v="Oct"/>
    <x v="3"/>
    <x v="19"/>
  </r>
  <r>
    <d v="2024-12-24T00:00:00"/>
    <s v="instagram"/>
    <s v="cpc"/>
    <s v="black_friday"/>
    <s v="banner1"/>
    <s v="signup"/>
    <n v="329"/>
    <n v="45"/>
    <n v="133.68"/>
    <s v="OK"/>
    <s v="No"/>
    <s v="OK"/>
    <s v="OK"/>
    <s v="OK"/>
    <s v="OK"/>
    <s v="OK"/>
    <s v="OK"/>
    <s v="Dec"/>
    <x v="3"/>
    <x v="9"/>
  </r>
  <r>
    <d v="2024-03-27T00:00:00"/>
    <s v="youtube"/>
    <s v="cpc"/>
    <s v="new_user_acquisition"/>
    <s v="video_ad"/>
    <s v="signup"/>
    <n v="22"/>
    <n v="39"/>
    <n v="108.04"/>
    <s v="OK"/>
    <s v="No"/>
    <s v="OK"/>
    <s v="OK"/>
    <s v="OK"/>
    <s v="OK"/>
    <s v="OK"/>
    <s v="OK"/>
    <s v="Mar"/>
    <x v="2"/>
    <x v="19"/>
  </r>
  <r>
    <d v="2024-03-04T00:00:00"/>
    <s v="google"/>
    <s v="social"/>
    <s v="black_friday"/>
    <s v="text_link"/>
    <s v="bags"/>
    <n v="80"/>
    <n v="50"/>
    <n v="353.82"/>
    <s v="OK"/>
    <s v="No"/>
    <s v="OK"/>
    <s v="OK"/>
    <s v="OK"/>
    <s v="OK"/>
    <s v="OK"/>
    <s v="OK"/>
    <s v="Mar"/>
    <x v="2"/>
    <x v="8"/>
  </r>
  <r>
    <d v="2024-06-04T00:00:00"/>
    <s v="newsletter"/>
    <s v="email"/>
    <s v="spring_sale"/>
    <s v="carousel_ad"/>
    <s v="discount"/>
    <n v="156"/>
    <n v="45"/>
    <n v="570.86"/>
    <s v="OK"/>
    <s v="No"/>
    <s v="OK"/>
    <s v="OK"/>
    <s v="OK"/>
    <s v="OK"/>
    <s v="OK"/>
    <s v="OK"/>
    <s v="Jun"/>
    <x v="1"/>
    <x v="11"/>
  </r>
  <r>
    <d v="2024-09-06T00:00:00"/>
    <s v="instagram"/>
    <s v="cpc"/>
    <s v="black_friday"/>
    <s v="carousel_ad"/>
    <s v="bags"/>
    <n v="16"/>
    <n v="27"/>
    <n v="359.32"/>
    <s v="OK"/>
    <s v="No"/>
    <s v="OK"/>
    <s v="OK"/>
    <s v="OK"/>
    <s v="OK"/>
    <s v="OK"/>
    <s v="OK"/>
    <s v="Sep"/>
    <x v="0"/>
    <x v="9"/>
  </r>
  <r>
    <d v="2024-06-11T00:00:00"/>
    <s v="google"/>
    <s v="social"/>
    <s v="new_user_acquisition"/>
    <s v=""/>
    <s v="shoes"/>
    <n v="226"/>
    <n v="22"/>
    <n v="43.13"/>
    <s v="OK"/>
    <s v="No"/>
    <s v="OK"/>
    <s v="OK"/>
    <s v="OK"/>
    <s v="OK"/>
    <s v="OK"/>
    <s v="OK"/>
    <s v="Jun"/>
    <x v="1"/>
    <x v="8"/>
  </r>
  <r>
    <d v="2024-06-14T00:00:00"/>
    <s v="linkedin"/>
    <s v="social"/>
    <s v="black_friday"/>
    <s v=""/>
    <s v="bags"/>
    <n v="401"/>
    <n v="49"/>
    <n v="892.92"/>
    <s v="OK"/>
    <s v="No"/>
    <s v="OK"/>
    <s v="OK"/>
    <s v="OK"/>
    <s v="OK"/>
    <s v="OK"/>
    <s v="OK"/>
    <s v="Jun"/>
    <x v="1"/>
    <x v="17"/>
  </r>
  <r>
    <d v="2024-04-10T00:00:00"/>
    <s v="facebook"/>
    <s v="social"/>
    <s v="new_user_acquisition"/>
    <s v="carousel_ad"/>
    <s v="shoes"/>
    <n v="435"/>
    <n v="17"/>
    <n v="169.59"/>
    <s v="OK"/>
    <s v="No"/>
    <s v="OK"/>
    <s v="OK"/>
    <s v="OK"/>
    <s v="OK"/>
    <s v="OK"/>
    <s v="OK"/>
    <s v="Apr"/>
    <x v="1"/>
    <x v="15"/>
  </r>
  <r>
    <d v="2024-05-09T00:00:00"/>
    <s v="facebook"/>
    <s v="social"/>
    <s v="new_user_acquisition"/>
    <s v=""/>
    <s v="shoes"/>
    <n v="73"/>
    <n v="30"/>
    <n v="308.5"/>
    <s v="OK"/>
    <s v="No"/>
    <s v="OK"/>
    <s v="OK"/>
    <s v="OK"/>
    <s v="OK"/>
    <s v="OK"/>
    <s v="OK"/>
    <s v="May"/>
    <x v="1"/>
    <x v="15"/>
  </r>
  <r>
    <d v="2024-09-20T00:00:00"/>
    <s v="youtube"/>
    <s v="email"/>
    <s v="black_friday"/>
    <s v=""/>
    <s v="signup"/>
    <n v="409"/>
    <n v="27"/>
    <n v="416.03"/>
    <s v="OK"/>
    <s v="No"/>
    <s v="OK"/>
    <s v="OK"/>
    <s v="OK"/>
    <s v="OK"/>
    <s v="OK"/>
    <s v="OK"/>
    <s v="Sep"/>
    <x v="0"/>
    <x v="2"/>
  </r>
  <r>
    <d v="2024-11-07T00:00:00"/>
    <s v="linkedin"/>
    <s v="cpc"/>
    <s v="black_friday"/>
    <s v="carousel_ad"/>
    <s v="signup"/>
    <n v="156"/>
    <n v="29"/>
    <n v="688.07"/>
    <s v="OK"/>
    <s v="No"/>
    <s v="OK"/>
    <s v="OK"/>
    <s v="OK"/>
    <s v="OK"/>
    <s v="OK"/>
    <s v="OK"/>
    <s v="Nov"/>
    <x v="3"/>
    <x v="16"/>
  </r>
  <r>
    <d v="2024-03-26T00:00:00"/>
    <s v="newsletter"/>
    <s v="email"/>
    <s v="spring_sale"/>
    <s v="banner1"/>
    <s v="signup"/>
    <n v="206"/>
    <n v="20"/>
    <n v="871.76"/>
    <s v="OK"/>
    <s v="No"/>
    <s v="OK"/>
    <s v="OK"/>
    <s v="OK"/>
    <s v="OK"/>
    <s v="OK"/>
    <s v="OK"/>
    <s v="Mar"/>
    <x v="2"/>
    <x v="11"/>
  </r>
  <r>
    <d v="2024-06-08T00:00:00"/>
    <s v="google"/>
    <s v="referral"/>
    <s v="spring_sale"/>
    <s v="banner1"/>
    <s v="bags"/>
    <n v="415"/>
    <n v="42"/>
    <n v="471.85"/>
    <s v="OK"/>
    <s v="No"/>
    <s v="OK"/>
    <s v="OK"/>
    <s v="OK"/>
    <s v="OK"/>
    <s v="OK"/>
    <s v="OK"/>
    <s v="Jun"/>
    <x v="1"/>
    <x v="22"/>
  </r>
  <r>
    <d v="2024-03-21T00:00:00"/>
    <s v="youtube"/>
    <s v="cpc"/>
    <s v="new_user_acquisition"/>
    <s v="video_ad"/>
    <s v="signup"/>
    <n v="394"/>
    <n v="15"/>
    <n v="66.14"/>
    <s v="OK"/>
    <s v="No"/>
    <s v="OK"/>
    <s v="OK"/>
    <s v="OK"/>
    <s v="OK"/>
    <s v="OK"/>
    <s v="OK"/>
    <s v="Mar"/>
    <x v="2"/>
    <x v="19"/>
  </r>
  <r>
    <d v="2024-03-01T00:00:00"/>
    <s v="youtube"/>
    <s v="cpc"/>
    <s v="new_user_acquisition"/>
    <s v="text_link"/>
    <s v="bags"/>
    <n v="39"/>
    <n v="35"/>
    <n v="731.87"/>
    <s v="OK"/>
    <s v="No"/>
    <s v="OK"/>
    <s v="OK"/>
    <s v="OK"/>
    <s v="OK"/>
    <s v="OK"/>
    <s v="OK"/>
    <s v="Mar"/>
    <x v="2"/>
    <x v="19"/>
  </r>
  <r>
    <d v="2024-06-04T00:00:00"/>
    <s v="google"/>
    <s v="email"/>
    <s v="new_user_acquisition"/>
    <s v="banner1"/>
    <s v="discount"/>
    <n v="496"/>
    <n v="20"/>
    <n v="82.38"/>
    <s v="OK"/>
    <s v="No"/>
    <s v="OK"/>
    <s v="OK"/>
    <s v="OK"/>
    <s v="OK"/>
    <s v="OK"/>
    <s v="OK"/>
    <s v="Jun"/>
    <x v="1"/>
    <x v="5"/>
  </r>
  <r>
    <d v="2024-08-22T00:00:00"/>
    <s v="newsletter"/>
    <s v="cpc"/>
    <s v="product_launch"/>
    <s v="banner1"/>
    <s v="discount"/>
    <n v="139"/>
    <n v="14"/>
    <n v="298.04000000000002"/>
    <s v="OK"/>
    <s v="No"/>
    <s v="OK"/>
    <s v="OK"/>
    <s v="OK"/>
    <s v="OK"/>
    <s v="OK"/>
    <s v="OK"/>
    <s v="Aug"/>
    <x v="0"/>
    <x v="12"/>
  </r>
  <r>
    <d v="2024-07-11T00:00:00"/>
    <s v="newsletter"/>
    <s v="referral"/>
    <s v="black_friday"/>
    <s v=""/>
    <s v="bags"/>
    <n v="210"/>
    <n v="38"/>
    <n v="493.58"/>
    <s v="OK"/>
    <s v="No"/>
    <s v="OK"/>
    <s v="OK"/>
    <s v="OK"/>
    <s v="OK"/>
    <s v="OK"/>
    <s v="OK"/>
    <s v="Jul"/>
    <x v="0"/>
    <x v="4"/>
  </r>
  <r>
    <d v="2024-07-12T00:00:00"/>
    <s v="linkedin"/>
    <s v="cpc"/>
    <s v="product_launch"/>
    <s v="text_link"/>
    <s v="signup"/>
    <n v="129"/>
    <n v="30"/>
    <n v="184.07"/>
    <s v="OK"/>
    <s v="No"/>
    <s v="OK"/>
    <s v="OK"/>
    <s v="OK"/>
    <s v="OK"/>
    <s v="OK"/>
    <s v="OK"/>
    <s v="Jul"/>
    <x v="0"/>
    <x v="16"/>
  </r>
  <r>
    <d v="2024-07-31T00:00:00"/>
    <s v="linkedin"/>
    <s v="cpc"/>
    <s v="spring_sale"/>
    <s v="text_link"/>
    <s v="shoes"/>
    <n v="246"/>
    <n v="46"/>
    <n v="742.18"/>
    <s v="OK"/>
    <s v="No"/>
    <s v="OK"/>
    <s v="OK"/>
    <s v="OK"/>
    <s v="OK"/>
    <s v="OK"/>
    <s v="OK"/>
    <s v="Jul"/>
    <x v="0"/>
    <x v="16"/>
  </r>
  <r>
    <d v="2024-03-20T00:00:00"/>
    <s v="instagram"/>
    <s v="email"/>
    <s v="black_friday"/>
    <s v="text_link"/>
    <s v="signup"/>
    <n v="73"/>
    <n v="33"/>
    <n v="289.64999999999998"/>
    <s v="OK"/>
    <s v="No"/>
    <s v="OK"/>
    <s v="OK"/>
    <s v="OK"/>
    <s v="OK"/>
    <s v="OK"/>
    <s v="OK"/>
    <s v="Mar"/>
    <x v="2"/>
    <x v="6"/>
  </r>
  <r>
    <d v="2024-08-15T00:00:00"/>
    <s v="youtube"/>
    <s v="referral"/>
    <s v="black_friday"/>
    <s v="carousel_ad"/>
    <s v="discount"/>
    <n v="232"/>
    <n v="14"/>
    <n v="61.02"/>
    <s v="OK"/>
    <s v="No"/>
    <s v="OK"/>
    <s v="OK"/>
    <s v="OK"/>
    <s v="OK"/>
    <s v="OK"/>
    <s v="OK"/>
    <s v="Aug"/>
    <x v="0"/>
    <x v="3"/>
  </r>
  <r>
    <d v="2024-10-08T00:00:00"/>
    <s v="newsletter"/>
    <s v="cpc"/>
    <s v="product_launch"/>
    <s v="video_ad"/>
    <s v="signup"/>
    <n v="51"/>
    <n v="13"/>
    <n v="525.51"/>
    <s v="OK"/>
    <s v="No"/>
    <s v="OK"/>
    <s v="OK"/>
    <s v="OK"/>
    <s v="OK"/>
    <s v="OK"/>
    <s v="OK"/>
    <s v="Oct"/>
    <x v="3"/>
    <x v="12"/>
  </r>
  <r>
    <d v="2024-03-24T00:00:00"/>
    <s v="newsletter"/>
    <s v="email"/>
    <s v="new_user_acquisition"/>
    <s v=""/>
    <s v="bags"/>
    <n v="193"/>
    <n v="33"/>
    <n v="326.85000000000002"/>
    <s v="OK"/>
    <s v="No"/>
    <s v="OK"/>
    <s v="OK"/>
    <s v="OK"/>
    <s v="OK"/>
    <s v="OK"/>
    <s v="OK"/>
    <s v="Mar"/>
    <x v="2"/>
    <x v="11"/>
  </r>
  <r>
    <d v="2024-09-26T00:00:00"/>
    <s v="youtube"/>
    <s v="email"/>
    <s v="spring_sale"/>
    <s v="video_ad"/>
    <s v="discount"/>
    <n v="311"/>
    <n v="22"/>
    <n v="303.06"/>
    <s v="OK"/>
    <s v="No"/>
    <s v="OK"/>
    <s v="OK"/>
    <s v="OK"/>
    <s v="OK"/>
    <s v="OK"/>
    <s v="OK"/>
    <s v="Sep"/>
    <x v="0"/>
    <x v="2"/>
  </r>
  <r>
    <d v="2024-04-27T00:00:00"/>
    <s v="instagram"/>
    <s v="email"/>
    <s v="spring_sale"/>
    <s v="banner1"/>
    <s v="shoes"/>
    <n v="11"/>
    <n v="45"/>
    <n v="631.14"/>
    <s v="OK"/>
    <s v="No"/>
    <s v="OK"/>
    <s v="OK"/>
    <s v="OK"/>
    <s v="OK"/>
    <s v="OK"/>
    <s v="OK"/>
    <s v="Apr"/>
    <x v="1"/>
    <x v="6"/>
  </r>
  <r>
    <d v="2024-04-02T00:00:00"/>
    <s v="google"/>
    <s v="cpc"/>
    <s v="black_friday"/>
    <s v="text_link"/>
    <s v="bags"/>
    <n v="184"/>
    <n v="37"/>
    <n v="778.05"/>
    <s v="OK"/>
    <s v="No"/>
    <s v="OK"/>
    <s v="OK"/>
    <s v="OK"/>
    <s v="OK"/>
    <s v="OK"/>
    <s v="OK"/>
    <s v="Apr"/>
    <x v="1"/>
    <x v="20"/>
  </r>
  <r>
    <d v="2024-11-24T00:00:00"/>
    <s v="youtube"/>
    <s v="email"/>
    <s v="product_launch"/>
    <s v="banner1"/>
    <s v="signup"/>
    <n v="270"/>
    <n v="28"/>
    <n v="368.52"/>
    <s v="OK"/>
    <s v="No"/>
    <s v="OK"/>
    <s v="OK"/>
    <s v="OK"/>
    <s v="OK"/>
    <s v="OK"/>
    <s v="OK"/>
    <s v="Nov"/>
    <x v="3"/>
    <x v="2"/>
  </r>
  <r>
    <d v="2024-05-13T00:00:00"/>
    <s v="instagram"/>
    <s v="email"/>
    <s v="new_user_acquisition"/>
    <s v="text_link"/>
    <s v="bags"/>
    <n v="486"/>
    <n v="34"/>
    <n v="36.520000000000003"/>
    <s v="OK"/>
    <s v="No"/>
    <s v="OK"/>
    <s v="OK"/>
    <s v="OK"/>
    <s v="OK"/>
    <s v="OK"/>
    <s v="OK"/>
    <s v="May"/>
    <x v="1"/>
    <x v="6"/>
  </r>
  <r>
    <d v="2024-02-02T00:00:00"/>
    <s v="google"/>
    <s v="email"/>
    <s v="product_launch"/>
    <s v="video_ad"/>
    <s v="shoes"/>
    <n v="365"/>
    <n v="44"/>
    <n v="257.97000000000003"/>
    <s v="OK"/>
    <s v="No"/>
    <s v="OK"/>
    <s v="OK"/>
    <s v="OK"/>
    <s v="OK"/>
    <s v="OK"/>
    <s v="OK"/>
    <s v="Feb"/>
    <x v="2"/>
    <x v="5"/>
  </r>
  <r>
    <d v="2024-09-14T00:00:00"/>
    <s v="linkedin"/>
    <s v="email"/>
    <s v="new_user_acquisition"/>
    <s v="video_ad"/>
    <s v="bags"/>
    <n v="62"/>
    <n v="21"/>
    <n v="738.55"/>
    <s v="OK"/>
    <s v="No"/>
    <s v="OK"/>
    <s v="OK"/>
    <s v="OK"/>
    <s v="OK"/>
    <s v="OK"/>
    <s v="OK"/>
    <s v="Sep"/>
    <x v="0"/>
    <x v="21"/>
  </r>
  <r>
    <d v="2024-04-04T00:00:00"/>
    <s v="youtube"/>
    <s v="cpc"/>
    <s v="product_launch"/>
    <s v="banner1"/>
    <s v="signup"/>
    <n v="398"/>
    <n v="0"/>
    <n v="484.02"/>
    <s v="OK"/>
    <s v="No"/>
    <s v="OK"/>
    <s v="OK"/>
    <s v="OK"/>
    <s v="OK"/>
    <s v="OK"/>
    <s v="OK"/>
    <s v="Apr"/>
    <x v="1"/>
    <x v="19"/>
  </r>
  <r>
    <d v="2024-07-01T00:00:00"/>
    <s v="linkedin"/>
    <s v="referral"/>
    <s v="new_user_acquisition"/>
    <s v="video_ad"/>
    <s v="discount"/>
    <n v="112"/>
    <n v="15"/>
    <n v="101.17"/>
    <s v="OK"/>
    <s v="No"/>
    <s v="OK"/>
    <s v="OK"/>
    <s v="OK"/>
    <s v="OK"/>
    <s v="OK"/>
    <s v="OK"/>
    <s v="Jul"/>
    <x v="0"/>
    <x v="13"/>
  </r>
  <r>
    <d v="2024-02-13T00:00:00"/>
    <s v="instagram"/>
    <s v="referral"/>
    <s v="black_friday"/>
    <s v="carousel_ad"/>
    <s v="shoes"/>
    <n v="16"/>
    <n v="45"/>
    <n v="522.57000000000005"/>
    <s v="OK"/>
    <s v="No"/>
    <s v="OK"/>
    <s v="OK"/>
    <s v="OK"/>
    <s v="OK"/>
    <s v="OK"/>
    <s v="OK"/>
    <s v="Feb"/>
    <x v="2"/>
    <x v="10"/>
  </r>
  <r>
    <d v="2024-09-24T00:00:00"/>
    <s v="instagram"/>
    <s v="cpc"/>
    <s v="black_friday"/>
    <s v="banner1"/>
    <s v="bags"/>
    <n v="345"/>
    <n v="21"/>
    <n v="612.79999999999995"/>
    <s v="OK"/>
    <s v="No"/>
    <s v="OK"/>
    <s v="OK"/>
    <s v="OK"/>
    <s v="OK"/>
    <s v="OK"/>
    <s v="OK"/>
    <s v="Sep"/>
    <x v="0"/>
    <x v="9"/>
  </r>
  <r>
    <d v="2024-12-17T00:00:00"/>
    <s v="google"/>
    <s v="cpc"/>
    <s v="product_launch"/>
    <s v="video_ad"/>
    <s v="bags"/>
    <n v="48"/>
    <n v="34"/>
    <n v="510.94"/>
    <s v="OK"/>
    <s v="No"/>
    <s v="OK"/>
    <s v="OK"/>
    <s v="OK"/>
    <s v="OK"/>
    <s v="OK"/>
    <s v="OK"/>
    <s v="Dec"/>
    <x v="3"/>
    <x v="20"/>
  </r>
  <r>
    <d v="2024-04-30T00:00:00"/>
    <s v="youtube"/>
    <s v="email"/>
    <s v="product_launch"/>
    <s v="video_ad"/>
    <s v="bags"/>
    <n v="94"/>
    <n v="50"/>
    <n v="845.38"/>
    <s v="OK"/>
    <s v="No"/>
    <s v="OK"/>
    <s v="OK"/>
    <s v="OK"/>
    <s v="OK"/>
    <s v="OK"/>
    <s v="OK"/>
    <s v="Apr"/>
    <x v="1"/>
    <x v="2"/>
  </r>
  <r>
    <d v="2024-02-12T00:00:00"/>
    <s v="newsletter"/>
    <s v="social"/>
    <s v="product_launch"/>
    <s v="video_ad"/>
    <s v="signup"/>
    <n v="208"/>
    <n v="26"/>
    <n v="660.92"/>
    <s v="OK"/>
    <s v="No"/>
    <s v="OK"/>
    <s v="OK"/>
    <s v="OK"/>
    <s v="OK"/>
    <s v="OK"/>
    <s v="OK"/>
    <s v="Feb"/>
    <x v="2"/>
    <x v="1"/>
  </r>
  <r>
    <d v="2024-10-22T00:00:00"/>
    <s v="instagram"/>
    <s v="email"/>
    <s v="product_launch"/>
    <s v="video_ad"/>
    <s v="bags"/>
    <n v="188"/>
    <n v="42"/>
    <n v="223.81"/>
    <s v="OK"/>
    <s v="No"/>
    <s v="OK"/>
    <s v="OK"/>
    <s v="OK"/>
    <s v="OK"/>
    <s v="OK"/>
    <s v="OK"/>
    <s v="Oct"/>
    <x v="3"/>
    <x v="6"/>
  </r>
  <r>
    <d v="2024-02-06T00:00:00"/>
    <s v="youtube"/>
    <s v="cpc"/>
    <s v="new_user_acquisition"/>
    <s v="video_ad"/>
    <s v="discount"/>
    <n v="74"/>
    <n v="50"/>
    <n v="552.36"/>
    <s v="OK"/>
    <s v="No"/>
    <s v="OK"/>
    <s v="OK"/>
    <s v="OK"/>
    <s v="OK"/>
    <s v="OK"/>
    <s v="OK"/>
    <s v="Feb"/>
    <x v="2"/>
    <x v="19"/>
  </r>
  <r>
    <d v="2024-01-11T00:00:00"/>
    <s v="linkedin"/>
    <s v="cpc"/>
    <s v="new_user_acquisition"/>
    <s v="banner1"/>
    <s v="bags"/>
    <n v="495"/>
    <n v="9"/>
    <n v="59.49"/>
    <s v="OK"/>
    <s v="No"/>
    <s v="OK"/>
    <s v="OK"/>
    <s v="OK"/>
    <s v="OK"/>
    <s v="OK"/>
    <s v="OK"/>
    <s v="Jan"/>
    <x v="2"/>
    <x v="16"/>
  </r>
  <r>
    <d v="2024-07-19T00:00:00"/>
    <s v="linkedin"/>
    <s v="social"/>
    <s v="spring_sale"/>
    <s v="text_link"/>
    <s v="bags"/>
    <n v="378"/>
    <n v="18"/>
    <n v="265.14"/>
    <s v="OK"/>
    <s v="No"/>
    <s v="OK"/>
    <s v="OK"/>
    <s v="OK"/>
    <s v="OK"/>
    <s v="OK"/>
    <s v="OK"/>
    <s v="Jul"/>
    <x v="0"/>
    <x v="17"/>
  </r>
  <r>
    <d v="2024-03-22T00:00:00"/>
    <s v="youtube"/>
    <s v="email"/>
    <s v="black_friday"/>
    <s v="video_ad"/>
    <s v="signup"/>
    <n v="419"/>
    <n v="46"/>
    <n v="357.72"/>
    <s v="OK"/>
    <s v="No"/>
    <s v="OK"/>
    <s v="OK"/>
    <s v="OK"/>
    <s v="OK"/>
    <s v="OK"/>
    <s v="OK"/>
    <s v="Mar"/>
    <x v="2"/>
    <x v="2"/>
  </r>
  <r>
    <d v="2024-04-19T00:00:00"/>
    <s v="instagram"/>
    <s v="email"/>
    <s v="product_launch"/>
    <s v="carousel_ad"/>
    <s v="discount"/>
    <n v="486"/>
    <n v="40"/>
    <n v="119.75"/>
    <s v="OK"/>
    <s v="No"/>
    <s v="OK"/>
    <s v="OK"/>
    <s v="OK"/>
    <s v="OK"/>
    <s v="OK"/>
    <s v="OK"/>
    <s v="Apr"/>
    <x v="1"/>
    <x v="6"/>
  </r>
  <r>
    <d v="2024-04-25T00:00:00"/>
    <s v="newsletter"/>
    <s v="social"/>
    <s v="black_friday"/>
    <s v="text_link"/>
    <s v="signup"/>
    <n v="430"/>
    <n v="30"/>
    <n v="198.84"/>
    <s v="OK"/>
    <s v="No"/>
    <s v="OK"/>
    <s v="OK"/>
    <s v="OK"/>
    <s v="OK"/>
    <s v="OK"/>
    <s v="OK"/>
    <s v="Apr"/>
    <x v="1"/>
    <x v="1"/>
  </r>
  <r>
    <d v="2024-03-16T00:00:00"/>
    <s v="google"/>
    <s v="cpc"/>
    <s v="new_user_acquisition"/>
    <s v="carousel_ad"/>
    <s v="discount"/>
    <n v="248"/>
    <n v="5"/>
    <n v="849.44"/>
    <s v="OK"/>
    <s v="No"/>
    <s v="OK"/>
    <s v="OK"/>
    <s v="OK"/>
    <s v="OK"/>
    <s v="OK"/>
    <s v="OK"/>
    <s v="Mar"/>
    <x v="2"/>
    <x v="20"/>
  </r>
  <r>
    <d v="2024-05-22T00:00:00"/>
    <s v="newsletter"/>
    <s v="cpc"/>
    <s v="product_launch"/>
    <s v=""/>
    <s v="bags"/>
    <n v="97"/>
    <n v="4"/>
    <n v="482.4"/>
    <s v="OK"/>
    <s v="No"/>
    <s v="OK"/>
    <s v="OK"/>
    <s v="OK"/>
    <s v="OK"/>
    <s v="OK"/>
    <s v="OK"/>
    <s v="May"/>
    <x v="1"/>
    <x v="12"/>
  </r>
  <r>
    <d v="2024-12-05T00:00:00"/>
    <s v="google"/>
    <s v="referral"/>
    <s v="black_friday"/>
    <s v="video_ad"/>
    <s v="signup"/>
    <n v="231"/>
    <n v="50"/>
    <n v="711.26"/>
    <s v="OK"/>
    <s v="No"/>
    <s v="OK"/>
    <s v="OK"/>
    <s v="OK"/>
    <s v="OK"/>
    <s v="OK"/>
    <s v="OK"/>
    <s v="Dec"/>
    <x v="3"/>
    <x v="22"/>
  </r>
  <r>
    <d v="2024-09-10T00:00:00"/>
    <s v="newsletter"/>
    <s v="cpc"/>
    <s v="spring_sale"/>
    <s v="carousel_ad"/>
    <s v="bags"/>
    <n v="474"/>
    <n v="29"/>
    <n v="61.02"/>
    <s v="OK"/>
    <s v="No"/>
    <s v="OK"/>
    <s v="OK"/>
    <s v="OK"/>
    <s v="OK"/>
    <s v="OK"/>
    <s v="OK"/>
    <s v="Sep"/>
    <x v="0"/>
    <x v="12"/>
  </r>
  <r>
    <d v="2024-04-21T00:00:00"/>
    <s v="youtube"/>
    <s v="cpc"/>
    <s v="product_launch"/>
    <s v="carousel_ad"/>
    <s v="discount"/>
    <n v="440"/>
    <n v="37"/>
    <n v="941.74"/>
    <s v="OK"/>
    <s v="No"/>
    <s v="OK"/>
    <s v="OK"/>
    <s v="OK"/>
    <s v="OK"/>
    <s v="OK"/>
    <s v="OK"/>
    <s v="Apr"/>
    <x v="1"/>
    <x v="19"/>
  </r>
  <r>
    <d v="2024-07-14T00:00:00"/>
    <s v="youtube"/>
    <s v="cpc"/>
    <s v="new_user_acquisition"/>
    <s v="text_link"/>
    <s v="signup"/>
    <n v="297"/>
    <n v="25"/>
    <n v="283.04000000000002"/>
    <s v="OK"/>
    <s v="No"/>
    <s v="OK"/>
    <s v="OK"/>
    <s v="OK"/>
    <s v="OK"/>
    <s v="OK"/>
    <s v="OK"/>
    <s v="Jul"/>
    <x v="0"/>
    <x v="19"/>
  </r>
  <r>
    <d v="2024-09-03T00:00:00"/>
    <s v="youtube"/>
    <s v="email"/>
    <s v="black_friday"/>
    <s v=""/>
    <s v="shoes"/>
    <n v="155"/>
    <n v="42"/>
    <n v="444.43"/>
    <s v="OK"/>
    <s v="No"/>
    <s v="OK"/>
    <s v="OK"/>
    <s v="OK"/>
    <s v="OK"/>
    <s v="OK"/>
    <s v="OK"/>
    <s v="Sep"/>
    <x v="0"/>
    <x v="2"/>
  </r>
  <r>
    <d v="2024-05-16T00:00:00"/>
    <s v="newsletter"/>
    <s v="social"/>
    <s v="new_user_acquisition"/>
    <s v="video_ad"/>
    <s v="signup"/>
    <n v="323"/>
    <n v="5"/>
    <n v="840.41"/>
    <s v="OK"/>
    <s v="No"/>
    <s v="OK"/>
    <s v="OK"/>
    <s v="OK"/>
    <s v="OK"/>
    <s v="OK"/>
    <s v="OK"/>
    <s v="May"/>
    <x v="1"/>
    <x v="1"/>
  </r>
  <r>
    <d v="2024-02-23T00:00:00"/>
    <s v="linkedin"/>
    <s v="referral"/>
    <s v="spring_sale"/>
    <s v="carousel_ad"/>
    <s v="discount"/>
    <n v="300"/>
    <n v="11"/>
    <n v="666.79"/>
    <s v="OK"/>
    <s v="No"/>
    <s v="OK"/>
    <s v="OK"/>
    <s v="OK"/>
    <s v="OK"/>
    <s v="OK"/>
    <s v="OK"/>
    <s v="Feb"/>
    <x v="2"/>
    <x v="13"/>
  </r>
  <r>
    <d v="2024-06-13T00:00:00"/>
    <s v="newsletter"/>
    <s v="email"/>
    <s v="black_friday"/>
    <s v="video_ad"/>
    <s v="signup"/>
    <n v="202"/>
    <n v="23"/>
    <n v="869.39"/>
    <s v="OK"/>
    <s v="No"/>
    <s v="OK"/>
    <s v="OK"/>
    <s v="OK"/>
    <s v="OK"/>
    <s v="OK"/>
    <s v="OK"/>
    <s v="Jun"/>
    <x v="1"/>
    <x v="11"/>
  </r>
  <r>
    <d v="2024-02-27T00:00:00"/>
    <s v="linkedin"/>
    <s v="social"/>
    <s v="spring_sale"/>
    <s v="carousel_ad"/>
    <s v="bags"/>
    <n v="447"/>
    <n v="30"/>
    <n v="663.52"/>
    <s v="OK"/>
    <s v="No"/>
    <s v="OK"/>
    <s v="OK"/>
    <s v="OK"/>
    <s v="OK"/>
    <s v="OK"/>
    <s v="OK"/>
    <s v="Feb"/>
    <x v="2"/>
    <x v="17"/>
  </r>
  <r>
    <d v="2024-05-14T00:00:00"/>
    <s v="linkedin"/>
    <s v="cpc"/>
    <s v="new_user_acquisition"/>
    <s v="video_ad"/>
    <s v="bags"/>
    <n v="179"/>
    <n v="45"/>
    <n v="265.63"/>
    <s v="OK"/>
    <s v="No"/>
    <s v="OK"/>
    <s v="OK"/>
    <s v="OK"/>
    <s v="OK"/>
    <s v="OK"/>
    <s v="OK"/>
    <s v="May"/>
    <x v="1"/>
    <x v="16"/>
  </r>
  <r>
    <d v="2024-09-21T00:00:00"/>
    <s v="newsletter"/>
    <s v="referral"/>
    <s v="black_friday"/>
    <s v="text_link"/>
    <s v="shoes"/>
    <n v="212"/>
    <n v="43"/>
    <n v="452.05"/>
    <s v="OK"/>
    <s v="No"/>
    <s v="OK"/>
    <s v="OK"/>
    <s v="OK"/>
    <s v="OK"/>
    <s v="OK"/>
    <s v="OK"/>
    <s v="Sep"/>
    <x v="0"/>
    <x v="4"/>
  </r>
  <r>
    <d v="2024-06-06T00:00:00"/>
    <s v="newsletter"/>
    <s v="cpc"/>
    <s v="spring_sale"/>
    <s v="text_link"/>
    <s v="discount"/>
    <n v="399"/>
    <n v="5"/>
    <n v="935.66"/>
    <s v="OK"/>
    <s v="No"/>
    <s v="OK"/>
    <s v="OK"/>
    <s v="OK"/>
    <s v="OK"/>
    <s v="OK"/>
    <s v="OK"/>
    <s v="Jun"/>
    <x v="1"/>
    <x v="12"/>
  </r>
  <r>
    <d v="2024-03-17T00:00:00"/>
    <s v="linkedin"/>
    <s v="social"/>
    <s v="black_friday"/>
    <s v="text_link"/>
    <s v="signup"/>
    <n v="109"/>
    <n v="41"/>
    <n v="8.6300000000000008"/>
    <s v="OK"/>
    <s v="No"/>
    <s v="OK"/>
    <s v="OK"/>
    <s v="OK"/>
    <s v="OK"/>
    <s v="OK"/>
    <s v="OK"/>
    <s v="Mar"/>
    <x v="2"/>
    <x v="17"/>
  </r>
  <r>
    <d v="2024-09-08T00:00:00"/>
    <s v="youtube"/>
    <s v="cpc"/>
    <s v="new_user_acquisition"/>
    <s v="video_ad"/>
    <s v="shoes"/>
    <n v="219"/>
    <n v="18"/>
    <n v="701.1"/>
    <s v="OK"/>
    <s v="No"/>
    <s v="OK"/>
    <s v="OK"/>
    <s v="OK"/>
    <s v="OK"/>
    <s v="OK"/>
    <s v="OK"/>
    <s v="Sep"/>
    <x v="0"/>
    <x v="19"/>
  </r>
  <r>
    <d v="2024-04-26T00:00:00"/>
    <s v="linkedin"/>
    <s v="email"/>
    <s v="black_friday"/>
    <s v="video_ad"/>
    <s v="discount"/>
    <n v="37"/>
    <n v="41"/>
    <n v="44.47"/>
    <s v="OK"/>
    <s v="No"/>
    <s v="OK"/>
    <s v="OK"/>
    <s v="OK"/>
    <s v="OK"/>
    <s v="OK"/>
    <s v="OK"/>
    <s v="Apr"/>
    <x v="1"/>
    <x v="21"/>
  </r>
  <r>
    <d v="2024-12-25T00:00:00"/>
    <s v="google"/>
    <s v="cpc"/>
    <s v="spring_sale"/>
    <s v="banner1"/>
    <s v="signup"/>
    <n v="97"/>
    <n v="38"/>
    <n v="990.67"/>
    <s v="OK"/>
    <s v="No"/>
    <s v="OK"/>
    <s v="OK"/>
    <s v="OK"/>
    <s v="OK"/>
    <s v="OK"/>
    <s v="OK"/>
    <s v="Dec"/>
    <x v="3"/>
    <x v="20"/>
  </r>
  <r>
    <d v="2024-06-28T00:00:00"/>
    <s v="linkedin"/>
    <s v="social"/>
    <s v="spring_sale"/>
    <s v="banner1"/>
    <s v="shoes"/>
    <n v="221"/>
    <n v="13"/>
    <n v="530.80999999999995"/>
    <s v="OK"/>
    <s v="No"/>
    <s v="OK"/>
    <s v="OK"/>
    <s v="OK"/>
    <s v="OK"/>
    <s v="OK"/>
    <s v="OK"/>
    <s v="Jun"/>
    <x v="1"/>
    <x v="17"/>
  </r>
  <r>
    <d v="2024-04-05T00:00:00"/>
    <s v="youtube"/>
    <s v="cpc"/>
    <s v="new_user_acquisition"/>
    <s v=""/>
    <s v="bags"/>
    <n v="254"/>
    <n v="28"/>
    <n v="337.49"/>
    <s v="OK"/>
    <s v="No"/>
    <s v="OK"/>
    <s v="OK"/>
    <s v="OK"/>
    <s v="OK"/>
    <s v="OK"/>
    <s v="OK"/>
    <s v="Apr"/>
    <x v="1"/>
    <x v="19"/>
  </r>
  <r>
    <d v="2024-11-15T00:00:00"/>
    <s v="google"/>
    <s v="email"/>
    <s v="product_launch"/>
    <s v="video_ad"/>
    <s v="signup"/>
    <n v="246"/>
    <n v="1"/>
    <n v="228.42"/>
    <s v="OK"/>
    <s v="No"/>
    <s v="OK"/>
    <s v="OK"/>
    <s v="OK"/>
    <s v="OK"/>
    <s v="OK"/>
    <s v="OK"/>
    <s v="Nov"/>
    <x v="3"/>
    <x v="5"/>
  </r>
  <r>
    <d v="2024-12-16T00:00:00"/>
    <s v="newsletter"/>
    <s v="cpc"/>
    <s v="new_user_acquisition"/>
    <s v="banner1"/>
    <s v="shoes"/>
    <n v="182"/>
    <n v="32"/>
    <n v="648.66999999999996"/>
    <s v="OK"/>
    <s v="No"/>
    <s v="OK"/>
    <s v="OK"/>
    <s v="OK"/>
    <s v="OK"/>
    <s v="OK"/>
    <s v="OK"/>
    <s v="Dec"/>
    <x v="3"/>
    <x v="12"/>
  </r>
  <r>
    <d v="2024-12-03T00:00:00"/>
    <s v="youtube"/>
    <s v="referral"/>
    <s v="product_launch"/>
    <s v="banner1"/>
    <s v="shoes"/>
    <n v="208"/>
    <n v="49"/>
    <n v="313.87"/>
    <s v="OK"/>
    <s v="No"/>
    <s v="OK"/>
    <s v="OK"/>
    <s v="OK"/>
    <s v="OK"/>
    <s v="OK"/>
    <s v="OK"/>
    <s v="Dec"/>
    <x v="3"/>
    <x v="3"/>
  </r>
  <r>
    <d v="2024-10-25T00:00:00"/>
    <s v="newsletter"/>
    <s v="cpc"/>
    <s v="new_user_acquisition"/>
    <s v="banner1"/>
    <s v="discount"/>
    <n v="54"/>
    <n v="17"/>
    <n v="14.58"/>
    <s v="OK"/>
    <s v="No"/>
    <s v="OK"/>
    <s v="OK"/>
    <s v="OK"/>
    <s v="OK"/>
    <s v="OK"/>
    <s v="OK"/>
    <s v="Oct"/>
    <x v="3"/>
    <x v="12"/>
  </r>
  <r>
    <d v="2024-10-10T00:00:00"/>
    <s v="linkedin"/>
    <s v="cpc"/>
    <s v="black_friday"/>
    <s v="carousel_ad"/>
    <s v="bags"/>
    <n v="453"/>
    <n v="48"/>
    <n v="702.09"/>
    <s v="OK"/>
    <s v="No"/>
    <s v="OK"/>
    <s v="OK"/>
    <s v="OK"/>
    <s v="OK"/>
    <s v="OK"/>
    <s v="OK"/>
    <s v="Oct"/>
    <x v="3"/>
    <x v="16"/>
  </r>
  <r>
    <d v="2024-07-10T00:00:00"/>
    <s v="facebook"/>
    <s v="cpc"/>
    <s v="black_friday"/>
    <s v="video_ad"/>
    <s v="shoes"/>
    <n v="85"/>
    <n v="31"/>
    <n v="927.76"/>
    <s v="OK"/>
    <s v="No"/>
    <s v="OK"/>
    <s v="OK"/>
    <s v="OK"/>
    <s v="OK"/>
    <s v="OK"/>
    <s v="OK"/>
    <s v="Jul"/>
    <x v="0"/>
    <x v="23"/>
  </r>
  <r>
    <d v="2024-03-12T00:00:00"/>
    <s v="instagram"/>
    <s v="referral"/>
    <s v="product_launch"/>
    <s v="carousel_ad"/>
    <s v="bags"/>
    <n v="124"/>
    <n v="38"/>
    <n v="116.33"/>
    <s v="OK"/>
    <s v="No"/>
    <s v="OK"/>
    <s v="OK"/>
    <s v="OK"/>
    <s v="OK"/>
    <s v="OK"/>
    <s v="OK"/>
    <s v="Mar"/>
    <x v="2"/>
    <x v="10"/>
  </r>
  <r>
    <d v="2024-12-25T00:00:00"/>
    <s v="google"/>
    <s v="email"/>
    <s v="black_friday"/>
    <s v="text_link"/>
    <s v="shoes"/>
    <n v="408"/>
    <n v="13"/>
    <n v="45.58"/>
    <s v="OK"/>
    <s v="No"/>
    <s v="OK"/>
    <s v="OK"/>
    <s v="OK"/>
    <s v="OK"/>
    <s v="OK"/>
    <s v="OK"/>
    <s v="Dec"/>
    <x v="3"/>
    <x v="5"/>
  </r>
  <r>
    <d v="2024-11-17T00:00:00"/>
    <s v="newsletter"/>
    <s v="referral"/>
    <s v="black_friday"/>
    <s v="carousel_ad"/>
    <s v="discount"/>
    <n v="46"/>
    <n v="6"/>
    <n v="723.02"/>
    <s v="OK"/>
    <s v="No"/>
    <s v="OK"/>
    <s v="OK"/>
    <s v="OK"/>
    <s v="OK"/>
    <s v="OK"/>
    <s v="OK"/>
    <s v="Nov"/>
    <x v="3"/>
    <x v="4"/>
  </r>
  <r>
    <d v="2024-02-05T00:00:00"/>
    <s v="youtube"/>
    <s v="cpc"/>
    <s v="product_launch"/>
    <s v="video_ad"/>
    <s v="discount"/>
    <n v="69"/>
    <n v="49"/>
    <n v="288.5"/>
    <s v="OK"/>
    <s v="No"/>
    <s v="OK"/>
    <s v="OK"/>
    <s v="OK"/>
    <s v="OK"/>
    <s v="OK"/>
    <s v="OK"/>
    <s v="Feb"/>
    <x v="2"/>
    <x v="19"/>
  </r>
  <r>
    <d v="2024-01-27T00:00:00"/>
    <s v="youtube"/>
    <s v="cpc"/>
    <s v="spring_sale"/>
    <s v="video_ad"/>
    <s v="shoes"/>
    <n v="146"/>
    <n v="8"/>
    <n v="234.43"/>
    <s v="OK"/>
    <s v="No"/>
    <s v="OK"/>
    <s v="OK"/>
    <s v="OK"/>
    <s v="OK"/>
    <s v="OK"/>
    <s v="OK"/>
    <s v="Jan"/>
    <x v="2"/>
    <x v="19"/>
  </r>
  <r>
    <d v="2024-03-23T00:00:00"/>
    <s v="google"/>
    <s v="cpc"/>
    <s v="new_user_acquisition"/>
    <s v="banner1"/>
    <s v="discount"/>
    <n v="311"/>
    <n v="1"/>
    <n v="70.19"/>
    <s v="OK"/>
    <s v="No"/>
    <s v="OK"/>
    <s v="OK"/>
    <s v="OK"/>
    <s v="OK"/>
    <s v="OK"/>
    <s v="OK"/>
    <s v="Mar"/>
    <x v="2"/>
    <x v="20"/>
  </r>
  <r>
    <d v="2024-12-24T00:00:00"/>
    <s v="newsletter"/>
    <s v="referral"/>
    <s v="spring_sale"/>
    <s v="video_ad"/>
    <s v="discount"/>
    <n v="415"/>
    <n v="23"/>
    <n v="698.66"/>
    <s v="OK"/>
    <s v="No"/>
    <s v="OK"/>
    <s v="OK"/>
    <s v="OK"/>
    <s v="OK"/>
    <s v="OK"/>
    <s v="OK"/>
    <s v="Dec"/>
    <x v="3"/>
    <x v="4"/>
  </r>
  <r>
    <d v="2024-10-08T00:00:00"/>
    <s v="instagram"/>
    <s v="cpc"/>
    <s v="spring_sale"/>
    <s v="text_link"/>
    <s v="shoes"/>
    <n v="150"/>
    <n v="30"/>
    <n v="845.1"/>
    <s v="OK"/>
    <s v="No"/>
    <s v="OK"/>
    <s v="OK"/>
    <s v="OK"/>
    <s v="OK"/>
    <s v="OK"/>
    <s v="OK"/>
    <s v="Oct"/>
    <x v="3"/>
    <x v="9"/>
  </r>
  <r>
    <d v="2024-10-09T00:00:00"/>
    <s v="google"/>
    <s v="referral"/>
    <s v="new_user_acquisition"/>
    <s v="banner1"/>
    <s v="bags"/>
    <n v="12"/>
    <n v="30"/>
    <n v="511.75"/>
    <s v="OK"/>
    <s v="No"/>
    <s v="OK"/>
    <s v="OK"/>
    <s v="OK"/>
    <s v="OK"/>
    <s v="OK"/>
    <s v="OK"/>
    <s v="Oct"/>
    <x v="3"/>
    <x v="22"/>
  </r>
  <r>
    <d v="2024-12-02T00:00:00"/>
    <s v="newsletter"/>
    <s v="social"/>
    <s v="black_friday"/>
    <s v="banner1"/>
    <s v="discount"/>
    <n v="99"/>
    <n v="45"/>
    <n v="524.25"/>
    <s v="OK"/>
    <s v="No"/>
    <s v="OK"/>
    <s v="OK"/>
    <s v="OK"/>
    <s v="OK"/>
    <s v="OK"/>
    <s v="OK"/>
    <s v="Dec"/>
    <x v="3"/>
    <x v="1"/>
  </r>
  <r>
    <d v="2024-08-09T00:00:00"/>
    <s v="google"/>
    <s v="social"/>
    <s v="new_user_acquisition"/>
    <s v="carousel_ad"/>
    <s v="bags"/>
    <n v="356"/>
    <n v="11"/>
    <n v="926.64"/>
    <s v="OK"/>
    <s v="No"/>
    <s v="OK"/>
    <s v="OK"/>
    <s v="OK"/>
    <s v="OK"/>
    <s v="OK"/>
    <s v="OK"/>
    <s v="Aug"/>
    <x v="0"/>
    <x v="8"/>
  </r>
  <r>
    <d v="2024-12-13T00:00:00"/>
    <s v="facebook"/>
    <s v="cpc"/>
    <s v="new_user_acquisition"/>
    <s v="video_ad"/>
    <s v="shoes"/>
    <n v="279"/>
    <n v="46"/>
    <n v="626.51"/>
    <s v="OK"/>
    <s v="No"/>
    <s v="OK"/>
    <s v="OK"/>
    <s v="OK"/>
    <s v="OK"/>
    <s v="OK"/>
    <s v="OK"/>
    <s v="Dec"/>
    <x v="3"/>
    <x v="23"/>
  </r>
  <r>
    <d v="2024-06-06T00:00:00"/>
    <s v="facebook"/>
    <s v="social"/>
    <s v="black_friday"/>
    <s v="video_ad"/>
    <s v="discount"/>
    <n v="437"/>
    <n v="27"/>
    <n v="239.45"/>
    <s v="OK"/>
    <s v="No"/>
    <s v="OK"/>
    <s v="OK"/>
    <s v="OK"/>
    <s v="OK"/>
    <s v="OK"/>
    <s v="OK"/>
    <s v="Jun"/>
    <x v="1"/>
    <x v="15"/>
  </r>
  <r>
    <d v="2024-06-06T00:00:00"/>
    <s v="newsletter"/>
    <s v="email"/>
    <s v="black_friday"/>
    <s v="text_link"/>
    <s v="discount"/>
    <n v="435"/>
    <n v="42"/>
    <n v="341.44"/>
    <s v="OK"/>
    <s v="No"/>
    <s v="OK"/>
    <s v="OK"/>
    <s v="OK"/>
    <s v="OK"/>
    <s v="OK"/>
    <s v="OK"/>
    <s v="Jun"/>
    <x v="1"/>
    <x v="11"/>
  </r>
  <r>
    <d v="2024-01-01T00:00:00"/>
    <s v="youtube"/>
    <s v="cpc"/>
    <s v="spring_sale"/>
    <s v="banner1"/>
    <s v="discount"/>
    <n v="135"/>
    <n v="40"/>
    <n v="448.11"/>
    <s v="OK"/>
    <s v="No"/>
    <s v="OK"/>
    <s v="OK"/>
    <s v="OK"/>
    <s v="OK"/>
    <s v="OK"/>
    <s v="OK"/>
    <s v="Jan"/>
    <x v="2"/>
    <x v="19"/>
  </r>
  <r>
    <d v="2024-12-06T00:00:00"/>
    <s v="youtube"/>
    <s v="cpc"/>
    <s v="new_user_acquisition"/>
    <s v="text_link"/>
    <s v="shoes"/>
    <n v="204"/>
    <n v="13"/>
    <n v="181.16"/>
    <s v="OK"/>
    <s v="No"/>
    <s v="OK"/>
    <s v="OK"/>
    <s v="OK"/>
    <s v="OK"/>
    <s v="OK"/>
    <s v="OK"/>
    <s v="Dec"/>
    <x v="3"/>
    <x v="19"/>
  </r>
  <r>
    <d v="2024-09-12T00:00:00"/>
    <s v="linkedin"/>
    <s v="referral"/>
    <s v="black_friday"/>
    <s v="carousel_ad"/>
    <s v="bags"/>
    <n v="191"/>
    <n v="29"/>
    <n v="23.85"/>
    <s v="OK"/>
    <s v="No"/>
    <s v="OK"/>
    <s v="OK"/>
    <s v="OK"/>
    <s v="OK"/>
    <s v="OK"/>
    <s v="OK"/>
    <s v="Sep"/>
    <x v="0"/>
    <x v="13"/>
  </r>
  <r>
    <d v="2024-09-18T00:00:00"/>
    <s v="youtube"/>
    <s v="cpc"/>
    <s v="black_friday"/>
    <s v=""/>
    <s v="bags"/>
    <n v="273"/>
    <n v="11"/>
    <n v="730.55"/>
    <s v="OK"/>
    <s v="No"/>
    <s v="OK"/>
    <s v="OK"/>
    <s v="OK"/>
    <s v="OK"/>
    <s v="OK"/>
    <s v="OK"/>
    <s v="Sep"/>
    <x v="0"/>
    <x v="19"/>
  </r>
  <r>
    <d v="2024-12-01T00:00:00"/>
    <s v="youtube"/>
    <s v="cpc"/>
    <s v="spring_sale"/>
    <s v="text_link"/>
    <s v="shoes"/>
    <n v="240"/>
    <n v="20"/>
    <n v="867.64"/>
    <s v="OK"/>
    <s v="No"/>
    <s v="OK"/>
    <s v="OK"/>
    <s v="OK"/>
    <s v="OK"/>
    <s v="OK"/>
    <s v="OK"/>
    <s v="Dec"/>
    <x v="3"/>
    <x v="19"/>
  </r>
  <r>
    <d v="2024-07-29T00:00:00"/>
    <s v="instagram"/>
    <s v="social"/>
    <s v="new_user_acquisition"/>
    <s v="banner1"/>
    <s v="discount"/>
    <n v="55"/>
    <n v="0"/>
    <n v="319.88"/>
    <s v="OK"/>
    <s v="No"/>
    <s v="OK"/>
    <s v="OK"/>
    <s v="OK"/>
    <s v="OK"/>
    <s v="OK"/>
    <s v="OK"/>
    <s v="Jul"/>
    <x v="0"/>
    <x v="14"/>
  </r>
  <r>
    <d v="2024-12-15T00:00:00"/>
    <s v="linkedin"/>
    <s v="cpc"/>
    <s v="black_friday"/>
    <s v="banner1"/>
    <s v="discount"/>
    <n v="394"/>
    <n v="33"/>
    <n v="21.59"/>
    <s v="OK"/>
    <s v="No"/>
    <s v="OK"/>
    <s v="OK"/>
    <s v="OK"/>
    <s v="OK"/>
    <s v="OK"/>
    <s v="OK"/>
    <s v="Dec"/>
    <x v="3"/>
    <x v="16"/>
  </r>
  <r>
    <d v="2024-09-07T00:00:00"/>
    <s v="newsletter"/>
    <s v="social"/>
    <s v="spring_sale"/>
    <s v="video_ad"/>
    <s v="bags"/>
    <n v="15"/>
    <n v="12"/>
    <n v="494.16"/>
    <s v="OK"/>
    <s v="No"/>
    <s v="OK"/>
    <s v="OK"/>
    <s v="OK"/>
    <s v="OK"/>
    <s v="OK"/>
    <s v="OK"/>
    <s v="Sep"/>
    <x v="0"/>
    <x v="1"/>
  </r>
  <r>
    <d v="2024-07-03T00:00:00"/>
    <s v="youtube"/>
    <s v="referral"/>
    <s v="product_launch"/>
    <s v=""/>
    <s v="discount"/>
    <n v="381"/>
    <n v="37"/>
    <n v="688.27"/>
    <s v="OK"/>
    <s v="No"/>
    <s v="OK"/>
    <s v="OK"/>
    <s v="OK"/>
    <s v="OK"/>
    <s v="OK"/>
    <s v="OK"/>
    <s v="Jul"/>
    <x v="0"/>
    <x v="3"/>
  </r>
  <r>
    <d v="2024-04-09T00:00:00"/>
    <s v="linkedin"/>
    <s v="email"/>
    <s v="product_launch"/>
    <s v="text_link"/>
    <s v="bags"/>
    <n v="209"/>
    <n v="26"/>
    <n v="641.33000000000004"/>
    <s v="OK"/>
    <s v="No"/>
    <s v="OK"/>
    <s v="OK"/>
    <s v="OK"/>
    <s v="OK"/>
    <s v="OK"/>
    <s v="OK"/>
    <s v="Apr"/>
    <x v="1"/>
    <x v="21"/>
  </r>
  <r>
    <d v="2024-10-05T00:00:00"/>
    <s v="newsletter"/>
    <s v="cpc"/>
    <s v="product_launch"/>
    <s v="banner1"/>
    <s v="shoes"/>
    <n v="51"/>
    <n v="45"/>
    <n v="38.99"/>
    <s v="OK"/>
    <s v="No"/>
    <s v="OK"/>
    <s v="OK"/>
    <s v="OK"/>
    <s v="OK"/>
    <s v="OK"/>
    <s v="OK"/>
    <s v="Oct"/>
    <x v="3"/>
    <x v="12"/>
  </r>
  <r>
    <d v="2024-02-10T00:00:00"/>
    <s v="facebook"/>
    <s v="email"/>
    <s v="new_user_acquisition"/>
    <s v="banner1"/>
    <s v="signup"/>
    <n v="161"/>
    <n v="17"/>
    <n v="412.11"/>
    <s v="OK"/>
    <s v="No"/>
    <s v="OK"/>
    <s v="OK"/>
    <s v="OK"/>
    <s v="OK"/>
    <s v="OK"/>
    <s v="OK"/>
    <s v="Feb"/>
    <x v="2"/>
    <x v="18"/>
  </r>
  <r>
    <d v="2024-12-28T00:00:00"/>
    <s v="newsletter"/>
    <s v="social"/>
    <s v="black_friday"/>
    <s v=""/>
    <s v="bags"/>
    <n v="327"/>
    <n v="34"/>
    <n v="253.8"/>
    <s v="OK"/>
    <s v="No"/>
    <s v="OK"/>
    <s v="OK"/>
    <s v="OK"/>
    <s v="OK"/>
    <s v="OK"/>
    <s v="OK"/>
    <s v="Dec"/>
    <x v="3"/>
    <x v="1"/>
  </r>
  <r>
    <d v="2024-07-18T00:00:00"/>
    <s v="instagram"/>
    <s v="social"/>
    <s v="black_friday"/>
    <s v="banner1"/>
    <s v="signup"/>
    <n v="395"/>
    <n v="15"/>
    <n v="582.67999999999995"/>
    <s v="OK"/>
    <s v="No"/>
    <s v="OK"/>
    <s v="OK"/>
    <s v="OK"/>
    <s v="OK"/>
    <s v="OK"/>
    <s v="OK"/>
    <s v="Jul"/>
    <x v="0"/>
    <x v="14"/>
  </r>
  <r>
    <d v="2024-01-21T00:00:00"/>
    <s v="google"/>
    <s v="social"/>
    <s v="black_friday"/>
    <s v="text_link"/>
    <s v="discount"/>
    <n v="133"/>
    <n v="26"/>
    <n v="843.33"/>
    <s v="OK"/>
    <s v="No"/>
    <s v="OK"/>
    <s v="OK"/>
    <s v="OK"/>
    <s v="OK"/>
    <s v="OK"/>
    <s v="OK"/>
    <s v="Jan"/>
    <x v="2"/>
    <x v="8"/>
  </r>
  <r>
    <d v="2024-03-01T00:00:00"/>
    <s v="linkedin"/>
    <s v="cpc"/>
    <s v="product_launch"/>
    <s v=""/>
    <s v="bags"/>
    <n v="247"/>
    <n v="49"/>
    <n v="790.02"/>
    <s v="OK"/>
    <s v="No"/>
    <s v="OK"/>
    <s v="OK"/>
    <s v="OK"/>
    <s v="OK"/>
    <s v="OK"/>
    <s v="OK"/>
    <s v="Mar"/>
    <x v="2"/>
    <x v="16"/>
  </r>
  <r>
    <d v="2024-10-02T00:00:00"/>
    <s v="google"/>
    <s v="email"/>
    <s v="new_user_acquisition"/>
    <s v="text_link"/>
    <s v="signup"/>
    <n v="11"/>
    <n v="5"/>
    <n v="660.72"/>
    <s v="OK"/>
    <s v="No"/>
    <s v="OK"/>
    <s v="OK"/>
    <s v="OK"/>
    <s v="OK"/>
    <s v="OK"/>
    <s v="OK"/>
    <s v="Oct"/>
    <x v="3"/>
    <x v="5"/>
  </r>
  <r>
    <d v="2024-02-07T00:00:00"/>
    <s v="linkedin"/>
    <s v="referral"/>
    <s v="new_user_acquisition"/>
    <s v="text_link"/>
    <s v="bags"/>
    <n v="182"/>
    <n v="1"/>
    <n v="768.32"/>
    <s v="OK"/>
    <s v="No"/>
    <s v="OK"/>
    <s v="OK"/>
    <s v="OK"/>
    <s v="OK"/>
    <s v="OK"/>
    <s v="OK"/>
    <s v="Feb"/>
    <x v="2"/>
    <x v="13"/>
  </r>
  <r>
    <d v="2024-10-06T00:00:00"/>
    <s v="linkedin"/>
    <s v="email"/>
    <s v="spring_sale"/>
    <s v="carousel_ad"/>
    <s v="signup"/>
    <n v="403"/>
    <n v="3"/>
    <n v="732.42"/>
    <s v="OK"/>
    <s v="No"/>
    <s v="OK"/>
    <s v="OK"/>
    <s v="OK"/>
    <s v="OK"/>
    <s v="OK"/>
    <s v="OK"/>
    <s v="Oct"/>
    <x v="3"/>
    <x v="21"/>
  </r>
  <r>
    <d v="2024-06-11T00:00:00"/>
    <s v="facebook"/>
    <s v="email"/>
    <s v="spring_sale"/>
    <s v="text_link"/>
    <s v="signup"/>
    <n v="496"/>
    <n v="24"/>
    <n v="188.12"/>
    <s v="OK"/>
    <s v="No"/>
    <s v="OK"/>
    <s v="OK"/>
    <s v="OK"/>
    <s v="OK"/>
    <s v="OK"/>
    <s v="OK"/>
    <s v="Jun"/>
    <x v="1"/>
    <x v="18"/>
  </r>
  <r>
    <d v="2024-02-11T00:00:00"/>
    <s v="instagram"/>
    <s v="cpc"/>
    <s v="new_user_acquisition"/>
    <s v="carousel_ad"/>
    <s v="shoes"/>
    <n v="364"/>
    <n v="0"/>
    <n v="939.71"/>
    <s v="OK"/>
    <s v="No"/>
    <s v="OK"/>
    <s v="OK"/>
    <s v="OK"/>
    <s v="OK"/>
    <s v="OK"/>
    <s v="OK"/>
    <s v="Feb"/>
    <x v="2"/>
    <x v="9"/>
  </r>
  <r>
    <d v="2024-07-06T00:00:00"/>
    <s v="newsletter"/>
    <s v="cpc"/>
    <s v="spring_sale"/>
    <s v="carousel_ad"/>
    <s v="discount"/>
    <n v="447"/>
    <n v="22"/>
    <n v="566.1"/>
    <s v="OK"/>
    <s v="No"/>
    <s v="OK"/>
    <s v="OK"/>
    <s v="OK"/>
    <s v="OK"/>
    <s v="OK"/>
    <s v="OK"/>
    <s v="Jul"/>
    <x v="0"/>
    <x v="12"/>
  </r>
  <r>
    <d v="2024-11-10T00:00:00"/>
    <s v="newsletter"/>
    <s v="cpc"/>
    <s v="spring_sale"/>
    <s v="text_link"/>
    <s v="shoes"/>
    <n v="494"/>
    <n v="40"/>
    <n v="558.41999999999996"/>
    <s v="OK"/>
    <s v="No"/>
    <s v="OK"/>
    <s v="OK"/>
    <s v="OK"/>
    <s v="OK"/>
    <s v="OK"/>
    <s v="OK"/>
    <s v="Nov"/>
    <x v="3"/>
    <x v="12"/>
  </r>
  <r>
    <d v="2024-04-20T00:00:00"/>
    <s v="google"/>
    <s v="email"/>
    <s v="spring_sale"/>
    <s v="banner1"/>
    <s v="shoes"/>
    <n v="262"/>
    <n v="38"/>
    <n v="832.95"/>
    <s v="OK"/>
    <s v="No"/>
    <s v="OK"/>
    <s v="OK"/>
    <s v="OK"/>
    <s v="OK"/>
    <s v="OK"/>
    <s v="OK"/>
    <s v="Apr"/>
    <x v="1"/>
    <x v="5"/>
  </r>
  <r>
    <d v="2024-11-02T00:00:00"/>
    <s v="google"/>
    <s v="email"/>
    <s v="product_launch"/>
    <s v="banner1"/>
    <s v="bags"/>
    <n v="485"/>
    <n v="36"/>
    <n v="400.96"/>
    <s v="OK"/>
    <s v="No"/>
    <s v="OK"/>
    <s v="OK"/>
    <s v="OK"/>
    <s v="OK"/>
    <s v="OK"/>
    <s v="OK"/>
    <s v="Nov"/>
    <x v="3"/>
    <x v="5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  <r>
    <m/>
    <m/>
    <m/>
    <m/>
    <m/>
    <m/>
    <m/>
    <m/>
    <m/>
    <m/>
    <m/>
    <m/>
    <m/>
    <m/>
    <m/>
    <m/>
    <m/>
    <m/>
    <x v="4"/>
    <x v="2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d v="2024-09-07T00:00:00"/>
    <s v="facebook"/>
    <s v="referral"/>
    <x v="0"/>
    <s v="banner1"/>
    <s v="bags"/>
    <n v="391"/>
    <n v="29"/>
    <n v="864.17"/>
    <s v="OK"/>
    <s v="No"/>
    <s v="OK"/>
    <s v="OK"/>
    <s v="OK"/>
    <s v="OK"/>
    <s v="OK"/>
    <s v="OK"/>
    <s v="Sep"/>
    <n v="3"/>
    <s v="facebook/referral"/>
    <s v="2024-09"/>
  </r>
  <r>
    <d v="2024-04-01T00:00:00"/>
    <s v="newsletter"/>
    <s v="social"/>
    <x v="0"/>
    <s v="carousel_ad"/>
    <s v="discount"/>
    <n v="223"/>
    <n v="28"/>
    <n v="454.22"/>
    <s v="OK"/>
    <s v="No"/>
    <s v="OK"/>
    <s v="OK"/>
    <s v="OK"/>
    <s v="OK"/>
    <s v="OK"/>
    <s v="OK"/>
    <s v="Apr"/>
    <n v="2"/>
    <s v="newsletter/social"/>
    <s v="2024-04"/>
  </r>
  <r>
    <d v="2024-09-08T00:00:00"/>
    <s v="youtube"/>
    <s v="email"/>
    <x v="1"/>
    <s v="banner1"/>
    <s v="shoes"/>
    <n v="250"/>
    <n v="29"/>
    <n v="414.82"/>
    <s v="OK"/>
    <s v="No"/>
    <s v="OK"/>
    <s v="OK"/>
    <s v="OK"/>
    <s v="OK"/>
    <s v="OK"/>
    <s v="OK"/>
    <s v="Sep"/>
    <n v="3"/>
    <s v="youtube/email"/>
    <s v="2024-09"/>
  </r>
  <r>
    <d v="2024-09-17T00:00:00"/>
    <s v="youtube"/>
    <s v="referral"/>
    <x v="2"/>
    <s v="video_ad"/>
    <s v="signup"/>
    <n v="168"/>
    <n v="26"/>
    <n v="564.59"/>
    <s v="OK"/>
    <s v="No"/>
    <s v="OK"/>
    <s v="OK"/>
    <s v="OK"/>
    <s v="OK"/>
    <s v="OK"/>
    <s v="OK"/>
    <s v="Sep"/>
    <n v="3"/>
    <s v="youtube/referral"/>
    <s v="2024-09"/>
  </r>
  <r>
    <d v="2024-04-21T00:00:00"/>
    <s v="youtube"/>
    <s v="email"/>
    <x v="2"/>
    <s v="banner1"/>
    <s v="discount"/>
    <n v="29"/>
    <n v="2"/>
    <n v="865.97"/>
    <s v="OK"/>
    <s v="No"/>
    <s v="OK"/>
    <s v="OK"/>
    <s v="OK"/>
    <s v="OK"/>
    <s v="OK"/>
    <s v="OK"/>
    <s v="Apr"/>
    <n v="2"/>
    <s v="youtube/email"/>
    <s v="2024-04"/>
  </r>
  <r>
    <d v="2024-03-18T00:00:00"/>
    <s v="newsletter"/>
    <s v="referral"/>
    <x v="2"/>
    <s v="video_ad"/>
    <s v="discount"/>
    <n v="50"/>
    <n v="33"/>
    <n v="376.18"/>
    <s v="OK"/>
    <s v="No"/>
    <s v="OK"/>
    <s v="OK"/>
    <s v="OK"/>
    <s v="OK"/>
    <s v="OK"/>
    <s v="OK"/>
    <s v="Mar"/>
    <n v="1"/>
    <s v="newsletter/referral"/>
    <s v="2024-03"/>
  </r>
  <r>
    <d v="2024-02-01T00:00:00"/>
    <s v="google"/>
    <s v="email"/>
    <x v="0"/>
    <s v="video_ad"/>
    <s v="signup"/>
    <n v="370"/>
    <n v="43"/>
    <n v="418.16"/>
    <s v="OK"/>
    <s v="No"/>
    <s v="OK"/>
    <s v="OK"/>
    <s v="OK"/>
    <s v="OK"/>
    <s v="OK"/>
    <s v="OK"/>
    <s v="Feb"/>
    <n v="1"/>
    <s v="google/email"/>
    <s v="2024-02"/>
  </r>
  <r>
    <d v="2024-10-16T00:00:00"/>
    <s v="instagram"/>
    <s v="email"/>
    <x v="1"/>
    <s v="banner1"/>
    <s v="discount"/>
    <n v="213"/>
    <n v="16"/>
    <n v="334.66"/>
    <s v="OK"/>
    <s v="No"/>
    <s v="OK"/>
    <s v="OK"/>
    <s v="OK"/>
    <s v="OK"/>
    <s v="OK"/>
    <s v="OK"/>
    <s v="Oct"/>
    <n v="4"/>
    <s v="instagram/email"/>
    <s v="2024-10"/>
  </r>
  <r>
    <d v="2024-10-13T00:00:00"/>
    <s v="youtube"/>
    <s v="social"/>
    <x v="3"/>
    <s v="carousel_ad"/>
    <s v="bags"/>
    <n v="190"/>
    <n v="48"/>
    <n v="789.26"/>
    <s v="OK"/>
    <s v="No"/>
    <s v="OK"/>
    <s v="OK"/>
    <s v="OK"/>
    <s v="OK"/>
    <s v="OK"/>
    <s v="OK"/>
    <s v="Oct"/>
    <n v="4"/>
    <s v="youtube/social"/>
    <s v="2024-10"/>
  </r>
  <r>
    <d v="2024-08-31T00:00:00"/>
    <s v="google"/>
    <s v="social"/>
    <x v="0"/>
    <s v="carousel_ad"/>
    <s v="signup"/>
    <n v="354"/>
    <n v="34"/>
    <n v="709.64"/>
    <s v="OK"/>
    <s v="No"/>
    <s v="OK"/>
    <s v="OK"/>
    <s v="OK"/>
    <s v="OK"/>
    <s v="OK"/>
    <s v="OK"/>
    <s v="Aug"/>
    <n v="3"/>
    <s v="google/social"/>
    <s v="2024-08"/>
  </r>
  <r>
    <d v="2024-07-14T00:00:00"/>
    <s v="instagram"/>
    <s v="cpc"/>
    <x v="3"/>
    <s v="banner1"/>
    <s v="bags"/>
    <n v="365"/>
    <n v="12"/>
    <n v="661.1"/>
    <s v="OK"/>
    <s v="No"/>
    <s v="OK"/>
    <s v="OK"/>
    <s v="OK"/>
    <s v="OK"/>
    <s v="OK"/>
    <s v="OK"/>
    <s v="Jul"/>
    <n v="3"/>
    <s v="instagram/cpc"/>
    <s v="2024-07"/>
  </r>
  <r>
    <d v="2024-07-16T00:00:00"/>
    <s v="google"/>
    <s v="email"/>
    <x v="0"/>
    <s v="carousel_ad"/>
    <s v="discount"/>
    <n v="172"/>
    <n v="25"/>
    <n v="758.96"/>
    <s v="OK"/>
    <s v="No"/>
    <s v="OK"/>
    <s v="OK"/>
    <s v="OK"/>
    <s v="OK"/>
    <s v="OK"/>
    <s v="OK"/>
    <s v="Jul"/>
    <n v="3"/>
    <s v="google/email"/>
    <s v="2024-07"/>
  </r>
  <r>
    <d v="2024-10-16T00:00:00"/>
    <s v="instagram"/>
    <s v="referral"/>
    <x v="2"/>
    <s v="video_ad"/>
    <s v="bags"/>
    <n v="323"/>
    <n v="22"/>
    <n v="583.39"/>
    <s v="OK"/>
    <s v="No"/>
    <s v="OK"/>
    <s v="OK"/>
    <s v="OK"/>
    <s v="OK"/>
    <s v="OK"/>
    <s v="OK"/>
    <s v="Oct"/>
    <n v="4"/>
    <s v="instagram/referral"/>
    <s v="2024-10"/>
  </r>
  <r>
    <d v="2024-02-13T00:00:00"/>
    <s v="google"/>
    <s v="social"/>
    <x v="2"/>
    <s v="video_ad"/>
    <s v="signup"/>
    <n v="406"/>
    <n v="46"/>
    <n v="461.37"/>
    <s v="OK"/>
    <s v="No"/>
    <s v="OK"/>
    <s v="OK"/>
    <s v="OK"/>
    <s v="OK"/>
    <s v="OK"/>
    <s v="OK"/>
    <s v="Feb"/>
    <n v="1"/>
    <s v="google/social"/>
    <s v="2024-02"/>
  </r>
  <r>
    <d v="2024-06-22T00:00:00"/>
    <s v="youtube"/>
    <s v="referral"/>
    <x v="1"/>
    <s v="banner1"/>
    <s v="bags"/>
    <n v="235"/>
    <n v="6"/>
    <n v="912.69"/>
    <s v="OK"/>
    <s v="No"/>
    <s v="OK"/>
    <s v="OK"/>
    <s v="OK"/>
    <s v="OK"/>
    <s v="OK"/>
    <s v="OK"/>
    <s v="Jun"/>
    <n v="2"/>
    <s v="youtube/referral"/>
    <s v="2024-06"/>
  </r>
  <r>
    <d v="2024-12-16T00:00:00"/>
    <s v="google"/>
    <s v="email"/>
    <x v="1"/>
    <s v="text_link"/>
    <s v="signup"/>
    <n v="450"/>
    <n v="49"/>
    <n v="679.87"/>
    <s v="OK"/>
    <s v="No"/>
    <s v="OK"/>
    <s v="OK"/>
    <s v="OK"/>
    <s v="OK"/>
    <s v="OK"/>
    <s v="OK"/>
    <s v="Dec"/>
    <n v="4"/>
    <s v="google/email"/>
    <s v="2024-12"/>
  </r>
  <r>
    <d v="2024-10-22T00:00:00"/>
    <s v="newsletter"/>
    <s v="email"/>
    <x v="2"/>
    <s v="text_link"/>
    <s v="discount"/>
    <n v="221"/>
    <n v="10"/>
    <n v="518.75"/>
    <s v="OK"/>
    <s v="No"/>
    <s v="OK"/>
    <s v="OK"/>
    <s v="OK"/>
    <s v="OK"/>
    <s v="OK"/>
    <s v="OK"/>
    <s v="Oct"/>
    <n v="4"/>
    <s v="newsletter/email"/>
    <s v="2024-10"/>
  </r>
  <r>
    <d v="2024-07-16T00:00:00"/>
    <s v="instagram"/>
    <s v="email"/>
    <x v="0"/>
    <s v="video_ad"/>
    <s v="discount"/>
    <n v="37"/>
    <n v="12"/>
    <n v="370.41"/>
    <s v="OK"/>
    <s v="No"/>
    <s v="OK"/>
    <s v="OK"/>
    <s v="OK"/>
    <s v="OK"/>
    <s v="OK"/>
    <s v="OK"/>
    <s v="Jul"/>
    <n v="3"/>
    <s v="instagram/email"/>
    <s v="2024-07"/>
  </r>
  <r>
    <d v="2024-08-29T00:00:00"/>
    <s v="newsletter"/>
    <s v="cpc"/>
    <x v="0"/>
    <s v="text_link"/>
    <s v="shoes"/>
    <n v="193"/>
    <n v="16"/>
    <n v="604.9"/>
    <s v="OK"/>
    <s v="No"/>
    <s v="OK"/>
    <s v="OK"/>
    <s v="OK"/>
    <s v="OK"/>
    <s v="OK"/>
    <s v="OK"/>
    <s v="Aug"/>
    <n v="3"/>
    <s v="newsletter/cpc"/>
    <s v="2024-08"/>
  </r>
  <r>
    <d v="2024-02-29T00:00:00"/>
    <s v="youtube"/>
    <s v="social"/>
    <x v="0"/>
    <s v="video_ad"/>
    <s v="shoes"/>
    <n v="474"/>
    <n v="50"/>
    <n v="253.93"/>
    <s v="OK"/>
    <s v="No"/>
    <s v="OK"/>
    <s v="OK"/>
    <s v="OK"/>
    <s v="OK"/>
    <s v="OK"/>
    <s v="OK"/>
    <s v="Feb"/>
    <n v="1"/>
    <s v="youtube/social"/>
    <s v="2024-02"/>
  </r>
  <r>
    <d v="2024-08-22T00:00:00"/>
    <s v="linkedin"/>
    <s v="referral"/>
    <x v="3"/>
    <s v="video_ad"/>
    <s v="discount"/>
    <n v="307"/>
    <n v="15"/>
    <n v="779.16"/>
    <s v="OK"/>
    <s v="No"/>
    <s v="OK"/>
    <s v="OK"/>
    <s v="OK"/>
    <s v="OK"/>
    <s v="OK"/>
    <s v="OK"/>
    <s v="Aug"/>
    <n v="3"/>
    <s v="linkedin/referral"/>
    <s v="2024-08"/>
  </r>
  <r>
    <d v="2024-04-16T00:00:00"/>
    <s v="instagram"/>
    <s v="email"/>
    <x v="0"/>
    <s v="banner1"/>
    <s v="signup"/>
    <n v="359"/>
    <n v="34"/>
    <n v="987.21"/>
    <s v="OK"/>
    <s v="No"/>
    <s v="OK"/>
    <s v="OK"/>
    <s v="OK"/>
    <s v="OK"/>
    <s v="OK"/>
    <s v="OK"/>
    <s v="Apr"/>
    <n v="2"/>
    <s v="instagram/email"/>
    <s v="2024-04"/>
  </r>
  <r>
    <d v="2024-01-01T00:00:00"/>
    <s v="instagram"/>
    <s v="social"/>
    <x v="1"/>
    <s v="banner1"/>
    <s v="shoes"/>
    <n v="254"/>
    <n v="2"/>
    <n v="847.3"/>
    <s v="OK"/>
    <s v="No"/>
    <s v="OK"/>
    <s v="OK"/>
    <s v="OK"/>
    <s v="OK"/>
    <s v="OK"/>
    <s v="OK"/>
    <s v="Jan"/>
    <n v="1"/>
    <s v="instagram/social"/>
    <s v="2024-01"/>
  </r>
  <r>
    <d v="2024-11-15T00:00:00"/>
    <s v="youtube"/>
    <s v="referral"/>
    <x v="2"/>
    <s v="video_ad"/>
    <s v="shoes"/>
    <n v="105"/>
    <n v="33"/>
    <n v="580.25"/>
    <s v="OK"/>
    <s v="No"/>
    <s v="OK"/>
    <s v="OK"/>
    <s v="OK"/>
    <s v="OK"/>
    <s v="OK"/>
    <s v="OK"/>
    <s v="Nov"/>
    <n v="4"/>
    <s v="youtube/referral"/>
    <s v="2024-11"/>
  </r>
  <r>
    <d v="2024-03-08T00:00:00"/>
    <s v="facebook"/>
    <s v="social"/>
    <x v="3"/>
    <s v="banner1"/>
    <s v="discount"/>
    <n v="188"/>
    <n v="1"/>
    <n v="253.42"/>
    <s v="OK"/>
    <s v="No"/>
    <s v="OK"/>
    <s v="OK"/>
    <s v="OK"/>
    <s v="OK"/>
    <s v="OK"/>
    <s v="OK"/>
    <s v="Mar"/>
    <n v="1"/>
    <s v="facebook/social"/>
    <s v="2024-03"/>
  </r>
  <r>
    <d v="2024-03-23T00:00:00"/>
    <s v="youtube"/>
    <s v="referral"/>
    <x v="2"/>
    <s v="carousel_ad"/>
    <s v="shoes"/>
    <n v="363"/>
    <n v="9"/>
    <n v="705.93"/>
    <s v="OK"/>
    <s v="No"/>
    <s v="OK"/>
    <s v="OK"/>
    <s v="OK"/>
    <s v="OK"/>
    <s v="OK"/>
    <s v="OK"/>
    <s v="Mar"/>
    <n v="1"/>
    <s v="youtube/referral"/>
    <s v="2024-03"/>
  </r>
  <r>
    <d v="2024-11-23T00:00:00"/>
    <s v="newsletter"/>
    <s v="email"/>
    <x v="2"/>
    <s v="banner1"/>
    <s v="bags"/>
    <n v="321"/>
    <n v="18"/>
    <n v="548.37"/>
    <s v="OK"/>
    <s v="No"/>
    <s v="OK"/>
    <s v="OK"/>
    <s v="OK"/>
    <s v="OK"/>
    <s v="OK"/>
    <s v="OK"/>
    <s v="Nov"/>
    <n v="4"/>
    <s v="newsletter/email"/>
    <s v="2024-11"/>
  </r>
  <r>
    <d v="2024-02-06T00:00:00"/>
    <s v="instagram"/>
    <s v="email"/>
    <x v="0"/>
    <s v="text_link"/>
    <s v="shoes"/>
    <n v="363"/>
    <n v="18"/>
    <n v="931.76"/>
    <s v="OK"/>
    <s v="No"/>
    <s v="OK"/>
    <s v="OK"/>
    <s v="OK"/>
    <s v="OK"/>
    <s v="OK"/>
    <s v="OK"/>
    <s v="Feb"/>
    <n v="1"/>
    <s v="instagram/email"/>
    <s v="2024-02"/>
  </r>
  <r>
    <d v="2024-03-13T00:00:00"/>
    <s v="linkedin"/>
    <s v="referral"/>
    <x v="3"/>
    <s v="text_link"/>
    <s v="signup"/>
    <n v="328"/>
    <n v="34"/>
    <n v="511.07"/>
    <s v="OK"/>
    <s v="No"/>
    <s v="OK"/>
    <s v="OK"/>
    <s v="OK"/>
    <s v="OK"/>
    <s v="OK"/>
    <s v="OK"/>
    <s v="Mar"/>
    <n v="1"/>
    <s v="linkedin/referral"/>
    <s v="2024-03"/>
  </r>
  <r>
    <d v="2024-01-24T00:00:00"/>
    <s v="linkedin"/>
    <s v="cpc"/>
    <x v="2"/>
    <s v="video_ad"/>
    <s v="signup"/>
    <n v="309"/>
    <n v="6"/>
    <n v="814.46"/>
    <s v="OK"/>
    <s v="No"/>
    <s v="OK"/>
    <s v="OK"/>
    <s v="OK"/>
    <s v="OK"/>
    <s v="OK"/>
    <s v="OK"/>
    <s v="Jan"/>
    <n v="1"/>
    <s v="linkedin/cpc"/>
    <s v="2024-01"/>
  </r>
  <r>
    <d v="2024-10-10T00:00:00"/>
    <s v="instagram"/>
    <s v="referral"/>
    <x v="0"/>
    <s v="text_link"/>
    <s v="discount"/>
    <n v="114"/>
    <n v="41"/>
    <n v="190.8"/>
    <s v="OK"/>
    <s v="No"/>
    <s v="OK"/>
    <s v="OK"/>
    <s v="OK"/>
    <s v="OK"/>
    <s v="OK"/>
    <s v="OK"/>
    <s v="Oct"/>
    <n v="4"/>
    <s v="instagram/referral"/>
    <s v="2024-10"/>
  </r>
  <r>
    <d v="2024-03-10T00:00:00"/>
    <s v="instagram"/>
    <s v="social"/>
    <x v="2"/>
    <s v="video_ad"/>
    <s v="bags"/>
    <n v="317"/>
    <n v="11"/>
    <n v="534.39"/>
    <s v="OK"/>
    <s v="No"/>
    <s v="OK"/>
    <s v="OK"/>
    <s v="OK"/>
    <s v="OK"/>
    <s v="OK"/>
    <s v="OK"/>
    <s v="Mar"/>
    <n v="1"/>
    <s v="instagram/social"/>
    <s v="2024-03"/>
  </r>
  <r>
    <d v="2024-05-02T00:00:00"/>
    <s v="linkedin"/>
    <s v="social"/>
    <x v="0"/>
    <s v="banner1"/>
    <s v="shoes"/>
    <n v="156"/>
    <n v="5"/>
    <n v="10.19"/>
    <s v="OK"/>
    <s v="No"/>
    <s v="OK"/>
    <s v="OK"/>
    <s v="OK"/>
    <s v="OK"/>
    <s v="OK"/>
    <s v="OK"/>
    <s v="May"/>
    <n v="2"/>
    <s v="linkedin/social"/>
    <s v="2024-05"/>
  </r>
  <r>
    <d v="2024-03-15T00:00:00"/>
    <s v="linkedin"/>
    <s v="referral"/>
    <x v="0"/>
    <s v="text_link"/>
    <s v="bags"/>
    <n v="75"/>
    <n v="34"/>
    <n v="491.43"/>
    <s v="OK"/>
    <s v="No"/>
    <s v="OK"/>
    <s v="OK"/>
    <s v="OK"/>
    <s v="OK"/>
    <s v="OK"/>
    <s v="OK"/>
    <s v="Mar"/>
    <n v="1"/>
    <s v="linkedin/referral"/>
    <s v="2024-03"/>
  </r>
  <r>
    <d v="2024-09-06T00:00:00"/>
    <s v="instagram"/>
    <s v="cpc"/>
    <x v="1"/>
    <s v=""/>
    <s v="bags"/>
    <n v="389"/>
    <n v="17"/>
    <n v="394.61"/>
    <s v="OK"/>
    <s v="No"/>
    <s v="OK"/>
    <s v="OK"/>
    <s v="OK"/>
    <s v="OK"/>
    <s v="OK"/>
    <s v="OK"/>
    <s v="Sep"/>
    <n v="3"/>
    <s v="instagram/cpc"/>
    <s v="2024-09"/>
  </r>
  <r>
    <d v="2024-07-31T00:00:00"/>
    <s v="instagram"/>
    <s v="cpc"/>
    <x v="3"/>
    <s v="video_ad"/>
    <s v="bags"/>
    <n v="223"/>
    <n v="37"/>
    <n v="363.56"/>
    <s v="OK"/>
    <s v="No"/>
    <s v="OK"/>
    <s v="OK"/>
    <s v="OK"/>
    <s v="OK"/>
    <s v="OK"/>
    <s v="OK"/>
    <s v="Jul"/>
    <n v="3"/>
    <s v="instagram/cpc"/>
    <s v="2024-07"/>
  </r>
  <r>
    <d v="2024-11-20T00:00:00"/>
    <s v="youtube"/>
    <s v="social"/>
    <x v="2"/>
    <s v="banner1"/>
    <s v="bags"/>
    <n v="379"/>
    <n v="43"/>
    <n v="156.5"/>
    <s v="OK"/>
    <s v="No"/>
    <s v="OK"/>
    <s v="OK"/>
    <s v="OK"/>
    <s v="OK"/>
    <s v="OK"/>
    <s v="OK"/>
    <s v="Nov"/>
    <n v="4"/>
    <s v="youtube/social"/>
    <s v="2024-11"/>
  </r>
  <r>
    <d v="2024-09-16T00:00:00"/>
    <s v="youtube"/>
    <s v="referral"/>
    <x v="1"/>
    <s v="carousel_ad"/>
    <s v="signup"/>
    <n v="210"/>
    <n v="36"/>
    <n v="56.02"/>
    <s v="OK"/>
    <s v="No"/>
    <s v="OK"/>
    <s v="OK"/>
    <s v="OK"/>
    <s v="OK"/>
    <s v="OK"/>
    <s v="OK"/>
    <s v="Sep"/>
    <n v="3"/>
    <s v="youtube/referral"/>
    <s v="2024-09"/>
  </r>
  <r>
    <d v="2024-10-25T00:00:00"/>
    <s v="facebook"/>
    <s v="email"/>
    <x v="0"/>
    <s v="text_link"/>
    <s v="bags"/>
    <n v="147"/>
    <n v="46"/>
    <n v="557.51"/>
    <s v="OK"/>
    <s v="No"/>
    <s v="OK"/>
    <s v="OK"/>
    <s v="OK"/>
    <s v="OK"/>
    <s v="OK"/>
    <s v="OK"/>
    <s v="Oct"/>
    <n v="4"/>
    <s v="facebook/email"/>
    <s v="2024-10"/>
  </r>
  <r>
    <d v="2024-06-24T00:00:00"/>
    <s v="youtube"/>
    <s v="cpc"/>
    <x v="0"/>
    <s v="banner1"/>
    <s v="shoes"/>
    <n v="427"/>
    <n v="50"/>
    <n v="495.29"/>
    <s v="OK"/>
    <s v="No"/>
    <s v="OK"/>
    <s v="OK"/>
    <s v="OK"/>
    <s v="OK"/>
    <s v="OK"/>
    <s v="OK"/>
    <s v="Jun"/>
    <n v="2"/>
    <s v="youtube/cpc"/>
    <s v="2024-06"/>
  </r>
  <r>
    <d v="2024-03-18T00:00:00"/>
    <s v="google"/>
    <s v="cpc"/>
    <x v="2"/>
    <s v="carousel_ad"/>
    <s v="bags"/>
    <n v="14"/>
    <n v="49"/>
    <n v="411.24"/>
    <s v="OK"/>
    <s v="No"/>
    <s v="OK"/>
    <s v="OK"/>
    <s v="OK"/>
    <s v="OK"/>
    <s v="OK"/>
    <s v="OK"/>
    <s v="Mar"/>
    <n v="1"/>
    <s v="google/cpc"/>
    <s v="2024-03"/>
  </r>
  <r>
    <d v="2024-08-27T00:00:00"/>
    <s v="google"/>
    <s v="cpc"/>
    <x v="0"/>
    <s v="banner1"/>
    <s v="bags"/>
    <n v="247"/>
    <n v="4"/>
    <n v="562.32000000000005"/>
    <s v="OK"/>
    <s v="No"/>
    <s v="OK"/>
    <s v="OK"/>
    <s v="OK"/>
    <s v="OK"/>
    <s v="OK"/>
    <s v="OK"/>
    <s v="Aug"/>
    <n v="3"/>
    <s v="google/cpc"/>
    <s v="2024-08"/>
  </r>
  <r>
    <d v="2024-10-24T00:00:00"/>
    <s v="newsletter"/>
    <s v="email"/>
    <x v="3"/>
    <s v="banner1"/>
    <s v="bags"/>
    <n v="275"/>
    <n v="7"/>
    <n v="677.7"/>
    <s v="OK"/>
    <s v="No"/>
    <s v="OK"/>
    <s v="OK"/>
    <s v="OK"/>
    <s v="OK"/>
    <s v="OK"/>
    <s v="OK"/>
    <s v="Oct"/>
    <n v="4"/>
    <s v="newsletter/email"/>
    <s v="2024-10"/>
  </r>
  <r>
    <d v="2024-06-04T00:00:00"/>
    <s v="linkedin"/>
    <s v="email"/>
    <x v="2"/>
    <s v="video_ad"/>
    <s v="signup"/>
    <n v="472"/>
    <n v="29"/>
    <n v="890.23"/>
    <s v="OK"/>
    <s v="No"/>
    <s v="OK"/>
    <s v="OK"/>
    <s v="OK"/>
    <s v="OK"/>
    <s v="OK"/>
    <s v="OK"/>
    <s v="Jun"/>
    <n v="2"/>
    <s v="linkedin/email"/>
    <s v="2024-06"/>
  </r>
  <r>
    <d v="2024-11-07T00:00:00"/>
    <s v="linkedin"/>
    <s v="social"/>
    <x v="1"/>
    <s v="carousel_ad"/>
    <s v="signup"/>
    <n v="407"/>
    <n v="3"/>
    <n v="815.57"/>
    <s v="OK"/>
    <s v="No"/>
    <s v="OK"/>
    <s v="OK"/>
    <s v="OK"/>
    <s v="OK"/>
    <s v="OK"/>
    <s v="OK"/>
    <s v="Nov"/>
    <n v="4"/>
    <s v="linkedin/social"/>
    <s v="2024-11"/>
  </r>
  <r>
    <d v="2024-06-03T00:00:00"/>
    <s v="facebook"/>
    <s v="social"/>
    <x v="1"/>
    <s v=""/>
    <s v="discount"/>
    <n v="43"/>
    <n v="26"/>
    <n v="113.48"/>
    <s v="OK"/>
    <s v="No"/>
    <s v="OK"/>
    <s v="OK"/>
    <s v="OK"/>
    <s v="OK"/>
    <s v="OK"/>
    <s v="OK"/>
    <s v="Jun"/>
    <n v="2"/>
    <s v="facebook/social"/>
    <s v="2024-06"/>
  </r>
  <r>
    <d v="2024-04-16T00:00:00"/>
    <s v="youtube"/>
    <s v="referral"/>
    <x v="0"/>
    <s v="carousel_ad"/>
    <s v="bags"/>
    <n v="109"/>
    <n v="18"/>
    <n v="48.17"/>
    <s v="OK"/>
    <s v="No"/>
    <s v="OK"/>
    <s v="OK"/>
    <s v="OK"/>
    <s v="OK"/>
    <s v="OK"/>
    <s v="OK"/>
    <s v="Apr"/>
    <n v="2"/>
    <s v="youtube/referral"/>
    <s v="2024-04"/>
  </r>
  <r>
    <d v="2024-02-17T00:00:00"/>
    <s v="google"/>
    <s v="referral"/>
    <x v="1"/>
    <s v=""/>
    <s v="discount"/>
    <n v="245"/>
    <n v="3"/>
    <n v="713.39"/>
    <s v="OK"/>
    <s v="No"/>
    <s v="OK"/>
    <s v="OK"/>
    <s v="OK"/>
    <s v="OK"/>
    <s v="OK"/>
    <s v="OK"/>
    <s v="Feb"/>
    <n v="1"/>
    <s v="google/referral"/>
    <s v="2024-02"/>
  </r>
  <r>
    <d v="2024-06-07T00:00:00"/>
    <s v="google"/>
    <s v="email"/>
    <x v="3"/>
    <s v="carousel_ad"/>
    <s v="discount"/>
    <n v="339"/>
    <n v="48"/>
    <n v="109.86"/>
    <s v="OK"/>
    <s v="No"/>
    <s v="OK"/>
    <s v="OK"/>
    <s v="OK"/>
    <s v="OK"/>
    <s v="OK"/>
    <s v="OK"/>
    <s v="Jun"/>
    <n v="2"/>
    <s v="google/email"/>
    <s v="2024-06"/>
  </r>
  <r>
    <d v="2024-07-17T00:00:00"/>
    <s v="google"/>
    <s v="email"/>
    <x v="2"/>
    <s v="text_link"/>
    <s v="shoes"/>
    <n v="450"/>
    <n v="29"/>
    <n v="758.63"/>
    <s v="OK"/>
    <s v="No"/>
    <s v="OK"/>
    <s v="OK"/>
    <s v="OK"/>
    <s v="OK"/>
    <s v="OK"/>
    <s v="OK"/>
    <s v="Jul"/>
    <n v="3"/>
    <s v="google/email"/>
    <s v="2024-07"/>
  </r>
  <r>
    <d v="2024-07-13T00:00:00"/>
    <s v="facebook"/>
    <s v="social"/>
    <x v="0"/>
    <s v="video_ad"/>
    <s v="signup"/>
    <n v="215"/>
    <n v="25"/>
    <n v="137.94"/>
    <s v="OK"/>
    <s v="No"/>
    <s v="OK"/>
    <s v="OK"/>
    <s v="OK"/>
    <s v="OK"/>
    <s v="OK"/>
    <s v="OK"/>
    <s v="Jul"/>
    <n v="3"/>
    <s v="facebook/social"/>
    <s v="2024-07"/>
  </r>
  <r>
    <d v="2024-06-11T00:00:00"/>
    <s v="facebook"/>
    <s v="cpc"/>
    <x v="0"/>
    <s v="video_ad"/>
    <s v="shoes"/>
    <n v="54"/>
    <n v="1"/>
    <n v="988.45"/>
    <s v="OK"/>
    <s v="No"/>
    <s v="OK"/>
    <s v="OK"/>
    <s v="OK"/>
    <s v="OK"/>
    <s v="OK"/>
    <s v="OK"/>
    <s v="Jun"/>
    <n v="2"/>
    <s v="facebook/cpc"/>
    <s v="2024-06"/>
  </r>
  <r>
    <d v="2024-02-03T00:00:00"/>
    <s v="linkedin"/>
    <s v="email"/>
    <x v="2"/>
    <s v="video_ad"/>
    <s v="signup"/>
    <n v="344"/>
    <n v="30"/>
    <n v="707.34"/>
    <s v="OK"/>
    <s v="No"/>
    <s v="OK"/>
    <s v="OK"/>
    <s v="OK"/>
    <s v="OK"/>
    <s v="OK"/>
    <s v="OK"/>
    <s v="Feb"/>
    <n v="1"/>
    <s v="linkedin/email"/>
    <s v="2024-02"/>
  </r>
  <r>
    <d v="2024-01-16T00:00:00"/>
    <s v="google"/>
    <s v="cpc"/>
    <x v="1"/>
    <s v="banner1"/>
    <s v="bags"/>
    <n v="335"/>
    <n v="37"/>
    <n v="676.27"/>
    <s v="OK"/>
    <s v="No"/>
    <s v="OK"/>
    <s v="OK"/>
    <s v="OK"/>
    <s v="OK"/>
    <s v="OK"/>
    <s v="OK"/>
    <s v="Jan"/>
    <n v="1"/>
    <s v="google/cpc"/>
    <s v="2024-01"/>
  </r>
  <r>
    <d v="2024-03-30T00:00:00"/>
    <s v="newsletter"/>
    <s v="cpc"/>
    <x v="2"/>
    <s v="video_ad"/>
    <s v="bags"/>
    <n v="61"/>
    <n v="17"/>
    <n v="158.08000000000001"/>
    <s v="OK"/>
    <s v="No"/>
    <s v="OK"/>
    <s v="OK"/>
    <s v="OK"/>
    <s v="OK"/>
    <s v="OK"/>
    <s v="OK"/>
    <s v="Mar"/>
    <n v="1"/>
    <s v="newsletter/cpc"/>
    <s v="2024-03"/>
  </r>
  <r>
    <d v="2024-12-20T00:00:00"/>
    <s v="instagram"/>
    <s v="social"/>
    <x v="0"/>
    <s v="carousel_ad"/>
    <s v="signup"/>
    <n v="72"/>
    <n v="37"/>
    <n v="339.62"/>
    <s v="OK"/>
    <s v="No"/>
    <s v="OK"/>
    <s v="OK"/>
    <s v="OK"/>
    <s v="OK"/>
    <s v="OK"/>
    <s v="OK"/>
    <s v="Dec"/>
    <n v="4"/>
    <s v="instagram/social"/>
    <s v="2024-12"/>
  </r>
  <r>
    <d v="2024-11-10T00:00:00"/>
    <s v="newsletter"/>
    <s v="referral"/>
    <x v="1"/>
    <s v="text_link"/>
    <s v="signup"/>
    <n v="448"/>
    <n v="23"/>
    <n v="781.3"/>
    <s v="OK"/>
    <s v="No"/>
    <s v="OK"/>
    <s v="OK"/>
    <s v="OK"/>
    <s v="OK"/>
    <s v="OK"/>
    <s v="OK"/>
    <s v="Nov"/>
    <n v="4"/>
    <s v="newsletter/referral"/>
    <s v="2024-11"/>
  </r>
  <r>
    <d v="2024-08-24T00:00:00"/>
    <s v="youtube"/>
    <s v="referral"/>
    <x v="3"/>
    <s v="banner1"/>
    <s v="signup"/>
    <n v="48"/>
    <n v="40"/>
    <n v="905.64"/>
    <s v="OK"/>
    <s v="No"/>
    <s v="OK"/>
    <s v="OK"/>
    <s v="OK"/>
    <s v="OK"/>
    <s v="OK"/>
    <s v="OK"/>
    <s v="Aug"/>
    <n v="3"/>
    <s v="youtube/referral"/>
    <s v="2024-08"/>
  </r>
  <r>
    <d v="2024-08-06T00:00:00"/>
    <s v="instagram"/>
    <s v="cpc"/>
    <x v="0"/>
    <s v="text_link"/>
    <s v="signup"/>
    <n v="391"/>
    <n v="17"/>
    <n v="638.76"/>
    <s v="OK"/>
    <s v="No"/>
    <s v="OK"/>
    <s v="OK"/>
    <s v="OK"/>
    <s v="OK"/>
    <s v="OK"/>
    <s v="OK"/>
    <s v="Aug"/>
    <n v="3"/>
    <s v="instagram/cpc"/>
    <s v="2024-08"/>
  </r>
  <r>
    <d v="2024-03-22T00:00:00"/>
    <s v="youtube"/>
    <s v="cpc"/>
    <x v="0"/>
    <s v=""/>
    <s v="discount"/>
    <n v="299"/>
    <n v="21"/>
    <n v="220.16"/>
    <s v="OK"/>
    <s v="No"/>
    <s v="OK"/>
    <s v="OK"/>
    <s v="OK"/>
    <s v="OK"/>
    <s v="OK"/>
    <s v="OK"/>
    <s v="Mar"/>
    <n v="1"/>
    <s v="youtube/cpc"/>
    <s v="2024-03"/>
  </r>
  <r>
    <d v="2024-08-20T00:00:00"/>
    <s v="youtube"/>
    <s v="cpc"/>
    <x v="1"/>
    <s v="text_link"/>
    <s v="discount"/>
    <n v="281"/>
    <n v="9"/>
    <n v="690.23"/>
    <s v="OK"/>
    <s v="No"/>
    <s v="OK"/>
    <s v="OK"/>
    <s v="OK"/>
    <s v="OK"/>
    <s v="OK"/>
    <s v="OK"/>
    <s v="Aug"/>
    <n v="3"/>
    <s v="youtube/cpc"/>
    <s v="2024-08"/>
  </r>
  <r>
    <d v="2024-11-01T00:00:00"/>
    <s v="linkedin"/>
    <s v="cpc"/>
    <x v="2"/>
    <s v="banner1"/>
    <s v="bags"/>
    <n v="424"/>
    <n v="5"/>
    <n v="964.62"/>
    <s v="OK"/>
    <s v="No"/>
    <s v="OK"/>
    <s v="OK"/>
    <s v="OK"/>
    <s v="OK"/>
    <s v="OK"/>
    <s v="OK"/>
    <s v="Nov"/>
    <n v="4"/>
    <s v="linkedin/cpc"/>
    <s v="2024-11"/>
  </r>
  <r>
    <d v="2024-10-04T00:00:00"/>
    <s v="facebook"/>
    <s v="social"/>
    <x v="2"/>
    <s v="text_link"/>
    <s v="discount"/>
    <n v="205"/>
    <n v="9"/>
    <n v="428.12"/>
    <s v="OK"/>
    <s v="No"/>
    <s v="OK"/>
    <s v="OK"/>
    <s v="OK"/>
    <s v="OK"/>
    <s v="OK"/>
    <s v="OK"/>
    <s v="Oct"/>
    <n v="4"/>
    <s v="facebook/social"/>
    <s v="2024-10"/>
  </r>
  <r>
    <d v="2024-10-07T00:00:00"/>
    <s v="instagram"/>
    <s v="email"/>
    <x v="1"/>
    <s v="video_ad"/>
    <s v="discount"/>
    <n v="369"/>
    <n v="31"/>
    <n v="116.83"/>
    <s v="OK"/>
    <s v="No"/>
    <s v="OK"/>
    <s v="OK"/>
    <s v="OK"/>
    <s v="OK"/>
    <s v="OK"/>
    <s v="OK"/>
    <s v="Oct"/>
    <n v="4"/>
    <s v="instagram/email"/>
    <s v="2024-10"/>
  </r>
  <r>
    <d v="2024-07-02T00:00:00"/>
    <s v="youtube"/>
    <s v="cpc"/>
    <x v="2"/>
    <s v="text_link"/>
    <s v="shoes"/>
    <n v="204"/>
    <n v="27"/>
    <n v="221.49"/>
    <s v="OK"/>
    <s v="No"/>
    <s v="OK"/>
    <s v="OK"/>
    <s v="OK"/>
    <s v="OK"/>
    <s v="OK"/>
    <s v="OK"/>
    <s v="Jul"/>
    <n v="3"/>
    <s v="youtube/cpc"/>
    <s v="2024-07"/>
  </r>
  <r>
    <d v="2024-09-12T00:00:00"/>
    <s v="youtube"/>
    <s v="email"/>
    <x v="0"/>
    <s v="carousel_ad"/>
    <s v="shoes"/>
    <n v="333"/>
    <n v="15"/>
    <n v="986.65"/>
    <s v="OK"/>
    <s v="No"/>
    <s v="OK"/>
    <s v="OK"/>
    <s v="OK"/>
    <s v="OK"/>
    <s v="OK"/>
    <s v="OK"/>
    <s v="Sep"/>
    <n v="3"/>
    <s v="youtube/email"/>
    <s v="2024-09"/>
  </r>
  <r>
    <d v="2024-09-14T00:00:00"/>
    <s v="youtube"/>
    <s v="email"/>
    <x v="1"/>
    <s v="banner1"/>
    <s v="shoes"/>
    <n v="284"/>
    <n v="38"/>
    <n v="655.93"/>
    <s v="OK"/>
    <s v="No"/>
    <s v="OK"/>
    <s v="OK"/>
    <s v="OK"/>
    <s v="OK"/>
    <s v="OK"/>
    <s v="OK"/>
    <s v="Sep"/>
    <n v="3"/>
    <s v="youtube/email"/>
    <s v="2024-09"/>
  </r>
  <r>
    <d v="2024-08-17T00:00:00"/>
    <s v="instagram"/>
    <s v="cpc"/>
    <x v="1"/>
    <s v="carousel_ad"/>
    <s v="bags"/>
    <n v="71"/>
    <n v="38"/>
    <n v="324.58999999999997"/>
    <s v="OK"/>
    <s v="No"/>
    <s v="OK"/>
    <s v="OK"/>
    <s v="OK"/>
    <s v="OK"/>
    <s v="OK"/>
    <s v="OK"/>
    <s v="Aug"/>
    <n v="3"/>
    <s v="instagram/cpc"/>
    <s v="2024-08"/>
  </r>
  <r>
    <d v="2024-01-24T00:00:00"/>
    <s v="google"/>
    <s v="email"/>
    <x v="1"/>
    <s v="text_link"/>
    <s v="discount"/>
    <n v="434"/>
    <n v="49"/>
    <n v="759.74"/>
    <s v="OK"/>
    <s v="No"/>
    <s v="OK"/>
    <s v="OK"/>
    <s v="OK"/>
    <s v="OK"/>
    <s v="OK"/>
    <s v="OK"/>
    <s v="Jan"/>
    <n v="1"/>
    <s v="google/email"/>
    <s v="2024-01"/>
  </r>
  <r>
    <d v="2024-08-30T00:00:00"/>
    <s v="instagram"/>
    <s v="social"/>
    <x v="1"/>
    <s v=""/>
    <s v="bags"/>
    <n v="318"/>
    <n v="16"/>
    <n v="591.99"/>
    <s v="OK"/>
    <s v="No"/>
    <s v="OK"/>
    <s v="OK"/>
    <s v="OK"/>
    <s v="OK"/>
    <s v="OK"/>
    <s v="OK"/>
    <s v="Aug"/>
    <n v="3"/>
    <s v="instagram/social"/>
    <s v="2024-08"/>
  </r>
  <r>
    <d v="2024-03-10T00:00:00"/>
    <s v="google"/>
    <s v="email"/>
    <x v="2"/>
    <s v="banner1"/>
    <s v="discount"/>
    <n v="436"/>
    <n v="10"/>
    <n v="245.64"/>
    <s v="OK"/>
    <s v="No"/>
    <s v="OK"/>
    <s v="OK"/>
    <s v="OK"/>
    <s v="OK"/>
    <s v="OK"/>
    <s v="OK"/>
    <s v="Mar"/>
    <n v="1"/>
    <s v="google/email"/>
    <s v="2024-03"/>
  </r>
  <r>
    <d v="2024-09-12T00:00:00"/>
    <s v="instagram"/>
    <s v="email"/>
    <x v="0"/>
    <s v="carousel_ad"/>
    <s v="discount"/>
    <n v="283"/>
    <n v="47"/>
    <n v="265.47000000000003"/>
    <s v="OK"/>
    <s v="No"/>
    <s v="OK"/>
    <s v="OK"/>
    <s v="OK"/>
    <s v="OK"/>
    <s v="OK"/>
    <s v="OK"/>
    <s v="Sep"/>
    <n v="3"/>
    <s v="instagram/email"/>
    <s v="2024-09"/>
  </r>
  <r>
    <d v="2024-07-25T00:00:00"/>
    <s v="youtube"/>
    <s v="cpc"/>
    <x v="0"/>
    <s v="carousel_ad"/>
    <s v="shoes"/>
    <n v="224"/>
    <n v="29"/>
    <n v="104.06"/>
    <s v="OK"/>
    <s v="No"/>
    <s v="OK"/>
    <s v="OK"/>
    <s v="OK"/>
    <s v="OK"/>
    <s v="OK"/>
    <s v="OK"/>
    <s v="Jul"/>
    <n v="3"/>
    <s v="youtube/cpc"/>
    <s v="2024-07"/>
  </r>
  <r>
    <d v="2024-09-22T00:00:00"/>
    <s v="facebook"/>
    <s v="email"/>
    <x v="1"/>
    <s v="text_link"/>
    <s v="bags"/>
    <n v="271"/>
    <n v="1"/>
    <n v="942.98"/>
    <s v="OK"/>
    <s v="No"/>
    <s v="OK"/>
    <s v="OK"/>
    <s v="OK"/>
    <s v="OK"/>
    <s v="OK"/>
    <s v="OK"/>
    <s v="Sep"/>
    <n v="3"/>
    <s v="facebook/email"/>
    <s v="2024-09"/>
  </r>
  <r>
    <d v="2024-04-30T00:00:00"/>
    <s v="instagram"/>
    <s v="social"/>
    <x v="3"/>
    <s v="banner1"/>
    <s v="discount"/>
    <n v="401"/>
    <n v="36"/>
    <n v="365.13"/>
    <s v="OK"/>
    <s v="No"/>
    <s v="OK"/>
    <s v="OK"/>
    <s v="OK"/>
    <s v="OK"/>
    <s v="OK"/>
    <s v="OK"/>
    <s v="Apr"/>
    <n v="2"/>
    <s v="instagram/social"/>
    <s v="2024-04"/>
  </r>
  <r>
    <d v="2024-01-23T00:00:00"/>
    <s v="facebook"/>
    <s v="email"/>
    <x v="0"/>
    <s v="video_ad"/>
    <s v="shoes"/>
    <n v="26"/>
    <n v="44"/>
    <n v="688.14"/>
    <s v="OK"/>
    <s v="No"/>
    <s v="OK"/>
    <s v="OK"/>
    <s v="OK"/>
    <s v="OK"/>
    <s v="OK"/>
    <s v="OK"/>
    <s v="Jan"/>
    <n v="1"/>
    <s v="facebook/email"/>
    <s v="2024-01"/>
  </r>
  <r>
    <d v="2024-01-06T00:00:00"/>
    <s v="linkedin"/>
    <s v="referral"/>
    <x v="2"/>
    <s v="text_link"/>
    <s v="shoes"/>
    <n v="285"/>
    <n v="10"/>
    <n v="345.01"/>
    <s v="OK"/>
    <s v="No"/>
    <s v="OK"/>
    <s v="OK"/>
    <s v="OK"/>
    <s v="OK"/>
    <s v="OK"/>
    <s v="OK"/>
    <s v="Jan"/>
    <n v="1"/>
    <s v="linkedin/referral"/>
    <s v="2024-01"/>
  </r>
  <r>
    <d v="2024-03-10T00:00:00"/>
    <s v="youtube"/>
    <s v="referral"/>
    <x v="1"/>
    <s v="banner1"/>
    <s v="shoes"/>
    <n v="215"/>
    <n v="20"/>
    <n v="424.46"/>
    <s v="OK"/>
    <s v="No"/>
    <s v="OK"/>
    <s v="OK"/>
    <s v="OK"/>
    <s v="OK"/>
    <s v="OK"/>
    <s v="OK"/>
    <s v="Mar"/>
    <n v="1"/>
    <s v="youtube/referral"/>
    <s v="2024-03"/>
  </r>
  <r>
    <d v="2024-05-04T00:00:00"/>
    <s v="youtube"/>
    <s v="social"/>
    <x v="3"/>
    <s v="text_link"/>
    <s v="discount"/>
    <n v="331"/>
    <n v="40"/>
    <n v="666.5"/>
    <s v="OK"/>
    <s v="No"/>
    <s v="OK"/>
    <s v="OK"/>
    <s v="OK"/>
    <s v="OK"/>
    <s v="OK"/>
    <s v="OK"/>
    <s v="May"/>
    <n v="2"/>
    <s v="youtube/social"/>
    <s v="2024-05"/>
  </r>
  <r>
    <d v="2024-02-14T00:00:00"/>
    <s v="youtube"/>
    <s v="social"/>
    <x v="0"/>
    <s v="video_ad"/>
    <s v="signup"/>
    <n v="129"/>
    <n v="34"/>
    <n v="909.12"/>
    <s v="OK"/>
    <s v="No"/>
    <s v="OK"/>
    <s v="OK"/>
    <s v="OK"/>
    <s v="OK"/>
    <s v="OK"/>
    <s v="OK"/>
    <s v="Feb"/>
    <n v="1"/>
    <s v="youtube/social"/>
    <s v="2024-02"/>
  </r>
  <r>
    <d v="2024-05-16T00:00:00"/>
    <s v="facebook"/>
    <s v="email"/>
    <x v="1"/>
    <s v=""/>
    <s v="bags"/>
    <n v="168"/>
    <n v="14"/>
    <n v="537.58000000000004"/>
    <s v="OK"/>
    <s v="No"/>
    <s v="OK"/>
    <s v="OK"/>
    <s v="OK"/>
    <s v="OK"/>
    <s v="OK"/>
    <s v="OK"/>
    <s v="May"/>
    <n v="2"/>
    <s v="facebook/email"/>
    <s v="2024-05"/>
  </r>
  <r>
    <d v="2024-08-13T00:00:00"/>
    <s v="newsletter"/>
    <s v="social"/>
    <x v="0"/>
    <s v="banner1"/>
    <s v="signup"/>
    <n v="202"/>
    <n v="31"/>
    <n v="427.66"/>
    <s v="OK"/>
    <s v="No"/>
    <s v="OK"/>
    <s v="OK"/>
    <s v="OK"/>
    <s v="OK"/>
    <s v="OK"/>
    <s v="OK"/>
    <s v="Aug"/>
    <n v="3"/>
    <s v="newsletter/social"/>
    <s v="2024-08"/>
  </r>
  <r>
    <d v="2024-09-09T00:00:00"/>
    <s v="facebook"/>
    <s v="cpc"/>
    <x v="2"/>
    <s v="video_ad"/>
    <s v="bags"/>
    <n v="142"/>
    <n v="33"/>
    <n v="107.99"/>
    <s v="OK"/>
    <s v="No"/>
    <s v="OK"/>
    <s v="OK"/>
    <s v="OK"/>
    <s v="OK"/>
    <s v="OK"/>
    <s v="OK"/>
    <s v="Sep"/>
    <n v="3"/>
    <s v="facebook/cpc"/>
    <s v="2024-09"/>
  </r>
  <r>
    <d v="2024-04-12T00:00:00"/>
    <s v="facebook"/>
    <s v="email"/>
    <x v="3"/>
    <s v="text_link"/>
    <s v="bags"/>
    <n v="121"/>
    <n v="13"/>
    <n v="506.24"/>
    <s v="OK"/>
    <s v="No"/>
    <s v="OK"/>
    <s v="OK"/>
    <s v="OK"/>
    <s v="OK"/>
    <s v="OK"/>
    <s v="OK"/>
    <s v="Apr"/>
    <n v="2"/>
    <s v="facebook/email"/>
    <s v="2024-04"/>
  </r>
  <r>
    <d v="2024-09-22T00:00:00"/>
    <s v="newsletter"/>
    <s v="cpc"/>
    <x v="1"/>
    <s v="text_link"/>
    <s v="shoes"/>
    <n v="380"/>
    <n v="36"/>
    <n v="465.95"/>
    <s v="OK"/>
    <s v="No"/>
    <s v="OK"/>
    <s v="OK"/>
    <s v="OK"/>
    <s v="OK"/>
    <s v="OK"/>
    <s v="OK"/>
    <s v="Sep"/>
    <n v="3"/>
    <s v="newsletter/cpc"/>
    <s v="2024-09"/>
  </r>
  <r>
    <d v="2024-05-08T00:00:00"/>
    <s v="instagram"/>
    <s v="social"/>
    <x v="2"/>
    <s v=""/>
    <s v="discount"/>
    <n v="259"/>
    <n v="16"/>
    <n v="453.68"/>
    <s v="OK"/>
    <s v="No"/>
    <s v="OK"/>
    <s v="OK"/>
    <s v="OK"/>
    <s v="OK"/>
    <s v="OK"/>
    <s v="OK"/>
    <s v="May"/>
    <n v="2"/>
    <s v="instagram/social"/>
    <s v="2024-05"/>
  </r>
  <r>
    <d v="2024-12-28T00:00:00"/>
    <s v="newsletter"/>
    <s v="referral"/>
    <x v="0"/>
    <s v="video_ad"/>
    <s v="discount"/>
    <n v="196"/>
    <n v="42"/>
    <n v="905.29"/>
    <s v="OK"/>
    <s v="No"/>
    <s v="OK"/>
    <s v="OK"/>
    <s v="OK"/>
    <s v="OK"/>
    <s v="OK"/>
    <s v="OK"/>
    <s v="Dec"/>
    <n v="4"/>
    <s v="newsletter/referral"/>
    <s v="2024-12"/>
  </r>
  <r>
    <d v="2024-05-22T00:00:00"/>
    <s v="google"/>
    <s v="cpc"/>
    <x v="3"/>
    <s v="text_link"/>
    <s v="bags"/>
    <n v="113"/>
    <n v="17"/>
    <n v="600.1"/>
    <s v="OK"/>
    <s v="No"/>
    <s v="OK"/>
    <s v="OK"/>
    <s v="OK"/>
    <s v="OK"/>
    <s v="OK"/>
    <s v="OK"/>
    <s v="May"/>
    <n v="2"/>
    <s v="google/cpc"/>
    <s v="2024-05"/>
  </r>
  <r>
    <d v="2024-09-06T00:00:00"/>
    <s v="google"/>
    <s v="cpc"/>
    <x v="3"/>
    <s v="carousel_ad"/>
    <s v="bags"/>
    <n v="51"/>
    <n v="41"/>
    <n v="826.2"/>
    <s v="OK"/>
    <s v="No"/>
    <s v="OK"/>
    <s v="OK"/>
    <s v="OK"/>
    <s v="OK"/>
    <s v="OK"/>
    <s v="OK"/>
    <s v="Sep"/>
    <n v="3"/>
    <s v="google/cpc"/>
    <s v="2024-09"/>
  </r>
  <r>
    <d v="2024-12-03T00:00:00"/>
    <s v="facebook"/>
    <s v="email"/>
    <x v="3"/>
    <s v="video_ad"/>
    <s v="shoes"/>
    <n v="183"/>
    <n v="16"/>
    <n v="449.96"/>
    <s v="OK"/>
    <s v="No"/>
    <s v="OK"/>
    <s v="OK"/>
    <s v="OK"/>
    <s v="OK"/>
    <s v="OK"/>
    <s v="OK"/>
    <s v="Dec"/>
    <n v="4"/>
    <s v="facebook/email"/>
    <s v="2024-12"/>
  </r>
  <r>
    <d v="2024-06-07T00:00:00"/>
    <s v="linkedin"/>
    <s v="email"/>
    <x v="1"/>
    <s v="text_link"/>
    <s v="discount"/>
    <n v="341"/>
    <n v="34"/>
    <n v="302.12"/>
    <s v="OK"/>
    <s v="No"/>
    <s v="OK"/>
    <s v="OK"/>
    <s v="OK"/>
    <s v="OK"/>
    <s v="OK"/>
    <s v="OK"/>
    <s v="Jun"/>
    <n v="2"/>
    <s v="linkedin/email"/>
    <s v="2024-06"/>
  </r>
  <r>
    <d v="2024-07-29T00:00:00"/>
    <s v="linkedin"/>
    <s v="cpc"/>
    <x v="1"/>
    <s v="video_ad"/>
    <s v="signup"/>
    <n v="76"/>
    <n v="35"/>
    <n v="808.41"/>
    <s v="OK"/>
    <s v="No"/>
    <s v="OK"/>
    <s v="OK"/>
    <s v="OK"/>
    <s v="OK"/>
    <s v="OK"/>
    <s v="OK"/>
    <s v="Jul"/>
    <n v="3"/>
    <s v="linkedin/cpc"/>
    <s v="2024-07"/>
  </r>
  <r>
    <d v="2024-03-03T00:00:00"/>
    <s v="youtube"/>
    <s v="social"/>
    <x v="2"/>
    <s v="text_link"/>
    <s v="bags"/>
    <n v="348"/>
    <n v="8"/>
    <n v="400.39"/>
    <s v="OK"/>
    <s v="No"/>
    <s v="OK"/>
    <s v="OK"/>
    <s v="OK"/>
    <s v="OK"/>
    <s v="OK"/>
    <s v="OK"/>
    <s v="Mar"/>
    <n v="1"/>
    <s v="youtube/social"/>
    <s v="2024-03"/>
  </r>
  <r>
    <d v="2024-03-02T00:00:00"/>
    <s v="youtube"/>
    <s v="social"/>
    <x v="2"/>
    <s v="banner1"/>
    <s v="bags"/>
    <n v="119"/>
    <n v="4"/>
    <n v="982.52"/>
    <s v="OK"/>
    <s v="No"/>
    <s v="OK"/>
    <s v="OK"/>
    <s v="OK"/>
    <s v="OK"/>
    <s v="OK"/>
    <s v="OK"/>
    <s v="Mar"/>
    <n v="1"/>
    <s v="youtube/social"/>
    <s v="2024-03"/>
  </r>
  <r>
    <d v="2024-03-14T00:00:00"/>
    <s v="instagram"/>
    <s v="email"/>
    <x v="1"/>
    <s v="carousel_ad"/>
    <s v="discount"/>
    <n v="92"/>
    <n v="45"/>
    <n v="595.41999999999996"/>
    <s v="OK"/>
    <s v="No"/>
    <s v="OK"/>
    <s v="OK"/>
    <s v="OK"/>
    <s v="OK"/>
    <s v="OK"/>
    <s v="OK"/>
    <s v="Mar"/>
    <n v="1"/>
    <s v="instagram/email"/>
    <s v="2024-03"/>
  </r>
  <r>
    <d v="2024-01-25T00:00:00"/>
    <s v="newsletter"/>
    <s v="social"/>
    <x v="3"/>
    <s v="carousel_ad"/>
    <s v="bags"/>
    <n v="148"/>
    <n v="26"/>
    <n v="646.85"/>
    <s v="OK"/>
    <s v="No"/>
    <s v="OK"/>
    <s v="OK"/>
    <s v="OK"/>
    <s v="OK"/>
    <s v="OK"/>
    <s v="OK"/>
    <s v="Jan"/>
    <n v="1"/>
    <s v="newsletter/social"/>
    <s v="2024-01"/>
  </r>
  <r>
    <d v="2024-04-03T00:00:00"/>
    <s v="newsletter"/>
    <s v="social"/>
    <x v="2"/>
    <s v="banner1"/>
    <s v="discount"/>
    <n v="440"/>
    <n v="41"/>
    <n v="597.86"/>
    <s v="OK"/>
    <s v="No"/>
    <s v="OK"/>
    <s v="OK"/>
    <s v="OK"/>
    <s v="OK"/>
    <s v="OK"/>
    <s v="OK"/>
    <s v="Apr"/>
    <n v="2"/>
    <s v="newsletter/social"/>
    <s v="2024-04"/>
  </r>
  <r>
    <d v="2024-01-04T00:00:00"/>
    <s v="youtube"/>
    <s v="social"/>
    <x v="1"/>
    <s v="text_link"/>
    <s v="signup"/>
    <n v="241"/>
    <n v="14"/>
    <n v="764.28"/>
    <s v="OK"/>
    <s v="No"/>
    <s v="OK"/>
    <s v="OK"/>
    <s v="OK"/>
    <s v="OK"/>
    <s v="OK"/>
    <s v="OK"/>
    <s v="Jan"/>
    <n v="1"/>
    <s v="youtube/social"/>
    <s v="2024-01"/>
  </r>
  <r>
    <d v="2024-07-13T00:00:00"/>
    <s v="newsletter"/>
    <s v="cpc"/>
    <x v="0"/>
    <s v="carousel_ad"/>
    <s v="discount"/>
    <n v="412"/>
    <n v="13"/>
    <n v="792.76"/>
    <s v="OK"/>
    <s v="No"/>
    <s v="OK"/>
    <s v="OK"/>
    <s v="OK"/>
    <s v="OK"/>
    <s v="OK"/>
    <s v="OK"/>
    <s v="Jul"/>
    <n v="3"/>
    <s v="newsletter/cpc"/>
    <s v="2024-07"/>
  </r>
  <r>
    <d v="2024-06-08T00:00:00"/>
    <s v="facebook"/>
    <s v="social"/>
    <x v="1"/>
    <s v="video_ad"/>
    <s v="discount"/>
    <n v="88"/>
    <n v="14"/>
    <n v="302.33"/>
    <s v="OK"/>
    <s v="No"/>
    <s v="OK"/>
    <s v="OK"/>
    <s v="OK"/>
    <s v="OK"/>
    <s v="OK"/>
    <s v="OK"/>
    <s v="Jun"/>
    <n v="2"/>
    <s v="facebook/social"/>
    <s v="2024-06"/>
  </r>
  <r>
    <d v="2024-12-11T00:00:00"/>
    <s v="linkedin"/>
    <s v="email"/>
    <x v="3"/>
    <s v="banner1"/>
    <s v="discount"/>
    <n v="243"/>
    <n v="48"/>
    <n v="716.74"/>
    <s v="OK"/>
    <s v="No"/>
    <s v="OK"/>
    <s v="OK"/>
    <s v="OK"/>
    <s v="OK"/>
    <s v="OK"/>
    <s v="OK"/>
    <s v="Dec"/>
    <n v="4"/>
    <s v="linkedin/email"/>
    <s v="2024-12"/>
  </r>
  <r>
    <d v="2024-06-07T00:00:00"/>
    <s v="newsletter"/>
    <s v="referral"/>
    <x v="2"/>
    <s v=""/>
    <s v="shoes"/>
    <n v="481"/>
    <n v="6"/>
    <n v="668.67"/>
    <s v="OK"/>
    <s v="No"/>
    <s v="OK"/>
    <s v="OK"/>
    <s v="OK"/>
    <s v="OK"/>
    <s v="OK"/>
    <s v="OK"/>
    <s v="Jun"/>
    <n v="2"/>
    <s v="newsletter/referral"/>
    <s v="2024-06"/>
  </r>
  <r>
    <d v="2024-07-10T00:00:00"/>
    <s v="youtube"/>
    <s v="cpc"/>
    <x v="0"/>
    <s v="carousel_ad"/>
    <s v="shoes"/>
    <n v="23"/>
    <n v="15"/>
    <n v="486.3"/>
    <s v="OK"/>
    <s v="No"/>
    <s v="OK"/>
    <s v="OK"/>
    <s v="OK"/>
    <s v="OK"/>
    <s v="OK"/>
    <s v="OK"/>
    <s v="Jul"/>
    <n v="3"/>
    <s v="youtube/cpc"/>
    <s v="2024-07"/>
  </r>
  <r>
    <d v="2024-12-28T00:00:00"/>
    <s v="facebook"/>
    <s v="social"/>
    <x v="1"/>
    <s v="video_ad"/>
    <s v="discount"/>
    <n v="309"/>
    <n v="5"/>
    <n v="664.23"/>
    <s v="OK"/>
    <s v="No"/>
    <s v="OK"/>
    <s v="OK"/>
    <s v="OK"/>
    <s v="OK"/>
    <s v="OK"/>
    <s v="OK"/>
    <s v="Dec"/>
    <n v="4"/>
    <s v="facebook/social"/>
    <s v="2024-12"/>
  </r>
  <r>
    <d v="2024-08-25T00:00:00"/>
    <s v="linkedin"/>
    <s v="email"/>
    <x v="3"/>
    <s v="video_ad"/>
    <s v="discount"/>
    <n v="209"/>
    <n v="28"/>
    <n v="428.86"/>
    <s v="OK"/>
    <s v="No"/>
    <s v="OK"/>
    <s v="OK"/>
    <s v="OK"/>
    <s v="OK"/>
    <s v="OK"/>
    <s v="OK"/>
    <s v="Aug"/>
    <n v="3"/>
    <s v="linkedin/email"/>
    <s v="2024-08"/>
  </r>
  <r>
    <d v="2024-07-03T00:00:00"/>
    <s v="linkedin"/>
    <s v="social"/>
    <x v="2"/>
    <s v=""/>
    <s v="bags"/>
    <n v="258"/>
    <n v="25"/>
    <n v="307.42"/>
    <s v="OK"/>
    <s v="No"/>
    <s v="OK"/>
    <s v="OK"/>
    <s v="OK"/>
    <s v="OK"/>
    <s v="OK"/>
    <s v="OK"/>
    <s v="Jul"/>
    <n v="3"/>
    <s v="linkedin/social"/>
    <s v="2024-07"/>
  </r>
  <r>
    <d v="2024-04-11T00:00:00"/>
    <s v="newsletter"/>
    <s v="cpc"/>
    <x v="0"/>
    <s v=""/>
    <s v="shoes"/>
    <n v="295"/>
    <n v="32"/>
    <n v="496.25"/>
    <s v="OK"/>
    <s v="No"/>
    <s v="OK"/>
    <s v="OK"/>
    <s v="OK"/>
    <s v="OK"/>
    <s v="OK"/>
    <s v="OK"/>
    <s v="Apr"/>
    <n v="2"/>
    <s v="newsletter/cpc"/>
    <s v="2024-04"/>
  </r>
  <r>
    <d v="2024-01-09T00:00:00"/>
    <s v="youtube"/>
    <s v="email"/>
    <x v="1"/>
    <s v="video_ad"/>
    <s v="shoes"/>
    <n v="24"/>
    <n v="6"/>
    <n v="59.76"/>
    <s v="OK"/>
    <s v="No"/>
    <s v="OK"/>
    <s v="OK"/>
    <s v="OK"/>
    <s v="OK"/>
    <s v="OK"/>
    <s v="OK"/>
    <s v="Jan"/>
    <n v="1"/>
    <s v="youtube/email"/>
    <s v="2024-01"/>
  </r>
  <r>
    <d v="2024-09-28T00:00:00"/>
    <s v="newsletter"/>
    <s v="email"/>
    <x v="2"/>
    <s v="carousel_ad"/>
    <s v="shoes"/>
    <n v="396"/>
    <n v="25"/>
    <n v="480.64"/>
    <s v="OK"/>
    <s v="No"/>
    <s v="OK"/>
    <s v="OK"/>
    <s v="OK"/>
    <s v="OK"/>
    <s v="OK"/>
    <s v="OK"/>
    <s v="Sep"/>
    <n v="3"/>
    <s v="newsletter/email"/>
    <s v="2024-09"/>
  </r>
  <r>
    <d v="2024-11-30T00:00:00"/>
    <s v="google"/>
    <s v="referral"/>
    <x v="1"/>
    <s v="banner1"/>
    <s v="bags"/>
    <n v="300"/>
    <n v="15"/>
    <n v="83.5"/>
    <s v="OK"/>
    <s v="No"/>
    <s v="OK"/>
    <s v="OK"/>
    <s v="OK"/>
    <s v="OK"/>
    <s v="OK"/>
    <s v="OK"/>
    <s v="Nov"/>
    <n v="4"/>
    <s v="google/referral"/>
    <s v="2024-11"/>
  </r>
  <r>
    <d v="2024-03-08T00:00:00"/>
    <s v="google"/>
    <s v="social"/>
    <x v="3"/>
    <s v="carousel_ad"/>
    <s v="bags"/>
    <n v="44"/>
    <n v="8"/>
    <n v="181.65"/>
    <s v="OK"/>
    <s v="No"/>
    <s v="OK"/>
    <s v="OK"/>
    <s v="OK"/>
    <s v="OK"/>
    <s v="OK"/>
    <s v="OK"/>
    <s v="Mar"/>
    <n v="1"/>
    <s v="google/social"/>
    <s v="2024-03"/>
  </r>
  <r>
    <d v="2024-05-12T00:00:00"/>
    <s v="youtube"/>
    <s v="social"/>
    <x v="1"/>
    <s v="banner1"/>
    <s v="bags"/>
    <n v="15"/>
    <n v="35"/>
    <n v="80.78"/>
    <s v="OK"/>
    <s v="No"/>
    <s v="OK"/>
    <s v="OK"/>
    <s v="OK"/>
    <s v="OK"/>
    <s v="OK"/>
    <s v="OK"/>
    <s v="May"/>
    <n v="2"/>
    <s v="youtube/social"/>
    <s v="2024-05"/>
  </r>
  <r>
    <d v="2024-12-05T00:00:00"/>
    <s v="instagram"/>
    <s v="cpc"/>
    <x v="2"/>
    <s v=""/>
    <s v="discount"/>
    <n v="458"/>
    <n v="26"/>
    <n v="687.69"/>
    <s v="OK"/>
    <s v="No"/>
    <s v="OK"/>
    <s v="OK"/>
    <s v="OK"/>
    <s v="OK"/>
    <s v="OK"/>
    <s v="OK"/>
    <s v="Dec"/>
    <n v="4"/>
    <s v="instagram/cpc"/>
    <s v="2024-12"/>
  </r>
  <r>
    <d v="2024-08-05T00:00:00"/>
    <s v="instagram"/>
    <s v="referral"/>
    <x v="3"/>
    <s v="banner1"/>
    <s v="signup"/>
    <n v="440"/>
    <n v="47"/>
    <n v="648.79999999999995"/>
    <s v="OK"/>
    <s v="No"/>
    <s v="OK"/>
    <s v="OK"/>
    <s v="OK"/>
    <s v="OK"/>
    <s v="OK"/>
    <s v="OK"/>
    <s v="Aug"/>
    <n v="3"/>
    <s v="instagram/referral"/>
    <s v="2024-08"/>
  </r>
  <r>
    <d v="2024-08-24T00:00:00"/>
    <s v="newsletter"/>
    <s v="cpc"/>
    <x v="3"/>
    <s v="video_ad"/>
    <s v="discount"/>
    <n v="29"/>
    <n v="43"/>
    <n v="268.17"/>
    <s v="OK"/>
    <s v="No"/>
    <s v="OK"/>
    <s v="OK"/>
    <s v="OK"/>
    <s v="OK"/>
    <s v="OK"/>
    <s v="OK"/>
    <s v="Aug"/>
    <n v="3"/>
    <s v="newsletter/cpc"/>
    <s v="2024-08"/>
  </r>
  <r>
    <d v="2024-08-29T00:00:00"/>
    <s v="youtube"/>
    <s v="referral"/>
    <x v="3"/>
    <s v="banner1"/>
    <s v="signup"/>
    <n v="72"/>
    <n v="35"/>
    <n v="511.23"/>
    <s v="OK"/>
    <s v="No"/>
    <s v="OK"/>
    <s v="OK"/>
    <s v="OK"/>
    <s v="OK"/>
    <s v="OK"/>
    <s v="OK"/>
    <s v="Aug"/>
    <n v="3"/>
    <s v="youtube/referral"/>
    <s v="2024-08"/>
  </r>
  <r>
    <d v="2024-03-14T00:00:00"/>
    <s v="facebook"/>
    <s v="email"/>
    <x v="1"/>
    <s v="video_ad"/>
    <s v="discount"/>
    <n v="365"/>
    <n v="45"/>
    <n v="52.08"/>
    <s v="OK"/>
    <s v="No"/>
    <s v="OK"/>
    <s v="OK"/>
    <s v="OK"/>
    <s v="OK"/>
    <s v="OK"/>
    <s v="OK"/>
    <s v="Mar"/>
    <n v="1"/>
    <s v="facebook/email"/>
    <s v="2024-03"/>
  </r>
  <r>
    <d v="2024-10-20T00:00:00"/>
    <s v="newsletter"/>
    <s v="social"/>
    <x v="3"/>
    <s v="banner1"/>
    <s v="signup"/>
    <n v="493"/>
    <n v="2"/>
    <n v="152.72999999999999"/>
    <s v="OK"/>
    <s v="No"/>
    <s v="OK"/>
    <s v="OK"/>
    <s v="OK"/>
    <s v="OK"/>
    <s v="OK"/>
    <s v="OK"/>
    <s v="Oct"/>
    <n v="4"/>
    <s v="newsletter/social"/>
    <s v="2024-10"/>
  </r>
  <r>
    <d v="2024-05-26T00:00:00"/>
    <s v="youtube"/>
    <s v="social"/>
    <x v="3"/>
    <s v="banner1"/>
    <s v="bags"/>
    <n v="257"/>
    <n v="40"/>
    <n v="507.53"/>
    <s v="OK"/>
    <s v="No"/>
    <s v="OK"/>
    <s v="OK"/>
    <s v="OK"/>
    <s v="OK"/>
    <s v="OK"/>
    <s v="OK"/>
    <s v="May"/>
    <n v="2"/>
    <s v="youtube/social"/>
    <s v="2024-05"/>
  </r>
  <r>
    <d v="2024-08-08T00:00:00"/>
    <s v="instagram"/>
    <s v="email"/>
    <x v="2"/>
    <s v="video_ad"/>
    <s v="discount"/>
    <n v="23"/>
    <n v="2"/>
    <n v="24.97"/>
    <s v="OK"/>
    <s v="No"/>
    <s v="OK"/>
    <s v="OK"/>
    <s v="OK"/>
    <s v="OK"/>
    <s v="OK"/>
    <s v="OK"/>
    <s v="Aug"/>
    <n v="3"/>
    <s v="instagram/email"/>
    <s v="2024-08"/>
  </r>
  <r>
    <d v="2024-04-29T00:00:00"/>
    <s v="linkedin"/>
    <s v="referral"/>
    <x v="0"/>
    <s v="video_ad"/>
    <s v="discount"/>
    <n v="437"/>
    <n v="18"/>
    <n v="82.46"/>
    <s v="OK"/>
    <s v="No"/>
    <s v="OK"/>
    <s v="OK"/>
    <s v="OK"/>
    <s v="OK"/>
    <s v="OK"/>
    <s v="OK"/>
    <s v="Apr"/>
    <n v="2"/>
    <s v="linkedin/referral"/>
    <s v="2024-04"/>
  </r>
  <r>
    <d v="2024-12-14T00:00:00"/>
    <s v="linkedin"/>
    <s v="referral"/>
    <x v="3"/>
    <s v="text_link"/>
    <s v="bags"/>
    <n v="358"/>
    <n v="23"/>
    <n v="453.58"/>
    <s v="OK"/>
    <s v="No"/>
    <s v="OK"/>
    <s v="OK"/>
    <s v="OK"/>
    <s v="OK"/>
    <s v="OK"/>
    <s v="OK"/>
    <s v="Dec"/>
    <n v="4"/>
    <s v="linkedin/referral"/>
    <s v="2024-12"/>
  </r>
  <r>
    <d v="2024-06-27T00:00:00"/>
    <s v="youtube"/>
    <s v="cpc"/>
    <x v="3"/>
    <s v="banner1"/>
    <s v="bags"/>
    <n v="274"/>
    <n v="41"/>
    <n v="504.17"/>
    <s v="OK"/>
    <s v="No"/>
    <s v="OK"/>
    <s v="OK"/>
    <s v="OK"/>
    <s v="OK"/>
    <s v="OK"/>
    <s v="OK"/>
    <s v="Jun"/>
    <n v="2"/>
    <s v="youtube/cpc"/>
    <s v="2024-06"/>
  </r>
  <r>
    <d v="2024-01-16T00:00:00"/>
    <s v="facebook"/>
    <s v="cpc"/>
    <x v="2"/>
    <s v="video_ad"/>
    <s v="discount"/>
    <n v="193"/>
    <n v="16"/>
    <n v="565.62"/>
    <s v="OK"/>
    <s v="No"/>
    <s v="OK"/>
    <s v="OK"/>
    <s v="OK"/>
    <s v="OK"/>
    <s v="OK"/>
    <s v="OK"/>
    <s v="Jan"/>
    <n v="1"/>
    <s v="facebook/cpc"/>
    <s v="2024-01"/>
  </r>
  <r>
    <d v="2024-02-15T00:00:00"/>
    <s v="google"/>
    <s v="referral"/>
    <x v="0"/>
    <s v="banner1"/>
    <s v="shoes"/>
    <n v="418"/>
    <n v="5"/>
    <n v="949.18"/>
    <s v="OK"/>
    <s v="No"/>
    <s v="OK"/>
    <s v="OK"/>
    <s v="OK"/>
    <s v="OK"/>
    <s v="OK"/>
    <s v="OK"/>
    <s v="Feb"/>
    <n v="1"/>
    <s v="google/referral"/>
    <s v="2024-02"/>
  </r>
  <r>
    <d v="2024-11-29T00:00:00"/>
    <s v="newsletter"/>
    <s v="social"/>
    <x v="2"/>
    <s v="banner1"/>
    <s v="discount"/>
    <n v="338"/>
    <n v="49"/>
    <n v="135.77000000000001"/>
    <s v="OK"/>
    <s v="No"/>
    <s v="OK"/>
    <s v="OK"/>
    <s v="OK"/>
    <s v="OK"/>
    <s v="OK"/>
    <s v="OK"/>
    <s v="Nov"/>
    <n v="4"/>
    <s v="newsletter/social"/>
    <s v="2024-11"/>
  </r>
  <r>
    <d v="2024-04-16T00:00:00"/>
    <s v="instagram"/>
    <s v="email"/>
    <x v="1"/>
    <s v="video_ad"/>
    <s v="shoes"/>
    <n v="318"/>
    <n v="50"/>
    <n v="331.78"/>
    <s v="OK"/>
    <s v="No"/>
    <s v="OK"/>
    <s v="OK"/>
    <s v="OK"/>
    <s v="OK"/>
    <s v="OK"/>
    <s v="OK"/>
    <s v="Apr"/>
    <n v="2"/>
    <s v="instagram/email"/>
    <s v="2024-04"/>
  </r>
  <r>
    <d v="2024-07-22T00:00:00"/>
    <s v="linkedin"/>
    <s v="referral"/>
    <x v="0"/>
    <s v=""/>
    <s v="bags"/>
    <n v="499"/>
    <n v="18"/>
    <n v="427.16"/>
    <s v="OK"/>
    <s v="No"/>
    <s v="OK"/>
    <s v="OK"/>
    <s v="OK"/>
    <s v="OK"/>
    <s v="OK"/>
    <s v="OK"/>
    <s v="Jul"/>
    <n v="3"/>
    <s v="linkedin/referral"/>
    <s v="2024-07"/>
  </r>
  <r>
    <d v="2024-05-01T00:00:00"/>
    <s v="newsletter"/>
    <s v="referral"/>
    <x v="2"/>
    <s v="carousel_ad"/>
    <s v="signup"/>
    <n v="40"/>
    <n v="10"/>
    <n v="546.65"/>
    <s v="OK"/>
    <s v="No"/>
    <s v="OK"/>
    <s v="OK"/>
    <s v="OK"/>
    <s v="OK"/>
    <s v="OK"/>
    <s v="OK"/>
    <s v="May"/>
    <n v="2"/>
    <s v="newsletter/referral"/>
    <s v="2024-05"/>
  </r>
  <r>
    <d v="2024-03-16T00:00:00"/>
    <s v="facebook"/>
    <s v="social"/>
    <x v="1"/>
    <s v="banner1"/>
    <s v="signup"/>
    <n v="278"/>
    <n v="13"/>
    <n v="297.38"/>
    <s v="OK"/>
    <s v="No"/>
    <s v="OK"/>
    <s v="OK"/>
    <s v="OK"/>
    <s v="OK"/>
    <s v="OK"/>
    <s v="OK"/>
    <s v="Mar"/>
    <n v="1"/>
    <s v="facebook/social"/>
    <s v="2024-03"/>
  </r>
  <r>
    <d v="2024-05-09T00:00:00"/>
    <s v="google"/>
    <s v="referral"/>
    <x v="1"/>
    <s v="banner1"/>
    <s v="discount"/>
    <n v="104"/>
    <n v="25"/>
    <n v="42.08"/>
    <s v="OK"/>
    <s v="No"/>
    <s v="OK"/>
    <s v="OK"/>
    <s v="OK"/>
    <s v="OK"/>
    <s v="OK"/>
    <s v="OK"/>
    <s v="May"/>
    <n v="2"/>
    <s v="google/referral"/>
    <s v="2024-05"/>
  </r>
  <r>
    <d v="2024-08-29T00:00:00"/>
    <s v="linkedin"/>
    <s v="referral"/>
    <x v="1"/>
    <s v="text_link"/>
    <s v="signup"/>
    <n v="125"/>
    <n v="15"/>
    <n v="916.28"/>
    <s v="OK"/>
    <s v="No"/>
    <s v="OK"/>
    <s v="OK"/>
    <s v="OK"/>
    <s v="OK"/>
    <s v="OK"/>
    <s v="OK"/>
    <s v="Aug"/>
    <n v="3"/>
    <s v="linkedin/referral"/>
    <s v="2024-08"/>
  </r>
  <r>
    <d v="2024-06-01T00:00:00"/>
    <s v="facebook"/>
    <s v="referral"/>
    <x v="1"/>
    <s v=""/>
    <s v="discount"/>
    <n v="267"/>
    <n v="38"/>
    <n v="723.05"/>
    <s v="OK"/>
    <s v="No"/>
    <s v="OK"/>
    <s v="OK"/>
    <s v="OK"/>
    <s v="OK"/>
    <s v="OK"/>
    <s v="OK"/>
    <s v="Jun"/>
    <n v="2"/>
    <s v="facebook/referral"/>
    <s v="2024-06"/>
  </r>
  <r>
    <d v="2024-01-11T00:00:00"/>
    <s v="linkedin"/>
    <s v="email"/>
    <x v="2"/>
    <s v="carousel_ad"/>
    <s v="shoes"/>
    <n v="139"/>
    <n v="50"/>
    <n v="980.96"/>
    <s v="OK"/>
    <s v="No"/>
    <s v="OK"/>
    <s v="OK"/>
    <s v="OK"/>
    <s v="OK"/>
    <s v="OK"/>
    <s v="OK"/>
    <s v="Jan"/>
    <n v="1"/>
    <s v="linkedin/email"/>
    <s v="2024-01"/>
  </r>
  <r>
    <d v="2024-01-20T00:00:00"/>
    <s v="facebook"/>
    <s v="referral"/>
    <x v="1"/>
    <s v=""/>
    <s v="signup"/>
    <n v="361"/>
    <n v="3"/>
    <n v="269.22000000000003"/>
    <s v="OK"/>
    <s v="No"/>
    <s v="OK"/>
    <s v="OK"/>
    <s v="OK"/>
    <s v="OK"/>
    <s v="OK"/>
    <s v="OK"/>
    <s v="Jan"/>
    <n v="1"/>
    <s v="facebook/referral"/>
    <s v="2024-01"/>
  </r>
  <r>
    <d v="2024-02-17T00:00:00"/>
    <s v="facebook"/>
    <s v="email"/>
    <x v="1"/>
    <s v="text_link"/>
    <s v="discount"/>
    <n v="250"/>
    <n v="18"/>
    <n v="361.34"/>
    <s v="OK"/>
    <s v="No"/>
    <s v="OK"/>
    <s v="OK"/>
    <s v="OK"/>
    <s v="OK"/>
    <s v="OK"/>
    <s v="OK"/>
    <s v="Feb"/>
    <n v="1"/>
    <s v="facebook/email"/>
    <s v="2024-02"/>
  </r>
  <r>
    <d v="2024-03-13T00:00:00"/>
    <s v="newsletter"/>
    <s v="cpc"/>
    <x v="0"/>
    <s v=""/>
    <s v="shoes"/>
    <n v="452"/>
    <n v="31"/>
    <n v="468"/>
    <s v="OK"/>
    <s v="No"/>
    <s v="OK"/>
    <s v="OK"/>
    <s v="OK"/>
    <s v="OK"/>
    <s v="OK"/>
    <s v="OK"/>
    <s v="Mar"/>
    <n v="1"/>
    <s v="newsletter/cpc"/>
    <s v="2024-03"/>
  </r>
  <r>
    <d v="2024-01-11T00:00:00"/>
    <s v="newsletter"/>
    <s v="social"/>
    <x v="3"/>
    <s v="carousel_ad"/>
    <s v="shoes"/>
    <n v="100"/>
    <n v="25"/>
    <n v="139.43"/>
    <s v="OK"/>
    <s v="No"/>
    <s v="OK"/>
    <s v="OK"/>
    <s v="OK"/>
    <s v="OK"/>
    <s v="OK"/>
    <s v="OK"/>
    <s v="Jan"/>
    <n v="1"/>
    <s v="newsletter/social"/>
    <s v="2024-01"/>
  </r>
  <r>
    <d v="2024-09-03T00:00:00"/>
    <s v="youtube"/>
    <s v="referral"/>
    <x v="1"/>
    <s v="video_ad"/>
    <s v="shoes"/>
    <n v="421"/>
    <n v="9"/>
    <n v="141.47999999999999"/>
    <s v="OK"/>
    <s v="No"/>
    <s v="OK"/>
    <s v="OK"/>
    <s v="OK"/>
    <s v="OK"/>
    <s v="OK"/>
    <s v="OK"/>
    <s v="Sep"/>
    <n v="3"/>
    <s v="youtube/referral"/>
    <s v="2024-09"/>
  </r>
  <r>
    <d v="2024-11-16T00:00:00"/>
    <s v="newsletter"/>
    <s v="social"/>
    <x v="0"/>
    <s v="carousel_ad"/>
    <s v="signup"/>
    <n v="24"/>
    <n v="32"/>
    <n v="739.19"/>
    <s v="OK"/>
    <s v="No"/>
    <s v="OK"/>
    <s v="OK"/>
    <s v="OK"/>
    <s v="OK"/>
    <s v="OK"/>
    <s v="OK"/>
    <s v="Nov"/>
    <n v="4"/>
    <s v="newsletter/social"/>
    <s v="2024-11"/>
  </r>
  <r>
    <d v="2024-02-03T00:00:00"/>
    <s v="instagram"/>
    <s v="referral"/>
    <x v="0"/>
    <s v=""/>
    <s v="shoes"/>
    <n v="183"/>
    <n v="19"/>
    <n v="989.61"/>
    <s v="OK"/>
    <s v="No"/>
    <s v="OK"/>
    <s v="OK"/>
    <s v="OK"/>
    <s v="OK"/>
    <s v="OK"/>
    <s v="OK"/>
    <s v="Feb"/>
    <n v="1"/>
    <s v="instagram/referral"/>
    <s v="2024-02"/>
  </r>
  <r>
    <d v="2024-12-29T00:00:00"/>
    <s v="youtube"/>
    <s v="referral"/>
    <x v="1"/>
    <s v="banner1"/>
    <s v="signup"/>
    <n v="136"/>
    <n v="31"/>
    <n v="112.21"/>
    <s v="OK"/>
    <s v="No"/>
    <s v="OK"/>
    <s v="OK"/>
    <s v="OK"/>
    <s v="OK"/>
    <s v="OK"/>
    <s v="OK"/>
    <s v="Dec"/>
    <n v="4"/>
    <s v="youtube/referral"/>
    <s v="2024-12"/>
  </r>
  <r>
    <d v="2024-01-02T00:00:00"/>
    <s v="facebook"/>
    <s v="referral"/>
    <x v="0"/>
    <s v="text_link"/>
    <s v="bags"/>
    <n v="204"/>
    <n v="13"/>
    <n v="727.31"/>
    <s v="OK"/>
    <s v="No"/>
    <s v="OK"/>
    <s v="OK"/>
    <s v="OK"/>
    <s v="OK"/>
    <s v="OK"/>
    <s v="OK"/>
    <s v="Jan"/>
    <n v="1"/>
    <s v="facebook/referral"/>
    <s v="2024-01"/>
  </r>
  <r>
    <d v="2024-04-16T00:00:00"/>
    <s v="facebook"/>
    <s v="email"/>
    <x v="2"/>
    <s v="banner1"/>
    <s v="shoes"/>
    <n v="289"/>
    <n v="33"/>
    <n v="936.95"/>
    <s v="OK"/>
    <s v="No"/>
    <s v="OK"/>
    <s v="OK"/>
    <s v="OK"/>
    <s v="OK"/>
    <s v="OK"/>
    <s v="OK"/>
    <s v="Apr"/>
    <n v="2"/>
    <s v="facebook/email"/>
    <s v="2024-04"/>
  </r>
  <r>
    <d v="2024-05-19T00:00:00"/>
    <s v="linkedin"/>
    <s v="cpc"/>
    <x v="3"/>
    <s v="text_link"/>
    <s v="discount"/>
    <n v="173"/>
    <n v="39"/>
    <n v="52.86"/>
    <s v="OK"/>
    <s v="No"/>
    <s v="OK"/>
    <s v="OK"/>
    <s v="OK"/>
    <s v="OK"/>
    <s v="OK"/>
    <s v="OK"/>
    <s v="May"/>
    <n v="2"/>
    <s v="linkedin/cpc"/>
    <s v="2024-05"/>
  </r>
  <r>
    <d v="2024-01-10T00:00:00"/>
    <s v="instagram"/>
    <s v="social"/>
    <x v="3"/>
    <s v="video_ad"/>
    <s v="discount"/>
    <n v="249"/>
    <n v="16"/>
    <n v="22.36"/>
    <s v="OK"/>
    <s v="No"/>
    <s v="OK"/>
    <s v="OK"/>
    <s v="OK"/>
    <s v="OK"/>
    <s v="OK"/>
    <s v="OK"/>
    <s v="Jan"/>
    <n v="1"/>
    <s v="instagram/social"/>
    <s v="2024-01"/>
  </r>
  <r>
    <d v="2024-02-20T00:00:00"/>
    <s v="instagram"/>
    <s v="email"/>
    <x v="1"/>
    <s v=""/>
    <s v="shoes"/>
    <n v="450"/>
    <n v="25"/>
    <n v="142.37"/>
    <s v="OK"/>
    <s v="No"/>
    <s v="OK"/>
    <s v="OK"/>
    <s v="OK"/>
    <s v="OK"/>
    <s v="OK"/>
    <s v="OK"/>
    <s v="Feb"/>
    <n v="1"/>
    <s v="instagram/email"/>
    <s v="2024-02"/>
  </r>
  <r>
    <d v="2024-02-08T00:00:00"/>
    <s v="google"/>
    <s v="email"/>
    <x v="0"/>
    <s v="carousel_ad"/>
    <s v="shoes"/>
    <n v="337"/>
    <n v="35"/>
    <n v="241.28"/>
    <s v="OK"/>
    <s v="No"/>
    <s v="OK"/>
    <s v="OK"/>
    <s v="OK"/>
    <s v="OK"/>
    <s v="OK"/>
    <s v="OK"/>
    <s v="Feb"/>
    <n v="1"/>
    <s v="google/email"/>
    <s v="2024-02"/>
  </r>
  <r>
    <d v="2024-08-29T00:00:00"/>
    <s v="google"/>
    <s v="email"/>
    <x v="3"/>
    <s v=""/>
    <s v="signup"/>
    <n v="110"/>
    <n v="49"/>
    <n v="282.91000000000003"/>
    <s v="OK"/>
    <s v="No"/>
    <s v="OK"/>
    <s v="OK"/>
    <s v="OK"/>
    <s v="OK"/>
    <s v="OK"/>
    <s v="OK"/>
    <s v="Aug"/>
    <n v="3"/>
    <s v="google/email"/>
    <s v="2024-08"/>
  </r>
  <r>
    <d v="2024-06-22T00:00:00"/>
    <s v="linkedin"/>
    <s v="social"/>
    <x v="3"/>
    <s v="video_ad"/>
    <s v="bags"/>
    <n v="256"/>
    <n v="32"/>
    <n v="718.12"/>
    <s v="OK"/>
    <s v="No"/>
    <s v="OK"/>
    <s v="OK"/>
    <s v="OK"/>
    <s v="OK"/>
    <s v="OK"/>
    <s v="OK"/>
    <s v="Jun"/>
    <n v="2"/>
    <s v="linkedin/social"/>
    <s v="2024-06"/>
  </r>
  <r>
    <d v="2024-04-28T00:00:00"/>
    <s v="linkedin"/>
    <s v="social"/>
    <x v="0"/>
    <s v="text_link"/>
    <s v="shoes"/>
    <n v="130"/>
    <n v="16"/>
    <n v="677.52"/>
    <s v="OK"/>
    <s v="No"/>
    <s v="OK"/>
    <s v="OK"/>
    <s v="OK"/>
    <s v="OK"/>
    <s v="OK"/>
    <s v="OK"/>
    <s v="Apr"/>
    <n v="2"/>
    <s v="linkedin/social"/>
    <s v="2024-04"/>
  </r>
  <r>
    <d v="2024-02-15T00:00:00"/>
    <s v="youtube"/>
    <s v="cpc"/>
    <x v="3"/>
    <s v="carousel_ad"/>
    <s v="shoes"/>
    <n v="185"/>
    <n v="40"/>
    <n v="708.23"/>
    <s v="OK"/>
    <s v="No"/>
    <s v="OK"/>
    <s v="OK"/>
    <s v="OK"/>
    <s v="OK"/>
    <s v="OK"/>
    <s v="OK"/>
    <s v="Feb"/>
    <n v="1"/>
    <s v="youtube/cpc"/>
    <s v="2024-02"/>
  </r>
  <r>
    <d v="2024-12-26T00:00:00"/>
    <s v="newsletter"/>
    <s v="referral"/>
    <x v="0"/>
    <s v=""/>
    <s v="discount"/>
    <n v="278"/>
    <n v="20"/>
    <n v="507.07"/>
    <s v="OK"/>
    <s v="No"/>
    <s v="OK"/>
    <s v="OK"/>
    <s v="OK"/>
    <s v="OK"/>
    <s v="OK"/>
    <s v="OK"/>
    <s v="Dec"/>
    <n v="4"/>
    <s v="newsletter/referral"/>
    <s v="2024-12"/>
  </r>
  <r>
    <d v="2024-10-22T00:00:00"/>
    <s v="facebook"/>
    <s v="email"/>
    <x v="0"/>
    <s v="banner1"/>
    <s v="signup"/>
    <n v="224"/>
    <n v="47"/>
    <n v="214.92"/>
    <s v="OK"/>
    <s v="No"/>
    <s v="OK"/>
    <s v="OK"/>
    <s v="OK"/>
    <s v="OK"/>
    <s v="OK"/>
    <s v="OK"/>
    <s v="Oct"/>
    <n v="4"/>
    <s v="facebook/email"/>
    <s v="2024-10"/>
  </r>
  <r>
    <d v="2024-08-28T00:00:00"/>
    <s v="google"/>
    <s v="cpc"/>
    <x v="1"/>
    <s v="carousel_ad"/>
    <s v="discount"/>
    <n v="286"/>
    <n v="44"/>
    <n v="729.03"/>
    <s v="OK"/>
    <s v="No"/>
    <s v="OK"/>
    <s v="OK"/>
    <s v="OK"/>
    <s v="OK"/>
    <s v="OK"/>
    <s v="OK"/>
    <s v="Aug"/>
    <n v="3"/>
    <s v="google/cpc"/>
    <s v="2024-08"/>
  </r>
  <r>
    <d v="2024-02-04T00:00:00"/>
    <s v="youtube"/>
    <s v="email"/>
    <x v="1"/>
    <s v="banner1"/>
    <s v="discount"/>
    <n v="314"/>
    <n v="47"/>
    <n v="639.39"/>
    <s v="OK"/>
    <s v="No"/>
    <s v="OK"/>
    <s v="OK"/>
    <s v="OK"/>
    <s v="OK"/>
    <s v="OK"/>
    <s v="OK"/>
    <s v="Feb"/>
    <n v="1"/>
    <s v="youtube/email"/>
    <s v="2024-02"/>
  </r>
  <r>
    <d v="2024-05-11T00:00:00"/>
    <s v="youtube"/>
    <s v="social"/>
    <x v="1"/>
    <s v="text_link"/>
    <s v="signup"/>
    <n v="46"/>
    <n v="32"/>
    <n v="536.84"/>
    <s v="OK"/>
    <s v="No"/>
    <s v="OK"/>
    <s v="OK"/>
    <s v="OK"/>
    <s v="OK"/>
    <s v="OK"/>
    <s v="OK"/>
    <s v="May"/>
    <n v="2"/>
    <s v="youtube/social"/>
    <s v="2024-05"/>
  </r>
  <r>
    <d v="2024-04-22T00:00:00"/>
    <s v="linkedin"/>
    <s v="cpc"/>
    <x v="0"/>
    <s v="carousel_ad"/>
    <s v="shoes"/>
    <n v="213"/>
    <n v="46"/>
    <n v="931.95"/>
    <s v="OK"/>
    <s v="No"/>
    <s v="OK"/>
    <s v="OK"/>
    <s v="OK"/>
    <s v="OK"/>
    <s v="OK"/>
    <s v="OK"/>
    <s v="Apr"/>
    <n v="2"/>
    <s v="linkedin/cpc"/>
    <s v="2024-04"/>
  </r>
  <r>
    <d v="2024-05-25T00:00:00"/>
    <s v="linkedin"/>
    <s v="social"/>
    <x v="3"/>
    <s v="banner1"/>
    <s v="bags"/>
    <n v="427"/>
    <n v="25"/>
    <n v="773.18"/>
    <s v="OK"/>
    <s v="No"/>
    <s v="OK"/>
    <s v="OK"/>
    <s v="OK"/>
    <s v="OK"/>
    <s v="OK"/>
    <s v="OK"/>
    <s v="May"/>
    <n v="2"/>
    <s v="linkedin/social"/>
    <s v="2024-05"/>
  </r>
  <r>
    <d v="2024-03-03T00:00:00"/>
    <s v="google"/>
    <s v="social"/>
    <x v="3"/>
    <s v="video_ad"/>
    <s v="bags"/>
    <n v="144"/>
    <n v="29"/>
    <n v="608.09"/>
    <s v="OK"/>
    <s v="No"/>
    <s v="OK"/>
    <s v="OK"/>
    <s v="OK"/>
    <s v="OK"/>
    <s v="OK"/>
    <s v="OK"/>
    <s v="Mar"/>
    <n v="1"/>
    <s v="google/social"/>
    <s v="2024-03"/>
  </r>
  <r>
    <d v="2024-09-18T00:00:00"/>
    <s v="newsletter"/>
    <s v="social"/>
    <x v="0"/>
    <s v="banner1"/>
    <s v="signup"/>
    <n v="443"/>
    <n v="28"/>
    <n v="902.28"/>
    <s v="OK"/>
    <s v="No"/>
    <s v="OK"/>
    <s v="OK"/>
    <s v="OK"/>
    <s v="OK"/>
    <s v="OK"/>
    <s v="OK"/>
    <s v="Sep"/>
    <n v="3"/>
    <s v="newsletter/social"/>
    <s v="2024-09"/>
  </r>
  <r>
    <d v="2024-03-03T00:00:00"/>
    <s v="facebook"/>
    <s v="cpc"/>
    <x v="3"/>
    <s v="text_link"/>
    <s v="bags"/>
    <n v="398"/>
    <n v="37"/>
    <n v="170.66"/>
    <s v="OK"/>
    <s v="No"/>
    <s v="OK"/>
    <s v="OK"/>
    <s v="OK"/>
    <s v="OK"/>
    <s v="OK"/>
    <s v="OK"/>
    <s v="Mar"/>
    <n v="1"/>
    <s v="facebook/cpc"/>
    <s v="2024-03"/>
  </r>
  <r>
    <d v="2024-03-06T00:00:00"/>
    <s v="newsletter"/>
    <s v="social"/>
    <x v="3"/>
    <s v="text_link"/>
    <s v="bags"/>
    <n v="318"/>
    <n v="17"/>
    <n v="646.80999999999995"/>
    <s v="OK"/>
    <s v="No"/>
    <s v="OK"/>
    <s v="OK"/>
    <s v="OK"/>
    <s v="OK"/>
    <s v="OK"/>
    <s v="OK"/>
    <s v="Mar"/>
    <n v="1"/>
    <s v="newsletter/social"/>
    <s v="2024-03"/>
  </r>
  <r>
    <d v="2024-11-12T00:00:00"/>
    <s v="google"/>
    <s v="cpc"/>
    <x v="1"/>
    <s v="video_ad"/>
    <s v="bags"/>
    <n v="399"/>
    <n v="11"/>
    <n v="164.29"/>
    <s v="OK"/>
    <s v="No"/>
    <s v="OK"/>
    <s v="OK"/>
    <s v="OK"/>
    <s v="OK"/>
    <s v="OK"/>
    <s v="OK"/>
    <s v="Nov"/>
    <n v="4"/>
    <s v="google/cpc"/>
    <s v="2024-11"/>
  </r>
  <r>
    <d v="2024-08-18T00:00:00"/>
    <s v="youtube"/>
    <s v="social"/>
    <x v="3"/>
    <s v=""/>
    <s v="signup"/>
    <n v="182"/>
    <n v="34"/>
    <n v="447.98"/>
    <s v="OK"/>
    <s v="No"/>
    <s v="OK"/>
    <s v="OK"/>
    <s v="OK"/>
    <s v="OK"/>
    <s v="OK"/>
    <s v="OK"/>
    <s v="Aug"/>
    <n v="3"/>
    <s v="youtube/social"/>
    <s v="2024-08"/>
  </r>
  <r>
    <d v="2024-08-23T00:00:00"/>
    <s v="google"/>
    <s v="social"/>
    <x v="2"/>
    <s v="text_link"/>
    <s v="signup"/>
    <n v="494"/>
    <n v="37"/>
    <n v="943.25"/>
    <s v="OK"/>
    <s v="No"/>
    <s v="OK"/>
    <s v="OK"/>
    <s v="OK"/>
    <s v="OK"/>
    <s v="OK"/>
    <s v="OK"/>
    <s v="Aug"/>
    <n v="3"/>
    <s v="google/social"/>
    <s v="2024-08"/>
  </r>
  <r>
    <d v="2024-04-22T00:00:00"/>
    <s v="youtube"/>
    <s v="cpc"/>
    <x v="2"/>
    <s v=""/>
    <s v="shoes"/>
    <n v="52"/>
    <n v="34"/>
    <n v="199.92"/>
    <s v="OK"/>
    <s v="No"/>
    <s v="OK"/>
    <s v="OK"/>
    <s v="OK"/>
    <s v="OK"/>
    <s v="OK"/>
    <s v="OK"/>
    <s v="Apr"/>
    <n v="2"/>
    <s v="youtube/cpc"/>
    <s v="2024-04"/>
  </r>
  <r>
    <d v="2024-10-21T00:00:00"/>
    <s v="google"/>
    <s v="email"/>
    <x v="3"/>
    <s v="video_ad"/>
    <s v="signup"/>
    <n v="226"/>
    <n v="12"/>
    <n v="911.37"/>
    <s v="OK"/>
    <s v="No"/>
    <s v="OK"/>
    <s v="OK"/>
    <s v="OK"/>
    <s v="OK"/>
    <s v="OK"/>
    <s v="OK"/>
    <s v="Oct"/>
    <n v="4"/>
    <s v="google/email"/>
    <s v="2024-10"/>
  </r>
  <r>
    <d v="2024-01-17T00:00:00"/>
    <s v="linkedin"/>
    <s v="cpc"/>
    <x v="2"/>
    <s v="text_link"/>
    <s v="discount"/>
    <n v="15"/>
    <n v="47"/>
    <n v="362.4"/>
    <s v="OK"/>
    <s v="No"/>
    <s v="OK"/>
    <s v="OK"/>
    <s v="OK"/>
    <s v="OK"/>
    <s v="OK"/>
    <s v="OK"/>
    <s v="Jan"/>
    <n v="1"/>
    <s v="linkedin/cpc"/>
    <s v="2024-01"/>
  </r>
  <r>
    <d v="2024-05-02T00:00:00"/>
    <s v="youtube"/>
    <s v="email"/>
    <x v="0"/>
    <s v="video_ad"/>
    <s v="bags"/>
    <n v="243"/>
    <n v="17"/>
    <n v="846.34"/>
    <s v="OK"/>
    <s v="No"/>
    <s v="OK"/>
    <s v="OK"/>
    <s v="OK"/>
    <s v="OK"/>
    <s v="OK"/>
    <s v="OK"/>
    <s v="May"/>
    <n v="2"/>
    <s v="youtube/email"/>
    <s v="2024-05"/>
  </r>
  <r>
    <d v="2024-08-15T00:00:00"/>
    <s v="instagram"/>
    <s v="referral"/>
    <x v="1"/>
    <s v="carousel_ad"/>
    <s v="bags"/>
    <n v="435"/>
    <n v="36"/>
    <n v="503.32"/>
    <s v="OK"/>
    <s v="No"/>
    <s v="OK"/>
    <s v="OK"/>
    <s v="OK"/>
    <s v="OK"/>
    <s v="OK"/>
    <s v="OK"/>
    <s v="Aug"/>
    <n v="3"/>
    <s v="instagram/referral"/>
    <s v="2024-08"/>
  </r>
  <r>
    <d v="2024-10-19T00:00:00"/>
    <s v="linkedin"/>
    <s v="email"/>
    <x v="0"/>
    <s v="banner1"/>
    <s v="shoes"/>
    <n v="462"/>
    <n v="32"/>
    <n v="395.11"/>
    <s v="OK"/>
    <s v="No"/>
    <s v="OK"/>
    <s v="OK"/>
    <s v="OK"/>
    <s v="OK"/>
    <s v="OK"/>
    <s v="OK"/>
    <s v="Oct"/>
    <n v="4"/>
    <s v="linkedin/email"/>
    <s v="2024-10"/>
  </r>
  <r>
    <d v="2024-07-24T00:00:00"/>
    <s v="newsletter"/>
    <s v="social"/>
    <x v="0"/>
    <s v="text_link"/>
    <s v="bags"/>
    <n v="221"/>
    <n v="37"/>
    <n v="175.1"/>
    <s v="OK"/>
    <s v="No"/>
    <s v="OK"/>
    <s v="OK"/>
    <s v="OK"/>
    <s v="OK"/>
    <s v="OK"/>
    <s v="OK"/>
    <s v="Jul"/>
    <n v="3"/>
    <s v="newsletter/social"/>
    <s v="2024-07"/>
  </r>
  <r>
    <d v="2024-08-15T00:00:00"/>
    <s v="google"/>
    <s v="referral"/>
    <x v="1"/>
    <s v="carousel_ad"/>
    <s v="signup"/>
    <n v="74"/>
    <n v="44"/>
    <n v="159.04"/>
    <s v="OK"/>
    <s v="No"/>
    <s v="OK"/>
    <s v="OK"/>
    <s v="OK"/>
    <s v="OK"/>
    <s v="OK"/>
    <s v="OK"/>
    <s v="Aug"/>
    <n v="3"/>
    <s v="google/referral"/>
    <s v="2024-08"/>
  </r>
  <r>
    <d v="2024-10-08T00:00:00"/>
    <s v="youtube"/>
    <s v="cpc"/>
    <x v="3"/>
    <s v=""/>
    <s v="shoes"/>
    <n v="480"/>
    <n v="19"/>
    <n v="581.79"/>
    <s v="OK"/>
    <s v="No"/>
    <s v="OK"/>
    <s v="OK"/>
    <s v="OK"/>
    <s v="OK"/>
    <s v="OK"/>
    <s v="OK"/>
    <s v="Oct"/>
    <n v="4"/>
    <s v="youtube/cpc"/>
    <s v="2024-10"/>
  </r>
  <r>
    <d v="2024-05-10T00:00:00"/>
    <s v="google"/>
    <s v="email"/>
    <x v="1"/>
    <s v="carousel_ad"/>
    <s v="discount"/>
    <n v="173"/>
    <n v="17"/>
    <n v="53.67"/>
    <s v="OK"/>
    <s v="No"/>
    <s v="OK"/>
    <s v="OK"/>
    <s v="OK"/>
    <s v="OK"/>
    <s v="OK"/>
    <s v="OK"/>
    <s v="May"/>
    <n v="2"/>
    <s v="google/email"/>
    <s v="2024-05"/>
  </r>
  <r>
    <d v="2024-02-21T00:00:00"/>
    <s v="linkedin"/>
    <s v="referral"/>
    <x v="1"/>
    <s v="carousel_ad"/>
    <s v="bags"/>
    <n v="243"/>
    <n v="29"/>
    <n v="16.309999999999999"/>
    <s v="OK"/>
    <s v="No"/>
    <s v="OK"/>
    <s v="OK"/>
    <s v="OK"/>
    <s v="OK"/>
    <s v="OK"/>
    <s v="OK"/>
    <s v="Feb"/>
    <n v="1"/>
    <s v="linkedin/referral"/>
    <s v="2024-02"/>
  </r>
  <r>
    <d v="2024-01-23T00:00:00"/>
    <s v="linkedin"/>
    <s v="referral"/>
    <x v="2"/>
    <s v=""/>
    <s v="discount"/>
    <n v="358"/>
    <n v="29"/>
    <n v="540.51"/>
    <s v="OK"/>
    <s v="No"/>
    <s v="OK"/>
    <s v="OK"/>
    <s v="OK"/>
    <s v="OK"/>
    <s v="OK"/>
    <s v="OK"/>
    <s v="Jan"/>
    <n v="1"/>
    <s v="linkedin/referral"/>
    <s v="2024-01"/>
  </r>
  <r>
    <d v="2024-05-25T00:00:00"/>
    <s v="facebook"/>
    <s v="email"/>
    <x v="1"/>
    <s v="video_ad"/>
    <s v="discount"/>
    <n v="150"/>
    <n v="49"/>
    <n v="688.53"/>
    <s v="OK"/>
    <s v="No"/>
    <s v="OK"/>
    <s v="OK"/>
    <s v="OK"/>
    <s v="OK"/>
    <s v="OK"/>
    <s v="OK"/>
    <s v="May"/>
    <n v="2"/>
    <s v="facebook/email"/>
    <s v="2024-05"/>
  </r>
  <r>
    <d v="2024-11-07T00:00:00"/>
    <s v="youtube"/>
    <s v="referral"/>
    <x v="0"/>
    <s v="banner1"/>
    <s v="shoes"/>
    <n v="334"/>
    <n v="8"/>
    <n v="686.59"/>
    <s v="OK"/>
    <s v="No"/>
    <s v="OK"/>
    <s v="OK"/>
    <s v="OK"/>
    <s v="OK"/>
    <s v="OK"/>
    <s v="OK"/>
    <s v="Nov"/>
    <n v="4"/>
    <s v="youtube/referral"/>
    <s v="2024-11"/>
  </r>
  <r>
    <d v="2024-05-19T00:00:00"/>
    <s v="linkedin"/>
    <s v="email"/>
    <x v="1"/>
    <s v="banner1"/>
    <s v="shoes"/>
    <n v="60"/>
    <n v="20"/>
    <n v="15.15"/>
    <s v="OK"/>
    <s v="No"/>
    <s v="OK"/>
    <s v="OK"/>
    <s v="OK"/>
    <s v="OK"/>
    <s v="OK"/>
    <s v="OK"/>
    <s v="May"/>
    <n v="2"/>
    <s v="linkedin/email"/>
    <s v="2024-05"/>
  </r>
  <r>
    <d v="2024-12-14T00:00:00"/>
    <s v="youtube"/>
    <s v="referral"/>
    <x v="3"/>
    <s v="banner1"/>
    <s v="signup"/>
    <n v="80"/>
    <n v="42"/>
    <n v="566.30999999999995"/>
    <s v="OK"/>
    <s v="No"/>
    <s v="OK"/>
    <s v="OK"/>
    <s v="OK"/>
    <s v="OK"/>
    <s v="OK"/>
    <s v="OK"/>
    <s v="Dec"/>
    <n v="4"/>
    <s v="youtube/referral"/>
    <s v="2024-12"/>
  </r>
  <r>
    <d v="2024-12-20T00:00:00"/>
    <s v="youtube"/>
    <s v="cpc"/>
    <x v="2"/>
    <s v="banner1"/>
    <s v="discount"/>
    <n v="191"/>
    <n v="26"/>
    <n v="933.56"/>
    <s v="OK"/>
    <s v="No"/>
    <s v="OK"/>
    <s v="OK"/>
    <s v="OK"/>
    <s v="OK"/>
    <s v="OK"/>
    <s v="OK"/>
    <s v="Dec"/>
    <n v="4"/>
    <s v="youtube/cpc"/>
    <s v="2024-12"/>
  </r>
  <r>
    <d v="2024-02-05T00:00:00"/>
    <s v="newsletter"/>
    <s v="cpc"/>
    <x v="1"/>
    <s v="text_link"/>
    <s v="signup"/>
    <n v="319"/>
    <n v="19"/>
    <n v="454.49"/>
    <s v="OK"/>
    <s v="No"/>
    <s v="OK"/>
    <s v="OK"/>
    <s v="OK"/>
    <s v="OK"/>
    <s v="OK"/>
    <s v="OK"/>
    <s v="Feb"/>
    <n v="1"/>
    <s v="newsletter/cpc"/>
    <s v="2024-02"/>
  </r>
  <r>
    <d v="2024-03-10T00:00:00"/>
    <s v="facebook"/>
    <s v="cpc"/>
    <x v="0"/>
    <s v="video_ad"/>
    <s v="bags"/>
    <n v="44"/>
    <n v="20"/>
    <n v="458.67"/>
    <s v="OK"/>
    <s v="No"/>
    <s v="OK"/>
    <s v="OK"/>
    <s v="OK"/>
    <s v="OK"/>
    <s v="OK"/>
    <s v="OK"/>
    <s v="Mar"/>
    <n v="1"/>
    <s v="facebook/cpc"/>
    <s v="2024-03"/>
  </r>
  <r>
    <d v="2024-01-23T00:00:00"/>
    <s v="linkedin"/>
    <s v="social"/>
    <x v="3"/>
    <s v="video_ad"/>
    <s v="signup"/>
    <n v="121"/>
    <n v="16"/>
    <n v="195.9"/>
    <s v="OK"/>
    <s v="No"/>
    <s v="OK"/>
    <s v="OK"/>
    <s v="OK"/>
    <s v="OK"/>
    <s v="OK"/>
    <s v="OK"/>
    <s v="Jan"/>
    <n v="1"/>
    <s v="linkedin/social"/>
    <s v="2024-01"/>
  </r>
  <r>
    <d v="2024-08-12T00:00:00"/>
    <s v="youtube"/>
    <s v="cpc"/>
    <x v="1"/>
    <s v="carousel_ad"/>
    <s v="bags"/>
    <n v="476"/>
    <n v="20"/>
    <n v="813.95"/>
    <s v="OK"/>
    <s v="No"/>
    <s v="OK"/>
    <s v="OK"/>
    <s v="OK"/>
    <s v="OK"/>
    <s v="OK"/>
    <s v="OK"/>
    <s v="Aug"/>
    <n v="3"/>
    <s v="youtube/cpc"/>
    <s v="2024-08"/>
  </r>
  <r>
    <d v="2024-02-26T00:00:00"/>
    <s v="instagram"/>
    <s v="social"/>
    <x v="1"/>
    <s v="banner1"/>
    <s v="bags"/>
    <n v="169"/>
    <n v="48"/>
    <n v="139.47"/>
    <s v="OK"/>
    <s v="No"/>
    <s v="OK"/>
    <s v="OK"/>
    <s v="OK"/>
    <s v="OK"/>
    <s v="OK"/>
    <s v="OK"/>
    <s v="Feb"/>
    <n v="1"/>
    <s v="instagram/social"/>
    <s v="2024-02"/>
  </r>
  <r>
    <d v="2024-05-20T00:00:00"/>
    <s v="linkedin"/>
    <s v="cpc"/>
    <x v="0"/>
    <s v="text_link"/>
    <s v="discount"/>
    <n v="143"/>
    <n v="7"/>
    <n v="622.07000000000005"/>
    <s v="OK"/>
    <s v="No"/>
    <s v="OK"/>
    <s v="OK"/>
    <s v="OK"/>
    <s v="OK"/>
    <s v="OK"/>
    <s v="OK"/>
    <s v="May"/>
    <n v="2"/>
    <s v="linkedin/cpc"/>
    <s v="2024-05"/>
  </r>
  <r>
    <d v="2024-05-22T00:00:00"/>
    <s v="google"/>
    <s v="referral"/>
    <x v="2"/>
    <s v="text_link"/>
    <s v="signup"/>
    <n v="42"/>
    <n v="50"/>
    <n v="676.84"/>
    <s v="OK"/>
    <s v="No"/>
    <s v="OK"/>
    <s v="OK"/>
    <s v="OK"/>
    <s v="OK"/>
    <s v="OK"/>
    <s v="OK"/>
    <s v="May"/>
    <n v="2"/>
    <s v="google/referral"/>
    <s v="2024-05"/>
  </r>
  <r>
    <d v="2024-04-02T00:00:00"/>
    <s v="newsletter"/>
    <s v="referral"/>
    <x v="2"/>
    <s v="video_ad"/>
    <s v="discount"/>
    <n v="172"/>
    <n v="25"/>
    <n v="894.36"/>
    <s v="OK"/>
    <s v="No"/>
    <s v="OK"/>
    <s v="OK"/>
    <s v="OK"/>
    <s v="OK"/>
    <s v="OK"/>
    <s v="OK"/>
    <s v="Apr"/>
    <n v="2"/>
    <s v="newsletter/referral"/>
    <s v="2024-04"/>
  </r>
  <r>
    <d v="2024-08-17T00:00:00"/>
    <s v="google"/>
    <s v="cpc"/>
    <x v="0"/>
    <s v="carousel_ad"/>
    <s v="discount"/>
    <n v="154"/>
    <n v="44"/>
    <n v="709.17"/>
    <s v="OK"/>
    <s v="No"/>
    <s v="OK"/>
    <s v="OK"/>
    <s v="OK"/>
    <s v="OK"/>
    <s v="OK"/>
    <s v="OK"/>
    <s v="Aug"/>
    <n v="3"/>
    <s v="google/cpc"/>
    <s v="2024-08"/>
  </r>
  <r>
    <d v="2024-01-27T00:00:00"/>
    <s v="facebook"/>
    <s v="referral"/>
    <x v="3"/>
    <s v="banner1"/>
    <s v="signup"/>
    <n v="236"/>
    <n v="32"/>
    <n v="475.61"/>
    <s v="OK"/>
    <s v="No"/>
    <s v="OK"/>
    <s v="OK"/>
    <s v="OK"/>
    <s v="OK"/>
    <s v="OK"/>
    <s v="OK"/>
    <s v="Jan"/>
    <n v="1"/>
    <s v="facebook/referral"/>
    <s v="2024-01"/>
  </r>
  <r>
    <d v="2024-11-28T00:00:00"/>
    <s v="newsletter"/>
    <s v="email"/>
    <x v="1"/>
    <s v="banner1"/>
    <s v="shoes"/>
    <n v="67"/>
    <n v="7"/>
    <n v="564.79999999999995"/>
    <s v="OK"/>
    <s v="No"/>
    <s v="OK"/>
    <s v="OK"/>
    <s v="OK"/>
    <s v="OK"/>
    <s v="OK"/>
    <s v="OK"/>
    <s v="Nov"/>
    <n v="4"/>
    <s v="newsletter/email"/>
    <s v="2024-11"/>
  </r>
  <r>
    <d v="2024-01-04T00:00:00"/>
    <s v="newsletter"/>
    <s v="email"/>
    <x v="3"/>
    <s v="banner1"/>
    <s v="signup"/>
    <n v="212"/>
    <n v="48"/>
    <n v="178.7"/>
    <s v="OK"/>
    <s v="No"/>
    <s v="OK"/>
    <s v="OK"/>
    <s v="OK"/>
    <s v="OK"/>
    <s v="OK"/>
    <s v="OK"/>
    <s v="Jan"/>
    <n v="1"/>
    <s v="newsletter/email"/>
    <s v="2024-01"/>
  </r>
  <r>
    <d v="2024-05-16T00:00:00"/>
    <s v="linkedin"/>
    <s v="referral"/>
    <x v="0"/>
    <s v="video_ad"/>
    <s v="discount"/>
    <n v="230"/>
    <n v="46"/>
    <n v="327.7"/>
    <s v="OK"/>
    <s v="No"/>
    <s v="OK"/>
    <s v="OK"/>
    <s v="OK"/>
    <s v="OK"/>
    <s v="OK"/>
    <s v="OK"/>
    <s v="May"/>
    <n v="2"/>
    <s v="linkedin/referral"/>
    <s v="2024-05"/>
  </r>
  <r>
    <d v="2024-09-04T00:00:00"/>
    <s v="youtube"/>
    <s v="social"/>
    <x v="2"/>
    <s v="video_ad"/>
    <s v="signup"/>
    <n v="377"/>
    <n v="41"/>
    <n v="971.33"/>
    <s v="OK"/>
    <s v="No"/>
    <s v="OK"/>
    <s v="OK"/>
    <s v="OK"/>
    <s v="OK"/>
    <s v="OK"/>
    <s v="OK"/>
    <s v="Sep"/>
    <n v="3"/>
    <s v="youtube/social"/>
    <s v="2024-09"/>
  </r>
  <r>
    <d v="2024-02-23T00:00:00"/>
    <s v="google"/>
    <s v="email"/>
    <x v="3"/>
    <s v="carousel_ad"/>
    <s v="discount"/>
    <n v="405"/>
    <n v="37"/>
    <n v="280.87"/>
    <s v="OK"/>
    <s v="No"/>
    <s v="OK"/>
    <s v="OK"/>
    <s v="OK"/>
    <s v="OK"/>
    <s v="OK"/>
    <s v="OK"/>
    <s v="Feb"/>
    <n v="1"/>
    <s v="google/email"/>
    <s v="2024-02"/>
  </r>
  <r>
    <d v="2024-11-17T00:00:00"/>
    <s v="instagram"/>
    <s v="social"/>
    <x v="0"/>
    <s v="banner1"/>
    <s v="shoes"/>
    <n v="468"/>
    <n v="5"/>
    <n v="422.68"/>
    <s v="OK"/>
    <s v="No"/>
    <s v="OK"/>
    <s v="OK"/>
    <s v="OK"/>
    <s v="OK"/>
    <s v="OK"/>
    <s v="OK"/>
    <s v="Nov"/>
    <n v="4"/>
    <s v="instagram/social"/>
    <s v="2024-11"/>
  </r>
  <r>
    <d v="2024-12-26T00:00:00"/>
    <s v="linkedin"/>
    <s v="referral"/>
    <x v="0"/>
    <s v="text_link"/>
    <s v="discount"/>
    <n v="189"/>
    <n v="37"/>
    <n v="576.05999999999995"/>
    <s v="OK"/>
    <s v="No"/>
    <s v="OK"/>
    <s v="OK"/>
    <s v="OK"/>
    <s v="OK"/>
    <s v="OK"/>
    <s v="OK"/>
    <s v="Dec"/>
    <n v="4"/>
    <s v="linkedin/referral"/>
    <s v="2024-12"/>
  </r>
  <r>
    <d v="2024-12-21T00:00:00"/>
    <s v="youtube"/>
    <s v="cpc"/>
    <x v="0"/>
    <s v="banner1"/>
    <s v="shoes"/>
    <n v="253"/>
    <n v="14"/>
    <n v="602.80999999999995"/>
    <s v="OK"/>
    <s v="No"/>
    <s v="OK"/>
    <s v="OK"/>
    <s v="OK"/>
    <s v="OK"/>
    <s v="OK"/>
    <s v="OK"/>
    <s v="Dec"/>
    <n v="4"/>
    <s v="youtube/cpc"/>
    <s v="2024-12"/>
  </r>
  <r>
    <d v="2024-05-08T00:00:00"/>
    <s v="instagram"/>
    <s v="social"/>
    <x v="1"/>
    <s v="text_link"/>
    <s v="signup"/>
    <n v="249"/>
    <n v="19"/>
    <n v="210.96"/>
    <s v="OK"/>
    <s v="No"/>
    <s v="OK"/>
    <s v="OK"/>
    <s v="OK"/>
    <s v="OK"/>
    <s v="OK"/>
    <s v="OK"/>
    <s v="May"/>
    <n v="2"/>
    <s v="instagram/social"/>
    <s v="2024-05"/>
  </r>
  <r>
    <d v="2024-01-06T00:00:00"/>
    <s v="newsletter"/>
    <s v="cpc"/>
    <x v="2"/>
    <s v="carousel_ad"/>
    <s v="discount"/>
    <n v="212"/>
    <n v="3"/>
    <n v="483.62"/>
    <s v="OK"/>
    <s v="No"/>
    <s v="OK"/>
    <s v="OK"/>
    <s v="OK"/>
    <s v="OK"/>
    <s v="OK"/>
    <s v="OK"/>
    <s v="Jan"/>
    <n v="1"/>
    <s v="newsletter/cpc"/>
    <s v="2024-01"/>
  </r>
  <r>
    <d v="2024-04-09T00:00:00"/>
    <s v="linkedin"/>
    <s v="social"/>
    <x v="2"/>
    <s v="video_ad"/>
    <s v="bags"/>
    <n v="13"/>
    <n v="6"/>
    <n v="111.03"/>
    <s v="OK"/>
    <s v="No"/>
    <s v="OK"/>
    <s v="OK"/>
    <s v="OK"/>
    <s v="OK"/>
    <s v="OK"/>
    <s v="OK"/>
    <s v="Apr"/>
    <n v="2"/>
    <s v="linkedin/social"/>
    <s v="2024-04"/>
  </r>
  <r>
    <d v="2024-01-26T00:00:00"/>
    <s v="instagram"/>
    <s v="cpc"/>
    <x v="0"/>
    <s v="carousel_ad"/>
    <s v="bags"/>
    <n v="347"/>
    <n v="30"/>
    <n v="122.64"/>
    <s v="OK"/>
    <s v="No"/>
    <s v="OK"/>
    <s v="OK"/>
    <s v="OK"/>
    <s v="OK"/>
    <s v="OK"/>
    <s v="OK"/>
    <s v="Jan"/>
    <n v="1"/>
    <s v="instagram/cpc"/>
    <s v="2024-01"/>
  </r>
  <r>
    <d v="2024-02-18T00:00:00"/>
    <s v="instagram"/>
    <s v="cpc"/>
    <x v="2"/>
    <s v="video_ad"/>
    <s v="shoes"/>
    <n v="246"/>
    <n v="19"/>
    <n v="507.25"/>
    <s v="OK"/>
    <s v="No"/>
    <s v="OK"/>
    <s v="OK"/>
    <s v="OK"/>
    <s v="OK"/>
    <s v="OK"/>
    <s v="OK"/>
    <s v="Feb"/>
    <n v="1"/>
    <s v="instagram/cpc"/>
    <s v="2024-02"/>
  </r>
  <r>
    <d v="2024-03-06T00:00:00"/>
    <s v="instagram"/>
    <s v="referral"/>
    <x v="2"/>
    <s v="carousel_ad"/>
    <s v="signup"/>
    <n v="372"/>
    <n v="38"/>
    <n v="546.82000000000005"/>
    <s v="OK"/>
    <s v="No"/>
    <s v="OK"/>
    <s v="OK"/>
    <s v="OK"/>
    <s v="OK"/>
    <s v="OK"/>
    <s v="OK"/>
    <s v="Mar"/>
    <n v="1"/>
    <s v="instagram/referral"/>
    <s v="2024-03"/>
  </r>
  <r>
    <d v="2024-09-21T00:00:00"/>
    <s v="facebook"/>
    <s v="cpc"/>
    <x v="3"/>
    <s v="video_ad"/>
    <s v="shoes"/>
    <n v="121"/>
    <n v="10"/>
    <n v="95.5"/>
    <s v="OK"/>
    <s v="No"/>
    <s v="OK"/>
    <s v="OK"/>
    <s v="OK"/>
    <s v="OK"/>
    <s v="OK"/>
    <s v="OK"/>
    <s v="Sep"/>
    <n v="3"/>
    <s v="facebook/cpc"/>
    <s v="2024-09"/>
  </r>
  <r>
    <d v="2024-04-25T00:00:00"/>
    <s v="google"/>
    <s v="cpc"/>
    <x v="0"/>
    <s v="video_ad"/>
    <s v="bags"/>
    <n v="349"/>
    <n v="43"/>
    <n v="59.69"/>
    <s v="OK"/>
    <s v="No"/>
    <s v="OK"/>
    <s v="OK"/>
    <s v="OK"/>
    <s v="OK"/>
    <s v="OK"/>
    <s v="OK"/>
    <s v="Apr"/>
    <n v="2"/>
    <s v="google/cpc"/>
    <s v="2024-04"/>
  </r>
  <r>
    <d v="2024-08-24T00:00:00"/>
    <s v="youtube"/>
    <s v="cpc"/>
    <x v="1"/>
    <s v="carousel_ad"/>
    <s v="discount"/>
    <n v="265"/>
    <n v="37"/>
    <n v="10.94"/>
    <s v="OK"/>
    <s v="No"/>
    <s v="OK"/>
    <s v="OK"/>
    <s v="OK"/>
    <s v="OK"/>
    <s v="OK"/>
    <s v="OK"/>
    <s v="Aug"/>
    <n v="3"/>
    <s v="youtube/cpc"/>
    <s v="2024-08"/>
  </r>
  <r>
    <d v="2024-09-17T00:00:00"/>
    <s v="instagram"/>
    <s v="referral"/>
    <x v="1"/>
    <s v="carousel_ad"/>
    <s v="bags"/>
    <n v="475"/>
    <n v="44"/>
    <n v="87.33"/>
    <s v="OK"/>
    <s v="No"/>
    <s v="OK"/>
    <s v="OK"/>
    <s v="OK"/>
    <s v="OK"/>
    <s v="OK"/>
    <s v="OK"/>
    <s v="Sep"/>
    <n v="3"/>
    <s v="instagram/referral"/>
    <s v="2024-09"/>
  </r>
  <r>
    <d v="2024-04-12T00:00:00"/>
    <s v="facebook"/>
    <s v="social"/>
    <x v="2"/>
    <s v="banner1"/>
    <s v="bags"/>
    <n v="187"/>
    <n v="31"/>
    <n v="937.32"/>
    <s v="OK"/>
    <s v="No"/>
    <s v="OK"/>
    <s v="OK"/>
    <s v="OK"/>
    <s v="OK"/>
    <s v="OK"/>
    <s v="OK"/>
    <s v="Apr"/>
    <n v="2"/>
    <s v="facebook/social"/>
    <s v="2024-04"/>
  </r>
  <r>
    <d v="2024-01-08T00:00:00"/>
    <s v="linkedin"/>
    <s v="email"/>
    <x v="2"/>
    <s v="banner1"/>
    <s v="signup"/>
    <n v="414"/>
    <n v="35"/>
    <n v="669.21"/>
    <s v="OK"/>
    <s v="No"/>
    <s v="OK"/>
    <s v="OK"/>
    <s v="OK"/>
    <s v="OK"/>
    <s v="OK"/>
    <s v="OK"/>
    <s v="Jan"/>
    <n v="1"/>
    <s v="linkedin/email"/>
    <s v="2024-01"/>
  </r>
  <r>
    <d v="2024-07-16T00:00:00"/>
    <s v="facebook"/>
    <s v="referral"/>
    <x v="0"/>
    <s v="banner1"/>
    <s v="bags"/>
    <n v="315"/>
    <n v="19"/>
    <n v="285"/>
    <s v="OK"/>
    <s v="No"/>
    <s v="OK"/>
    <s v="OK"/>
    <s v="OK"/>
    <s v="OK"/>
    <s v="OK"/>
    <s v="OK"/>
    <s v="Jul"/>
    <n v="3"/>
    <s v="facebook/referral"/>
    <s v="2024-07"/>
  </r>
  <r>
    <d v="2024-01-24T00:00:00"/>
    <s v="instagram"/>
    <s v="social"/>
    <x v="1"/>
    <s v="video_ad"/>
    <s v="signup"/>
    <n v="81"/>
    <n v="43"/>
    <n v="29.1"/>
    <s v="OK"/>
    <s v="No"/>
    <s v="OK"/>
    <s v="OK"/>
    <s v="OK"/>
    <s v="OK"/>
    <s v="OK"/>
    <s v="OK"/>
    <s v="Jan"/>
    <n v="1"/>
    <s v="instagram/social"/>
    <s v="2024-01"/>
  </r>
  <r>
    <d v="2024-02-13T00:00:00"/>
    <s v="youtube"/>
    <s v="social"/>
    <x v="3"/>
    <s v="carousel_ad"/>
    <s v="bags"/>
    <n v="400"/>
    <n v="15"/>
    <n v="881.81"/>
    <s v="OK"/>
    <s v="No"/>
    <s v="OK"/>
    <s v="OK"/>
    <s v="OK"/>
    <s v="OK"/>
    <s v="OK"/>
    <s v="OK"/>
    <s v="Feb"/>
    <n v="1"/>
    <s v="youtube/social"/>
    <s v="2024-02"/>
  </r>
  <r>
    <d v="2024-10-19T00:00:00"/>
    <s v="google"/>
    <s v="cpc"/>
    <x v="2"/>
    <s v="carousel_ad"/>
    <s v="discount"/>
    <n v="392"/>
    <n v="29"/>
    <n v="913.4"/>
    <s v="OK"/>
    <s v="No"/>
    <s v="OK"/>
    <s v="OK"/>
    <s v="OK"/>
    <s v="OK"/>
    <s v="OK"/>
    <s v="OK"/>
    <s v="Oct"/>
    <n v="4"/>
    <s v="google/cpc"/>
    <s v="2024-10"/>
  </r>
  <r>
    <d v="2024-07-20T00:00:00"/>
    <s v="newsletter"/>
    <s v="social"/>
    <x v="3"/>
    <s v=""/>
    <s v="discount"/>
    <n v="283"/>
    <n v="0"/>
    <n v="431.69"/>
    <s v="OK"/>
    <s v="No"/>
    <s v="OK"/>
    <s v="OK"/>
    <s v="OK"/>
    <s v="OK"/>
    <s v="OK"/>
    <s v="OK"/>
    <s v="Jul"/>
    <n v="3"/>
    <s v="newsletter/social"/>
    <s v="2024-07"/>
  </r>
  <r>
    <d v="2024-08-16T00:00:00"/>
    <s v="linkedin"/>
    <s v="email"/>
    <x v="3"/>
    <s v="text_link"/>
    <s v="shoes"/>
    <n v="393"/>
    <n v="30"/>
    <n v="782.6"/>
    <s v="OK"/>
    <s v="No"/>
    <s v="OK"/>
    <s v="OK"/>
    <s v="OK"/>
    <s v="OK"/>
    <s v="OK"/>
    <s v="OK"/>
    <s v="Aug"/>
    <n v="3"/>
    <s v="linkedin/email"/>
    <s v="2024-08"/>
  </r>
  <r>
    <d v="2024-01-22T00:00:00"/>
    <s v="instagram"/>
    <s v="social"/>
    <x v="1"/>
    <s v="text_link"/>
    <s v="bags"/>
    <n v="292"/>
    <n v="47"/>
    <n v="816.82"/>
    <s v="OK"/>
    <s v="No"/>
    <s v="OK"/>
    <s v="OK"/>
    <s v="OK"/>
    <s v="OK"/>
    <s v="OK"/>
    <s v="OK"/>
    <s v="Jan"/>
    <n v="1"/>
    <s v="instagram/social"/>
    <s v="2024-01"/>
  </r>
  <r>
    <d v="2024-07-29T00:00:00"/>
    <s v="google"/>
    <s v="social"/>
    <x v="3"/>
    <s v="banner1"/>
    <s v="discount"/>
    <n v="333"/>
    <n v="15"/>
    <n v="641.01"/>
    <s v="OK"/>
    <s v="No"/>
    <s v="OK"/>
    <s v="OK"/>
    <s v="OK"/>
    <s v="OK"/>
    <s v="OK"/>
    <s v="OK"/>
    <s v="Jul"/>
    <n v="3"/>
    <s v="google/social"/>
    <s v="2024-07"/>
  </r>
  <r>
    <d v="2024-04-21T00:00:00"/>
    <s v="google"/>
    <s v="referral"/>
    <x v="3"/>
    <s v="carousel_ad"/>
    <s v="bags"/>
    <n v="461"/>
    <n v="36"/>
    <n v="901"/>
    <s v="OK"/>
    <s v="No"/>
    <s v="OK"/>
    <s v="OK"/>
    <s v="OK"/>
    <s v="OK"/>
    <s v="OK"/>
    <s v="OK"/>
    <s v="Apr"/>
    <n v="2"/>
    <s v="google/referral"/>
    <s v="2024-04"/>
  </r>
  <r>
    <d v="2024-02-26T00:00:00"/>
    <s v="facebook"/>
    <s v="referral"/>
    <x v="2"/>
    <s v="carousel_ad"/>
    <s v="discount"/>
    <n v="258"/>
    <n v="24"/>
    <n v="194.99"/>
    <s v="OK"/>
    <s v="No"/>
    <s v="OK"/>
    <s v="OK"/>
    <s v="OK"/>
    <s v="OK"/>
    <s v="OK"/>
    <s v="OK"/>
    <s v="Feb"/>
    <n v="1"/>
    <s v="facebook/referral"/>
    <s v="2024-02"/>
  </r>
  <r>
    <d v="2024-12-05T00:00:00"/>
    <s v="google"/>
    <s v="social"/>
    <x v="0"/>
    <s v="text_link"/>
    <s v="bags"/>
    <n v="472"/>
    <n v="8"/>
    <n v="782.65"/>
    <s v="OK"/>
    <s v="No"/>
    <s v="OK"/>
    <s v="OK"/>
    <s v="OK"/>
    <s v="OK"/>
    <s v="OK"/>
    <s v="OK"/>
    <s v="Dec"/>
    <n v="4"/>
    <s v="google/social"/>
    <s v="2024-12"/>
  </r>
  <r>
    <d v="2024-03-14T00:00:00"/>
    <s v="google"/>
    <s v="cpc"/>
    <x v="0"/>
    <s v="video_ad"/>
    <s v="signup"/>
    <n v="28"/>
    <n v="8"/>
    <n v="218.55"/>
    <s v="OK"/>
    <s v="No"/>
    <s v="OK"/>
    <s v="OK"/>
    <s v="OK"/>
    <s v="OK"/>
    <s v="OK"/>
    <s v="OK"/>
    <s v="Mar"/>
    <n v="1"/>
    <s v="google/cpc"/>
    <s v="2024-03"/>
  </r>
  <r>
    <d v="2024-12-02T00:00:00"/>
    <s v="google"/>
    <s v="email"/>
    <x v="1"/>
    <s v="carousel_ad"/>
    <s v="signup"/>
    <n v="237"/>
    <n v="7"/>
    <n v="433.91"/>
    <s v="OK"/>
    <s v="No"/>
    <s v="OK"/>
    <s v="OK"/>
    <s v="OK"/>
    <s v="OK"/>
    <s v="OK"/>
    <s v="OK"/>
    <s v="Dec"/>
    <n v="4"/>
    <s v="google/email"/>
    <s v="2024-12"/>
  </r>
  <r>
    <d v="2024-05-27T00:00:00"/>
    <s v="instagram"/>
    <s v="cpc"/>
    <x v="1"/>
    <s v="text_link"/>
    <s v="signup"/>
    <n v="230"/>
    <n v="4"/>
    <n v="463.12"/>
    <s v="OK"/>
    <s v="No"/>
    <s v="OK"/>
    <s v="OK"/>
    <s v="OK"/>
    <s v="OK"/>
    <s v="OK"/>
    <s v="OK"/>
    <s v="May"/>
    <n v="2"/>
    <s v="instagram/cpc"/>
    <s v="2024-05"/>
  </r>
  <r>
    <d v="2024-02-17T00:00:00"/>
    <s v="youtube"/>
    <s v="cpc"/>
    <x v="2"/>
    <s v="text_link"/>
    <s v="shoes"/>
    <n v="325"/>
    <n v="40"/>
    <n v="159.09"/>
    <s v="OK"/>
    <s v="No"/>
    <s v="OK"/>
    <s v="OK"/>
    <s v="OK"/>
    <s v="OK"/>
    <s v="OK"/>
    <s v="OK"/>
    <s v="Feb"/>
    <n v="1"/>
    <s v="youtube/cpc"/>
    <s v="2024-02"/>
  </r>
  <r>
    <d v="2024-04-24T00:00:00"/>
    <s v="facebook"/>
    <s v="social"/>
    <x v="1"/>
    <s v="video_ad"/>
    <s v="discount"/>
    <n v="175"/>
    <n v="13"/>
    <n v="475.02"/>
    <s v="OK"/>
    <s v="No"/>
    <s v="OK"/>
    <s v="OK"/>
    <s v="OK"/>
    <s v="OK"/>
    <s v="OK"/>
    <s v="OK"/>
    <s v="Apr"/>
    <n v="2"/>
    <s v="facebook/social"/>
    <s v="2024-04"/>
  </r>
  <r>
    <d v="2024-01-03T00:00:00"/>
    <s v="youtube"/>
    <s v="cpc"/>
    <x v="2"/>
    <s v="carousel_ad"/>
    <s v="discount"/>
    <n v="100"/>
    <n v="38"/>
    <n v="252.71"/>
    <s v="OK"/>
    <s v="No"/>
    <s v="OK"/>
    <s v="OK"/>
    <s v="OK"/>
    <s v="OK"/>
    <s v="OK"/>
    <s v="OK"/>
    <s v="Jan"/>
    <n v="1"/>
    <s v="youtube/cpc"/>
    <s v="2024-01"/>
  </r>
  <r>
    <d v="2024-02-14T00:00:00"/>
    <s v="youtube"/>
    <s v="email"/>
    <x v="2"/>
    <s v="carousel_ad"/>
    <s v="discount"/>
    <n v="356"/>
    <n v="20"/>
    <n v="864.09"/>
    <s v="OK"/>
    <s v="No"/>
    <s v="OK"/>
    <s v="OK"/>
    <s v="OK"/>
    <s v="OK"/>
    <s v="OK"/>
    <s v="OK"/>
    <s v="Feb"/>
    <n v="1"/>
    <s v="youtube/email"/>
    <s v="2024-02"/>
  </r>
  <r>
    <d v="2024-03-04T00:00:00"/>
    <s v="facebook"/>
    <s v="cpc"/>
    <x v="2"/>
    <s v="text_link"/>
    <s v="bags"/>
    <n v="39"/>
    <n v="2"/>
    <n v="38.89"/>
    <s v="OK"/>
    <s v="No"/>
    <s v="OK"/>
    <s v="OK"/>
    <s v="OK"/>
    <s v="OK"/>
    <s v="OK"/>
    <s v="OK"/>
    <s v="Mar"/>
    <n v="1"/>
    <s v="facebook/cpc"/>
    <s v="2024-03"/>
  </r>
  <r>
    <d v="2024-09-15T00:00:00"/>
    <s v="instagram"/>
    <s v="social"/>
    <x v="0"/>
    <s v="text_link"/>
    <s v="bags"/>
    <n v="54"/>
    <n v="10"/>
    <n v="625.22"/>
    <s v="OK"/>
    <s v="No"/>
    <s v="OK"/>
    <s v="OK"/>
    <s v="OK"/>
    <s v="OK"/>
    <s v="OK"/>
    <s v="OK"/>
    <s v="Sep"/>
    <n v="3"/>
    <s v="instagram/social"/>
    <s v="2024-09"/>
  </r>
  <r>
    <d v="2024-04-18T00:00:00"/>
    <s v="youtube"/>
    <s v="referral"/>
    <x v="2"/>
    <s v=""/>
    <s v="signup"/>
    <n v="192"/>
    <n v="46"/>
    <n v="562.79999999999995"/>
    <s v="OK"/>
    <s v="No"/>
    <s v="OK"/>
    <s v="OK"/>
    <s v="OK"/>
    <s v="OK"/>
    <s v="OK"/>
    <s v="OK"/>
    <s v="Apr"/>
    <n v="2"/>
    <s v="youtube/referral"/>
    <s v="2024-04"/>
  </r>
  <r>
    <d v="2024-12-17T00:00:00"/>
    <s v="newsletter"/>
    <s v="cpc"/>
    <x v="1"/>
    <s v="text_link"/>
    <s v="bags"/>
    <n v="145"/>
    <n v="9"/>
    <n v="329.77"/>
    <s v="OK"/>
    <s v="No"/>
    <s v="OK"/>
    <s v="OK"/>
    <s v="OK"/>
    <s v="OK"/>
    <s v="OK"/>
    <s v="OK"/>
    <s v="Dec"/>
    <n v="4"/>
    <s v="newsletter/cpc"/>
    <s v="2024-12"/>
  </r>
  <r>
    <d v="2024-07-21T00:00:00"/>
    <s v="google"/>
    <s v="cpc"/>
    <x v="0"/>
    <s v="video_ad"/>
    <s v="discount"/>
    <n v="223"/>
    <n v="37"/>
    <n v="85.27"/>
    <s v="OK"/>
    <s v="No"/>
    <s v="OK"/>
    <s v="OK"/>
    <s v="OK"/>
    <s v="OK"/>
    <s v="OK"/>
    <s v="OK"/>
    <s v="Jul"/>
    <n v="3"/>
    <s v="google/cpc"/>
    <s v="2024-07"/>
  </r>
  <r>
    <d v="2024-12-16T00:00:00"/>
    <s v="google"/>
    <s v="email"/>
    <x v="2"/>
    <s v="text_link"/>
    <s v="shoes"/>
    <n v="311"/>
    <n v="5"/>
    <n v="309.82"/>
    <s v="OK"/>
    <s v="No"/>
    <s v="OK"/>
    <s v="OK"/>
    <s v="OK"/>
    <s v="OK"/>
    <s v="OK"/>
    <s v="OK"/>
    <s v="Dec"/>
    <n v="4"/>
    <s v="google/email"/>
    <s v="2024-12"/>
  </r>
  <r>
    <d v="2024-06-15T00:00:00"/>
    <s v="facebook"/>
    <s v="social"/>
    <x v="3"/>
    <s v="text_link"/>
    <s v="signup"/>
    <n v="491"/>
    <n v="35"/>
    <n v="230.51"/>
    <s v="OK"/>
    <s v="No"/>
    <s v="OK"/>
    <s v="OK"/>
    <s v="OK"/>
    <s v="OK"/>
    <s v="OK"/>
    <s v="OK"/>
    <s v="Jun"/>
    <n v="2"/>
    <s v="facebook/social"/>
    <s v="2024-06"/>
  </r>
  <r>
    <d v="2024-06-20T00:00:00"/>
    <s v="linkedin"/>
    <s v="social"/>
    <x v="1"/>
    <s v="text_link"/>
    <s v="bags"/>
    <n v="123"/>
    <n v="42"/>
    <n v="5.85"/>
    <s v="OK"/>
    <s v="No"/>
    <s v="OK"/>
    <s v="OK"/>
    <s v="OK"/>
    <s v="OK"/>
    <s v="OK"/>
    <s v="OK"/>
    <s v="Jun"/>
    <n v="2"/>
    <s v="linkedin/social"/>
    <s v="2024-06"/>
  </r>
  <r>
    <d v="2024-02-10T00:00:00"/>
    <s v="google"/>
    <s v="cpc"/>
    <x v="3"/>
    <s v="video_ad"/>
    <s v="discount"/>
    <n v="313"/>
    <n v="32"/>
    <n v="392.16"/>
    <s v="OK"/>
    <s v="No"/>
    <s v="OK"/>
    <s v="OK"/>
    <s v="OK"/>
    <s v="OK"/>
    <s v="OK"/>
    <s v="OK"/>
    <s v="Feb"/>
    <n v="1"/>
    <s v="google/cpc"/>
    <s v="2024-02"/>
  </r>
  <r>
    <d v="2024-01-15T00:00:00"/>
    <s v="instagram"/>
    <s v="social"/>
    <x v="0"/>
    <s v=""/>
    <s v="shoes"/>
    <n v="133"/>
    <n v="10"/>
    <n v="138.72"/>
    <s v="OK"/>
    <s v="No"/>
    <s v="OK"/>
    <s v="OK"/>
    <s v="OK"/>
    <s v="OK"/>
    <s v="OK"/>
    <s v="OK"/>
    <s v="Jan"/>
    <n v="1"/>
    <s v="instagram/social"/>
    <s v="2024-01"/>
  </r>
  <r>
    <d v="2024-07-13T00:00:00"/>
    <s v="google"/>
    <s v="cpc"/>
    <x v="0"/>
    <s v="video_ad"/>
    <s v="signup"/>
    <n v="303"/>
    <n v="31"/>
    <n v="520.77"/>
    <s v="OK"/>
    <s v="No"/>
    <s v="OK"/>
    <s v="OK"/>
    <s v="OK"/>
    <s v="OK"/>
    <s v="OK"/>
    <s v="OK"/>
    <s v="Jul"/>
    <n v="3"/>
    <s v="google/cpc"/>
    <s v="2024-07"/>
  </r>
  <r>
    <d v="2024-02-28T00:00:00"/>
    <s v="google"/>
    <s v="social"/>
    <x v="1"/>
    <s v="video_ad"/>
    <s v="bags"/>
    <n v="282"/>
    <n v="13"/>
    <n v="852.85"/>
    <s v="OK"/>
    <s v="No"/>
    <s v="OK"/>
    <s v="OK"/>
    <s v="OK"/>
    <s v="OK"/>
    <s v="OK"/>
    <s v="OK"/>
    <s v="Feb"/>
    <n v="1"/>
    <s v="google/social"/>
    <s v="2024-02"/>
  </r>
  <r>
    <d v="2024-12-07T00:00:00"/>
    <s v="facebook"/>
    <s v="cpc"/>
    <x v="3"/>
    <s v="video_ad"/>
    <s v="shoes"/>
    <n v="373"/>
    <n v="2"/>
    <n v="193.17"/>
    <s v="OK"/>
    <s v="No"/>
    <s v="OK"/>
    <s v="OK"/>
    <s v="OK"/>
    <s v="OK"/>
    <s v="OK"/>
    <s v="OK"/>
    <s v="Dec"/>
    <n v="4"/>
    <s v="facebook/cpc"/>
    <s v="2024-12"/>
  </r>
  <r>
    <d v="2024-07-19T00:00:00"/>
    <s v="linkedin"/>
    <s v="email"/>
    <x v="0"/>
    <s v="text_link"/>
    <s v="bags"/>
    <n v="158"/>
    <n v="16"/>
    <n v="787.78"/>
    <s v="OK"/>
    <s v="No"/>
    <s v="OK"/>
    <s v="OK"/>
    <s v="OK"/>
    <s v="OK"/>
    <s v="OK"/>
    <s v="OK"/>
    <s v="Jul"/>
    <n v="3"/>
    <s v="linkedin/email"/>
    <s v="2024-07"/>
  </r>
  <r>
    <d v="2024-01-01T00:00:00"/>
    <s v="newsletter"/>
    <s v="social"/>
    <x v="1"/>
    <s v="banner1"/>
    <s v="signup"/>
    <n v="105"/>
    <n v="11"/>
    <n v="872"/>
    <s v="OK"/>
    <s v="No"/>
    <s v="OK"/>
    <s v="OK"/>
    <s v="OK"/>
    <s v="OK"/>
    <s v="OK"/>
    <s v="OK"/>
    <s v="Jan"/>
    <n v="1"/>
    <s v="newsletter/social"/>
    <s v="2024-01"/>
  </r>
  <r>
    <d v="2024-12-14T00:00:00"/>
    <s v="facebook"/>
    <s v="email"/>
    <x v="1"/>
    <s v="banner1"/>
    <s v="discount"/>
    <n v="324"/>
    <n v="29"/>
    <n v="112.87"/>
    <s v="OK"/>
    <s v="No"/>
    <s v="OK"/>
    <s v="OK"/>
    <s v="OK"/>
    <s v="OK"/>
    <s v="OK"/>
    <s v="OK"/>
    <s v="Dec"/>
    <n v="4"/>
    <s v="facebook/email"/>
    <s v="2024-12"/>
  </r>
  <r>
    <d v="2024-06-01T00:00:00"/>
    <s v="linkedin"/>
    <s v="email"/>
    <x v="1"/>
    <s v="video_ad"/>
    <s v="signup"/>
    <n v="67"/>
    <n v="19"/>
    <n v="212.06"/>
    <s v="OK"/>
    <s v="No"/>
    <s v="OK"/>
    <s v="OK"/>
    <s v="OK"/>
    <s v="OK"/>
    <s v="OK"/>
    <s v="OK"/>
    <s v="Jun"/>
    <n v="2"/>
    <s v="linkedin/email"/>
    <s v="2024-06"/>
  </r>
  <r>
    <d v="2024-09-10T00:00:00"/>
    <s v="instagram"/>
    <s v="cpc"/>
    <x v="2"/>
    <s v="banner1"/>
    <s v="signup"/>
    <n v="145"/>
    <n v="15"/>
    <n v="173.39"/>
    <s v="OK"/>
    <s v="No"/>
    <s v="OK"/>
    <s v="OK"/>
    <s v="OK"/>
    <s v="OK"/>
    <s v="OK"/>
    <s v="OK"/>
    <s v="Sep"/>
    <n v="3"/>
    <s v="instagram/cpc"/>
    <s v="2024-09"/>
  </r>
  <r>
    <d v="2024-08-23T00:00:00"/>
    <s v="linkedin"/>
    <s v="social"/>
    <x v="3"/>
    <s v="video_ad"/>
    <s v="signup"/>
    <n v="146"/>
    <n v="33"/>
    <n v="326.29000000000002"/>
    <s v="OK"/>
    <s v="No"/>
    <s v="OK"/>
    <s v="OK"/>
    <s v="OK"/>
    <s v="OK"/>
    <s v="OK"/>
    <s v="OK"/>
    <s v="Aug"/>
    <n v="3"/>
    <s v="linkedin/social"/>
    <s v="2024-08"/>
  </r>
  <r>
    <d v="2024-04-03T00:00:00"/>
    <s v="facebook"/>
    <s v="social"/>
    <x v="0"/>
    <s v="video_ad"/>
    <s v="shoes"/>
    <n v="303"/>
    <n v="38"/>
    <n v="928.8"/>
    <s v="OK"/>
    <s v="No"/>
    <s v="OK"/>
    <s v="OK"/>
    <s v="OK"/>
    <s v="OK"/>
    <s v="OK"/>
    <s v="OK"/>
    <s v="Apr"/>
    <n v="2"/>
    <s v="facebook/social"/>
    <s v="2024-04"/>
  </r>
  <r>
    <d v="2024-07-30T00:00:00"/>
    <s v="linkedin"/>
    <s v="cpc"/>
    <x v="1"/>
    <s v="text_link"/>
    <s v="shoes"/>
    <n v="394"/>
    <n v="23"/>
    <n v="290.89"/>
    <s v="OK"/>
    <s v="No"/>
    <s v="OK"/>
    <s v="OK"/>
    <s v="OK"/>
    <s v="OK"/>
    <s v="OK"/>
    <s v="OK"/>
    <s v="Jul"/>
    <n v="3"/>
    <s v="linkedin/cpc"/>
    <s v="2024-07"/>
  </r>
  <r>
    <d v="2024-01-08T00:00:00"/>
    <s v="instagram"/>
    <s v="email"/>
    <x v="2"/>
    <s v="banner1"/>
    <s v="signup"/>
    <n v="470"/>
    <n v="16"/>
    <n v="388.35"/>
    <s v="OK"/>
    <s v="No"/>
    <s v="OK"/>
    <s v="OK"/>
    <s v="OK"/>
    <s v="OK"/>
    <s v="OK"/>
    <s v="OK"/>
    <s v="Jan"/>
    <n v="1"/>
    <s v="instagram/email"/>
    <s v="2024-01"/>
  </r>
  <r>
    <d v="2024-12-31T00:00:00"/>
    <s v="youtube"/>
    <s v="social"/>
    <x v="0"/>
    <s v="carousel_ad"/>
    <s v="bags"/>
    <n v="86"/>
    <n v="2"/>
    <n v="925.01"/>
    <s v="OK"/>
    <s v="No"/>
    <s v="OK"/>
    <s v="OK"/>
    <s v="OK"/>
    <s v="OK"/>
    <s v="OK"/>
    <s v="OK"/>
    <s v="Dec"/>
    <n v="4"/>
    <s v="youtube/social"/>
    <s v="2024-12"/>
  </r>
  <r>
    <d v="2024-08-05T00:00:00"/>
    <s v="newsletter"/>
    <s v="cpc"/>
    <x v="1"/>
    <s v="carousel_ad"/>
    <s v="shoes"/>
    <n v="440"/>
    <n v="29"/>
    <n v="90.49"/>
    <s v="OK"/>
    <s v="No"/>
    <s v="OK"/>
    <s v="OK"/>
    <s v="OK"/>
    <s v="OK"/>
    <s v="OK"/>
    <s v="OK"/>
    <s v="Aug"/>
    <n v="3"/>
    <s v="newsletter/cpc"/>
    <s v="2024-08"/>
  </r>
  <r>
    <d v="2024-07-04T00:00:00"/>
    <s v="facebook"/>
    <s v="social"/>
    <x v="2"/>
    <s v="carousel_ad"/>
    <s v="shoes"/>
    <n v="375"/>
    <n v="9"/>
    <n v="697.34"/>
    <s v="OK"/>
    <s v="No"/>
    <s v="OK"/>
    <s v="OK"/>
    <s v="OK"/>
    <s v="OK"/>
    <s v="OK"/>
    <s v="OK"/>
    <s v="Jul"/>
    <n v="3"/>
    <s v="facebook/social"/>
    <s v="2024-07"/>
  </r>
  <r>
    <d v="2024-11-22T00:00:00"/>
    <s v="youtube"/>
    <s v="email"/>
    <x v="0"/>
    <s v="banner1"/>
    <s v="shoes"/>
    <n v="115"/>
    <n v="24"/>
    <n v="921.58"/>
    <s v="OK"/>
    <s v="No"/>
    <s v="OK"/>
    <s v="OK"/>
    <s v="OK"/>
    <s v="OK"/>
    <s v="OK"/>
    <s v="OK"/>
    <s v="Nov"/>
    <n v="4"/>
    <s v="youtube/email"/>
    <s v="2024-11"/>
  </r>
  <r>
    <d v="2024-12-12T00:00:00"/>
    <s v="facebook"/>
    <s v="cpc"/>
    <x v="3"/>
    <s v="text_link"/>
    <s v="signup"/>
    <n v="262"/>
    <n v="9"/>
    <n v="611.44000000000005"/>
    <s v="OK"/>
    <s v="No"/>
    <s v="OK"/>
    <s v="OK"/>
    <s v="OK"/>
    <s v="OK"/>
    <s v="OK"/>
    <s v="OK"/>
    <s v="Dec"/>
    <n v="4"/>
    <s v="facebook/cpc"/>
    <s v="2024-12"/>
  </r>
  <r>
    <d v="2024-11-16T00:00:00"/>
    <s v="linkedin"/>
    <s v="social"/>
    <x v="1"/>
    <s v=""/>
    <s v="shoes"/>
    <n v="113"/>
    <n v="16"/>
    <n v="644.94000000000005"/>
    <s v="OK"/>
    <s v="No"/>
    <s v="OK"/>
    <s v="OK"/>
    <s v="OK"/>
    <s v="OK"/>
    <s v="OK"/>
    <s v="OK"/>
    <s v="Nov"/>
    <n v="4"/>
    <s v="linkedin/social"/>
    <s v="2024-11"/>
  </r>
  <r>
    <d v="2024-08-07T00:00:00"/>
    <s v="newsletter"/>
    <s v="referral"/>
    <x v="0"/>
    <s v="carousel_ad"/>
    <s v="shoes"/>
    <n v="157"/>
    <n v="45"/>
    <n v="229.84"/>
    <s v="OK"/>
    <s v="No"/>
    <s v="OK"/>
    <s v="OK"/>
    <s v="OK"/>
    <s v="OK"/>
    <s v="OK"/>
    <s v="OK"/>
    <s v="Aug"/>
    <n v="3"/>
    <s v="newsletter/referral"/>
    <s v="2024-08"/>
  </r>
  <r>
    <d v="2024-05-02T00:00:00"/>
    <s v="google"/>
    <s v="social"/>
    <x v="0"/>
    <s v="text_link"/>
    <s v="signup"/>
    <n v="196"/>
    <n v="28"/>
    <n v="696.96"/>
    <s v="OK"/>
    <s v="No"/>
    <s v="OK"/>
    <s v="OK"/>
    <s v="OK"/>
    <s v="OK"/>
    <s v="OK"/>
    <s v="OK"/>
    <s v="May"/>
    <n v="2"/>
    <s v="google/social"/>
    <s v="2024-05"/>
  </r>
  <r>
    <d v="2024-05-07T00:00:00"/>
    <s v="google"/>
    <s v="cpc"/>
    <x v="1"/>
    <s v="video_ad"/>
    <s v="shoes"/>
    <n v="169"/>
    <n v="17"/>
    <n v="567.99"/>
    <s v="OK"/>
    <s v="No"/>
    <s v="OK"/>
    <s v="OK"/>
    <s v="OK"/>
    <s v="OK"/>
    <s v="OK"/>
    <s v="OK"/>
    <s v="May"/>
    <n v="2"/>
    <s v="google/cpc"/>
    <s v="2024-05"/>
  </r>
  <r>
    <d v="2024-07-07T00:00:00"/>
    <s v="linkedin"/>
    <s v="social"/>
    <x v="1"/>
    <s v="banner1"/>
    <s v="shoes"/>
    <n v="123"/>
    <n v="48"/>
    <n v="763.37"/>
    <s v="OK"/>
    <s v="No"/>
    <s v="OK"/>
    <s v="OK"/>
    <s v="OK"/>
    <s v="OK"/>
    <s v="OK"/>
    <s v="OK"/>
    <s v="Jul"/>
    <n v="3"/>
    <s v="linkedin/social"/>
    <s v="2024-07"/>
  </r>
  <r>
    <d v="2024-01-19T00:00:00"/>
    <s v="instagram"/>
    <s v="referral"/>
    <x v="1"/>
    <s v="carousel_ad"/>
    <s v="discount"/>
    <n v="398"/>
    <n v="42"/>
    <n v="188.79"/>
    <s v="OK"/>
    <s v="No"/>
    <s v="OK"/>
    <s v="OK"/>
    <s v="OK"/>
    <s v="OK"/>
    <s v="OK"/>
    <s v="OK"/>
    <s v="Jan"/>
    <n v="1"/>
    <s v="instagram/referral"/>
    <s v="2024-01"/>
  </r>
  <r>
    <d v="2024-10-01T00:00:00"/>
    <s v="youtube"/>
    <s v="cpc"/>
    <x v="3"/>
    <s v="banner1"/>
    <s v="bags"/>
    <n v="261"/>
    <n v="17"/>
    <n v="207.98"/>
    <s v="OK"/>
    <s v="No"/>
    <s v="OK"/>
    <s v="OK"/>
    <s v="OK"/>
    <s v="OK"/>
    <s v="OK"/>
    <s v="OK"/>
    <s v="Oct"/>
    <n v="4"/>
    <s v="youtube/cpc"/>
    <s v="2024-10"/>
  </r>
  <r>
    <d v="2024-12-02T00:00:00"/>
    <s v="newsletter"/>
    <s v="email"/>
    <x v="3"/>
    <s v="text_link"/>
    <s v="signup"/>
    <n v="256"/>
    <n v="13"/>
    <n v="106.25"/>
    <s v="OK"/>
    <s v="No"/>
    <s v="OK"/>
    <s v="OK"/>
    <s v="OK"/>
    <s v="OK"/>
    <s v="OK"/>
    <s v="OK"/>
    <s v="Dec"/>
    <n v="4"/>
    <s v="newsletter/email"/>
    <s v="2024-12"/>
  </r>
  <r>
    <d v="2024-02-29T00:00:00"/>
    <s v="instagram"/>
    <s v="email"/>
    <x v="3"/>
    <s v="text_link"/>
    <s v="shoes"/>
    <n v="230"/>
    <n v="11"/>
    <n v="386.51"/>
    <s v="OK"/>
    <s v="No"/>
    <s v="OK"/>
    <s v="OK"/>
    <s v="OK"/>
    <s v="OK"/>
    <s v="OK"/>
    <s v="OK"/>
    <s v="Feb"/>
    <n v="1"/>
    <s v="instagram/email"/>
    <s v="2024-02"/>
  </r>
  <r>
    <d v="2024-09-13T00:00:00"/>
    <s v="linkedin"/>
    <s v="referral"/>
    <x v="3"/>
    <s v="carousel_ad"/>
    <s v="discount"/>
    <n v="404"/>
    <n v="34"/>
    <n v="134.38999999999999"/>
    <s v="OK"/>
    <s v="No"/>
    <s v="OK"/>
    <s v="OK"/>
    <s v="OK"/>
    <s v="OK"/>
    <s v="OK"/>
    <s v="OK"/>
    <s v="Sep"/>
    <n v="3"/>
    <s v="linkedin/referral"/>
    <s v="2024-09"/>
  </r>
  <r>
    <d v="2024-05-27T00:00:00"/>
    <s v="instagram"/>
    <s v="referral"/>
    <x v="2"/>
    <s v="video_ad"/>
    <s v="shoes"/>
    <n v="486"/>
    <n v="11"/>
    <n v="219.61"/>
    <s v="OK"/>
    <s v="No"/>
    <s v="OK"/>
    <s v="OK"/>
    <s v="OK"/>
    <s v="OK"/>
    <s v="OK"/>
    <s v="OK"/>
    <s v="May"/>
    <n v="2"/>
    <s v="instagram/referral"/>
    <s v="2024-05"/>
  </r>
  <r>
    <d v="2024-04-26T00:00:00"/>
    <s v="newsletter"/>
    <s v="referral"/>
    <x v="0"/>
    <s v=""/>
    <s v="bags"/>
    <n v="39"/>
    <n v="21"/>
    <n v="207.46"/>
    <s v="OK"/>
    <s v="No"/>
    <s v="OK"/>
    <s v="OK"/>
    <s v="OK"/>
    <s v="OK"/>
    <s v="OK"/>
    <s v="OK"/>
    <s v="Apr"/>
    <n v="2"/>
    <s v="newsletter/referral"/>
    <s v="2024-04"/>
  </r>
  <r>
    <d v="2024-03-05T00:00:00"/>
    <s v="google"/>
    <s v="cpc"/>
    <x v="3"/>
    <s v="text_link"/>
    <s v="bags"/>
    <n v="413"/>
    <n v="48"/>
    <n v="961.53"/>
    <s v="OK"/>
    <s v="No"/>
    <s v="OK"/>
    <s v="OK"/>
    <s v="OK"/>
    <s v="OK"/>
    <s v="OK"/>
    <s v="OK"/>
    <s v="Mar"/>
    <n v="1"/>
    <s v="google/cpc"/>
    <s v="2024-03"/>
  </r>
  <r>
    <d v="2024-12-27T00:00:00"/>
    <s v="youtube"/>
    <s v="cpc"/>
    <x v="2"/>
    <s v="banner1"/>
    <s v="discount"/>
    <n v="401"/>
    <n v="7"/>
    <n v="520.15"/>
    <s v="OK"/>
    <s v="No"/>
    <s v="OK"/>
    <s v="OK"/>
    <s v="OK"/>
    <s v="OK"/>
    <s v="OK"/>
    <s v="OK"/>
    <s v="Dec"/>
    <n v="4"/>
    <s v="youtube/cpc"/>
    <s v="2024-12"/>
  </r>
  <r>
    <d v="2024-07-07T00:00:00"/>
    <s v="linkedin"/>
    <s v="email"/>
    <x v="2"/>
    <s v="text_link"/>
    <s v="discount"/>
    <n v="397"/>
    <n v="40"/>
    <n v="827.13"/>
    <s v="OK"/>
    <s v="No"/>
    <s v="OK"/>
    <s v="OK"/>
    <s v="OK"/>
    <s v="OK"/>
    <s v="OK"/>
    <s v="OK"/>
    <s v="Jul"/>
    <n v="3"/>
    <s v="linkedin/email"/>
    <s v="2024-07"/>
  </r>
  <r>
    <d v="2024-06-23T00:00:00"/>
    <s v="facebook"/>
    <s v="social"/>
    <x v="2"/>
    <s v="text_link"/>
    <s v="discount"/>
    <n v="120"/>
    <n v="5"/>
    <n v="377.9"/>
    <s v="OK"/>
    <s v="No"/>
    <s v="OK"/>
    <s v="OK"/>
    <s v="OK"/>
    <s v="OK"/>
    <s v="OK"/>
    <s v="OK"/>
    <s v="Jun"/>
    <n v="2"/>
    <s v="facebook/social"/>
    <s v="2024-06"/>
  </r>
  <r>
    <d v="2024-10-26T00:00:00"/>
    <s v="google"/>
    <s v="social"/>
    <x v="3"/>
    <s v="video_ad"/>
    <s v="discount"/>
    <n v="286"/>
    <n v="31"/>
    <n v="334.66"/>
    <s v="OK"/>
    <s v="No"/>
    <s v="OK"/>
    <s v="OK"/>
    <s v="OK"/>
    <s v="OK"/>
    <s v="OK"/>
    <s v="OK"/>
    <s v="Oct"/>
    <n v="4"/>
    <s v="google/social"/>
    <s v="2024-10"/>
  </r>
  <r>
    <d v="2024-05-05T00:00:00"/>
    <s v="google"/>
    <s v="social"/>
    <x v="2"/>
    <s v="text_link"/>
    <s v="shoes"/>
    <n v="310"/>
    <n v="7"/>
    <n v="347.08"/>
    <s v="OK"/>
    <s v="No"/>
    <s v="OK"/>
    <s v="OK"/>
    <s v="OK"/>
    <s v="OK"/>
    <s v="OK"/>
    <s v="OK"/>
    <s v="May"/>
    <n v="2"/>
    <s v="google/social"/>
    <s v="2024-05"/>
  </r>
  <r>
    <d v="2024-06-10T00:00:00"/>
    <s v="newsletter"/>
    <s v="email"/>
    <x v="0"/>
    <s v="banner1"/>
    <s v="signup"/>
    <n v="97"/>
    <n v="33"/>
    <n v="654.98"/>
    <s v="OK"/>
    <s v="No"/>
    <s v="OK"/>
    <s v="OK"/>
    <s v="OK"/>
    <s v="OK"/>
    <s v="OK"/>
    <s v="OK"/>
    <s v="Jun"/>
    <n v="2"/>
    <s v="newsletter/email"/>
    <s v="2024-06"/>
  </r>
  <r>
    <d v="2024-12-24T00:00:00"/>
    <s v="instagram"/>
    <s v="email"/>
    <x v="2"/>
    <s v="carousel_ad"/>
    <s v="signup"/>
    <n v="137"/>
    <n v="16"/>
    <n v="296.58999999999997"/>
    <s v="OK"/>
    <s v="No"/>
    <s v="OK"/>
    <s v="OK"/>
    <s v="OK"/>
    <s v="OK"/>
    <s v="OK"/>
    <s v="OK"/>
    <s v="Dec"/>
    <n v="4"/>
    <s v="instagram/email"/>
    <s v="2024-12"/>
  </r>
  <r>
    <d v="2024-12-27T00:00:00"/>
    <s v="newsletter"/>
    <s v="social"/>
    <x v="2"/>
    <s v="video_ad"/>
    <s v="discount"/>
    <n v="182"/>
    <n v="16"/>
    <n v="141.80000000000001"/>
    <s v="OK"/>
    <s v="No"/>
    <s v="OK"/>
    <s v="OK"/>
    <s v="OK"/>
    <s v="OK"/>
    <s v="OK"/>
    <s v="OK"/>
    <s v="Dec"/>
    <n v="4"/>
    <s v="newsletter/social"/>
    <s v="2024-12"/>
  </r>
  <r>
    <d v="2024-05-22T00:00:00"/>
    <s v="google"/>
    <s v="email"/>
    <x v="0"/>
    <s v="banner1"/>
    <s v="signup"/>
    <n v="394"/>
    <n v="18"/>
    <n v="356.64"/>
    <s v="OK"/>
    <s v="No"/>
    <s v="OK"/>
    <s v="OK"/>
    <s v="OK"/>
    <s v="OK"/>
    <s v="OK"/>
    <s v="OK"/>
    <s v="May"/>
    <n v="2"/>
    <s v="google/email"/>
    <s v="2024-05"/>
  </r>
  <r>
    <d v="2024-09-12T00:00:00"/>
    <s v="google"/>
    <s v="email"/>
    <x v="0"/>
    <s v=""/>
    <s v="bags"/>
    <n v="360"/>
    <n v="23"/>
    <n v="770.71"/>
    <s v="OK"/>
    <s v="No"/>
    <s v="OK"/>
    <s v="OK"/>
    <s v="OK"/>
    <s v="OK"/>
    <s v="OK"/>
    <s v="OK"/>
    <s v="Sep"/>
    <n v="3"/>
    <s v="google/email"/>
    <s v="2024-09"/>
  </r>
  <r>
    <d v="2024-01-04T00:00:00"/>
    <s v="youtube"/>
    <s v="social"/>
    <x v="2"/>
    <s v="banner1"/>
    <s v="shoes"/>
    <n v="189"/>
    <n v="21"/>
    <n v="851.12"/>
    <s v="OK"/>
    <s v="No"/>
    <s v="OK"/>
    <s v="OK"/>
    <s v="OK"/>
    <s v="OK"/>
    <s v="OK"/>
    <s v="OK"/>
    <s v="Jan"/>
    <n v="1"/>
    <s v="youtube/social"/>
    <s v="2024-01"/>
  </r>
  <r>
    <d v="2024-02-27T00:00:00"/>
    <s v="google"/>
    <s v="email"/>
    <x v="2"/>
    <s v="text_link"/>
    <s v="bags"/>
    <n v="95"/>
    <n v="14"/>
    <n v="909.4"/>
    <s v="OK"/>
    <s v="No"/>
    <s v="OK"/>
    <s v="OK"/>
    <s v="OK"/>
    <s v="OK"/>
    <s v="OK"/>
    <s v="OK"/>
    <s v="Feb"/>
    <n v="1"/>
    <s v="google/email"/>
    <s v="2024-02"/>
  </r>
  <r>
    <d v="2024-01-21T00:00:00"/>
    <s v="youtube"/>
    <s v="email"/>
    <x v="0"/>
    <s v="carousel_ad"/>
    <s v="shoes"/>
    <n v="322"/>
    <n v="11"/>
    <n v="405.28"/>
    <s v="OK"/>
    <s v="No"/>
    <s v="OK"/>
    <s v="OK"/>
    <s v="OK"/>
    <s v="OK"/>
    <s v="OK"/>
    <s v="OK"/>
    <s v="Jan"/>
    <n v="1"/>
    <s v="youtube/email"/>
    <s v="2024-01"/>
  </r>
  <r>
    <d v="2024-12-18T00:00:00"/>
    <s v="facebook"/>
    <s v="cpc"/>
    <x v="2"/>
    <s v="carousel_ad"/>
    <s v="shoes"/>
    <n v="351"/>
    <n v="22"/>
    <n v="404.8"/>
    <s v="OK"/>
    <s v="No"/>
    <s v="OK"/>
    <s v="OK"/>
    <s v="OK"/>
    <s v="OK"/>
    <s v="OK"/>
    <s v="OK"/>
    <s v="Dec"/>
    <n v="4"/>
    <s v="facebook/cpc"/>
    <s v="2024-12"/>
  </r>
  <r>
    <d v="2024-08-03T00:00:00"/>
    <s v="linkedin"/>
    <s v="referral"/>
    <x v="0"/>
    <s v="banner1"/>
    <s v="discount"/>
    <n v="68"/>
    <n v="1"/>
    <n v="274.20999999999998"/>
    <s v="OK"/>
    <s v="No"/>
    <s v="OK"/>
    <s v="OK"/>
    <s v="OK"/>
    <s v="OK"/>
    <s v="OK"/>
    <s v="OK"/>
    <s v="Aug"/>
    <n v="3"/>
    <s v="linkedin/referral"/>
    <s v="2024-08"/>
  </r>
  <r>
    <d v="2024-09-04T00:00:00"/>
    <s v="newsletter"/>
    <s v="referral"/>
    <x v="0"/>
    <s v="video_ad"/>
    <s v="shoes"/>
    <n v="203"/>
    <n v="31"/>
    <n v="148.96"/>
    <s v="OK"/>
    <s v="No"/>
    <s v="OK"/>
    <s v="OK"/>
    <s v="OK"/>
    <s v="OK"/>
    <s v="OK"/>
    <s v="OK"/>
    <s v="Sep"/>
    <n v="3"/>
    <s v="newsletter/referral"/>
    <s v="2024-09"/>
  </r>
  <r>
    <d v="2024-01-09T00:00:00"/>
    <s v="google"/>
    <s v="social"/>
    <x v="1"/>
    <s v="carousel_ad"/>
    <s v="shoes"/>
    <n v="470"/>
    <n v="31"/>
    <n v="126.45"/>
    <s v="OK"/>
    <s v="No"/>
    <s v="OK"/>
    <s v="OK"/>
    <s v="OK"/>
    <s v="OK"/>
    <s v="OK"/>
    <s v="OK"/>
    <s v="Jan"/>
    <n v="1"/>
    <s v="google/social"/>
    <s v="2024-01"/>
  </r>
  <r>
    <d v="2024-11-06T00:00:00"/>
    <s v="google"/>
    <s v="cpc"/>
    <x v="3"/>
    <s v="video_ad"/>
    <s v="discount"/>
    <n v="96"/>
    <n v="20"/>
    <n v="656.98"/>
    <s v="OK"/>
    <s v="No"/>
    <s v="OK"/>
    <s v="OK"/>
    <s v="OK"/>
    <s v="OK"/>
    <s v="OK"/>
    <s v="OK"/>
    <s v="Nov"/>
    <n v="4"/>
    <s v="google/cpc"/>
    <s v="2024-11"/>
  </r>
  <r>
    <d v="2024-03-19T00:00:00"/>
    <s v="youtube"/>
    <s v="email"/>
    <x v="2"/>
    <s v="text_link"/>
    <s v="bags"/>
    <n v="404"/>
    <n v="40"/>
    <n v="830.67"/>
    <s v="OK"/>
    <s v="No"/>
    <s v="OK"/>
    <s v="OK"/>
    <s v="OK"/>
    <s v="OK"/>
    <s v="OK"/>
    <s v="OK"/>
    <s v="Mar"/>
    <n v="1"/>
    <s v="youtube/email"/>
    <s v="2024-03"/>
  </r>
  <r>
    <d v="2024-08-16T00:00:00"/>
    <s v="instagram"/>
    <s v="cpc"/>
    <x v="0"/>
    <s v="text_link"/>
    <s v="discount"/>
    <n v="242"/>
    <n v="47"/>
    <n v="912.29"/>
    <s v="OK"/>
    <s v="No"/>
    <s v="OK"/>
    <s v="OK"/>
    <s v="OK"/>
    <s v="OK"/>
    <s v="OK"/>
    <s v="OK"/>
    <s v="Aug"/>
    <n v="3"/>
    <s v="instagram/cpc"/>
    <s v="2024-08"/>
  </r>
  <r>
    <d v="2024-04-22T00:00:00"/>
    <s v="linkedin"/>
    <s v="referral"/>
    <x v="1"/>
    <s v=""/>
    <s v="signup"/>
    <n v="61"/>
    <n v="7"/>
    <n v="307.19"/>
    <s v="OK"/>
    <s v="No"/>
    <s v="OK"/>
    <s v="OK"/>
    <s v="OK"/>
    <s v="OK"/>
    <s v="OK"/>
    <s v="OK"/>
    <s v="Apr"/>
    <n v="2"/>
    <s v="linkedin/referral"/>
    <s v="2024-04"/>
  </r>
  <r>
    <d v="2024-08-03T00:00:00"/>
    <s v="youtube"/>
    <s v="referral"/>
    <x v="0"/>
    <s v="text_link"/>
    <s v="discount"/>
    <n v="472"/>
    <n v="25"/>
    <n v="937.1"/>
    <s v="OK"/>
    <s v="No"/>
    <s v="OK"/>
    <s v="OK"/>
    <s v="OK"/>
    <s v="OK"/>
    <s v="OK"/>
    <s v="OK"/>
    <s v="Aug"/>
    <n v="3"/>
    <s v="youtube/referral"/>
    <s v="2024-08"/>
  </r>
  <r>
    <d v="2024-03-11T00:00:00"/>
    <s v="google"/>
    <s v="email"/>
    <x v="0"/>
    <s v="carousel_ad"/>
    <s v="signup"/>
    <n v="187"/>
    <n v="1"/>
    <n v="661.72"/>
    <s v="OK"/>
    <s v="No"/>
    <s v="OK"/>
    <s v="OK"/>
    <s v="OK"/>
    <s v="OK"/>
    <s v="OK"/>
    <s v="OK"/>
    <s v="Mar"/>
    <n v="1"/>
    <s v="google/email"/>
    <s v="2024-03"/>
  </r>
  <r>
    <d v="2024-06-11T00:00:00"/>
    <s v="google"/>
    <s v="social"/>
    <x v="0"/>
    <s v="carousel_ad"/>
    <s v="bags"/>
    <n v="191"/>
    <n v="35"/>
    <n v="478.76"/>
    <s v="OK"/>
    <s v="No"/>
    <s v="OK"/>
    <s v="OK"/>
    <s v="OK"/>
    <s v="OK"/>
    <s v="OK"/>
    <s v="OK"/>
    <s v="Jun"/>
    <n v="2"/>
    <s v="google/social"/>
    <s v="2024-06"/>
  </r>
  <r>
    <d v="2024-04-21T00:00:00"/>
    <s v="instagram"/>
    <s v="email"/>
    <x v="1"/>
    <s v="text_link"/>
    <s v="shoes"/>
    <n v="180"/>
    <n v="46"/>
    <n v="814.78"/>
    <s v="OK"/>
    <s v="No"/>
    <s v="OK"/>
    <s v="OK"/>
    <s v="OK"/>
    <s v="OK"/>
    <s v="OK"/>
    <s v="OK"/>
    <s v="Apr"/>
    <n v="2"/>
    <s v="instagram/email"/>
    <s v="2024-04"/>
  </r>
  <r>
    <d v="2024-04-19T00:00:00"/>
    <s v="instagram"/>
    <s v="referral"/>
    <x v="3"/>
    <s v="banner1"/>
    <s v="signup"/>
    <n v="300"/>
    <n v="11"/>
    <n v="929.92"/>
    <s v="OK"/>
    <s v="No"/>
    <s v="OK"/>
    <s v="OK"/>
    <s v="OK"/>
    <s v="OK"/>
    <s v="OK"/>
    <s v="OK"/>
    <s v="Apr"/>
    <n v="2"/>
    <s v="instagram/referral"/>
    <s v="2024-04"/>
  </r>
  <r>
    <d v="2024-07-20T00:00:00"/>
    <s v="instagram"/>
    <s v="cpc"/>
    <x v="3"/>
    <s v="text_link"/>
    <s v="discount"/>
    <n v="287"/>
    <n v="29"/>
    <n v="224.37"/>
    <s v="OK"/>
    <s v="No"/>
    <s v="OK"/>
    <s v="OK"/>
    <s v="OK"/>
    <s v="OK"/>
    <s v="OK"/>
    <s v="OK"/>
    <s v="Jul"/>
    <n v="3"/>
    <s v="instagram/cpc"/>
    <s v="2024-07"/>
  </r>
  <r>
    <d v="2024-04-16T00:00:00"/>
    <s v="newsletter"/>
    <s v="social"/>
    <x v="3"/>
    <s v="banner1"/>
    <s v="signup"/>
    <n v="233"/>
    <n v="32"/>
    <n v="875.07"/>
    <s v="OK"/>
    <s v="No"/>
    <s v="OK"/>
    <s v="OK"/>
    <s v="OK"/>
    <s v="OK"/>
    <s v="OK"/>
    <s v="OK"/>
    <s v="Apr"/>
    <n v="2"/>
    <s v="newsletter/social"/>
    <s v="2024-04"/>
  </r>
  <r>
    <d v="2024-05-18T00:00:00"/>
    <s v="youtube"/>
    <s v="social"/>
    <x v="0"/>
    <s v="text_link"/>
    <s v="bags"/>
    <n v="480"/>
    <n v="49"/>
    <n v="921.08"/>
    <s v="OK"/>
    <s v="No"/>
    <s v="OK"/>
    <s v="OK"/>
    <s v="OK"/>
    <s v="OK"/>
    <s v="OK"/>
    <s v="OK"/>
    <s v="May"/>
    <n v="2"/>
    <s v="youtube/social"/>
    <s v="2024-05"/>
  </r>
  <r>
    <d v="2024-11-20T00:00:00"/>
    <s v="newsletter"/>
    <s v="social"/>
    <x v="1"/>
    <s v=""/>
    <s v="shoes"/>
    <n v="194"/>
    <n v="18"/>
    <n v="897.76"/>
    <s v="OK"/>
    <s v="No"/>
    <s v="OK"/>
    <s v="OK"/>
    <s v="OK"/>
    <s v="OK"/>
    <s v="OK"/>
    <s v="OK"/>
    <s v="Nov"/>
    <n v="4"/>
    <s v="newsletter/social"/>
    <s v="2024-11"/>
  </r>
  <r>
    <d v="2024-04-18T00:00:00"/>
    <s v="linkedin"/>
    <s v="cpc"/>
    <x v="2"/>
    <s v="banner1"/>
    <s v="shoes"/>
    <n v="91"/>
    <n v="50"/>
    <n v="693.79"/>
    <s v="OK"/>
    <s v="No"/>
    <s v="OK"/>
    <s v="OK"/>
    <s v="OK"/>
    <s v="OK"/>
    <s v="OK"/>
    <s v="OK"/>
    <s v="Apr"/>
    <n v="2"/>
    <s v="linkedin/cpc"/>
    <s v="2024-04"/>
  </r>
  <r>
    <d v="2024-02-07T00:00:00"/>
    <s v="youtube"/>
    <s v="email"/>
    <x v="2"/>
    <s v="video_ad"/>
    <s v="signup"/>
    <n v="386"/>
    <n v="15"/>
    <n v="479.29"/>
    <s v="OK"/>
    <s v="No"/>
    <s v="OK"/>
    <s v="OK"/>
    <s v="OK"/>
    <s v="OK"/>
    <s v="OK"/>
    <s v="OK"/>
    <s v="Feb"/>
    <n v="1"/>
    <s v="youtube/email"/>
    <s v="2024-02"/>
  </r>
  <r>
    <d v="2024-08-23T00:00:00"/>
    <s v="newsletter"/>
    <s v="cpc"/>
    <x v="0"/>
    <s v="carousel_ad"/>
    <s v="shoes"/>
    <n v="32"/>
    <n v="22"/>
    <n v="261.16000000000003"/>
    <s v="OK"/>
    <s v="No"/>
    <s v="OK"/>
    <s v="OK"/>
    <s v="OK"/>
    <s v="OK"/>
    <s v="OK"/>
    <s v="OK"/>
    <s v="Aug"/>
    <n v="3"/>
    <s v="newsletter/cpc"/>
    <s v="2024-08"/>
  </r>
  <r>
    <d v="2024-04-18T00:00:00"/>
    <s v="google"/>
    <s v="social"/>
    <x v="0"/>
    <s v="text_link"/>
    <s v="shoes"/>
    <n v="228"/>
    <n v="3"/>
    <n v="397.45"/>
    <s v="OK"/>
    <s v="No"/>
    <s v="OK"/>
    <s v="OK"/>
    <s v="OK"/>
    <s v="OK"/>
    <s v="OK"/>
    <s v="OK"/>
    <s v="Apr"/>
    <n v="2"/>
    <s v="google/social"/>
    <s v="2024-04"/>
  </r>
  <r>
    <d v="2024-10-08T00:00:00"/>
    <s v="youtube"/>
    <s v="referral"/>
    <x v="1"/>
    <s v="banner1"/>
    <s v="shoes"/>
    <n v="409"/>
    <n v="49"/>
    <n v="122.62"/>
    <s v="OK"/>
    <s v="No"/>
    <s v="OK"/>
    <s v="OK"/>
    <s v="OK"/>
    <s v="OK"/>
    <s v="OK"/>
    <s v="OK"/>
    <s v="Oct"/>
    <n v="4"/>
    <s v="youtube/referral"/>
    <s v="2024-10"/>
  </r>
  <r>
    <d v="2024-06-20T00:00:00"/>
    <s v="instagram"/>
    <s v="referral"/>
    <x v="2"/>
    <s v="video_ad"/>
    <s v="signup"/>
    <n v="101"/>
    <n v="7"/>
    <n v="367.8"/>
    <s v="OK"/>
    <s v="No"/>
    <s v="OK"/>
    <s v="OK"/>
    <s v="OK"/>
    <s v="OK"/>
    <s v="OK"/>
    <s v="OK"/>
    <s v="Jun"/>
    <n v="2"/>
    <s v="instagram/referral"/>
    <s v="2024-06"/>
  </r>
  <r>
    <d v="2024-05-10T00:00:00"/>
    <s v="facebook"/>
    <s v="cpc"/>
    <x v="2"/>
    <s v="carousel_ad"/>
    <s v="discount"/>
    <n v="349"/>
    <n v="21"/>
    <n v="382.27"/>
    <s v="OK"/>
    <s v="No"/>
    <s v="OK"/>
    <s v="OK"/>
    <s v="OK"/>
    <s v="OK"/>
    <s v="OK"/>
    <s v="OK"/>
    <s v="May"/>
    <n v="2"/>
    <s v="facebook/cpc"/>
    <s v="2024-05"/>
  </r>
  <r>
    <d v="2024-02-14T00:00:00"/>
    <s v="google"/>
    <s v="email"/>
    <x v="0"/>
    <s v="text_link"/>
    <s v="discount"/>
    <n v="156"/>
    <n v="8"/>
    <n v="686.39"/>
    <s v="OK"/>
    <s v="No"/>
    <s v="OK"/>
    <s v="OK"/>
    <s v="OK"/>
    <s v="OK"/>
    <s v="OK"/>
    <s v="OK"/>
    <s v="Feb"/>
    <n v="1"/>
    <s v="google/email"/>
    <s v="2024-02"/>
  </r>
  <r>
    <d v="2024-09-23T00:00:00"/>
    <s v="linkedin"/>
    <s v="referral"/>
    <x v="0"/>
    <s v="carousel_ad"/>
    <s v="signup"/>
    <n v="382"/>
    <n v="21"/>
    <n v="252.17"/>
    <s v="OK"/>
    <s v="No"/>
    <s v="OK"/>
    <s v="OK"/>
    <s v="OK"/>
    <s v="OK"/>
    <s v="OK"/>
    <s v="OK"/>
    <s v="Sep"/>
    <n v="3"/>
    <s v="linkedin/referral"/>
    <s v="2024-09"/>
  </r>
  <r>
    <d v="2024-08-25T00:00:00"/>
    <s v="youtube"/>
    <s v="social"/>
    <x v="3"/>
    <s v="banner1"/>
    <s v="signup"/>
    <n v="266"/>
    <n v="35"/>
    <n v="313.17"/>
    <s v="OK"/>
    <s v="No"/>
    <s v="OK"/>
    <s v="OK"/>
    <s v="OK"/>
    <s v="OK"/>
    <s v="OK"/>
    <s v="OK"/>
    <s v="Aug"/>
    <n v="3"/>
    <s v="youtube/social"/>
    <s v="2024-08"/>
  </r>
  <r>
    <d v="2024-01-16T00:00:00"/>
    <s v="youtube"/>
    <s v="email"/>
    <x v="1"/>
    <s v="carousel_ad"/>
    <s v="bags"/>
    <n v="376"/>
    <n v="26"/>
    <n v="910"/>
    <s v="OK"/>
    <s v="No"/>
    <s v="OK"/>
    <s v="OK"/>
    <s v="OK"/>
    <s v="OK"/>
    <s v="OK"/>
    <s v="OK"/>
    <s v="Jan"/>
    <n v="1"/>
    <s v="youtube/email"/>
    <s v="2024-01"/>
  </r>
  <r>
    <d v="2024-12-14T00:00:00"/>
    <s v="linkedin"/>
    <s v="email"/>
    <x v="0"/>
    <s v="video_ad"/>
    <s v="signup"/>
    <n v="191"/>
    <n v="31"/>
    <n v="260.67"/>
    <s v="OK"/>
    <s v="No"/>
    <s v="OK"/>
    <s v="OK"/>
    <s v="OK"/>
    <s v="OK"/>
    <s v="OK"/>
    <s v="OK"/>
    <s v="Dec"/>
    <n v="4"/>
    <s v="linkedin/email"/>
    <s v="2024-12"/>
  </r>
  <r>
    <d v="2024-03-02T00:00:00"/>
    <s v="linkedin"/>
    <s v="referral"/>
    <x v="3"/>
    <s v="video_ad"/>
    <s v="bags"/>
    <n v="210"/>
    <n v="44"/>
    <n v="989.08"/>
    <s v="OK"/>
    <s v="No"/>
    <s v="OK"/>
    <s v="OK"/>
    <s v="OK"/>
    <s v="OK"/>
    <s v="OK"/>
    <s v="OK"/>
    <s v="Mar"/>
    <n v="1"/>
    <s v="linkedin/referral"/>
    <s v="2024-03"/>
  </r>
  <r>
    <d v="2024-12-20T00:00:00"/>
    <s v="linkedin"/>
    <s v="email"/>
    <x v="1"/>
    <s v="video_ad"/>
    <s v="shoes"/>
    <n v="352"/>
    <n v="41"/>
    <n v="700.01"/>
    <s v="OK"/>
    <s v="No"/>
    <s v="OK"/>
    <s v="OK"/>
    <s v="OK"/>
    <s v="OK"/>
    <s v="OK"/>
    <s v="OK"/>
    <s v="Dec"/>
    <n v="4"/>
    <s v="linkedin/email"/>
    <s v="2024-12"/>
  </r>
  <r>
    <d v="2024-08-31T00:00:00"/>
    <s v="newsletter"/>
    <s v="cpc"/>
    <x v="0"/>
    <s v="text_link"/>
    <s v="shoes"/>
    <n v="437"/>
    <n v="3"/>
    <n v="100.78"/>
    <s v="OK"/>
    <s v="No"/>
    <s v="OK"/>
    <s v="OK"/>
    <s v="OK"/>
    <s v="OK"/>
    <s v="OK"/>
    <s v="OK"/>
    <s v="Aug"/>
    <n v="3"/>
    <s v="newsletter/cpc"/>
    <s v="2024-08"/>
  </r>
  <r>
    <d v="2024-11-21T00:00:00"/>
    <s v="facebook"/>
    <s v="cpc"/>
    <x v="0"/>
    <s v="text_link"/>
    <s v="shoes"/>
    <n v="16"/>
    <n v="36"/>
    <n v="786.17"/>
    <s v="OK"/>
    <s v="No"/>
    <s v="OK"/>
    <s v="OK"/>
    <s v="OK"/>
    <s v="OK"/>
    <s v="OK"/>
    <s v="OK"/>
    <s v="Nov"/>
    <n v="4"/>
    <s v="facebook/cpc"/>
    <s v="2024-11"/>
  </r>
  <r>
    <d v="2024-09-06T00:00:00"/>
    <s v="youtube"/>
    <s v="cpc"/>
    <x v="3"/>
    <s v="banner1"/>
    <s v="shoes"/>
    <n v="116"/>
    <n v="23"/>
    <n v="461.12"/>
    <s v="OK"/>
    <s v="No"/>
    <s v="OK"/>
    <s v="OK"/>
    <s v="OK"/>
    <s v="OK"/>
    <s v="OK"/>
    <s v="OK"/>
    <s v="Sep"/>
    <n v="3"/>
    <s v="youtube/cpc"/>
    <s v="2024-09"/>
  </r>
  <r>
    <d v="2024-09-13T00:00:00"/>
    <s v="facebook"/>
    <s v="referral"/>
    <x v="0"/>
    <s v="carousel_ad"/>
    <s v="discount"/>
    <n v="231"/>
    <n v="23"/>
    <n v="128.94999999999999"/>
    <s v="OK"/>
    <s v="No"/>
    <s v="OK"/>
    <s v="OK"/>
    <s v="OK"/>
    <s v="OK"/>
    <s v="OK"/>
    <s v="OK"/>
    <s v="Sep"/>
    <n v="3"/>
    <s v="facebook/referral"/>
    <s v="2024-09"/>
  </r>
  <r>
    <d v="2024-11-03T00:00:00"/>
    <s v="instagram"/>
    <s v="social"/>
    <x v="1"/>
    <s v="carousel_ad"/>
    <s v="discount"/>
    <n v="196"/>
    <n v="44"/>
    <n v="673.67"/>
    <s v="OK"/>
    <s v="No"/>
    <s v="OK"/>
    <s v="OK"/>
    <s v="OK"/>
    <s v="OK"/>
    <s v="OK"/>
    <s v="OK"/>
    <s v="Nov"/>
    <n v="4"/>
    <s v="instagram/social"/>
    <s v="2024-11"/>
  </r>
  <r>
    <d v="2024-01-10T00:00:00"/>
    <s v="google"/>
    <s v="social"/>
    <x v="3"/>
    <s v="carousel_ad"/>
    <s v="bags"/>
    <n v="255"/>
    <n v="8"/>
    <n v="919.44"/>
    <s v="OK"/>
    <s v="No"/>
    <s v="OK"/>
    <s v="OK"/>
    <s v="OK"/>
    <s v="OK"/>
    <s v="OK"/>
    <s v="OK"/>
    <s v="Jan"/>
    <n v="1"/>
    <s v="google/social"/>
    <s v="2024-01"/>
  </r>
  <r>
    <d v="2024-02-04T00:00:00"/>
    <s v="instagram"/>
    <s v="referral"/>
    <x v="2"/>
    <s v="text_link"/>
    <s v="signup"/>
    <n v="490"/>
    <n v="5"/>
    <n v="447.45"/>
    <s v="OK"/>
    <s v="No"/>
    <s v="OK"/>
    <s v="OK"/>
    <s v="OK"/>
    <s v="OK"/>
    <s v="OK"/>
    <s v="OK"/>
    <s v="Feb"/>
    <n v="1"/>
    <s v="instagram/referral"/>
    <s v="2024-02"/>
  </r>
  <r>
    <d v="2024-10-05T00:00:00"/>
    <s v="linkedin"/>
    <s v="email"/>
    <x v="3"/>
    <s v=""/>
    <s v="shoes"/>
    <n v="190"/>
    <n v="42"/>
    <n v="656.45"/>
    <s v="OK"/>
    <s v="No"/>
    <s v="OK"/>
    <s v="OK"/>
    <s v="OK"/>
    <s v="OK"/>
    <s v="OK"/>
    <s v="OK"/>
    <s v="Oct"/>
    <n v="4"/>
    <s v="linkedin/email"/>
    <s v="2024-10"/>
  </r>
  <r>
    <d v="2024-03-28T00:00:00"/>
    <s v="newsletter"/>
    <s v="referral"/>
    <x v="3"/>
    <s v="text_link"/>
    <s v="bags"/>
    <n v="210"/>
    <n v="2"/>
    <n v="267.3"/>
    <s v="OK"/>
    <s v="No"/>
    <s v="OK"/>
    <s v="OK"/>
    <s v="OK"/>
    <s v="OK"/>
    <s v="OK"/>
    <s v="OK"/>
    <s v="Mar"/>
    <n v="1"/>
    <s v="newsletter/referral"/>
    <s v="2024-03"/>
  </r>
  <r>
    <d v="2024-03-04T00:00:00"/>
    <s v="instagram"/>
    <s v="social"/>
    <x v="3"/>
    <s v="banner1"/>
    <s v="signup"/>
    <n v="398"/>
    <n v="13"/>
    <n v="85.19"/>
    <s v="OK"/>
    <s v="No"/>
    <s v="OK"/>
    <s v="OK"/>
    <s v="OK"/>
    <s v="OK"/>
    <s v="OK"/>
    <s v="OK"/>
    <s v="Mar"/>
    <n v="1"/>
    <s v="instagram/social"/>
    <s v="2024-03"/>
  </r>
  <r>
    <d v="2024-01-03T00:00:00"/>
    <s v="linkedin"/>
    <s v="email"/>
    <x v="3"/>
    <s v="carousel_ad"/>
    <s v="discount"/>
    <n v="39"/>
    <n v="44"/>
    <n v="527.98"/>
    <s v="OK"/>
    <s v="No"/>
    <s v="OK"/>
    <s v="OK"/>
    <s v="OK"/>
    <s v="OK"/>
    <s v="OK"/>
    <s v="OK"/>
    <s v="Jan"/>
    <n v="1"/>
    <s v="linkedin/email"/>
    <s v="2024-01"/>
  </r>
  <r>
    <d v="2024-07-26T00:00:00"/>
    <s v="newsletter"/>
    <s v="referral"/>
    <x v="2"/>
    <s v="text_link"/>
    <s v="bags"/>
    <n v="50"/>
    <n v="28"/>
    <n v="539.69000000000005"/>
    <s v="OK"/>
    <s v="No"/>
    <s v="OK"/>
    <s v="OK"/>
    <s v="OK"/>
    <s v="OK"/>
    <s v="OK"/>
    <s v="OK"/>
    <s v="Jul"/>
    <n v="3"/>
    <s v="newsletter/referral"/>
    <s v="2024-07"/>
  </r>
  <r>
    <d v="2024-02-11T00:00:00"/>
    <s v="linkedin"/>
    <s v="email"/>
    <x v="0"/>
    <s v="video_ad"/>
    <s v="bags"/>
    <n v="31"/>
    <n v="17"/>
    <n v="234.51"/>
    <s v="OK"/>
    <s v="No"/>
    <s v="OK"/>
    <s v="OK"/>
    <s v="OK"/>
    <s v="OK"/>
    <s v="OK"/>
    <s v="OK"/>
    <s v="Feb"/>
    <n v="1"/>
    <s v="linkedin/email"/>
    <s v="2024-02"/>
  </r>
  <r>
    <d v="2024-02-15T00:00:00"/>
    <s v="facebook"/>
    <s v="cpc"/>
    <x v="1"/>
    <s v="banner1"/>
    <s v="shoes"/>
    <n v="398"/>
    <n v="43"/>
    <n v="735.77"/>
    <s v="OK"/>
    <s v="No"/>
    <s v="OK"/>
    <s v="OK"/>
    <s v="OK"/>
    <s v="OK"/>
    <s v="OK"/>
    <s v="OK"/>
    <s v="Feb"/>
    <n v="1"/>
    <s v="facebook/cpc"/>
    <s v="2024-02"/>
  </r>
  <r>
    <d v="2024-05-18T00:00:00"/>
    <s v="linkedin"/>
    <s v="email"/>
    <x v="3"/>
    <s v="banner1"/>
    <s v="shoes"/>
    <n v="81"/>
    <n v="28"/>
    <n v="24.53"/>
    <s v="OK"/>
    <s v="No"/>
    <s v="OK"/>
    <s v="OK"/>
    <s v="OK"/>
    <s v="OK"/>
    <s v="OK"/>
    <s v="OK"/>
    <s v="May"/>
    <n v="2"/>
    <s v="linkedin/email"/>
    <s v="2024-05"/>
  </r>
  <r>
    <d v="2024-03-01T00:00:00"/>
    <s v="google"/>
    <s v="social"/>
    <x v="1"/>
    <s v="text_link"/>
    <s v="shoes"/>
    <n v="304"/>
    <n v="27"/>
    <n v="862.62"/>
    <s v="OK"/>
    <s v="No"/>
    <s v="OK"/>
    <s v="OK"/>
    <s v="OK"/>
    <s v="OK"/>
    <s v="OK"/>
    <s v="OK"/>
    <s v="Mar"/>
    <n v="1"/>
    <s v="google/social"/>
    <s v="2024-03"/>
  </r>
  <r>
    <d v="2024-12-31T00:00:00"/>
    <s v="facebook"/>
    <s v="cpc"/>
    <x v="1"/>
    <s v="banner1"/>
    <s v="signup"/>
    <n v="338"/>
    <n v="31"/>
    <n v="299.38"/>
    <s v="OK"/>
    <s v="No"/>
    <s v="OK"/>
    <s v="OK"/>
    <s v="OK"/>
    <s v="OK"/>
    <s v="OK"/>
    <s v="OK"/>
    <s v="Dec"/>
    <n v="4"/>
    <s v="facebook/cpc"/>
    <s v="2024-12"/>
  </r>
  <r>
    <d v="2024-08-02T00:00:00"/>
    <s v="google"/>
    <s v="email"/>
    <x v="3"/>
    <s v="video_ad"/>
    <s v="signup"/>
    <n v="287"/>
    <n v="18"/>
    <n v="401.57"/>
    <s v="OK"/>
    <s v="No"/>
    <s v="OK"/>
    <s v="OK"/>
    <s v="OK"/>
    <s v="OK"/>
    <s v="OK"/>
    <s v="OK"/>
    <s v="Aug"/>
    <n v="3"/>
    <s v="google/email"/>
    <s v="2024-08"/>
  </r>
  <r>
    <d v="2024-06-06T00:00:00"/>
    <s v="google"/>
    <s v="cpc"/>
    <x v="3"/>
    <s v="banner1"/>
    <s v="shoes"/>
    <n v="369"/>
    <n v="26"/>
    <n v="69.930000000000007"/>
    <s v="OK"/>
    <s v="No"/>
    <s v="OK"/>
    <s v="OK"/>
    <s v="OK"/>
    <s v="OK"/>
    <s v="OK"/>
    <s v="OK"/>
    <s v="Jun"/>
    <n v="2"/>
    <s v="google/cpc"/>
    <s v="2024-06"/>
  </r>
  <r>
    <d v="2024-01-08T00:00:00"/>
    <s v="google"/>
    <s v="referral"/>
    <x v="0"/>
    <s v="video_ad"/>
    <s v="signup"/>
    <n v="230"/>
    <n v="7"/>
    <n v="856.8"/>
    <s v="OK"/>
    <s v="No"/>
    <s v="OK"/>
    <s v="OK"/>
    <s v="OK"/>
    <s v="OK"/>
    <s v="OK"/>
    <s v="OK"/>
    <s v="Jan"/>
    <n v="1"/>
    <s v="google/referral"/>
    <s v="2024-01"/>
  </r>
  <r>
    <d v="2024-09-27T00:00:00"/>
    <s v="facebook"/>
    <s v="cpc"/>
    <x v="1"/>
    <s v="video_ad"/>
    <s v="signup"/>
    <n v="497"/>
    <n v="42"/>
    <n v="800.7"/>
    <s v="OK"/>
    <s v="No"/>
    <s v="OK"/>
    <s v="OK"/>
    <s v="OK"/>
    <s v="OK"/>
    <s v="OK"/>
    <s v="OK"/>
    <s v="Sep"/>
    <n v="3"/>
    <s v="facebook/cpc"/>
    <s v="2024-09"/>
  </r>
  <r>
    <d v="2024-10-11T00:00:00"/>
    <s v="newsletter"/>
    <s v="social"/>
    <x v="1"/>
    <s v="carousel_ad"/>
    <s v="bags"/>
    <n v="265"/>
    <n v="27"/>
    <n v="894.99"/>
    <s v="OK"/>
    <s v="No"/>
    <s v="OK"/>
    <s v="OK"/>
    <s v="OK"/>
    <s v="OK"/>
    <s v="OK"/>
    <s v="OK"/>
    <s v="Oct"/>
    <n v="4"/>
    <s v="newsletter/social"/>
    <s v="2024-10"/>
  </r>
  <r>
    <d v="2024-01-30T00:00:00"/>
    <s v="instagram"/>
    <s v="social"/>
    <x v="2"/>
    <s v="carousel_ad"/>
    <s v="shoes"/>
    <n v="381"/>
    <n v="14"/>
    <n v="162.61000000000001"/>
    <s v="OK"/>
    <s v="No"/>
    <s v="OK"/>
    <s v="OK"/>
    <s v="OK"/>
    <s v="OK"/>
    <s v="OK"/>
    <s v="OK"/>
    <s v="Jan"/>
    <n v="1"/>
    <s v="instagram/social"/>
    <s v="2024-01"/>
  </r>
  <r>
    <d v="2024-08-03T00:00:00"/>
    <s v="youtube"/>
    <s v="email"/>
    <x v="1"/>
    <s v=""/>
    <s v="discount"/>
    <n v="332"/>
    <n v="44"/>
    <n v="543.79"/>
    <s v="OK"/>
    <s v="No"/>
    <s v="OK"/>
    <s v="OK"/>
    <s v="OK"/>
    <s v="OK"/>
    <s v="OK"/>
    <s v="OK"/>
    <s v="Aug"/>
    <n v="3"/>
    <s v="youtube/email"/>
    <s v="2024-08"/>
  </r>
  <r>
    <d v="2024-10-22T00:00:00"/>
    <s v="google"/>
    <s v="referral"/>
    <x v="1"/>
    <s v="carousel_ad"/>
    <s v="bags"/>
    <n v="398"/>
    <n v="1"/>
    <n v="189.76"/>
    <s v="OK"/>
    <s v="No"/>
    <s v="OK"/>
    <s v="OK"/>
    <s v="OK"/>
    <s v="OK"/>
    <s v="OK"/>
    <s v="OK"/>
    <s v="Oct"/>
    <n v="4"/>
    <s v="google/referral"/>
    <s v="2024-10"/>
  </r>
  <r>
    <d v="2024-04-06T00:00:00"/>
    <s v="youtube"/>
    <s v="cpc"/>
    <x v="2"/>
    <s v="banner1"/>
    <s v="shoes"/>
    <n v="252"/>
    <n v="19"/>
    <n v="508.69"/>
    <s v="OK"/>
    <s v="No"/>
    <s v="OK"/>
    <s v="OK"/>
    <s v="OK"/>
    <s v="OK"/>
    <s v="OK"/>
    <s v="OK"/>
    <s v="Apr"/>
    <n v="2"/>
    <s v="youtube/cpc"/>
    <s v="2024-04"/>
  </r>
  <r>
    <d v="2024-04-14T00:00:00"/>
    <s v="youtube"/>
    <s v="cpc"/>
    <x v="1"/>
    <s v=""/>
    <s v="discount"/>
    <n v="390"/>
    <n v="21"/>
    <n v="635.29999999999995"/>
    <s v="OK"/>
    <s v="No"/>
    <s v="OK"/>
    <s v="OK"/>
    <s v="OK"/>
    <s v="OK"/>
    <s v="OK"/>
    <s v="OK"/>
    <s v="Apr"/>
    <n v="2"/>
    <s v="youtube/cpc"/>
    <s v="2024-04"/>
  </r>
  <r>
    <d v="2024-07-18T00:00:00"/>
    <s v="facebook"/>
    <s v="referral"/>
    <x v="2"/>
    <s v="text_link"/>
    <s v="discount"/>
    <n v="211"/>
    <n v="12"/>
    <n v="906.01"/>
    <s v="OK"/>
    <s v="No"/>
    <s v="OK"/>
    <s v="OK"/>
    <s v="OK"/>
    <s v="OK"/>
    <s v="OK"/>
    <s v="OK"/>
    <s v="Jul"/>
    <n v="3"/>
    <s v="facebook/referral"/>
    <s v="2024-07"/>
  </r>
  <r>
    <d v="2024-08-14T00:00:00"/>
    <s v="facebook"/>
    <s v="referral"/>
    <x v="3"/>
    <s v="text_link"/>
    <s v="bags"/>
    <n v="448"/>
    <n v="39"/>
    <n v="111.75"/>
    <s v="OK"/>
    <s v="No"/>
    <s v="OK"/>
    <s v="OK"/>
    <s v="OK"/>
    <s v="OK"/>
    <s v="OK"/>
    <s v="OK"/>
    <s v="Aug"/>
    <n v="3"/>
    <s v="facebook/referral"/>
    <s v="2024-08"/>
  </r>
  <r>
    <d v="2024-04-17T00:00:00"/>
    <s v="facebook"/>
    <s v="email"/>
    <x v="0"/>
    <s v="banner1"/>
    <s v="signup"/>
    <n v="423"/>
    <n v="50"/>
    <n v="57.55"/>
    <s v="OK"/>
    <s v="No"/>
    <s v="OK"/>
    <s v="OK"/>
    <s v="OK"/>
    <s v="OK"/>
    <s v="OK"/>
    <s v="OK"/>
    <s v="Apr"/>
    <n v="2"/>
    <s v="facebook/email"/>
    <s v="2024-04"/>
  </r>
  <r>
    <d v="2024-04-17T00:00:00"/>
    <s v="facebook"/>
    <s v="cpc"/>
    <x v="2"/>
    <s v="text_link"/>
    <s v="bags"/>
    <n v="308"/>
    <n v="14"/>
    <n v="750.37"/>
    <s v="OK"/>
    <s v="No"/>
    <s v="OK"/>
    <s v="OK"/>
    <s v="OK"/>
    <s v="OK"/>
    <s v="OK"/>
    <s v="OK"/>
    <s v="Apr"/>
    <n v="2"/>
    <s v="facebook/cpc"/>
    <s v="2024-04"/>
  </r>
  <r>
    <d v="2024-06-11T00:00:00"/>
    <s v="linkedin"/>
    <s v="email"/>
    <x v="3"/>
    <s v="carousel_ad"/>
    <s v="signup"/>
    <n v="438"/>
    <n v="26"/>
    <n v="476"/>
    <s v="OK"/>
    <s v="No"/>
    <s v="OK"/>
    <s v="OK"/>
    <s v="OK"/>
    <s v="OK"/>
    <s v="OK"/>
    <s v="OK"/>
    <s v="Jun"/>
    <n v="2"/>
    <s v="linkedin/email"/>
    <s v="2024-06"/>
  </r>
  <r>
    <d v="2024-03-02T00:00:00"/>
    <s v="newsletter"/>
    <s v="referral"/>
    <x v="0"/>
    <s v="text_link"/>
    <s v="bags"/>
    <n v="292"/>
    <n v="45"/>
    <n v="511.88"/>
    <s v="OK"/>
    <s v="No"/>
    <s v="OK"/>
    <s v="OK"/>
    <s v="OK"/>
    <s v="OK"/>
    <s v="OK"/>
    <s v="OK"/>
    <s v="Mar"/>
    <n v="1"/>
    <s v="newsletter/referral"/>
    <s v="2024-03"/>
  </r>
  <r>
    <d v="2024-08-29T00:00:00"/>
    <s v="google"/>
    <s v="cpc"/>
    <x v="2"/>
    <s v="text_link"/>
    <s v="discount"/>
    <n v="241"/>
    <n v="3"/>
    <n v="906.37"/>
    <s v="OK"/>
    <s v="No"/>
    <s v="OK"/>
    <s v="OK"/>
    <s v="OK"/>
    <s v="OK"/>
    <s v="OK"/>
    <s v="OK"/>
    <s v="Aug"/>
    <n v="3"/>
    <s v="google/cpc"/>
    <s v="2024-08"/>
  </r>
  <r>
    <d v="2024-01-13T00:00:00"/>
    <s v="youtube"/>
    <s v="cpc"/>
    <x v="2"/>
    <s v="text_link"/>
    <s v="signup"/>
    <n v="29"/>
    <n v="33"/>
    <n v="93.76"/>
    <s v="OK"/>
    <s v="No"/>
    <s v="OK"/>
    <s v="OK"/>
    <s v="OK"/>
    <s v="OK"/>
    <s v="OK"/>
    <s v="OK"/>
    <s v="Jan"/>
    <n v="1"/>
    <s v="youtube/cpc"/>
    <s v="2024-01"/>
  </r>
  <r>
    <d v="2024-07-08T00:00:00"/>
    <s v="newsletter"/>
    <s v="referral"/>
    <x v="0"/>
    <s v="carousel_ad"/>
    <s v="discount"/>
    <n v="212"/>
    <n v="8"/>
    <n v="526.86"/>
    <s v="OK"/>
    <s v="No"/>
    <s v="OK"/>
    <s v="OK"/>
    <s v="OK"/>
    <s v="OK"/>
    <s v="OK"/>
    <s v="OK"/>
    <s v="Jul"/>
    <n v="3"/>
    <s v="newsletter/referral"/>
    <s v="2024-07"/>
  </r>
  <r>
    <d v="2024-10-16T00:00:00"/>
    <s v="linkedin"/>
    <s v="cpc"/>
    <x v="1"/>
    <s v="carousel_ad"/>
    <s v="shoes"/>
    <n v="415"/>
    <n v="13"/>
    <n v="23.2"/>
    <s v="OK"/>
    <s v="No"/>
    <s v="OK"/>
    <s v="OK"/>
    <s v="OK"/>
    <s v="OK"/>
    <s v="OK"/>
    <s v="OK"/>
    <s v="Oct"/>
    <n v="4"/>
    <s v="linkedin/cpc"/>
    <s v="2024-10"/>
  </r>
  <r>
    <d v="2024-04-03T00:00:00"/>
    <s v="facebook"/>
    <s v="referral"/>
    <x v="0"/>
    <s v="carousel_ad"/>
    <s v="signup"/>
    <n v="152"/>
    <n v="23"/>
    <n v="971.34"/>
    <s v="OK"/>
    <s v="No"/>
    <s v="OK"/>
    <s v="OK"/>
    <s v="OK"/>
    <s v="OK"/>
    <s v="OK"/>
    <s v="OK"/>
    <s v="Apr"/>
    <n v="2"/>
    <s v="facebook/referral"/>
    <s v="2024-04"/>
  </r>
  <r>
    <d v="2024-09-10T00:00:00"/>
    <s v="linkedin"/>
    <s v="referral"/>
    <x v="0"/>
    <s v="carousel_ad"/>
    <s v="bags"/>
    <n v="50"/>
    <n v="3"/>
    <n v="780.46"/>
    <s v="OK"/>
    <s v="No"/>
    <s v="OK"/>
    <s v="OK"/>
    <s v="OK"/>
    <s v="OK"/>
    <s v="OK"/>
    <s v="OK"/>
    <s v="Sep"/>
    <n v="3"/>
    <s v="linkedin/referral"/>
    <s v="2024-09"/>
  </r>
  <r>
    <d v="2024-11-24T00:00:00"/>
    <s v="facebook"/>
    <s v="email"/>
    <x v="2"/>
    <s v="carousel_ad"/>
    <s v="discount"/>
    <n v="173"/>
    <n v="12"/>
    <n v="313.27999999999997"/>
    <s v="OK"/>
    <s v="No"/>
    <s v="OK"/>
    <s v="OK"/>
    <s v="OK"/>
    <s v="OK"/>
    <s v="OK"/>
    <s v="OK"/>
    <s v="Nov"/>
    <n v="4"/>
    <s v="facebook/email"/>
    <s v="2024-11"/>
  </r>
  <r>
    <d v="2024-09-24T00:00:00"/>
    <s v="youtube"/>
    <s v="referral"/>
    <x v="2"/>
    <s v="carousel_ad"/>
    <s v="signup"/>
    <n v="420"/>
    <n v="43"/>
    <n v="65.98"/>
    <s v="OK"/>
    <s v="No"/>
    <s v="OK"/>
    <s v="OK"/>
    <s v="OK"/>
    <s v="OK"/>
    <s v="OK"/>
    <s v="OK"/>
    <s v="Sep"/>
    <n v="3"/>
    <s v="youtube/referral"/>
    <s v="2024-09"/>
  </r>
  <r>
    <d v="2024-09-07T00:00:00"/>
    <s v="youtube"/>
    <s v="referral"/>
    <x v="0"/>
    <s v="carousel_ad"/>
    <s v="bags"/>
    <n v="411"/>
    <n v="8"/>
    <n v="459.48"/>
    <s v="OK"/>
    <s v="No"/>
    <s v="OK"/>
    <s v="OK"/>
    <s v="OK"/>
    <s v="OK"/>
    <s v="OK"/>
    <s v="OK"/>
    <s v="Sep"/>
    <n v="3"/>
    <s v="youtube/referral"/>
    <s v="2024-09"/>
  </r>
  <r>
    <d v="2024-01-19T00:00:00"/>
    <s v="newsletter"/>
    <s v="referral"/>
    <x v="3"/>
    <s v="video_ad"/>
    <s v="shoes"/>
    <n v="229"/>
    <n v="5"/>
    <n v="490.68"/>
    <s v="OK"/>
    <s v="No"/>
    <s v="OK"/>
    <s v="OK"/>
    <s v="OK"/>
    <s v="OK"/>
    <s v="OK"/>
    <s v="OK"/>
    <s v="Jan"/>
    <n v="1"/>
    <s v="newsletter/referral"/>
    <s v="2024-01"/>
  </r>
  <r>
    <d v="2024-07-13T00:00:00"/>
    <s v="linkedin"/>
    <s v="email"/>
    <x v="1"/>
    <s v="text_link"/>
    <s v="bags"/>
    <n v="487"/>
    <n v="1"/>
    <n v="935.24"/>
    <s v="OK"/>
    <s v="No"/>
    <s v="OK"/>
    <s v="OK"/>
    <s v="OK"/>
    <s v="OK"/>
    <s v="OK"/>
    <s v="OK"/>
    <s v="Jul"/>
    <n v="3"/>
    <s v="linkedin/email"/>
    <s v="2024-07"/>
  </r>
  <r>
    <d v="2024-03-11T00:00:00"/>
    <s v="facebook"/>
    <s v="referral"/>
    <x v="0"/>
    <s v="carousel_ad"/>
    <s v="shoes"/>
    <n v="483"/>
    <n v="3"/>
    <n v="740.73"/>
    <s v="OK"/>
    <s v="No"/>
    <s v="OK"/>
    <s v="OK"/>
    <s v="OK"/>
    <s v="OK"/>
    <s v="OK"/>
    <s v="OK"/>
    <s v="Mar"/>
    <n v="1"/>
    <s v="facebook/referral"/>
    <s v="2024-03"/>
  </r>
  <r>
    <d v="2024-09-07T00:00:00"/>
    <s v="linkedin"/>
    <s v="social"/>
    <x v="2"/>
    <s v="video_ad"/>
    <s v="bags"/>
    <n v="496"/>
    <n v="27"/>
    <n v="931.31"/>
    <s v="OK"/>
    <s v="No"/>
    <s v="OK"/>
    <s v="OK"/>
    <s v="OK"/>
    <s v="OK"/>
    <s v="OK"/>
    <s v="OK"/>
    <s v="Sep"/>
    <n v="3"/>
    <s v="linkedin/social"/>
    <s v="2024-09"/>
  </r>
  <r>
    <d v="2024-12-07T00:00:00"/>
    <s v="linkedin"/>
    <s v="email"/>
    <x v="0"/>
    <s v="text_link"/>
    <s v="shoes"/>
    <n v="284"/>
    <n v="24"/>
    <n v="385.24"/>
    <s v="OK"/>
    <s v="No"/>
    <s v="OK"/>
    <s v="OK"/>
    <s v="OK"/>
    <s v="OK"/>
    <s v="OK"/>
    <s v="OK"/>
    <s v="Dec"/>
    <n v="4"/>
    <s v="linkedin/email"/>
    <s v="2024-12"/>
  </r>
  <r>
    <d v="2024-05-12T00:00:00"/>
    <s v="linkedin"/>
    <s v="cpc"/>
    <x v="0"/>
    <s v="carousel_ad"/>
    <s v="bags"/>
    <n v="500"/>
    <n v="7"/>
    <n v="911.78"/>
    <s v="OK"/>
    <s v="No"/>
    <s v="OK"/>
    <s v="OK"/>
    <s v="OK"/>
    <s v="OK"/>
    <s v="OK"/>
    <s v="OK"/>
    <s v="May"/>
    <n v="2"/>
    <s v="linkedin/cpc"/>
    <s v="2024-05"/>
  </r>
  <r>
    <d v="2024-11-18T00:00:00"/>
    <s v="facebook"/>
    <s v="referral"/>
    <x v="1"/>
    <s v="video_ad"/>
    <s v="signup"/>
    <n v="492"/>
    <n v="13"/>
    <n v="513.92999999999995"/>
    <s v="OK"/>
    <s v="No"/>
    <s v="OK"/>
    <s v="OK"/>
    <s v="OK"/>
    <s v="OK"/>
    <s v="OK"/>
    <s v="OK"/>
    <s v="Nov"/>
    <n v="4"/>
    <s v="facebook/referral"/>
    <s v="2024-11"/>
  </r>
  <r>
    <d v="2024-01-23T00:00:00"/>
    <s v="google"/>
    <s v="referral"/>
    <x v="1"/>
    <s v="video_ad"/>
    <s v="bags"/>
    <n v="321"/>
    <n v="19"/>
    <n v="930.85"/>
    <s v="OK"/>
    <s v="No"/>
    <s v="OK"/>
    <s v="OK"/>
    <s v="OK"/>
    <s v="OK"/>
    <s v="OK"/>
    <s v="OK"/>
    <s v="Jan"/>
    <n v="1"/>
    <s v="google/referral"/>
    <s v="2024-01"/>
  </r>
  <r>
    <d v="2024-07-01T00:00:00"/>
    <s v="google"/>
    <s v="referral"/>
    <x v="1"/>
    <s v="carousel_ad"/>
    <s v="bags"/>
    <n v="451"/>
    <n v="3"/>
    <n v="354.62"/>
    <s v="OK"/>
    <s v="No"/>
    <s v="OK"/>
    <s v="OK"/>
    <s v="OK"/>
    <s v="OK"/>
    <s v="OK"/>
    <s v="OK"/>
    <s v="Jul"/>
    <n v="3"/>
    <s v="google/referral"/>
    <s v="2024-07"/>
  </r>
  <r>
    <d v="2024-12-27T00:00:00"/>
    <s v="newsletter"/>
    <s v="social"/>
    <x v="1"/>
    <s v="carousel_ad"/>
    <s v="bags"/>
    <n v="275"/>
    <n v="35"/>
    <n v="179.81"/>
    <s v="OK"/>
    <s v="No"/>
    <s v="OK"/>
    <s v="OK"/>
    <s v="OK"/>
    <s v="OK"/>
    <s v="OK"/>
    <s v="OK"/>
    <s v="Dec"/>
    <n v="4"/>
    <s v="newsletter/social"/>
    <s v="2024-12"/>
  </r>
  <r>
    <d v="2024-05-13T00:00:00"/>
    <s v="newsletter"/>
    <s v="email"/>
    <x v="1"/>
    <s v="video_ad"/>
    <s v="shoes"/>
    <n v="65"/>
    <n v="32"/>
    <n v="795.08"/>
    <s v="OK"/>
    <s v="No"/>
    <s v="OK"/>
    <s v="OK"/>
    <s v="OK"/>
    <s v="OK"/>
    <s v="OK"/>
    <s v="OK"/>
    <s v="May"/>
    <n v="2"/>
    <s v="newsletter/email"/>
    <s v="2024-05"/>
  </r>
  <r>
    <d v="2024-10-22T00:00:00"/>
    <s v="facebook"/>
    <s v="social"/>
    <x v="0"/>
    <s v="banner1"/>
    <s v="signup"/>
    <n v="81"/>
    <n v="34"/>
    <n v="950.93"/>
    <s v="OK"/>
    <s v="No"/>
    <s v="OK"/>
    <s v="OK"/>
    <s v="OK"/>
    <s v="OK"/>
    <s v="OK"/>
    <s v="OK"/>
    <s v="Oct"/>
    <n v="4"/>
    <s v="facebook/social"/>
    <s v="2024-10"/>
  </r>
  <r>
    <d v="2024-07-07T00:00:00"/>
    <s v="instagram"/>
    <s v="social"/>
    <x v="2"/>
    <s v="video_ad"/>
    <s v="discount"/>
    <n v="426"/>
    <n v="18"/>
    <n v="12.91"/>
    <s v="OK"/>
    <s v="No"/>
    <s v="OK"/>
    <s v="OK"/>
    <s v="OK"/>
    <s v="OK"/>
    <s v="OK"/>
    <s v="OK"/>
    <s v="Jul"/>
    <n v="3"/>
    <s v="instagram/social"/>
    <s v="2024-07"/>
  </r>
  <r>
    <d v="2024-01-23T00:00:00"/>
    <s v="linkedin"/>
    <s v="social"/>
    <x v="2"/>
    <s v="banner1"/>
    <s v="bags"/>
    <n v="123"/>
    <n v="32"/>
    <n v="218.03"/>
    <s v="OK"/>
    <s v="No"/>
    <s v="OK"/>
    <s v="OK"/>
    <s v="OK"/>
    <s v="OK"/>
    <s v="OK"/>
    <s v="OK"/>
    <s v="Jan"/>
    <n v="1"/>
    <s v="linkedin/social"/>
    <s v="2024-01"/>
  </r>
  <r>
    <d v="2024-09-04T00:00:00"/>
    <s v="youtube"/>
    <s v="social"/>
    <x v="3"/>
    <s v="banner1"/>
    <s v="shoes"/>
    <n v="283"/>
    <n v="33"/>
    <n v="772.25"/>
    <s v="OK"/>
    <s v="No"/>
    <s v="OK"/>
    <s v="OK"/>
    <s v="OK"/>
    <s v="OK"/>
    <s v="OK"/>
    <s v="OK"/>
    <s v="Sep"/>
    <n v="3"/>
    <s v="youtube/social"/>
    <s v="2024-09"/>
  </r>
  <r>
    <d v="2024-02-28T00:00:00"/>
    <s v="newsletter"/>
    <s v="cpc"/>
    <x v="2"/>
    <s v="video_ad"/>
    <s v="shoes"/>
    <n v="474"/>
    <n v="0"/>
    <n v="69.47"/>
    <s v="OK"/>
    <s v="No"/>
    <s v="OK"/>
    <s v="OK"/>
    <s v="OK"/>
    <s v="OK"/>
    <s v="OK"/>
    <s v="OK"/>
    <s v="Feb"/>
    <n v="1"/>
    <s v="newsletter/cpc"/>
    <s v="2024-02"/>
  </r>
  <r>
    <d v="2024-03-24T00:00:00"/>
    <s v="newsletter"/>
    <s v="cpc"/>
    <x v="2"/>
    <s v="text_link"/>
    <s v="bags"/>
    <n v="215"/>
    <n v="40"/>
    <n v="13.11"/>
    <s v="OK"/>
    <s v="No"/>
    <s v="OK"/>
    <s v="OK"/>
    <s v="OK"/>
    <s v="OK"/>
    <s v="OK"/>
    <s v="OK"/>
    <s v="Mar"/>
    <n v="1"/>
    <s v="newsletter/cpc"/>
    <s v="2024-03"/>
  </r>
  <r>
    <d v="2024-08-26T00:00:00"/>
    <s v="google"/>
    <s v="cpc"/>
    <x v="1"/>
    <s v="banner1"/>
    <s v="signup"/>
    <n v="433"/>
    <n v="33"/>
    <n v="918.78"/>
    <s v="OK"/>
    <s v="No"/>
    <s v="OK"/>
    <s v="OK"/>
    <s v="OK"/>
    <s v="OK"/>
    <s v="OK"/>
    <s v="OK"/>
    <s v="Aug"/>
    <n v="3"/>
    <s v="google/cpc"/>
    <s v="2024-08"/>
  </r>
  <r>
    <d v="2024-07-23T00:00:00"/>
    <s v="newsletter"/>
    <s v="referral"/>
    <x v="2"/>
    <s v="banner1"/>
    <s v="shoes"/>
    <n v="155"/>
    <n v="42"/>
    <n v="293.31"/>
    <s v="OK"/>
    <s v="No"/>
    <s v="OK"/>
    <s v="OK"/>
    <s v="OK"/>
    <s v="OK"/>
    <s v="OK"/>
    <s v="OK"/>
    <s v="Jul"/>
    <n v="3"/>
    <s v="newsletter/referral"/>
    <s v="2024-07"/>
  </r>
  <r>
    <d v="2024-11-04T00:00:00"/>
    <s v="instagram"/>
    <s v="social"/>
    <x v="1"/>
    <s v="text_link"/>
    <s v="shoes"/>
    <n v="141"/>
    <n v="19"/>
    <n v="133.78"/>
    <s v="OK"/>
    <s v="No"/>
    <s v="OK"/>
    <s v="OK"/>
    <s v="OK"/>
    <s v="OK"/>
    <s v="OK"/>
    <s v="OK"/>
    <s v="Nov"/>
    <n v="4"/>
    <s v="instagram/social"/>
    <s v="2024-11"/>
  </r>
  <r>
    <d v="2024-04-19T00:00:00"/>
    <s v="linkedin"/>
    <s v="email"/>
    <x v="3"/>
    <s v="text_link"/>
    <s v="bags"/>
    <n v="223"/>
    <n v="21"/>
    <n v="773.8"/>
    <s v="OK"/>
    <s v="No"/>
    <s v="OK"/>
    <s v="OK"/>
    <s v="OK"/>
    <s v="OK"/>
    <s v="OK"/>
    <s v="OK"/>
    <s v="Apr"/>
    <n v="2"/>
    <s v="linkedin/email"/>
    <s v="2024-04"/>
  </r>
  <r>
    <d v="2024-09-03T00:00:00"/>
    <s v="newsletter"/>
    <s v="social"/>
    <x v="2"/>
    <s v="video_ad"/>
    <s v="bags"/>
    <n v="166"/>
    <n v="37"/>
    <n v="990.18"/>
    <s v="OK"/>
    <s v="No"/>
    <s v="OK"/>
    <s v="OK"/>
    <s v="OK"/>
    <s v="OK"/>
    <s v="OK"/>
    <s v="OK"/>
    <s v="Sep"/>
    <n v="3"/>
    <s v="newsletter/social"/>
    <s v="2024-09"/>
  </r>
  <r>
    <d v="2024-10-12T00:00:00"/>
    <s v="facebook"/>
    <s v="cpc"/>
    <x v="0"/>
    <s v="text_link"/>
    <s v="shoes"/>
    <n v="114"/>
    <n v="14"/>
    <n v="297.77"/>
    <s v="OK"/>
    <s v="No"/>
    <s v="OK"/>
    <s v="OK"/>
    <s v="OK"/>
    <s v="OK"/>
    <s v="OK"/>
    <s v="OK"/>
    <s v="Oct"/>
    <n v="4"/>
    <s v="facebook/cpc"/>
    <s v="2024-10"/>
  </r>
  <r>
    <d v="2024-10-28T00:00:00"/>
    <s v="newsletter"/>
    <s v="cpc"/>
    <x v="2"/>
    <s v="banner1"/>
    <s v="shoes"/>
    <n v="332"/>
    <n v="43"/>
    <n v="777.58"/>
    <s v="OK"/>
    <s v="No"/>
    <s v="OK"/>
    <s v="OK"/>
    <s v="OK"/>
    <s v="OK"/>
    <s v="OK"/>
    <s v="OK"/>
    <s v="Oct"/>
    <n v="4"/>
    <s v="newsletter/cpc"/>
    <s v="2024-10"/>
  </r>
  <r>
    <d v="2024-09-17T00:00:00"/>
    <s v="facebook"/>
    <s v="email"/>
    <x v="0"/>
    <s v="carousel_ad"/>
    <s v="signup"/>
    <n v="450"/>
    <n v="30"/>
    <n v="162.85"/>
    <s v="OK"/>
    <s v="No"/>
    <s v="OK"/>
    <s v="OK"/>
    <s v="OK"/>
    <s v="OK"/>
    <s v="OK"/>
    <s v="OK"/>
    <s v="Sep"/>
    <n v="3"/>
    <s v="facebook/email"/>
    <s v="2024-09"/>
  </r>
  <r>
    <d v="2024-12-27T00:00:00"/>
    <s v="newsletter"/>
    <s v="social"/>
    <x v="1"/>
    <s v="carousel_ad"/>
    <s v="discount"/>
    <n v="496"/>
    <n v="6"/>
    <n v="576.62"/>
    <s v="OK"/>
    <s v="No"/>
    <s v="OK"/>
    <s v="OK"/>
    <s v="OK"/>
    <s v="OK"/>
    <s v="OK"/>
    <s v="OK"/>
    <s v="Dec"/>
    <n v="4"/>
    <s v="newsletter/social"/>
    <s v="2024-12"/>
  </r>
  <r>
    <d v="2024-09-30T00:00:00"/>
    <s v="linkedin"/>
    <s v="referral"/>
    <x v="3"/>
    <s v="video_ad"/>
    <s v="shoes"/>
    <n v="163"/>
    <n v="42"/>
    <n v="565.51"/>
    <s v="OK"/>
    <s v="No"/>
    <s v="OK"/>
    <s v="OK"/>
    <s v="OK"/>
    <s v="OK"/>
    <s v="OK"/>
    <s v="OK"/>
    <s v="Sep"/>
    <n v="3"/>
    <s v="linkedin/referral"/>
    <s v="2024-09"/>
  </r>
  <r>
    <d v="2024-09-01T00:00:00"/>
    <s v="google"/>
    <s v="email"/>
    <x v="2"/>
    <s v="banner1"/>
    <s v="shoes"/>
    <n v="403"/>
    <n v="49"/>
    <n v="21.84"/>
    <s v="OK"/>
    <s v="No"/>
    <s v="OK"/>
    <s v="OK"/>
    <s v="OK"/>
    <s v="OK"/>
    <s v="OK"/>
    <s v="OK"/>
    <s v="Sep"/>
    <n v="3"/>
    <s v="google/email"/>
    <s v="2024-09"/>
  </r>
  <r>
    <d v="2024-03-15T00:00:00"/>
    <s v="instagram"/>
    <s v="cpc"/>
    <x v="3"/>
    <s v="banner1"/>
    <s v="discount"/>
    <n v="261"/>
    <n v="43"/>
    <n v="480.7"/>
    <s v="OK"/>
    <s v="No"/>
    <s v="OK"/>
    <s v="OK"/>
    <s v="OK"/>
    <s v="OK"/>
    <s v="OK"/>
    <s v="OK"/>
    <s v="Mar"/>
    <n v="1"/>
    <s v="instagram/cpc"/>
    <s v="2024-03"/>
  </r>
  <r>
    <d v="2024-09-05T00:00:00"/>
    <s v="google"/>
    <s v="email"/>
    <x v="0"/>
    <s v="banner1"/>
    <s v="bags"/>
    <n v="449"/>
    <n v="15"/>
    <n v="174.91"/>
    <s v="OK"/>
    <s v="No"/>
    <s v="OK"/>
    <s v="OK"/>
    <s v="OK"/>
    <s v="OK"/>
    <s v="OK"/>
    <s v="OK"/>
    <s v="Sep"/>
    <n v="3"/>
    <s v="google/email"/>
    <s v="2024-09"/>
  </r>
  <r>
    <d v="2024-12-30T00:00:00"/>
    <s v="newsletter"/>
    <s v="social"/>
    <x v="2"/>
    <s v="carousel_ad"/>
    <s v="signup"/>
    <n v="90"/>
    <n v="33"/>
    <n v="631.48"/>
    <s v="OK"/>
    <s v="No"/>
    <s v="OK"/>
    <s v="OK"/>
    <s v="OK"/>
    <s v="OK"/>
    <s v="OK"/>
    <s v="OK"/>
    <s v="Dec"/>
    <n v="4"/>
    <s v="newsletter/social"/>
    <s v="2024-12"/>
  </r>
  <r>
    <d v="2024-11-19T00:00:00"/>
    <s v="newsletter"/>
    <s v="social"/>
    <x v="2"/>
    <s v=""/>
    <s v="signup"/>
    <n v="371"/>
    <n v="44"/>
    <n v="774.36"/>
    <s v="OK"/>
    <s v="No"/>
    <s v="OK"/>
    <s v="OK"/>
    <s v="OK"/>
    <s v="OK"/>
    <s v="OK"/>
    <s v="OK"/>
    <s v="Nov"/>
    <n v="4"/>
    <s v="newsletter/social"/>
    <s v="2024-11"/>
  </r>
  <r>
    <d v="2024-04-09T00:00:00"/>
    <s v="newsletter"/>
    <s v="email"/>
    <x v="3"/>
    <s v="text_link"/>
    <s v="signup"/>
    <n v="22"/>
    <n v="40"/>
    <n v="450.99"/>
    <s v="OK"/>
    <s v="No"/>
    <s v="OK"/>
    <s v="OK"/>
    <s v="OK"/>
    <s v="OK"/>
    <s v="OK"/>
    <s v="OK"/>
    <s v="Apr"/>
    <n v="2"/>
    <s v="newsletter/email"/>
    <s v="2024-04"/>
  </r>
  <r>
    <d v="2024-03-03T00:00:00"/>
    <s v="newsletter"/>
    <s v="social"/>
    <x v="2"/>
    <s v="text_link"/>
    <s v="bags"/>
    <n v="326"/>
    <n v="40"/>
    <n v="403.82"/>
    <s v="OK"/>
    <s v="No"/>
    <s v="OK"/>
    <s v="OK"/>
    <s v="OK"/>
    <s v="OK"/>
    <s v="OK"/>
    <s v="OK"/>
    <s v="Mar"/>
    <n v="1"/>
    <s v="newsletter/social"/>
    <s v="2024-03"/>
  </r>
  <r>
    <d v="2024-08-21T00:00:00"/>
    <s v="newsletter"/>
    <s v="referral"/>
    <x v="3"/>
    <s v=""/>
    <s v="discount"/>
    <n v="440"/>
    <n v="30"/>
    <n v="456.87"/>
    <s v="OK"/>
    <s v="No"/>
    <s v="OK"/>
    <s v="OK"/>
    <s v="OK"/>
    <s v="OK"/>
    <s v="OK"/>
    <s v="OK"/>
    <s v="Aug"/>
    <n v="3"/>
    <s v="newsletter/referral"/>
    <s v="2024-08"/>
  </r>
  <r>
    <d v="2024-09-12T00:00:00"/>
    <s v="youtube"/>
    <s v="cpc"/>
    <x v="1"/>
    <s v="carousel_ad"/>
    <s v="discount"/>
    <n v="177"/>
    <n v="45"/>
    <n v="849.04"/>
    <s v="OK"/>
    <s v="No"/>
    <s v="OK"/>
    <s v="OK"/>
    <s v="OK"/>
    <s v="OK"/>
    <s v="OK"/>
    <s v="OK"/>
    <s v="Sep"/>
    <n v="3"/>
    <s v="youtube/cpc"/>
    <s v="2024-09"/>
  </r>
  <r>
    <d v="2024-10-07T00:00:00"/>
    <s v="youtube"/>
    <s v="social"/>
    <x v="2"/>
    <s v="text_link"/>
    <s v="signup"/>
    <n v="312"/>
    <n v="14"/>
    <n v="958.33"/>
    <s v="OK"/>
    <s v="No"/>
    <s v="OK"/>
    <s v="OK"/>
    <s v="OK"/>
    <s v="OK"/>
    <s v="OK"/>
    <s v="OK"/>
    <s v="Oct"/>
    <n v="4"/>
    <s v="youtube/social"/>
    <s v="2024-10"/>
  </r>
  <r>
    <d v="2024-10-12T00:00:00"/>
    <s v="google"/>
    <s v="social"/>
    <x v="2"/>
    <s v="carousel_ad"/>
    <s v="signup"/>
    <n v="10"/>
    <n v="16"/>
    <n v="367.88"/>
    <s v="OK"/>
    <s v="No"/>
    <s v="OK"/>
    <s v="OK"/>
    <s v="OK"/>
    <s v="OK"/>
    <s v="OK"/>
    <s v="OK"/>
    <s v="Oct"/>
    <n v="4"/>
    <s v="google/social"/>
    <s v="2024-10"/>
  </r>
  <r>
    <d v="2024-05-06T00:00:00"/>
    <s v="linkedin"/>
    <s v="email"/>
    <x v="0"/>
    <s v=""/>
    <s v="shoes"/>
    <n v="212"/>
    <n v="0"/>
    <n v="932.92"/>
    <s v="OK"/>
    <s v="No"/>
    <s v="OK"/>
    <s v="OK"/>
    <s v="OK"/>
    <s v="OK"/>
    <s v="OK"/>
    <s v="OK"/>
    <s v="May"/>
    <n v="2"/>
    <s v="linkedin/email"/>
    <s v="2024-05"/>
  </r>
  <r>
    <d v="2024-09-06T00:00:00"/>
    <s v="google"/>
    <s v="cpc"/>
    <x v="1"/>
    <s v="carousel_ad"/>
    <s v="bags"/>
    <n v="135"/>
    <n v="5"/>
    <n v="799.25"/>
    <s v="OK"/>
    <s v="No"/>
    <s v="OK"/>
    <s v="OK"/>
    <s v="OK"/>
    <s v="OK"/>
    <s v="OK"/>
    <s v="OK"/>
    <s v="Sep"/>
    <n v="3"/>
    <s v="google/cpc"/>
    <s v="2024-09"/>
  </r>
  <r>
    <d v="2024-02-07T00:00:00"/>
    <s v="youtube"/>
    <s v="cpc"/>
    <x v="1"/>
    <s v="banner1"/>
    <s v="bags"/>
    <n v="56"/>
    <n v="21"/>
    <n v="794.26"/>
    <s v="OK"/>
    <s v="No"/>
    <s v="OK"/>
    <s v="OK"/>
    <s v="OK"/>
    <s v="OK"/>
    <s v="OK"/>
    <s v="OK"/>
    <s v="Feb"/>
    <n v="1"/>
    <s v="youtube/cpc"/>
    <s v="2024-02"/>
  </r>
  <r>
    <d v="2024-02-10T00:00:00"/>
    <s v="linkedin"/>
    <s v="email"/>
    <x v="3"/>
    <s v=""/>
    <s v="shoes"/>
    <n v="244"/>
    <n v="14"/>
    <n v="79.760000000000005"/>
    <s v="OK"/>
    <s v="No"/>
    <s v="OK"/>
    <s v="OK"/>
    <s v="OK"/>
    <s v="OK"/>
    <s v="OK"/>
    <s v="OK"/>
    <s v="Feb"/>
    <n v="1"/>
    <s v="linkedin/email"/>
    <s v="2024-02"/>
  </r>
  <r>
    <d v="2024-12-18T00:00:00"/>
    <s v="linkedin"/>
    <s v="email"/>
    <x v="0"/>
    <s v="banner1"/>
    <s v="signup"/>
    <n v="472"/>
    <n v="43"/>
    <n v="692.92"/>
    <s v="OK"/>
    <s v="No"/>
    <s v="OK"/>
    <s v="OK"/>
    <s v="OK"/>
    <s v="OK"/>
    <s v="OK"/>
    <s v="OK"/>
    <s v="Dec"/>
    <n v="4"/>
    <s v="linkedin/email"/>
    <s v="2024-12"/>
  </r>
  <r>
    <d v="2024-11-03T00:00:00"/>
    <s v="google"/>
    <s v="cpc"/>
    <x v="2"/>
    <s v="banner1"/>
    <s v="shoes"/>
    <n v="111"/>
    <n v="3"/>
    <n v="650.71"/>
    <s v="OK"/>
    <s v="No"/>
    <s v="OK"/>
    <s v="OK"/>
    <s v="OK"/>
    <s v="OK"/>
    <s v="OK"/>
    <s v="OK"/>
    <s v="Nov"/>
    <n v="4"/>
    <s v="google/cpc"/>
    <s v="2024-11"/>
  </r>
  <r>
    <d v="2024-10-21T00:00:00"/>
    <s v="google"/>
    <s v="social"/>
    <x v="2"/>
    <s v="carousel_ad"/>
    <s v="bags"/>
    <n v="291"/>
    <n v="5"/>
    <n v="117.76"/>
    <s v="OK"/>
    <s v="No"/>
    <s v="OK"/>
    <s v="OK"/>
    <s v="OK"/>
    <s v="OK"/>
    <s v="OK"/>
    <s v="OK"/>
    <s v="Oct"/>
    <n v="4"/>
    <s v="google/social"/>
    <s v="2024-10"/>
  </r>
  <r>
    <d v="2024-06-04T00:00:00"/>
    <s v="youtube"/>
    <s v="social"/>
    <x v="3"/>
    <s v="video_ad"/>
    <s v="bags"/>
    <n v="442"/>
    <n v="39"/>
    <n v="40.090000000000003"/>
    <s v="OK"/>
    <s v="No"/>
    <s v="OK"/>
    <s v="OK"/>
    <s v="OK"/>
    <s v="OK"/>
    <s v="OK"/>
    <s v="OK"/>
    <s v="Jun"/>
    <n v="2"/>
    <s v="youtube/social"/>
    <s v="2024-06"/>
  </r>
  <r>
    <d v="2024-03-14T00:00:00"/>
    <s v="facebook"/>
    <s v="email"/>
    <x v="3"/>
    <s v="text_link"/>
    <s v="signup"/>
    <n v="385"/>
    <n v="40"/>
    <n v="668.04"/>
    <s v="OK"/>
    <s v="No"/>
    <s v="OK"/>
    <s v="OK"/>
    <s v="OK"/>
    <s v="OK"/>
    <s v="OK"/>
    <s v="OK"/>
    <s v="Mar"/>
    <n v="1"/>
    <s v="facebook/email"/>
    <s v="2024-03"/>
  </r>
  <r>
    <d v="2024-06-07T00:00:00"/>
    <s v="instagram"/>
    <s v="referral"/>
    <x v="0"/>
    <s v="video_ad"/>
    <s v="shoes"/>
    <n v="145"/>
    <n v="26"/>
    <n v="851.96"/>
    <s v="OK"/>
    <s v="No"/>
    <s v="OK"/>
    <s v="OK"/>
    <s v="OK"/>
    <s v="OK"/>
    <s v="OK"/>
    <s v="OK"/>
    <s v="Jun"/>
    <n v="2"/>
    <s v="instagram/referral"/>
    <s v="2024-06"/>
  </r>
  <r>
    <d v="2024-11-21T00:00:00"/>
    <s v="youtube"/>
    <s v="social"/>
    <x v="1"/>
    <s v="video_ad"/>
    <s v="bags"/>
    <n v="277"/>
    <n v="20"/>
    <n v="109.54"/>
    <s v="OK"/>
    <s v="No"/>
    <s v="OK"/>
    <s v="OK"/>
    <s v="OK"/>
    <s v="OK"/>
    <s v="OK"/>
    <s v="OK"/>
    <s v="Nov"/>
    <n v="4"/>
    <s v="youtube/social"/>
    <s v="2024-11"/>
  </r>
  <r>
    <d v="2024-03-18T00:00:00"/>
    <s v="facebook"/>
    <s v="email"/>
    <x v="3"/>
    <s v="carousel_ad"/>
    <s v="signup"/>
    <n v="71"/>
    <n v="36"/>
    <n v="746.08"/>
    <s v="OK"/>
    <s v="No"/>
    <s v="OK"/>
    <s v="OK"/>
    <s v="OK"/>
    <s v="OK"/>
    <s v="OK"/>
    <s v="OK"/>
    <s v="Mar"/>
    <n v="1"/>
    <s v="facebook/email"/>
    <s v="2024-03"/>
  </r>
  <r>
    <d v="2024-05-18T00:00:00"/>
    <s v="facebook"/>
    <s v="email"/>
    <x v="0"/>
    <s v=""/>
    <s v="bags"/>
    <n v="234"/>
    <n v="19"/>
    <n v="246.99"/>
    <s v="OK"/>
    <s v="No"/>
    <s v="OK"/>
    <s v="OK"/>
    <s v="OK"/>
    <s v="OK"/>
    <s v="OK"/>
    <s v="OK"/>
    <s v="May"/>
    <n v="2"/>
    <s v="facebook/email"/>
    <s v="2024-05"/>
  </r>
  <r>
    <d v="2024-05-22T00:00:00"/>
    <s v="google"/>
    <s v="email"/>
    <x v="3"/>
    <s v="video_ad"/>
    <s v="signup"/>
    <n v="63"/>
    <n v="7"/>
    <n v="292.06"/>
    <s v="OK"/>
    <s v="No"/>
    <s v="OK"/>
    <s v="OK"/>
    <s v="OK"/>
    <s v="OK"/>
    <s v="OK"/>
    <s v="OK"/>
    <s v="May"/>
    <n v="2"/>
    <s v="google/email"/>
    <s v="2024-05"/>
  </r>
  <r>
    <d v="2024-06-08T00:00:00"/>
    <s v="instagram"/>
    <s v="email"/>
    <x v="3"/>
    <s v="carousel_ad"/>
    <s v="bags"/>
    <n v="214"/>
    <n v="31"/>
    <n v="494.63"/>
    <s v="OK"/>
    <s v="No"/>
    <s v="OK"/>
    <s v="OK"/>
    <s v="OK"/>
    <s v="OK"/>
    <s v="OK"/>
    <s v="OK"/>
    <s v="Jun"/>
    <n v="2"/>
    <s v="instagram/email"/>
    <s v="2024-06"/>
  </r>
  <r>
    <d v="2024-08-25T00:00:00"/>
    <s v="linkedin"/>
    <s v="cpc"/>
    <x v="3"/>
    <s v="video_ad"/>
    <s v="signup"/>
    <n v="395"/>
    <n v="28"/>
    <n v="233.32"/>
    <s v="OK"/>
    <s v="No"/>
    <s v="OK"/>
    <s v="OK"/>
    <s v="OK"/>
    <s v="OK"/>
    <s v="OK"/>
    <s v="OK"/>
    <s v="Aug"/>
    <n v="3"/>
    <s v="linkedin/cpc"/>
    <s v="2024-08"/>
  </r>
  <r>
    <d v="2024-07-20T00:00:00"/>
    <s v="linkedin"/>
    <s v="cpc"/>
    <x v="2"/>
    <s v="carousel_ad"/>
    <s v="bags"/>
    <n v="118"/>
    <n v="24"/>
    <n v="225.47"/>
    <s v="OK"/>
    <s v="No"/>
    <s v="OK"/>
    <s v="OK"/>
    <s v="OK"/>
    <s v="OK"/>
    <s v="OK"/>
    <s v="OK"/>
    <s v="Jul"/>
    <n v="3"/>
    <s v="linkedin/cpc"/>
    <s v="2024-07"/>
  </r>
  <r>
    <d v="2024-08-14T00:00:00"/>
    <s v="instagram"/>
    <s v="cpc"/>
    <x v="3"/>
    <s v="video_ad"/>
    <s v="signup"/>
    <n v="56"/>
    <n v="36"/>
    <n v="120.8"/>
    <s v="OK"/>
    <s v="No"/>
    <s v="OK"/>
    <s v="OK"/>
    <s v="OK"/>
    <s v="OK"/>
    <s v="OK"/>
    <s v="OK"/>
    <s v="Aug"/>
    <n v="3"/>
    <s v="instagram/cpc"/>
    <s v="2024-08"/>
  </r>
  <r>
    <d v="2024-02-11T00:00:00"/>
    <s v="google"/>
    <s v="social"/>
    <x v="1"/>
    <s v="carousel_ad"/>
    <s v="discount"/>
    <n v="257"/>
    <n v="10"/>
    <n v="704.92"/>
    <s v="OK"/>
    <s v="No"/>
    <s v="OK"/>
    <s v="OK"/>
    <s v="OK"/>
    <s v="OK"/>
    <s v="OK"/>
    <s v="OK"/>
    <s v="Feb"/>
    <n v="1"/>
    <s v="google/social"/>
    <s v="2024-02"/>
  </r>
  <r>
    <d v="2024-11-27T00:00:00"/>
    <s v="newsletter"/>
    <s v="referral"/>
    <x v="1"/>
    <s v="text_link"/>
    <s v="shoes"/>
    <n v="187"/>
    <n v="25"/>
    <n v="71.099999999999994"/>
    <s v="OK"/>
    <s v="No"/>
    <s v="OK"/>
    <s v="OK"/>
    <s v="OK"/>
    <s v="OK"/>
    <s v="OK"/>
    <s v="OK"/>
    <s v="Nov"/>
    <n v="4"/>
    <s v="newsletter/referral"/>
    <s v="2024-11"/>
  </r>
  <r>
    <d v="2024-05-30T00:00:00"/>
    <s v="google"/>
    <s v="social"/>
    <x v="3"/>
    <s v="banner1"/>
    <s v="signup"/>
    <n v="181"/>
    <n v="31"/>
    <n v="857.41"/>
    <s v="OK"/>
    <s v="No"/>
    <s v="OK"/>
    <s v="OK"/>
    <s v="OK"/>
    <s v="OK"/>
    <s v="OK"/>
    <s v="OK"/>
    <s v="May"/>
    <n v="2"/>
    <s v="google/social"/>
    <s v="2024-05"/>
  </r>
  <r>
    <d v="2024-07-22T00:00:00"/>
    <s v="youtube"/>
    <s v="email"/>
    <x v="3"/>
    <s v=""/>
    <s v="discount"/>
    <n v="404"/>
    <n v="2"/>
    <n v="14.16"/>
    <s v="OK"/>
    <s v="No"/>
    <s v="OK"/>
    <s v="OK"/>
    <s v="OK"/>
    <s v="OK"/>
    <s v="OK"/>
    <s v="OK"/>
    <s v="Jul"/>
    <n v="3"/>
    <s v="youtube/email"/>
    <s v="2024-07"/>
  </r>
  <r>
    <d v="2024-07-23T00:00:00"/>
    <s v="facebook"/>
    <s v="email"/>
    <x v="3"/>
    <s v="carousel_ad"/>
    <s v="bags"/>
    <n v="329"/>
    <n v="6"/>
    <n v="733.49"/>
    <s v="OK"/>
    <s v="No"/>
    <s v="OK"/>
    <s v="OK"/>
    <s v="OK"/>
    <s v="OK"/>
    <s v="OK"/>
    <s v="OK"/>
    <s v="Jul"/>
    <n v="3"/>
    <s v="facebook/email"/>
    <s v="2024-07"/>
  </r>
  <r>
    <d v="2024-03-06T00:00:00"/>
    <s v="youtube"/>
    <s v="email"/>
    <x v="3"/>
    <s v="text_link"/>
    <s v="discount"/>
    <n v="127"/>
    <n v="1"/>
    <n v="55.54"/>
    <s v="OK"/>
    <s v="No"/>
    <s v="OK"/>
    <s v="OK"/>
    <s v="OK"/>
    <s v="OK"/>
    <s v="OK"/>
    <s v="OK"/>
    <s v="Mar"/>
    <n v="1"/>
    <s v="youtube/email"/>
    <s v="2024-03"/>
  </r>
  <r>
    <d v="2024-03-16T00:00:00"/>
    <s v="facebook"/>
    <s v="social"/>
    <x v="1"/>
    <s v="carousel_ad"/>
    <s v="bags"/>
    <n v="398"/>
    <n v="9"/>
    <n v="28.83"/>
    <s v="OK"/>
    <s v="No"/>
    <s v="OK"/>
    <s v="OK"/>
    <s v="OK"/>
    <s v="OK"/>
    <s v="OK"/>
    <s v="OK"/>
    <s v="Mar"/>
    <n v="1"/>
    <s v="facebook/social"/>
    <s v="2024-03"/>
  </r>
  <r>
    <d v="2024-01-27T00:00:00"/>
    <s v="google"/>
    <s v="social"/>
    <x v="0"/>
    <s v="video_ad"/>
    <s v="signup"/>
    <n v="283"/>
    <n v="42"/>
    <n v="975.08"/>
    <s v="OK"/>
    <s v="No"/>
    <s v="OK"/>
    <s v="OK"/>
    <s v="OK"/>
    <s v="OK"/>
    <s v="OK"/>
    <s v="OK"/>
    <s v="Jan"/>
    <n v="1"/>
    <s v="google/social"/>
    <s v="2024-01"/>
  </r>
  <r>
    <d v="2024-01-31T00:00:00"/>
    <s v="youtube"/>
    <s v="cpc"/>
    <x v="0"/>
    <s v="carousel_ad"/>
    <s v="shoes"/>
    <n v="270"/>
    <n v="2"/>
    <n v="944.07"/>
    <s v="OK"/>
    <s v="No"/>
    <s v="OK"/>
    <s v="OK"/>
    <s v="OK"/>
    <s v="OK"/>
    <s v="OK"/>
    <s v="OK"/>
    <s v="Jan"/>
    <n v="1"/>
    <s v="youtube/cpc"/>
    <s v="2024-01"/>
  </r>
  <r>
    <d v="2024-02-23T00:00:00"/>
    <s v="facebook"/>
    <s v="cpc"/>
    <x v="1"/>
    <s v="carousel_ad"/>
    <s v="shoes"/>
    <n v="216"/>
    <n v="8"/>
    <n v="447.56"/>
    <s v="OK"/>
    <s v="No"/>
    <s v="OK"/>
    <s v="OK"/>
    <s v="OK"/>
    <s v="OK"/>
    <s v="OK"/>
    <s v="OK"/>
    <s v="Feb"/>
    <n v="1"/>
    <s v="facebook/cpc"/>
    <s v="2024-02"/>
  </r>
  <r>
    <d v="2024-11-20T00:00:00"/>
    <s v="youtube"/>
    <s v="social"/>
    <x v="3"/>
    <s v="carousel_ad"/>
    <s v="bags"/>
    <n v="187"/>
    <n v="34"/>
    <n v="827.46"/>
    <s v="OK"/>
    <s v="No"/>
    <s v="OK"/>
    <s v="OK"/>
    <s v="OK"/>
    <s v="OK"/>
    <s v="OK"/>
    <s v="OK"/>
    <s v="Nov"/>
    <n v="4"/>
    <s v="youtube/social"/>
    <s v="2024-11"/>
  </r>
  <r>
    <d v="2024-10-27T00:00:00"/>
    <s v="facebook"/>
    <s v="email"/>
    <x v="1"/>
    <s v=""/>
    <s v="bags"/>
    <n v="376"/>
    <n v="37"/>
    <n v="351.22"/>
    <s v="OK"/>
    <s v="No"/>
    <s v="OK"/>
    <s v="OK"/>
    <s v="OK"/>
    <s v="OK"/>
    <s v="OK"/>
    <s v="OK"/>
    <s v="Oct"/>
    <n v="4"/>
    <s v="facebook/email"/>
    <s v="2024-10"/>
  </r>
  <r>
    <d v="2024-07-19T00:00:00"/>
    <s v="linkedin"/>
    <s v="email"/>
    <x v="2"/>
    <s v="banner1"/>
    <s v="signup"/>
    <n v="396"/>
    <n v="8"/>
    <n v="593.05999999999995"/>
    <s v="OK"/>
    <s v="No"/>
    <s v="OK"/>
    <s v="OK"/>
    <s v="OK"/>
    <s v="OK"/>
    <s v="OK"/>
    <s v="OK"/>
    <s v="Jul"/>
    <n v="3"/>
    <s v="linkedin/email"/>
    <s v="2024-07"/>
  </r>
  <r>
    <d v="2024-07-12T00:00:00"/>
    <s v="facebook"/>
    <s v="email"/>
    <x v="0"/>
    <s v="carousel_ad"/>
    <s v="signup"/>
    <n v="463"/>
    <n v="17"/>
    <n v="606.25"/>
    <s v="OK"/>
    <s v="No"/>
    <s v="OK"/>
    <s v="OK"/>
    <s v="OK"/>
    <s v="OK"/>
    <s v="OK"/>
    <s v="OK"/>
    <s v="Jul"/>
    <n v="3"/>
    <s v="facebook/email"/>
    <s v="2024-07"/>
  </r>
  <r>
    <d v="2024-12-18T00:00:00"/>
    <s v="youtube"/>
    <s v="cpc"/>
    <x v="0"/>
    <s v="video_ad"/>
    <s v="signup"/>
    <n v="488"/>
    <n v="22"/>
    <n v="427.27"/>
    <s v="OK"/>
    <s v="No"/>
    <s v="OK"/>
    <s v="OK"/>
    <s v="OK"/>
    <s v="OK"/>
    <s v="OK"/>
    <s v="OK"/>
    <s v="Dec"/>
    <n v="4"/>
    <s v="youtube/cpc"/>
    <s v="2024-12"/>
  </r>
  <r>
    <d v="2024-10-27T00:00:00"/>
    <s v="facebook"/>
    <s v="social"/>
    <x v="1"/>
    <s v="carousel_ad"/>
    <s v="bags"/>
    <n v="479"/>
    <n v="46"/>
    <n v="507.89"/>
    <s v="OK"/>
    <s v="No"/>
    <s v="OK"/>
    <s v="OK"/>
    <s v="OK"/>
    <s v="OK"/>
    <s v="OK"/>
    <s v="OK"/>
    <s v="Oct"/>
    <n v="4"/>
    <s v="facebook/social"/>
    <s v="2024-10"/>
  </r>
  <r>
    <d v="2024-02-19T00:00:00"/>
    <s v="newsletter"/>
    <s v="cpc"/>
    <x v="0"/>
    <s v="banner1"/>
    <s v="signup"/>
    <n v="199"/>
    <n v="17"/>
    <n v="373.54"/>
    <s v="OK"/>
    <s v="No"/>
    <s v="OK"/>
    <s v="OK"/>
    <s v="OK"/>
    <s v="OK"/>
    <s v="OK"/>
    <s v="OK"/>
    <s v="Feb"/>
    <n v="1"/>
    <s v="newsletter/cpc"/>
    <s v="2024-02"/>
  </r>
  <r>
    <d v="2024-08-22T00:00:00"/>
    <s v="linkedin"/>
    <s v="referral"/>
    <x v="1"/>
    <s v="banner1"/>
    <s v="discount"/>
    <n v="364"/>
    <n v="50"/>
    <n v="662.16"/>
    <s v="OK"/>
    <s v="No"/>
    <s v="OK"/>
    <s v="OK"/>
    <s v="OK"/>
    <s v="OK"/>
    <s v="OK"/>
    <s v="OK"/>
    <s v="Aug"/>
    <n v="3"/>
    <s v="linkedin/referral"/>
    <s v="2024-08"/>
  </r>
  <r>
    <d v="2024-03-28T00:00:00"/>
    <s v="linkedin"/>
    <s v="referral"/>
    <x v="3"/>
    <s v="text_link"/>
    <s v="shoes"/>
    <n v="412"/>
    <n v="7"/>
    <n v="355.07"/>
    <s v="OK"/>
    <s v="No"/>
    <s v="OK"/>
    <s v="OK"/>
    <s v="OK"/>
    <s v="OK"/>
    <s v="OK"/>
    <s v="OK"/>
    <s v="Mar"/>
    <n v="1"/>
    <s v="linkedin/referral"/>
    <s v="2024-03"/>
  </r>
  <r>
    <d v="2024-11-21T00:00:00"/>
    <s v="google"/>
    <s v="cpc"/>
    <x v="0"/>
    <s v="carousel_ad"/>
    <s v="signup"/>
    <n v="157"/>
    <n v="27"/>
    <n v="875.29"/>
    <s v="OK"/>
    <s v="No"/>
    <s v="OK"/>
    <s v="OK"/>
    <s v="OK"/>
    <s v="OK"/>
    <s v="OK"/>
    <s v="OK"/>
    <s v="Nov"/>
    <n v="4"/>
    <s v="google/cpc"/>
    <s v="2024-11"/>
  </r>
  <r>
    <d v="2024-01-03T00:00:00"/>
    <s v="linkedin"/>
    <s v="email"/>
    <x v="3"/>
    <s v="video_ad"/>
    <s v="shoes"/>
    <n v="396"/>
    <n v="4"/>
    <n v="821.6"/>
    <s v="OK"/>
    <s v="No"/>
    <s v="OK"/>
    <s v="OK"/>
    <s v="OK"/>
    <s v="OK"/>
    <s v="OK"/>
    <s v="OK"/>
    <s v="Jan"/>
    <n v="1"/>
    <s v="linkedin/email"/>
    <s v="2024-01"/>
  </r>
  <r>
    <d v="2024-01-26T00:00:00"/>
    <s v="newsletter"/>
    <s v="social"/>
    <x v="1"/>
    <s v="video_ad"/>
    <s v="signup"/>
    <n v="425"/>
    <n v="12"/>
    <n v="884.91"/>
    <s v="OK"/>
    <s v="No"/>
    <s v="OK"/>
    <s v="OK"/>
    <s v="OK"/>
    <s v="OK"/>
    <s v="OK"/>
    <s v="OK"/>
    <s v="Jan"/>
    <n v="1"/>
    <s v="newsletter/social"/>
    <s v="2024-01"/>
  </r>
  <r>
    <d v="2024-02-28T00:00:00"/>
    <s v="youtube"/>
    <s v="referral"/>
    <x v="3"/>
    <s v="video_ad"/>
    <s v="shoes"/>
    <n v="95"/>
    <n v="15"/>
    <n v="20.22"/>
    <s v="OK"/>
    <s v="No"/>
    <s v="OK"/>
    <s v="OK"/>
    <s v="OK"/>
    <s v="OK"/>
    <s v="OK"/>
    <s v="OK"/>
    <s v="Feb"/>
    <n v="1"/>
    <s v="youtube/referral"/>
    <s v="2024-02"/>
  </r>
  <r>
    <d v="2024-07-30T00:00:00"/>
    <s v="newsletter"/>
    <s v="referral"/>
    <x v="2"/>
    <s v=""/>
    <s v="signup"/>
    <n v="260"/>
    <n v="49"/>
    <n v="19.86"/>
    <s v="OK"/>
    <s v="No"/>
    <s v="OK"/>
    <s v="OK"/>
    <s v="OK"/>
    <s v="OK"/>
    <s v="OK"/>
    <s v="OK"/>
    <s v="Jul"/>
    <n v="3"/>
    <s v="newsletter/referral"/>
    <s v="2024-07"/>
  </r>
  <r>
    <d v="2024-12-03T00:00:00"/>
    <s v="instagram"/>
    <s v="referral"/>
    <x v="3"/>
    <s v=""/>
    <s v="bags"/>
    <n v="208"/>
    <n v="8"/>
    <n v="232.8"/>
    <s v="OK"/>
    <s v="No"/>
    <s v="OK"/>
    <s v="OK"/>
    <s v="OK"/>
    <s v="OK"/>
    <s v="OK"/>
    <s v="OK"/>
    <s v="Dec"/>
    <n v="4"/>
    <s v="instagram/referral"/>
    <s v="2024-12"/>
  </r>
  <r>
    <d v="2024-04-09T00:00:00"/>
    <s v="linkedin"/>
    <s v="referral"/>
    <x v="3"/>
    <s v="text_link"/>
    <s v="bags"/>
    <n v="343"/>
    <n v="47"/>
    <n v="592.58000000000004"/>
    <s v="OK"/>
    <s v="No"/>
    <s v="OK"/>
    <s v="OK"/>
    <s v="OK"/>
    <s v="OK"/>
    <s v="OK"/>
    <s v="OK"/>
    <s v="Apr"/>
    <n v="2"/>
    <s v="linkedin/referral"/>
    <s v="2024-04"/>
  </r>
  <r>
    <d v="2024-04-01T00:00:00"/>
    <s v="instagram"/>
    <s v="referral"/>
    <x v="1"/>
    <s v="video_ad"/>
    <s v="shoes"/>
    <n v="320"/>
    <n v="22"/>
    <n v="275.39999999999998"/>
    <s v="OK"/>
    <s v="No"/>
    <s v="OK"/>
    <s v="OK"/>
    <s v="OK"/>
    <s v="OK"/>
    <s v="OK"/>
    <s v="OK"/>
    <s v="Apr"/>
    <n v="2"/>
    <s v="instagram/referral"/>
    <s v="2024-04"/>
  </r>
  <r>
    <d v="2024-02-04T00:00:00"/>
    <s v="newsletter"/>
    <s v="email"/>
    <x v="3"/>
    <s v="text_link"/>
    <s v="discount"/>
    <n v="486"/>
    <n v="46"/>
    <n v="34.79"/>
    <s v="OK"/>
    <s v="No"/>
    <s v="OK"/>
    <s v="OK"/>
    <s v="OK"/>
    <s v="OK"/>
    <s v="OK"/>
    <s v="OK"/>
    <s v="Feb"/>
    <n v="1"/>
    <s v="newsletter/email"/>
    <s v="2024-02"/>
  </r>
  <r>
    <d v="2024-09-14T00:00:00"/>
    <s v="linkedin"/>
    <s v="referral"/>
    <x v="2"/>
    <s v="carousel_ad"/>
    <s v="signup"/>
    <n v="122"/>
    <n v="34"/>
    <n v="128.19999999999999"/>
    <s v="OK"/>
    <s v="No"/>
    <s v="OK"/>
    <s v="OK"/>
    <s v="OK"/>
    <s v="OK"/>
    <s v="OK"/>
    <s v="OK"/>
    <s v="Sep"/>
    <n v="3"/>
    <s v="linkedin/referral"/>
    <s v="2024-09"/>
  </r>
  <r>
    <d v="2024-03-31T00:00:00"/>
    <s v="youtube"/>
    <s v="social"/>
    <x v="0"/>
    <s v="video_ad"/>
    <s v="bags"/>
    <n v="454"/>
    <n v="36"/>
    <n v="421.13"/>
    <s v="OK"/>
    <s v="No"/>
    <s v="OK"/>
    <s v="OK"/>
    <s v="OK"/>
    <s v="OK"/>
    <s v="OK"/>
    <s v="OK"/>
    <s v="Mar"/>
    <n v="1"/>
    <s v="youtube/social"/>
    <s v="2024-03"/>
  </r>
  <r>
    <d v="2024-03-28T00:00:00"/>
    <s v="youtube"/>
    <s v="referral"/>
    <x v="0"/>
    <s v="text_link"/>
    <s v="shoes"/>
    <n v="294"/>
    <n v="7"/>
    <n v="163.29"/>
    <s v="OK"/>
    <s v="No"/>
    <s v="OK"/>
    <s v="OK"/>
    <s v="OK"/>
    <s v="OK"/>
    <s v="OK"/>
    <s v="OK"/>
    <s v="Mar"/>
    <n v="1"/>
    <s v="youtube/referral"/>
    <s v="2024-03"/>
  </r>
  <r>
    <d v="2024-02-26T00:00:00"/>
    <s v="google"/>
    <s v="referral"/>
    <x v="3"/>
    <s v=""/>
    <s v="bags"/>
    <n v="91"/>
    <n v="10"/>
    <n v="995.34"/>
    <s v="OK"/>
    <s v="No"/>
    <s v="OK"/>
    <s v="OK"/>
    <s v="OK"/>
    <s v="OK"/>
    <s v="OK"/>
    <s v="OK"/>
    <s v="Feb"/>
    <n v="1"/>
    <s v="google/referral"/>
    <s v="2024-02"/>
  </r>
  <r>
    <d v="2024-11-17T00:00:00"/>
    <s v="google"/>
    <s v="cpc"/>
    <x v="1"/>
    <s v="text_link"/>
    <s v="shoes"/>
    <n v="441"/>
    <n v="48"/>
    <n v="372.57"/>
    <s v="OK"/>
    <s v="No"/>
    <s v="OK"/>
    <s v="OK"/>
    <s v="OK"/>
    <s v="OK"/>
    <s v="OK"/>
    <s v="OK"/>
    <s v="Nov"/>
    <n v="4"/>
    <s v="google/cpc"/>
    <s v="2024-11"/>
  </r>
  <r>
    <d v="2024-06-10T00:00:00"/>
    <s v="linkedin"/>
    <s v="cpc"/>
    <x v="2"/>
    <s v="text_link"/>
    <s v="bags"/>
    <n v="303"/>
    <n v="13"/>
    <n v="794.78"/>
    <s v="OK"/>
    <s v="No"/>
    <s v="OK"/>
    <s v="OK"/>
    <s v="OK"/>
    <s v="OK"/>
    <s v="OK"/>
    <s v="OK"/>
    <s v="Jun"/>
    <n v="2"/>
    <s v="linkedin/cpc"/>
    <s v="2024-06"/>
  </r>
  <r>
    <d v="2024-03-19T00:00:00"/>
    <s v="google"/>
    <s v="cpc"/>
    <x v="3"/>
    <s v=""/>
    <s v="discount"/>
    <n v="456"/>
    <n v="27"/>
    <n v="64.430000000000007"/>
    <s v="OK"/>
    <s v="No"/>
    <s v="OK"/>
    <s v="OK"/>
    <s v="OK"/>
    <s v="OK"/>
    <s v="OK"/>
    <s v="OK"/>
    <s v="Mar"/>
    <n v="1"/>
    <s v="google/cpc"/>
    <s v="2024-03"/>
  </r>
  <r>
    <d v="2024-05-29T00:00:00"/>
    <s v="youtube"/>
    <s v="referral"/>
    <x v="2"/>
    <s v="video_ad"/>
    <s v="discount"/>
    <n v="253"/>
    <n v="34"/>
    <n v="387.83"/>
    <s v="OK"/>
    <s v="No"/>
    <s v="OK"/>
    <s v="OK"/>
    <s v="OK"/>
    <s v="OK"/>
    <s v="OK"/>
    <s v="OK"/>
    <s v="May"/>
    <n v="2"/>
    <s v="youtube/referral"/>
    <s v="2024-05"/>
  </r>
  <r>
    <d v="2024-11-25T00:00:00"/>
    <s v="youtube"/>
    <s v="cpc"/>
    <x v="1"/>
    <s v="carousel_ad"/>
    <s v="bags"/>
    <n v="145"/>
    <n v="10"/>
    <n v="615.13"/>
    <s v="OK"/>
    <s v="No"/>
    <s v="OK"/>
    <s v="OK"/>
    <s v="OK"/>
    <s v="OK"/>
    <s v="OK"/>
    <s v="OK"/>
    <s v="Nov"/>
    <n v="4"/>
    <s v="youtube/cpc"/>
    <s v="2024-11"/>
  </r>
  <r>
    <d v="2024-07-24T00:00:00"/>
    <s v="instagram"/>
    <s v="social"/>
    <x v="3"/>
    <s v="banner1"/>
    <s v="discount"/>
    <n v="367"/>
    <n v="50"/>
    <n v="495.39"/>
    <s v="OK"/>
    <s v="No"/>
    <s v="OK"/>
    <s v="OK"/>
    <s v="OK"/>
    <s v="OK"/>
    <s v="OK"/>
    <s v="OK"/>
    <s v="Jul"/>
    <n v="3"/>
    <s v="instagram/social"/>
    <s v="2024-07"/>
  </r>
  <r>
    <d v="2024-12-06T00:00:00"/>
    <s v="youtube"/>
    <s v="cpc"/>
    <x v="0"/>
    <s v="carousel_ad"/>
    <s v="bags"/>
    <n v="418"/>
    <n v="49"/>
    <n v="360.63"/>
    <s v="OK"/>
    <s v="No"/>
    <s v="OK"/>
    <s v="OK"/>
    <s v="OK"/>
    <s v="OK"/>
    <s v="OK"/>
    <s v="OK"/>
    <s v="Dec"/>
    <n v="4"/>
    <s v="youtube/cpc"/>
    <s v="2024-12"/>
  </r>
  <r>
    <d v="2024-02-16T00:00:00"/>
    <s v="facebook"/>
    <s v="social"/>
    <x v="0"/>
    <s v="banner1"/>
    <s v="discount"/>
    <n v="425"/>
    <n v="49"/>
    <n v="276.06"/>
    <s v="OK"/>
    <s v="No"/>
    <s v="OK"/>
    <s v="OK"/>
    <s v="OK"/>
    <s v="OK"/>
    <s v="OK"/>
    <s v="OK"/>
    <s v="Feb"/>
    <n v="1"/>
    <s v="facebook/social"/>
    <s v="2024-02"/>
  </r>
  <r>
    <d v="2024-01-23T00:00:00"/>
    <s v="youtube"/>
    <s v="social"/>
    <x v="3"/>
    <s v=""/>
    <s v="shoes"/>
    <n v="301"/>
    <n v="12"/>
    <n v="565.11"/>
    <s v="OK"/>
    <s v="No"/>
    <s v="OK"/>
    <s v="OK"/>
    <s v="OK"/>
    <s v="OK"/>
    <s v="OK"/>
    <s v="OK"/>
    <s v="Jan"/>
    <n v="1"/>
    <s v="youtube/social"/>
    <s v="2024-01"/>
  </r>
  <r>
    <d v="2024-06-03T00:00:00"/>
    <s v="newsletter"/>
    <s v="social"/>
    <x v="2"/>
    <s v="banner1"/>
    <s v="bags"/>
    <n v="94"/>
    <n v="20"/>
    <n v="465.42"/>
    <s v="OK"/>
    <s v="No"/>
    <s v="OK"/>
    <s v="OK"/>
    <s v="OK"/>
    <s v="OK"/>
    <s v="OK"/>
    <s v="OK"/>
    <s v="Jun"/>
    <n v="2"/>
    <s v="newsletter/social"/>
    <s v="2024-06"/>
  </r>
  <r>
    <d v="2024-02-10T00:00:00"/>
    <s v="instagram"/>
    <s v="referral"/>
    <x v="3"/>
    <s v="video_ad"/>
    <s v="shoes"/>
    <n v="361"/>
    <n v="43"/>
    <n v="97.12"/>
    <s v="OK"/>
    <s v="No"/>
    <s v="OK"/>
    <s v="OK"/>
    <s v="OK"/>
    <s v="OK"/>
    <s v="OK"/>
    <s v="OK"/>
    <s v="Feb"/>
    <n v="1"/>
    <s v="instagram/referral"/>
    <s v="2024-02"/>
  </r>
  <r>
    <d v="2024-10-20T00:00:00"/>
    <s v="instagram"/>
    <s v="email"/>
    <x v="0"/>
    <s v="video_ad"/>
    <s v="bags"/>
    <n v="392"/>
    <n v="21"/>
    <n v="550.23"/>
    <s v="OK"/>
    <s v="No"/>
    <s v="OK"/>
    <s v="OK"/>
    <s v="OK"/>
    <s v="OK"/>
    <s v="OK"/>
    <s v="OK"/>
    <s v="Oct"/>
    <n v="4"/>
    <s v="instagram/email"/>
    <s v="2024-10"/>
  </r>
  <r>
    <d v="2024-07-29T00:00:00"/>
    <s v="linkedin"/>
    <s v="referral"/>
    <x v="1"/>
    <s v="carousel_ad"/>
    <s v="bags"/>
    <n v="240"/>
    <n v="18"/>
    <n v="210.86"/>
    <s v="OK"/>
    <s v="No"/>
    <s v="OK"/>
    <s v="OK"/>
    <s v="OK"/>
    <s v="OK"/>
    <s v="OK"/>
    <s v="OK"/>
    <s v="Jul"/>
    <n v="3"/>
    <s v="linkedin/referral"/>
    <s v="2024-07"/>
  </r>
  <r>
    <d v="2024-04-12T00:00:00"/>
    <s v="newsletter"/>
    <s v="social"/>
    <x v="0"/>
    <s v="banner1"/>
    <s v="discount"/>
    <n v="180"/>
    <n v="7"/>
    <n v="184.23"/>
    <s v="OK"/>
    <s v="No"/>
    <s v="OK"/>
    <s v="OK"/>
    <s v="OK"/>
    <s v="OK"/>
    <s v="OK"/>
    <s v="OK"/>
    <s v="Apr"/>
    <n v="2"/>
    <s v="newsletter/social"/>
    <s v="2024-04"/>
  </r>
  <r>
    <d v="2024-08-19T00:00:00"/>
    <s v="youtube"/>
    <s v="social"/>
    <x v="3"/>
    <s v="banner1"/>
    <s v="signup"/>
    <n v="113"/>
    <n v="39"/>
    <n v="819.28"/>
    <s v="OK"/>
    <s v="No"/>
    <s v="OK"/>
    <s v="OK"/>
    <s v="OK"/>
    <s v="OK"/>
    <s v="OK"/>
    <s v="OK"/>
    <s v="Aug"/>
    <n v="3"/>
    <s v="youtube/social"/>
    <s v="2024-08"/>
  </r>
  <r>
    <d v="2024-11-04T00:00:00"/>
    <s v="google"/>
    <s v="referral"/>
    <x v="2"/>
    <s v="banner1"/>
    <s v="signup"/>
    <n v="442"/>
    <n v="34"/>
    <n v="579.79"/>
    <s v="OK"/>
    <s v="No"/>
    <s v="OK"/>
    <s v="OK"/>
    <s v="OK"/>
    <s v="OK"/>
    <s v="OK"/>
    <s v="OK"/>
    <s v="Nov"/>
    <n v="4"/>
    <s v="google/referral"/>
    <s v="2024-11"/>
  </r>
  <r>
    <d v="2024-05-24T00:00:00"/>
    <s v="youtube"/>
    <s v="cpc"/>
    <x v="2"/>
    <s v="carousel_ad"/>
    <s v="shoes"/>
    <n v="139"/>
    <n v="42"/>
    <n v="436.95"/>
    <s v="OK"/>
    <s v="No"/>
    <s v="OK"/>
    <s v="OK"/>
    <s v="OK"/>
    <s v="OK"/>
    <s v="OK"/>
    <s v="OK"/>
    <s v="May"/>
    <n v="2"/>
    <s v="youtube/cpc"/>
    <s v="2024-05"/>
  </r>
  <r>
    <d v="2024-12-30T00:00:00"/>
    <s v="instagram"/>
    <s v="cpc"/>
    <x v="0"/>
    <s v="banner1"/>
    <s v="discount"/>
    <n v="309"/>
    <n v="17"/>
    <n v="236.74"/>
    <s v="OK"/>
    <s v="No"/>
    <s v="OK"/>
    <s v="OK"/>
    <s v="OK"/>
    <s v="OK"/>
    <s v="OK"/>
    <s v="OK"/>
    <s v="Dec"/>
    <n v="4"/>
    <s v="instagram/cpc"/>
    <s v="2024-12"/>
  </r>
  <r>
    <d v="2024-08-16T00:00:00"/>
    <s v="facebook"/>
    <s v="email"/>
    <x v="2"/>
    <s v="text_link"/>
    <s v="shoes"/>
    <n v="300"/>
    <n v="34"/>
    <n v="684.91"/>
    <s v="OK"/>
    <s v="No"/>
    <s v="OK"/>
    <s v="OK"/>
    <s v="OK"/>
    <s v="OK"/>
    <s v="OK"/>
    <s v="OK"/>
    <s v="Aug"/>
    <n v="3"/>
    <s v="facebook/email"/>
    <s v="2024-08"/>
  </r>
  <r>
    <d v="2024-11-11T00:00:00"/>
    <s v="facebook"/>
    <s v="referral"/>
    <x v="0"/>
    <s v="video_ad"/>
    <s v="signup"/>
    <n v="81"/>
    <n v="38"/>
    <n v="493.35"/>
    <s v="OK"/>
    <s v="No"/>
    <s v="OK"/>
    <s v="OK"/>
    <s v="OK"/>
    <s v="OK"/>
    <s v="OK"/>
    <s v="OK"/>
    <s v="Nov"/>
    <n v="4"/>
    <s v="facebook/referral"/>
    <s v="2024-11"/>
  </r>
  <r>
    <d v="2024-12-20T00:00:00"/>
    <s v="newsletter"/>
    <s v="referral"/>
    <x v="1"/>
    <s v="banner1"/>
    <s v="bags"/>
    <n v="328"/>
    <n v="32"/>
    <n v="469.32"/>
    <s v="OK"/>
    <s v="No"/>
    <s v="OK"/>
    <s v="OK"/>
    <s v="OK"/>
    <s v="OK"/>
    <s v="OK"/>
    <s v="OK"/>
    <s v="Dec"/>
    <n v="4"/>
    <s v="newsletter/referral"/>
    <s v="2024-12"/>
  </r>
  <r>
    <d v="2024-05-20T00:00:00"/>
    <s v="linkedin"/>
    <s v="cpc"/>
    <x v="3"/>
    <s v="text_link"/>
    <s v="bags"/>
    <n v="488"/>
    <n v="24"/>
    <n v="366.51"/>
    <s v="OK"/>
    <s v="No"/>
    <s v="OK"/>
    <s v="OK"/>
    <s v="OK"/>
    <s v="OK"/>
    <s v="OK"/>
    <s v="OK"/>
    <s v="May"/>
    <n v="2"/>
    <s v="linkedin/cpc"/>
    <s v="2024-05"/>
  </r>
  <r>
    <d v="2024-11-18T00:00:00"/>
    <s v="linkedin"/>
    <s v="cpc"/>
    <x v="1"/>
    <s v=""/>
    <s v="discount"/>
    <n v="136"/>
    <n v="3"/>
    <n v="413.45"/>
    <s v="OK"/>
    <s v="No"/>
    <s v="OK"/>
    <s v="OK"/>
    <s v="OK"/>
    <s v="OK"/>
    <s v="OK"/>
    <s v="OK"/>
    <s v="Nov"/>
    <n v="4"/>
    <s v="linkedin/cpc"/>
    <s v="2024-11"/>
  </r>
  <r>
    <d v="2024-04-21T00:00:00"/>
    <s v="instagram"/>
    <s v="referral"/>
    <x v="3"/>
    <s v="carousel_ad"/>
    <s v="bags"/>
    <n v="108"/>
    <n v="14"/>
    <n v="492.84"/>
    <s v="OK"/>
    <s v="No"/>
    <s v="OK"/>
    <s v="OK"/>
    <s v="OK"/>
    <s v="OK"/>
    <s v="OK"/>
    <s v="OK"/>
    <s v="Apr"/>
    <n v="2"/>
    <s v="instagram/referral"/>
    <s v="2024-04"/>
  </r>
  <r>
    <d v="2024-01-10T00:00:00"/>
    <s v="youtube"/>
    <s v="email"/>
    <x v="3"/>
    <s v="text_link"/>
    <s v="shoes"/>
    <n v="369"/>
    <n v="2"/>
    <n v="158.07"/>
    <s v="OK"/>
    <s v="No"/>
    <s v="OK"/>
    <s v="OK"/>
    <s v="OK"/>
    <s v="OK"/>
    <s v="OK"/>
    <s v="OK"/>
    <s v="Jan"/>
    <n v="1"/>
    <s v="youtube/email"/>
    <s v="2024-01"/>
  </r>
  <r>
    <d v="2024-08-11T00:00:00"/>
    <s v="instagram"/>
    <s v="email"/>
    <x v="3"/>
    <s v="banner1"/>
    <s v="bags"/>
    <n v="475"/>
    <n v="17"/>
    <n v="766.69"/>
    <s v="OK"/>
    <s v="No"/>
    <s v="OK"/>
    <s v="OK"/>
    <s v="OK"/>
    <s v="OK"/>
    <s v="OK"/>
    <s v="OK"/>
    <s v="Aug"/>
    <n v="3"/>
    <s v="instagram/email"/>
    <s v="2024-08"/>
  </r>
  <r>
    <d v="2024-03-15T00:00:00"/>
    <s v="google"/>
    <s v="social"/>
    <x v="1"/>
    <s v="video_ad"/>
    <s v="signup"/>
    <n v="56"/>
    <n v="32"/>
    <n v="623.04999999999995"/>
    <s v="OK"/>
    <s v="No"/>
    <s v="OK"/>
    <s v="OK"/>
    <s v="OK"/>
    <s v="OK"/>
    <s v="OK"/>
    <s v="OK"/>
    <s v="Mar"/>
    <n v="1"/>
    <s v="google/social"/>
    <s v="2024-03"/>
  </r>
  <r>
    <d v="2024-10-05T00:00:00"/>
    <s v="facebook"/>
    <s v="email"/>
    <x v="2"/>
    <s v="text_link"/>
    <s v="bags"/>
    <n v="363"/>
    <n v="45"/>
    <n v="158.18"/>
    <s v="OK"/>
    <s v="No"/>
    <s v="OK"/>
    <s v="OK"/>
    <s v="OK"/>
    <s v="OK"/>
    <s v="OK"/>
    <s v="OK"/>
    <s v="Oct"/>
    <n v="4"/>
    <s v="facebook/email"/>
    <s v="2024-10"/>
  </r>
  <r>
    <d v="2024-09-24T00:00:00"/>
    <s v="instagram"/>
    <s v="email"/>
    <x v="0"/>
    <s v="text_link"/>
    <s v="signup"/>
    <n v="43"/>
    <n v="18"/>
    <n v="596.80999999999995"/>
    <s v="OK"/>
    <s v="No"/>
    <s v="OK"/>
    <s v="OK"/>
    <s v="OK"/>
    <s v="OK"/>
    <s v="OK"/>
    <s v="OK"/>
    <s v="Sep"/>
    <n v="3"/>
    <s v="instagram/email"/>
    <s v="2024-09"/>
  </r>
  <r>
    <d v="2024-12-04T00:00:00"/>
    <s v="linkedin"/>
    <s v="email"/>
    <x v="3"/>
    <s v=""/>
    <s v="discount"/>
    <n v="450"/>
    <n v="50"/>
    <n v="307.22000000000003"/>
    <s v="OK"/>
    <s v="No"/>
    <s v="OK"/>
    <s v="OK"/>
    <s v="OK"/>
    <s v="OK"/>
    <s v="OK"/>
    <s v="OK"/>
    <s v="Dec"/>
    <n v="4"/>
    <s v="linkedin/email"/>
    <s v="2024-12"/>
  </r>
  <r>
    <d v="2024-06-08T00:00:00"/>
    <s v="facebook"/>
    <s v="referral"/>
    <x v="3"/>
    <s v="carousel_ad"/>
    <s v="signup"/>
    <n v="55"/>
    <n v="28"/>
    <n v="914.82"/>
    <s v="OK"/>
    <s v="No"/>
    <s v="OK"/>
    <s v="OK"/>
    <s v="OK"/>
    <s v="OK"/>
    <s v="OK"/>
    <s v="OK"/>
    <s v="Jun"/>
    <n v="2"/>
    <s v="facebook/referral"/>
    <s v="2024-06"/>
  </r>
  <r>
    <d v="2024-08-05T00:00:00"/>
    <s v="facebook"/>
    <s v="cpc"/>
    <x v="1"/>
    <s v="banner1"/>
    <s v="bags"/>
    <n v="436"/>
    <n v="50"/>
    <n v="547.83000000000004"/>
    <s v="OK"/>
    <s v="No"/>
    <s v="OK"/>
    <s v="OK"/>
    <s v="OK"/>
    <s v="OK"/>
    <s v="OK"/>
    <s v="OK"/>
    <s v="Aug"/>
    <n v="3"/>
    <s v="facebook/cpc"/>
    <s v="2024-08"/>
  </r>
  <r>
    <d v="2024-02-03T00:00:00"/>
    <s v="instagram"/>
    <s v="email"/>
    <x v="3"/>
    <s v="video_ad"/>
    <s v="bags"/>
    <n v="320"/>
    <n v="12"/>
    <n v="991.15"/>
    <s v="OK"/>
    <s v="No"/>
    <s v="OK"/>
    <s v="OK"/>
    <s v="OK"/>
    <s v="OK"/>
    <s v="OK"/>
    <s v="OK"/>
    <s v="Feb"/>
    <n v="1"/>
    <s v="instagram/email"/>
    <s v="2024-02"/>
  </r>
  <r>
    <d v="2024-09-29T00:00:00"/>
    <s v="facebook"/>
    <s v="referral"/>
    <x v="3"/>
    <s v="video_ad"/>
    <s v="signup"/>
    <n v="296"/>
    <n v="17"/>
    <n v="326.06"/>
    <s v="OK"/>
    <s v="No"/>
    <s v="OK"/>
    <s v="OK"/>
    <s v="OK"/>
    <s v="OK"/>
    <s v="OK"/>
    <s v="OK"/>
    <s v="Sep"/>
    <n v="3"/>
    <s v="facebook/referral"/>
    <s v="2024-09"/>
  </r>
  <r>
    <d v="2024-09-09T00:00:00"/>
    <s v="linkedin"/>
    <s v="email"/>
    <x v="2"/>
    <s v="banner1"/>
    <s v="signup"/>
    <n v="230"/>
    <n v="19"/>
    <n v="156.41"/>
    <s v="OK"/>
    <s v="No"/>
    <s v="OK"/>
    <s v="OK"/>
    <s v="OK"/>
    <s v="OK"/>
    <s v="OK"/>
    <s v="OK"/>
    <s v="Sep"/>
    <n v="3"/>
    <s v="linkedin/email"/>
    <s v="2024-09"/>
  </r>
  <r>
    <d v="2024-02-03T00:00:00"/>
    <s v="linkedin"/>
    <s v="cpc"/>
    <x v="2"/>
    <s v="video_ad"/>
    <s v="discount"/>
    <n v="339"/>
    <n v="21"/>
    <n v="492.12"/>
    <s v="OK"/>
    <s v="No"/>
    <s v="OK"/>
    <s v="OK"/>
    <s v="OK"/>
    <s v="OK"/>
    <s v="OK"/>
    <s v="OK"/>
    <s v="Feb"/>
    <n v="1"/>
    <s v="linkedin/cpc"/>
    <s v="2024-02"/>
  </r>
  <r>
    <d v="2024-01-13T00:00:00"/>
    <s v="youtube"/>
    <s v="cpc"/>
    <x v="0"/>
    <s v=""/>
    <s v="signup"/>
    <n v="485"/>
    <n v="1"/>
    <n v="39.94"/>
    <s v="OK"/>
    <s v="No"/>
    <s v="OK"/>
    <s v="OK"/>
    <s v="OK"/>
    <s v="OK"/>
    <s v="OK"/>
    <s v="OK"/>
    <s v="Jan"/>
    <n v="1"/>
    <s v="youtube/cpc"/>
    <s v="2024-01"/>
  </r>
  <r>
    <d v="2024-03-09T00:00:00"/>
    <s v="youtube"/>
    <s v="social"/>
    <x v="3"/>
    <s v="text_link"/>
    <s v="bags"/>
    <n v="372"/>
    <n v="21"/>
    <n v="299.41000000000003"/>
    <s v="OK"/>
    <s v="No"/>
    <s v="OK"/>
    <s v="OK"/>
    <s v="OK"/>
    <s v="OK"/>
    <s v="OK"/>
    <s v="OK"/>
    <s v="Mar"/>
    <n v="1"/>
    <s v="youtube/social"/>
    <s v="2024-03"/>
  </r>
  <r>
    <d v="2024-01-25T00:00:00"/>
    <s v="facebook"/>
    <s v="email"/>
    <x v="0"/>
    <s v="banner1"/>
    <s v="shoes"/>
    <n v="172"/>
    <n v="8"/>
    <n v="849.69"/>
    <s v="OK"/>
    <s v="No"/>
    <s v="OK"/>
    <s v="OK"/>
    <s v="OK"/>
    <s v="OK"/>
    <s v="OK"/>
    <s v="OK"/>
    <s v="Jan"/>
    <n v="1"/>
    <s v="facebook/email"/>
    <s v="2024-01"/>
  </r>
  <r>
    <d v="2024-11-10T00:00:00"/>
    <s v="instagram"/>
    <s v="referral"/>
    <x v="2"/>
    <s v="text_link"/>
    <s v="bags"/>
    <n v="22"/>
    <n v="28"/>
    <n v="871.65"/>
    <s v="OK"/>
    <s v="No"/>
    <s v="OK"/>
    <s v="OK"/>
    <s v="OK"/>
    <s v="OK"/>
    <s v="OK"/>
    <s v="OK"/>
    <s v="Nov"/>
    <n v="4"/>
    <s v="instagram/referral"/>
    <s v="2024-11"/>
  </r>
  <r>
    <d v="2024-01-26T00:00:00"/>
    <s v="youtube"/>
    <s v="referral"/>
    <x v="0"/>
    <s v="banner1"/>
    <s v="shoes"/>
    <n v="80"/>
    <n v="27"/>
    <n v="800.29"/>
    <s v="OK"/>
    <s v="No"/>
    <s v="OK"/>
    <s v="OK"/>
    <s v="OK"/>
    <s v="OK"/>
    <s v="OK"/>
    <s v="OK"/>
    <s v="Jan"/>
    <n v="1"/>
    <s v="youtube/referral"/>
    <s v="2024-01"/>
  </r>
  <r>
    <d v="2024-01-05T00:00:00"/>
    <s v="youtube"/>
    <s v="referral"/>
    <x v="2"/>
    <s v="video_ad"/>
    <s v="bags"/>
    <n v="98"/>
    <n v="12"/>
    <n v="997.58"/>
    <s v="OK"/>
    <s v="No"/>
    <s v="OK"/>
    <s v="OK"/>
    <s v="OK"/>
    <s v="OK"/>
    <s v="OK"/>
    <s v="OK"/>
    <s v="Jan"/>
    <n v="1"/>
    <s v="youtube/referral"/>
    <s v="2024-01"/>
  </r>
  <r>
    <d v="2024-12-05T00:00:00"/>
    <s v="instagram"/>
    <s v="social"/>
    <x v="1"/>
    <s v="carousel_ad"/>
    <s v="signup"/>
    <n v="82"/>
    <n v="38"/>
    <n v="397.73"/>
    <s v="OK"/>
    <s v="No"/>
    <s v="OK"/>
    <s v="OK"/>
    <s v="OK"/>
    <s v="OK"/>
    <s v="OK"/>
    <s v="OK"/>
    <s v="Dec"/>
    <n v="4"/>
    <s v="instagram/social"/>
    <s v="2024-12"/>
  </r>
  <r>
    <d v="2024-10-23T00:00:00"/>
    <s v="facebook"/>
    <s v="social"/>
    <x v="1"/>
    <s v="carousel_ad"/>
    <s v="discount"/>
    <n v="420"/>
    <n v="41"/>
    <n v="844.28"/>
    <s v="OK"/>
    <s v="No"/>
    <s v="OK"/>
    <s v="OK"/>
    <s v="OK"/>
    <s v="OK"/>
    <s v="OK"/>
    <s v="OK"/>
    <s v="Oct"/>
    <n v="4"/>
    <s v="facebook/social"/>
    <s v="2024-10"/>
  </r>
  <r>
    <d v="2024-04-28T00:00:00"/>
    <s v="instagram"/>
    <s v="cpc"/>
    <x v="3"/>
    <s v="video_ad"/>
    <s v="discount"/>
    <n v="131"/>
    <n v="26"/>
    <n v="909.35"/>
    <s v="OK"/>
    <s v="No"/>
    <s v="OK"/>
    <s v="OK"/>
    <s v="OK"/>
    <s v="OK"/>
    <s v="OK"/>
    <s v="OK"/>
    <s v="Apr"/>
    <n v="2"/>
    <s v="instagram/cpc"/>
    <s v="2024-04"/>
  </r>
  <r>
    <d v="2024-02-06T00:00:00"/>
    <s v="linkedin"/>
    <s v="cpc"/>
    <x v="2"/>
    <s v="banner1"/>
    <s v="shoes"/>
    <n v="105"/>
    <n v="13"/>
    <n v="865.41"/>
    <s v="OK"/>
    <s v="No"/>
    <s v="OK"/>
    <s v="OK"/>
    <s v="OK"/>
    <s v="OK"/>
    <s v="OK"/>
    <s v="OK"/>
    <s v="Feb"/>
    <n v="1"/>
    <s v="linkedin/cpc"/>
    <s v="2024-02"/>
  </r>
  <r>
    <d v="2024-12-03T00:00:00"/>
    <s v="instagram"/>
    <s v="email"/>
    <x v="2"/>
    <s v="video_ad"/>
    <s v="shoes"/>
    <n v="449"/>
    <n v="31"/>
    <n v="256.08"/>
    <s v="OK"/>
    <s v="No"/>
    <s v="OK"/>
    <s v="OK"/>
    <s v="OK"/>
    <s v="OK"/>
    <s v="OK"/>
    <s v="OK"/>
    <s v="Dec"/>
    <n v="4"/>
    <s v="instagram/email"/>
    <s v="2024-12"/>
  </r>
  <r>
    <d v="2024-09-18T00:00:00"/>
    <s v="linkedin"/>
    <s v="social"/>
    <x v="2"/>
    <s v="video_ad"/>
    <s v="shoes"/>
    <n v="425"/>
    <n v="10"/>
    <n v="920.86"/>
    <s v="OK"/>
    <s v="No"/>
    <s v="OK"/>
    <s v="OK"/>
    <s v="OK"/>
    <s v="OK"/>
    <s v="OK"/>
    <s v="OK"/>
    <s v="Sep"/>
    <n v="3"/>
    <s v="linkedin/social"/>
    <s v="2024-09"/>
  </r>
  <r>
    <d v="2024-12-16T00:00:00"/>
    <s v="google"/>
    <s v="email"/>
    <x v="0"/>
    <s v="video_ad"/>
    <s v="shoes"/>
    <n v="113"/>
    <n v="22"/>
    <n v="770.55"/>
    <s v="OK"/>
    <s v="No"/>
    <s v="OK"/>
    <s v="OK"/>
    <s v="OK"/>
    <s v="OK"/>
    <s v="OK"/>
    <s v="OK"/>
    <s v="Dec"/>
    <n v="4"/>
    <s v="google/email"/>
    <s v="2024-12"/>
  </r>
  <r>
    <d v="2024-06-22T00:00:00"/>
    <s v="instagram"/>
    <s v="referral"/>
    <x v="1"/>
    <s v="text_link"/>
    <s v="signup"/>
    <n v="430"/>
    <n v="45"/>
    <n v="679.26"/>
    <s v="OK"/>
    <s v="No"/>
    <s v="OK"/>
    <s v="OK"/>
    <s v="OK"/>
    <s v="OK"/>
    <s v="OK"/>
    <s v="OK"/>
    <s v="Jun"/>
    <n v="2"/>
    <s v="instagram/referral"/>
    <s v="2024-06"/>
  </r>
  <r>
    <d v="2024-01-07T00:00:00"/>
    <s v="facebook"/>
    <s v="email"/>
    <x v="1"/>
    <s v="carousel_ad"/>
    <s v="shoes"/>
    <n v="391"/>
    <n v="30"/>
    <n v="22.69"/>
    <s v="OK"/>
    <s v="No"/>
    <s v="OK"/>
    <s v="OK"/>
    <s v="OK"/>
    <s v="OK"/>
    <s v="OK"/>
    <s v="OK"/>
    <s v="Jan"/>
    <n v="1"/>
    <s v="facebook/email"/>
    <s v="2024-01"/>
  </r>
  <r>
    <d v="2024-12-07T00:00:00"/>
    <s v="youtube"/>
    <s v="referral"/>
    <x v="0"/>
    <s v="video_ad"/>
    <s v="discount"/>
    <n v="428"/>
    <n v="13"/>
    <n v="139.01"/>
    <s v="OK"/>
    <s v="No"/>
    <s v="OK"/>
    <s v="OK"/>
    <s v="OK"/>
    <s v="OK"/>
    <s v="OK"/>
    <s v="OK"/>
    <s v="Dec"/>
    <n v="4"/>
    <s v="youtube/referral"/>
    <s v="2024-12"/>
  </r>
  <r>
    <d v="2024-04-19T00:00:00"/>
    <s v="google"/>
    <s v="email"/>
    <x v="0"/>
    <s v="video_ad"/>
    <s v="shoes"/>
    <n v="256"/>
    <n v="31"/>
    <n v="652.66999999999996"/>
    <s v="OK"/>
    <s v="No"/>
    <s v="OK"/>
    <s v="OK"/>
    <s v="OK"/>
    <s v="OK"/>
    <s v="OK"/>
    <s v="OK"/>
    <s v="Apr"/>
    <n v="2"/>
    <s v="google/email"/>
    <s v="2024-04"/>
  </r>
  <r>
    <d v="2024-10-06T00:00:00"/>
    <s v="google"/>
    <s v="cpc"/>
    <x v="1"/>
    <s v="carousel_ad"/>
    <s v="signup"/>
    <n v="225"/>
    <n v="12"/>
    <n v="767.69"/>
    <s v="OK"/>
    <s v="No"/>
    <s v="OK"/>
    <s v="OK"/>
    <s v="OK"/>
    <s v="OK"/>
    <s v="OK"/>
    <s v="OK"/>
    <s v="Oct"/>
    <n v="4"/>
    <s v="google/cpc"/>
    <s v="2024-10"/>
  </r>
  <r>
    <d v="2024-06-22T00:00:00"/>
    <s v="linkedin"/>
    <s v="email"/>
    <x v="2"/>
    <s v="text_link"/>
    <s v="discount"/>
    <n v="141"/>
    <n v="36"/>
    <n v="272.75"/>
    <s v="OK"/>
    <s v="No"/>
    <s v="OK"/>
    <s v="OK"/>
    <s v="OK"/>
    <s v="OK"/>
    <s v="OK"/>
    <s v="OK"/>
    <s v="Jun"/>
    <n v="2"/>
    <s v="linkedin/email"/>
    <s v="2024-06"/>
  </r>
  <r>
    <d v="2024-09-04T00:00:00"/>
    <s v="newsletter"/>
    <s v="social"/>
    <x v="1"/>
    <s v="text_link"/>
    <s v="bags"/>
    <n v="376"/>
    <n v="30"/>
    <n v="874.5"/>
    <s v="OK"/>
    <s v="No"/>
    <s v="OK"/>
    <s v="OK"/>
    <s v="OK"/>
    <s v="OK"/>
    <s v="OK"/>
    <s v="OK"/>
    <s v="Sep"/>
    <n v="3"/>
    <s v="newsletter/social"/>
    <s v="2024-09"/>
  </r>
  <r>
    <d v="2024-04-20T00:00:00"/>
    <s v="youtube"/>
    <s v="cpc"/>
    <x v="1"/>
    <s v=""/>
    <s v="bags"/>
    <n v="470"/>
    <n v="45"/>
    <n v="876.98"/>
    <s v="OK"/>
    <s v="No"/>
    <s v="OK"/>
    <s v="OK"/>
    <s v="OK"/>
    <s v="OK"/>
    <s v="OK"/>
    <s v="OK"/>
    <s v="Apr"/>
    <n v="2"/>
    <s v="youtube/cpc"/>
    <s v="2024-04"/>
  </r>
  <r>
    <d v="2024-12-27T00:00:00"/>
    <s v="youtube"/>
    <s v="referral"/>
    <x v="2"/>
    <s v="banner1"/>
    <s v="discount"/>
    <n v="448"/>
    <n v="26"/>
    <n v="13.42"/>
    <s v="OK"/>
    <s v="No"/>
    <s v="OK"/>
    <s v="OK"/>
    <s v="OK"/>
    <s v="OK"/>
    <s v="OK"/>
    <s v="OK"/>
    <s v="Dec"/>
    <n v="4"/>
    <s v="youtube/referral"/>
    <s v="2024-12"/>
  </r>
  <r>
    <d v="2024-12-25T00:00:00"/>
    <s v="linkedin"/>
    <s v="cpc"/>
    <x v="1"/>
    <s v="text_link"/>
    <s v="bags"/>
    <n v="252"/>
    <n v="7"/>
    <n v="958.3"/>
    <s v="OK"/>
    <s v="No"/>
    <s v="OK"/>
    <s v="OK"/>
    <s v="OK"/>
    <s v="OK"/>
    <s v="OK"/>
    <s v="OK"/>
    <s v="Dec"/>
    <n v="4"/>
    <s v="linkedin/cpc"/>
    <s v="2024-12"/>
  </r>
  <r>
    <d v="2024-11-07T00:00:00"/>
    <s v="newsletter"/>
    <s v="social"/>
    <x v="0"/>
    <s v="carousel_ad"/>
    <s v="shoes"/>
    <n v="265"/>
    <n v="35"/>
    <n v="890.94"/>
    <s v="OK"/>
    <s v="No"/>
    <s v="OK"/>
    <s v="OK"/>
    <s v="OK"/>
    <s v="OK"/>
    <s v="OK"/>
    <s v="OK"/>
    <s v="Nov"/>
    <n v="4"/>
    <s v="newsletter/social"/>
    <s v="2024-11"/>
  </r>
  <r>
    <d v="2024-10-19T00:00:00"/>
    <s v="linkedin"/>
    <s v="referral"/>
    <x v="2"/>
    <s v="text_link"/>
    <s v="discount"/>
    <n v="344"/>
    <n v="21"/>
    <n v="26.2"/>
    <s v="OK"/>
    <s v="No"/>
    <s v="OK"/>
    <s v="OK"/>
    <s v="OK"/>
    <s v="OK"/>
    <s v="OK"/>
    <s v="OK"/>
    <s v="Oct"/>
    <n v="4"/>
    <s v="linkedin/referral"/>
    <s v="2024-10"/>
  </r>
  <r>
    <d v="2024-05-22T00:00:00"/>
    <s v="newsletter"/>
    <s v="referral"/>
    <x v="0"/>
    <s v=""/>
    <s v="shoes"/>
    <n v="43"/>
    <n v="3"/>
    <n v="554.04999999999995"/>
    <s v="OK"/>
    <s v="No"/>
    <s v="OK"/>
    <s v="OK"/>
    <s v="OK"/>
    <s v="OK"/>
    <s v="OK"/>
    <s v="OK"/>
    <s v="May"/>
    <n v="2"/>
    <s v="newsletter/referral"/>
    <s v="2024-05"/>
  </r>
  <r>
    <d v="2024-04-05T00:00:00"/>
    <s v="linkedin"/>
    <s v="cpc"/>
    <x v="0"/>
    <s v="carousel_ad"/>
    <s v="signup"/>
    <n v="98"/>
    <n v="17"/>
    <n v="924.38"/>
    <s v="OK"/>
    <s v="No"/>
    <s v="OK"/>
    <s v="OK"/>
    <s v="OK"/>
    <s v="OK"/>
    <s v="OK"/>
    <s v="OK"/>
    <s v="Apr"/>
    <n v="2"/>
    <s v="linkedin/cpc"/>
    <s v="2024-04"/>
  </r>
  <r>
    <d v="2024-03-11T00:00:00"/>
    <s v="linkedin"/>
    <s v="social"/>
    <x v="0"/>
    <s v="banner1"/>
    <s v="discount"/>
    <n v="303"/>
    <n v="42"/>
    <n v="523.19000000000005"/>
    <s v="OK"/>
    <s v="No"/>
    <s v="OK"/>
    <s v="OK"/>
    <s v="OK"/>
    <s v="OK"/>
    <s v="OK"/>
    <s v="OK"/>
    <s v="Mar"/>
    <n v="1"/>
    <s v="linkedin/social"/>
    <s v="2024-03"/>
  </r>
  <r>
    <d v="2024-04-04T00:00:00"/>
    <s v="linkedin"/>
    <s v="social"/>
    <x v="1"/>
    <s v="banner1"/>
    <s v="bags"/>
    <n v="108"/>
    <n v="25"/>
    <n v="285.58"/>
    <s v="OK"/>
    <s v="No"/>
    <s v="OK"/>
    <s v="OK"/>
    <s v="OK"/>
    <s v="OK"/>
    <s v="OK"/>
    <s v="OK"/>
    <s v="Apr"/>
    <n v="2"/>
    <s v="linkedin/social"/>
    <s v="2024-04"/>
  </r>
  <r>
    <d v="2024-11-20T00:00:00"/>
    <s v="google"/>
    <s v="cpc"/>
    <x v="3"/>
    <s v=""/>
    <s v="signup"/>
    <n v="344"/>
    <n v="29"/>
    <n v="640.66"/>
    <s v="OK"/>
    <s v="No"/>
    <s v="OK"/>
    <s v="OK"/>
    <s v="OK"/>
    <s v="OK"/>
    <s v="OK"/>
    <s v="OK"/>
    <s v="Nov"/>
    <n v="4"/>
    <s v="google/cpc"/>
    <s v="2024-11"/>
  </r>
  <r>
    <d v="2024-02-29T00:00:00"/>
    <s v="facebook"/>
    <s v="social"/>
    <x v="1"/>
    <s v=""/>
    <s v="signup"/>
    <n v="159"/>
    <n v="23"/>
    <n v="688.42"/>
    <s v="OK"/>
    <s v="No"/>
    <s v="OK"/>
    <s v="OK"/>
    <s v="OK"/>
    <s v="OK"/>
    <s v="OK"/>
    <s v="OK"/>
    <s v="Feb"/>
    <n v="1"/>
    <s v="facebook/social"/>
    <s v="2024-02"/>
  </r>
  <r>
    <d v="2024-09-17T00:00:00"/>
    <s v="newsletter"/>
    <s v="cpc"/>
    <x v="2"/>
    <s v="text_link"/>
    <s v="shoes"/>
    <n v="286"/>
    <n v="14"/>
    <n v="794.48"/>
    <s v="OK"/>
    <s v="No"/>
    <s v="OK"/>
    <s v="OK"/>
    <s v="OK"/>
    <s v="OK"/>
    <s v="OK"/>
    <s v="OK"/>
    <s v="Sep"/>
    <n v="3"/>
    <s v="newsletter/cpc"/>
    <s v="2024-09"/>
  </r>
  <r>
    <d v="2024-08-05T00:00:00"/>
    <s v="google"/>
    <s v="social"/>
    <x v="2"/>
    <s v="banner1"/>
    <s v="bags"/>
    <n v="338"/>
    <n v="0"/>
    <n v="130.76"/>
    <s v="OK"/>
    <s v="No"/>
    <s v="OK"/>
    <s v="OK"/>
    <s v="OK"/>
    <s v="OK"/>
    <s v="OK"/>
    <s v="OK"/>
    <s v="Aug"/>
    <n v="3"/>
    <s v="google/social"/>
    <s v="2024-08"/>
  </r>
  <r>
    <d v="2024-04-18T00:00:00"/>
    <s v="facebook"/>
    <s v="cpc"/>
    <x v="1"/>
    <s v="carousel_ad"/>
    <s v="bags"/>
    <n v="343"/>
    <n v="15"/>
    <n v="203.31"/>
    <s v="OK"/>
    <s v="No"/>
    <s v="OK"/>
    <s v="OK"/>
    <s v="OK"/>
    <s v="OK"/>
    <s v="OK"/>
    <s v="OK"/>
    <s v="Apr"/>
    <n v="2"/>
    <s v="facebook/cpc"/>
    <s v="2024-04"/>
  </r>
  <r>
    <d v="2024-09-05T00:00:00"/>
    <s v="newsletter"/>
    <s v="referral"/>
    <x v="3"/>
    <s v="text_link"/>
    <s v="discount"/>
    <n v="221"/>
    <n v="26"/>
    <n v="201.85"/>
    <s v="OK"/>
    <s v="No"/>
    <s v="OK"/>
    <s v="OK"/>
    <s v="OK"/>
    <s v="OK"/>
    <s v="OK"/>
    <s v="OK"/>
    <s v="Sep"/>
    <n v="3"/>
    <s v="newsletter/referral"/>
    <s v="2024-09"/>
  </r>
  <r>
    <d v="2024-07-04T00:00:00"/>
    <s v="linkedin"/>
    <s v="cpc"/>
    <x v="1"/>
    <s v="banner1"/>
    <s v="bags"/>
    <n v="131"/>
    <n v="50"/>
    <n v="560.38"/>
    <s v="OK"/>
    <s v="No"/>
    <s v="OK"/>
    <s v="OK"/>
    <s v="OK"/>
    <s v="OK"/>
    <s v="OK"/>
    <s v="OK"/>
    <s v="Jul"/>
    <n v="3"/>
    <s v="linkedin/cpc"/>
    <s v="2024-07"/>
  </r>
  <r>
    <d v="2024-10-19T00:00:00"/>
    <s v="google"/>
    <s v="email"/>
    <x v="1"/>
    <s v="video_ad"/>
    <s v="bags"/>
    <n v="31"/>
    <n v="31"/>
    <n v="175.45"/>
    <s v="OK"/>
    <s v="No"/>
    <s v="OK"/>
    <s v="OK"/>
    <s v="OK"/>
    <s v="OK"/>
    <s v="OK"/>
    <s v="OK"/>
    <s v="Oct"/>
    <n v="4"/>
    <s v="google/email"/>
    <s v="2024-10"/>
  </r>
  <r>
    <d v="2024-08-29T00:00:00"/>
    <s v="facebook"/>
    <s v="social"/>
    <x v="0"/>
    <s v="video_ad"/>
    <s v="bags"/>
    <n v="437"/>
    <n v="12"/>
    <n v="122.01"/>
    <s v="OK"/>
    <s v="No"/>
    <s v="OK"/>
    <s v="OK"/>
    <s v="OK"/>
    <s v="OK"/>
    <s v="OK"/>
    <s v="OK"/>
    <s v="Aug"/>
    <n v="3"/>
    <s v="facebook/social"/>
    <s v="2024-08"/>
  </r>
  <r>
    <d v="2024-05-25T00:00:00"/>
    <s v="linkedin"/>
    <s v="email"/>
    <x v="1"/>
    <s v="video_ad"/>
    <s v="bags"/>
    <n v="68"/>
    <n v="4"/>
    <n v="605.1"/>
    <s v="OK"/>
    <s v="No"/>
    <s v="OK"/>
    <s v="OK"/>
    <s v="OK"/>
    <s v="OK"/>
    <s v="OK"/>
    <s v="OK"/>
    <s v="May"/>
    <n v="2"/>
    <s v="linkedin/email"/>
    <s v="2024-05"/>
  </r>
  <r>
    <d v="2024-09-18T00:00:00"/>
    <s v="youtube"/>
    <s v="cpc"/>
    <x v="1"/>
    <s v="text_link"/>
    <s v="shoes"/>
    <n v="327"/>
    <n v="14"/>
    <n v="123.03"/>
    <s v="OK"/>
    <s v="No"/>
    <s v="OK"/>
    <s v="OK"/>
    <s v="OK"/>
    <s v="OK"/>
    <s v="OK"/>
    <s v="OK"/>
    <s v="Sep"/>
    <n v="3"/>
    <s v="youtube/cpc"/>
    <s v="2024-09"/>
  </r>
  <r>
    <d v="2024-01-28T00:00:00"/>
    <s v="youtube"/>
    <s v="referral"/>
    <x v="3"/>
    <s v="carousel_ad"/>
    <s v="discount"/>
    <n v="474"/>
    <n v="46"/>
    <n v="569.04999999999995"/>
    <s v="OK"/>
    <s v="No"/>
    <s v="OK"/>
    <s v="OK"/>
    <s v="OK"/>
    <s v="OK"/>
    <s v="OK"/>
    <s v="OK"/>
    <s v="Jan"/>
    <n v="1"/>
    <s v="youtube/referral"/>
    <s v="2024-01"/>
  </r>
  <r>
    <d v="2024-08-25T00:00:00"/>
    <s v="youtube"/>
    <s v="email"/>
    <x v="1"/>
    <s v="text_link"/>
    <s v="signup"/>
    <n v="305"/>
    <n v="41"/>
    <n v="910.49"/>
    <s v="OK"/>
    <s v="No"/>
    <s v="OK"/>
    <s v="OK"/>
    <s v="OK"/>
    <s v="OK"/>
    <s v="OK"/>
    <s v="OK"/>
    <s v="Aug"/>
    <n v="3"/>
    <s v="youtube/email"/>
    <s v="2024-08"/>
  </r>
  <r>
    <d v="2024-09-25T00:00:00"/>
    <s v="linkedin"/>
    <s v="email"/>
    <x v="0"/>
    <s v="carousel_ad"/>
    <s v="shoes"/>
    <n v="37"/>
    <n v="29"/>
    <n v="681.79"/>
    <s v="OK"/>
    <s v="No"/>
    <s v="OK"/>
    <s v="OK"/>
    <s v="OK"/>
    <s v="OK"/>
    <s v="OK"/>
    <s v="OK"/>
    <s v="Sep"/>
    <n v="3"/>
    <s v="linkedin/email"/>
    <s v="2024-09"/>
  </r>
  <r>
    <d v="2024-07-22T00:00:00"/>
    <s v="facebook"/>
    <s v="cpc"/>
    <x v="1"/>
    <s v="carousel_ad"/>
    <s v="discount"/>
    <n v="455"/>
    <n v="1"/>
    <n v="948.16"/>
    <s v="OK"/>
    <s v="No"/>
    <s v="OK"/>
    <s v="OK"/>
    <s v="OK"/>
    <s v="OK"/>
    <s v="OK"/>
    <s v="OK"/>
    <s v="Jul"/>
    <n v="3"/>
    <s v="facebook/cpc"/>
    <s v="2024-07"/>
  </r>
  <r>
    <d v="2024-10-15T00:00:00"/>
    <s v="youtube"/>
    <s v="cpc"/>
    <x v="3"/>
    <s v="banner1"/>
    <s v="shoes"/>
    <n v="51"/>
    <n v="32"/>
    <n v="542.80999999999995"/>
    <s v="OK"/>
    <s v="No"/>
    <s v="OK"/>
    <s v="OK"/>
    <s v="OK"/>
    <s v="OK"/>
    <s v="OK"/>
    <s v="OK"/>
    <s v="Oct"/>
    <n v="4"/>
    <s v="youtube/cpc"/>
    <s v="2024-10"/>
  </r>
  <r>
    <d v="2024-05-29T00:00:00"/>
    <s v="linkedin"/>
    <s v="referral"/>
    <x v="2"/>
    <s v="video_ad"/>
    <s v="bags"/>
    <n v="365"/>
    <n v="47"/>
    <n v="710.95"/>
    <s v="OK"/>
    <s v="No"/>
    <s v="OK"/>
    <s v="OK"/>
    <s v="OK"/>
    <s v="OK"/>
    <s v="OK"/>
    <s v="OK"/>
    <s v="May"/>
    <n v="2"/>
    <s v="linkedin/referral"/>
    <s v="2024-05"/>
  </r>
  <r>
    <d v="2024-07-13T00:00:00"/>
    <s v="instagram"/>
    <s v="social"/>
    <x v="2"/>
    <s v="text_link"/>
    <s v="discount"/>
    <n v="462"/>
    <n v="19"/>
    <n v="734.59"/>
    <s v="OK"/>
    <s v="No"/>
    <s v="OK"/>
    <s v="OK"/>
    <s v="OK"/>
    <s v="OK"/>
    <s v="OK"/>
    <s v="OK"/>
    <s v="Jul"/>
    <n v="3"/>
    <s v="instagram/social"/>
    <s v="2024-07"/>
  </r>
  <r>
    <d v="2024-07-22T00:00:00"/>
    <s v="linkedin"/>
    <s v="referral"/>
    <x v="0"/>
    <s v="video_ad"/>
    <s v="signup"/>
    <n v="259"/>
    <n v="42"/>
    <n v="689.01"/>
    <s v="OK"/>
    <s v="No"/>
    <s v="OK"/>
    <s v="OK"/>
    <s v="OK"/>
    <s v="OK"/>
    <s v="OK"/>
    <s v="OK"/>
    <s v="Jul"/>
    <n v="3"/>
    <s v="linkedin/referral"/>
    <s v="2024-07"/>
  </r>
  <r>
    <d v="2024-07-16T00:00:00"/>
    <s v="facebook"/>
    <s v="referral"/>
    <x v="0"/>
    <s v="text_link"/>
    <s v="shoes"/>
    <n v="69"/>
    <n v="45"/>
    <n v="431.24"/>
    <s v="OK"/>
    <s v="No"/>
    <s v="OK"/>
    <s v="OK"/>
    <s v="OK"/>
    <s v="OK"/>
    <s v="OK"/>
    <s v="OK"/>
    <s v="Jul"/>
    <n v="3"/>
    <s v="facebook/referral"/>
    <s v="2024-07"/>
  </r>
  <r>
    <d v="2024-05-17T00:00:00"/>
    <s v="google"/>
    <s v="referral"/>
    <x v="3"/>
    <s v="video_ad"/>
    <s v="bags"/>
    <n v="347"/>
    <n v="44"/>
    <n v="846.06"/>
    <s v="OK"/>
    <s v="No"/>
    <s v="OK"/>
    <s v="OK"/>
    <s v="OK"/>
    <s v="OK"/>
    <s v="OK"/>
    <s v="OK"/>
    <s v="May"/>
    <n v="2"/>
    <s v="google/referral"/>
    <s v="2024-05"/>
  </r>
  <r>
    <d v="2024-03-03T00:00:00"/>
    <s v="google"/>
    <s v="cpc"/>
    <x v="2"/>
    <s v="text_link"/>
    <s v="discount"/>
    <n v="323"/>
    <n v="37"/>
    <n v="272.04000000000002"/>
    <s v="OK"/>
    <s v="No"/>
    <s v="OK"/>
    <s v="OK"/>
    <s v="OK"/>
    <s v="OK"/>
    <s v="OK"/>
    <s v="OK"/>
    <s v="Mar"/>
    <n v="1"/>
    <s v="google/cpc"/>
    <s v="2024-03"/>
  </r>
  <r>
    <d v="2024-02-21T00:00:00"/>
    <s v="youtube"/>
    <s v="cpc"/>
    <x v="3"/>
    <s v="carousel_ad"/>
    <s v="discount"/>
    <n v="500"/>
    <n v="30"/>
    <n v="128.18"/>
    <s v="OK"/>
    <s v="No"/>
    <s v="OK"/>
    <s v="OK"/>
    <s v="OK"/>
    <s v="OK"/>
    <s v="OK"/>
    <s v="OK"/>
    <s v="Feb"/>
    <n v="1"/>
    <s v="youtube/cpc"/>
    <s v="2024-02"/>
  </r>
  <r>
    <d v="2024-06-24T00:00:00"/>
    <s v="newsletter"/>
    <s v="email"/>
    <x v="0"/>
    <s v="video_ad"/>
    <s v="bags"/>
    <n v="426"/>
    <n v="29"/>
    <n v="253.94"/>
    <s v="OK"/>
    <s v="No"/>
    <s v="OK"/>
    <s v="OK"/>
    <s v="OK"/>
    <s v="OK"/>
    <s v="OK"/>
    <s v="OK"/>
    <s v="Jun"/>
    <n v="2"/>
    <s v="newsletter/email"/>
    <s v="2024-06"/>
  </r>
  <r>
    <d v="2024-07-19T00:00:00"/>
    <s v="linkedin"/>
    <s v="referral"/>
    <x v="2"/>
    <s v="banner1"/>
    <s v="bags"/>
    <n v="102"/>
    <n v="34"/>
    <n v="157.97"/>
    <s v="OK"/>
    <s v="No"/>
    <s v="OK"/>
    <s v="OK"/>
    <s v="OK"/>
    <s v="OK"/>
    <s v="OK"/>
    <s v="OK"/>
    <s v="Jul"/>
    <n v="3"/>
    <s v="linkedin/referral"/>
    <s v="2024-07"/>
  </r>
  <r>
    <d v="2024-09-23T00:00:00"/>
    <s v="linkedin"/>
    <s v="social"/>
    <x v="1"/>
    <s v="carousel_ad"/>
    <s v="shoes"/>
    <n v="291"/>
    <n v="25"/>
    <n v="769.52"/>
    <s v="OK"/>
    <s v="No"/>
    <s v="OK"/>
    <s v="OK"/>
    <s v="OK"/>
    <s v="OK"/>
    <s v="OK"/>
    <s v="OK"/>
    <s v="Sep"/>
    <n v="3"/>
    <s v="linkedin/social"/>
    <s v="2024-09"/>
  </r>
  <r>
    <d v="2024-02-11T00:00:00"/>
    <s v="google"/>
    <s v="cpc"/>
    <x v="1"/>
    <s v="banner1"/>
    <s v="shoes"/>
    <n v="309"/>
    <n v="26"/>
    <n v="914.98"/>
    <s v="OK"/>
    <s v="No"/>
    <s v="OK"/>
    <s v="OK"/>
    <s v="OK"/>
    <s v="OK"/>
    <s v="OK"/>
    <s v="OK"/>
    <s v="Feb"/>
    <n v="1"/>
    <s v="google/cpc"/>
    <s v="2024-02"/>
  </r>
  <r>
    <d v="2024-05-11T00:00:00"/>
    <s v="youtube"/>
    <s v="referral"/>
    <x v="1"/>
    <s v="carousel_ad"/>
    <s v="shoes"/>
    <n v="424"/>
    <n v="14"/>
    <n v="740.55"/>
    <s v="OK"/>
    <s v="No"/>
    <s v="OK"/>
    <s v="OK"/>
    <s v="OK"/>
    <s v="OK"/>
    <s v="OK"/>
    <s v="OK"/>
    <s v="May"/>
    <n v="2"/>
    <s v="youtube/referral"/>
    <s v="2024-05"/>
  </r>
  <r>
    <d v="2024-08-09T00:00:00"/>
    <s v="instagram"/>
    <s v="cpc"/>
    <x v="3"/>
    <s v="banner1"/>
    <s v="signup"/>
    <n v="445"/>
    <n v="47"/>
    <n v="711.91"/>
    <s v="OK"/>
    <s v="No"/>
    <s v="OK"/>
    <s v="OK"/>
    <s v="OK"/>
    <s v="OK"/>
    <s v="OK"/>
    <s v="OK"/>
    <s v="Aug"/>
    <n v="3"/>
    <s v="instagram/cpc"/>
    <s v="2024-08"/>
  </r>
  <r>
    <d v="2024-07-07T00:00:00"/>
    <s v="facebook"/>
    <s v="social"/>
    <x v="1"/>
    <s v="text_link"/>
    <s v="signup"/>
    <n v="132"/>
    <n v="10"/>
    <n v="308.44"/>
    <s v="OK"/>
    <s v="No"/>
    <s v="OK"/>
    <s v="OK"/>
    <s v="OK"/>
    <s v="OK"/>
    <s v="OK"/>
    <s v="OK"/>
    <s v="Jul"/>
    <n v="3"/>
    <s v="facebook/social"/>
    <s v="2024-07"/>
  </r>
  <r>
    <d v="2024-01-09T00:00:00"/>
    <s v="linkedin"/>
    <s v="cpc"/>
    <x v="2"/>
    <s v="banner1"/>
    <s v="bags"/>
    <n v="102"/>
    <n v="34"/>
    <n v="893.47"/>
    <s v="OK"/>
    <s v="No"/>
    <s v="OK"/>
    <s v="OK"/>
    <s v="OK"/>
    <s v="OK"/>
    <s v="OK"/>
    <s v="OK"/>
    <s v="Jan"/>
    <n v="1"/>
    <s v="linkedin/cpc"/>
    <s v="2024-01"/>
  </r>
  <r>
    <d v="2024-02-02T00:00:00"/>
    <s v="youtube"/>
    <s v="social"/>
    <x v="2"/>
    <s v=""/>
    <s v="shoes"/>
    <n v="371"/>
    <n v="15"/>
    <n v="103.67"/>
    <s v="OK"/>
    <s v="No"/>
    <s v="OK"/>
    <s v="OK"/>
    <s v="OK"/>
    <s v="OK"/>
    <s v="OK"/>
    <s v="OK"/>
    <s v="Feb"/>
    <n v="1"/>
    <s v="youtube/social"/>
    <s v="2024-02"/>
  </r>
  <r>
    <d v="2024-04-08T00:00:00"/>
    <s v="instagram"/>
    <s v="referral"/>
    <x v="0"/>
    <s v="text_link"/>
    <s v="signup"/>
    <n v="341"/>
    <n v="47"/>
    <n v="797.99"/>
    <s v="OK"/>
    <s v="No"/>
    <s v="OK"/>
    <s v="OK"/>
    <s v="OK"/>
    <s v="OK"/>
    <s v="OK"/>
    <s v="OK"/>
    <s v="Apr"/>
    <n v="2"/>
    <s v="instagram/referral"/>
    <s v="2024-04"/>
  </r>
  <r>
    <d v="2024-12-12T00:00:00"/>
    <s v="newsletter"/>
    <s v="social"/>
    <x v="3"/>
    <s v="carousel_ad"/>
    <s v="bags"/>
    <n v="86"/>
    <n v="31"/>
    <n v="586.71"/>
    <s v="OK"/>
    <s v="No"/>
    <s v="OK"/>
    <s v="OK"/>
    <s v="OK"/>
    <s v="OK"/>
    <s v="OK"/>
    <s v="OK"/>
    <s v="Dec"/>
    <n v="4"/>
    <s v="newsletter/social"/>
    <s v="2024-12"/>
  </r>
  <r>
    <d v="2024-09-27T00:00:00"/>
    <s v="linkedin"/>
    <s v="social"/>
    <x v="1"/>
    <s v="text_link"/>
    <s v="signup"/>
    <n v="359"/>
    <n v="13"/>
    <n v="319.58999999999997"/>
    <s v="OK"/>
    <s v="No"/>
    <s v="OK"/>
    <s v="OK"/>
    <s v="OK"/>
    <s v="OK"/>
    <s v="OK"/>
    <s v="OK"/>
    <s v="Sep"/>
    <n v="3"/>
    <s v="linkedin/social"/>
    <s v="2024-09"/>
  </r>
  <r>
    <d v="2024-07-30T00:00:00"/>
    <s v="newsletter"/>
    <s v="referral"/>
    <x v="3"/>
    <s v="video_ad"/>
    <s v="shoes"/>
    <n v="143"/>
    <n v="28"/>
    <n v="48.56"/>
    <s v="OK"/>
    <s v="No"/>
    <s v="OK"/>
    <s v="OK"/>
    <s v="OK"/>
    <s v="OK"/>
    <s v="OK"/>
    <s v="OK"/>
    <s v="Jul"/>
    <n v="3"/>
    <s v="newsletter/referral"/>
    <s v="2024-07"/>
  </r>
  <r>
    <d v="2024-09-06T00:00:00"/>
    <s v="google"/>
    <s v="social"/>
    <x v="3"/>
    <s v="video_ad"/>
    <s v="signup"/>
    <n v="14"/>
    <n v="42"/>
    <n v="232.79"/>
    <s v="OK"/>
    <s v="No"/>
    <s v="OK"/>
    <s v="OK"/>
    <s v="OK"/>
    <s v="OK"/>
    <s v="OK"/>
    <s v="OK"/>
    <s v="Sep"/>
    <n v="3"/>
    <s v="google/social"/>
    <s v="2024-09"/>
  </r>
  <r>
    <d v="2024-12-12T00:00:00"/>
    <s v="linkedin"/>
    <s v="referral"/>
    <x v="3"/>
    <s v="text_link"/>
    <s v="discount"/>
    <n v="139"/>
    <n v="45"/>
    <n v="349.13"/>
    <s v="OK"/>
    <s v="No"/>
    <s v="OK"/>
    <s v="OK"/>
    <s v="OK"/>
    <s v="OK"/>
    <s v="OK"/>
    <s v="OK"/>
    <s v="Dec"/>
    <n v="4"/>
    <s v="linkedin/referral"/>
    <s v="2024-12"/>
  </r>
  <r>
    <d v="2024-11-19T00:00:00"/>
    <s v="instagram"/>
    <s v="social"/>
    <x v="1"/>
    <s v="banner1"/>
    <s v="signup"/>
    <n v="399"/>
    <n v="11"/>
    <n v="824.93"/>
    <s v="OK"/>
    <s v="No"/>
    <s v="OK"/>
    <s v="OK"/>
    <s v="OK"/>
    <s v="OK"/>
    <s v="OK"/>
    <s v="OK"/>
    <s v="Nov"/>
    <n v="4"/>
    <s v="instagram/social"/>
    <s v="2024-11"/>
  </r>
  <r>
    <d v="2024-08-25T00:00:00"/>
    <s v="linkedin"/>
    <s v="email"/>
    <x v="0"/>
    <s v=""/>
    <s v="bags"/>
    <n v="466"/>
    <n v="41"/>
    <n v="178.94"/>
    <s v="OK"/>
    <s v="No"/>
    <s v="OK"/>
    <s v="OK"/>
    <s v="OK"/>
    <s v="OK"/>
    <s v="OK"/>
    <s v="OK"/>
    <s v="Aug"/>
    <n v="3"/>
    <s v="linkedin/email"/>
    <s v="2024-08"/>
  </r>
  <r>
    <d v="2024-04-06T00:00:00"/>
    <s v="google"/>
    <s v="cpc"/>
    <x v="0"/>
    <s v="banner1"/>
    <s v="bags"/>
    <n v="195"/>
    <n v="29"/>
    <n v="870.09"/>
    <s v="OK"/>
    <s v="No"/>
    <s v="OK"/>
    <s v="OK"/>
    <s v="OK"/>
    <s v="OK"/>
    <s v="OK"/>
    <s v="OK"/>
    <s v="Apr"/>
    <n v="2"/>
    <s v="google/cpc"/>
    <s v="2024-04"/>
  </r>
  <r>
    <d v="2024-09-21T00:00:00"/>
    <s v="facebook"/>
    <s v="cpc"/>
    <x v="3"/>
    <s v="carousel_ad"/>
    <s v="shoes"/>
    <n v="173"/>
    <n v="29"/>
    <n v="177.32"/>
    <s v="OK"/>
    <s v="No"/>
    <s v="OK"/>
    <s v="OK"/>
    <s v="OK"/>
    <s v="OK"/>
    <s v="OK"/>
    <s v="OK"/>
    <s v="Sep"/>
    <n v="3"/>
    <s v="facebook/cpc"/>
    <s v="2024-09"/>
  </r>
  <r>
    <d v="2024-06-01T00:00:00"/>
    <s v="google"/>
    <s v="cpc"/>
    <x v="3"/>
    <s v="text_link"/>
    <s v="signup"/>
    <n v="236"/>
    <n v="32"/>
    <n v="408.19"/>
    <s v="OK"/>
    <s v="No"/>
    <s v="OK"/>
    <s v="OK"/>
    <s v="OK"/>
    <s v="OK"/>
    <s v="OK"/>
    <s v="OK"/>
    <s v="Jun"/>
    <n v="2"/>
    <s v="google/cpc"/>
    <s v="2024-06"/>
  </r>
  <r>
    <d v="2024-02-21T00:00:00"/>
    <s v="youtube"/>
    <s v="email"/>
    <x v="2"/>
    <s v="banner1"/>
    <s v="shoes"/>
    <n v="50"/>
    <n v="18"/>
    <n v="452.93"/>
    <s v="OK"/>
    <s v="No"/>
    <s v="OK"/>
    <s v="OK"/>
    <s v="OK"/>
    <s v="OK"/>
    <s v="OK"/>
    <s v="OK"/>
    <s v="Feb"/>
    <n v="1"/>
    <s v="youtube/email"/>
    <s v="2024-02"/>
  </r>
  <r>
    <d v="2024-06-25T00:00:00"/>
    <s v="facebook"/>
    <s v="referral"/>
    <x v="0"/>
    <s v="video_ad"/>
    <s v="signup"/>
    <n v="485"/>
    <n v="1"/>
    <n v="742.35"/>
    <s v="OK"/>
    <s v="No"/>
    <s v="OK"/>
    <s v="OK"/>
    <s v="OK"/>
    <s v="OK"/>
    <s v="OK"/>
    <s v="OK"/>
    <s v="Jun"/>
    <n v="2"/>
    <s v="facebook/referral"/>
    <s v="2024-06"/>
  </r>
  <r>
    <d v="2024-02-10T00:00:00"/>
    <s v="facebook"/>
    <s v="email"/>
    <x v="2"/>
    <s v="carousel_ad"/>
    <s v="bags"/>
    <n v="270"/>
    <n v="1"/>
    <n v="453.04"/>
    <s v="OK"/>
    <s v="No"/>
    <s v="OK"/>
    <s v="OK"/>
    <s v="OK"/>
    <s v="OK"/>
    <s v="OK"/>
    <s v="OK"/>
    <s v="Feb"/>
    <n v="1"/>
    <s v="facebook/email"/>
    <s v="2024-02"/>
  </r>
  <r>
    <d v="2024-03-25T00:00:00"/>
    <s v="google"/>
    <s v="social"/>
    <x v="1"/>
    <s v="video_ad"/>
    <s v="bags"/>
    <n v="446"/>
    <n v="44"/>
    <n v="560.02"/>
    <s v="OK"/>
    <s v="No"/>
    <s v="OK"/>
    <s v="OK"/>
    <s v="OK"/>
    <s v="OK"/>
    <s v="OK"/>
    <s v="OK"/>
    <s v="Mar"/>
    <n v="1"/>
    <s v="google/social"/>
    <s v="2024-03"/>
  </r>
  <r>
    <d v="2024-10-02T00:00:00"/>
    <s v="google"/>
    <s v="social"/>
    <x v="2"/>
    <s v="carousel_ad"/>
    <s v="signup"/>
    <n v="488"/>
    <n v="4"/>
    <n v="320.51"/>
    <s v="OK"/>
    <s v="No"/>
    <s v="OK"/>
    <s v="OK"/>
    <s v="OK"/>
    <s v="OK"/>
    <s v="OK"/>
    <s v="OK"/>
    <s v="Oct"/>
    <n v="4"/>
    <s v="google/social"/>
    <s v="2024-10"/>
  </r>
  <r>
    <d v="2024-08-30T00:00:00"/>
    <s v="instagram"/>
    <s v="cpc"/>
    <x v="2"/>
    <s v="text_link"/>
    <s v="shoes"/>
    <n v="341"/>
    <n v="38"/>
    <n v="230.13"/>
    <s v="OK"/>
    <s v="No"/>
    <s v="OK"/>
    <s v="OK"/>
    <s v="OK"/>
    <s v="OK"/>
    <s v="OK"/>
    <s v="OK"/>
    <s v="Aug"/>
    <n v="3"/>
    <s v="instagram/cpc"/>
    <s v="2024-08"/>
  </r>
  <r>
    <d v="2024-05-18T00:00:00"/>
    <s v="newsletter"/>
    <s v="cpc"/>
    <x v="2"/>
    <s v="video_ad"/>
    <s v="bags"/>
    <n v="185"/>
    <n v="11"/>
    <n v="367.19"/>
    <s v="OK"/>
    <s v="No"/>
    <s v="OK"/>
    <s v="OK"/>
    <s v="OK"/>
    <s v="OK"/>
    <s v="OK"/>
    <s v="OK"/>
    <s v="May"/>
    <n v="2"/>
    <s v="newsletter/cpc"/>
    <s v="2024-05"/>
  </r>
  <r>
    <d v="2024-01-29T00:00:00"/>
    <s v="newsletter"/>
    <s v="referral"/>
    <x v="1"/>
    <s v="text_link"/>
    <s v="shoes"/>
    <n v="406"/>
    <n v="36"/>
    <n v="506.78"/>
    <s v="OK"/>
    <s v="No"/>
    <s v="OK"/>
    <s v="OK"/>
    <s v="OK"/>
    <s v="OK"/>
    <s v="OK"/>
    <s v="OK"/>
    <s v="Jan"/>
    <n v="1"/>
    <s v="newsletter/referral"/>
    <s v="2024-01"/>
  </r>
  <r>
    <d v="2024-07-23T00:00:00"/>
    <s v="youtube"/>
    <s v="email"/>
    <x v="0"/>
    <s v="text_link"/>
    <s v="signup"/>
    <n v="326"/>
    <n v="33"/>
    <n v="797.48"/>
    <s v="OK"/>
    <s v="No"/>
    <s v="OK"/>
    <s v="OK"/>
    <s v="OK"/>
    <s v="OK"/>
    <s v="OK"/>
    <s v="OK"/>
    <s v="Jul"/>
    <n v="3"/>
    <s v="youtube/email"/>
    <s v="2024-07"/>
  </r>
  <r>
    <d v="2024-04-12T00:00:00"/>
    <s v="youtube"/>
    <s v="referral"/>
    <x v="0"/>
    <s v="banner1"/>
    <s v="shoes"/>
    <n v="438"/>
    <n v="31"/>
    <n v="648.17999999999995"/>
    <s v="OK"/>
    <s v="No"/>
    <s v="OK"/>
    <s v="OK"/>
    <s v="OK"/>
    <s v="OK"/>
    <s v="OK"/>
    <s v="OK"/>
    <s v="Apr"/>
    <n v="2"/>
    <s v="youtube/referral"/>
    <s v="2024-04"/>
  </r>
  <r>
    <d v="2024-03-20T00:00:00"/>
    <s v="linkedin"/>
    <s v="referral"/>
    <x v="1"/>
    <s v="carousel_ad"/>
    <s v="discount"/>
    <n v="168"/>
    <n v="43"/>
    <n v="930.63"/>
    <s v="OK"/>
    <s v="No"/>
    <s v="OK"/>
    <s v="OK"/>
    <s v="OK"/>
    <s v="OK"/>
    <s v="OK"/>
    <s v="OK"/>
    <s v="Mar"/>
    <n v="1"/>
    <s v="linkedin/referral"/>
    <s v="2024-03"/>
  </r>
  <r>
    <d v="2024-11-18T00:00:00"/>
    <s v="linkedin"/>
    <s v="cpc"/>
    <x v="2"/>
    <s v=""/>
    <s v="bags"/>
    <n v="67"/>
    <n v="19"/>
    <n v="596.70000000000005"/>
    <s v="OK"/>
    <s v="No"/>
    <s v="OK"/>
    <s v="OK"/>
    <s v="OK"/>
    <s v="OK"/>
    <s v="OK"/>
    <s v="OK"/>
    <s v="Nov"/>
    <n v="4"/>
    <s v="linkedin/cpc"/>
    <s v="2024-11"/>
  </r>
  <r>
    <d v="2024-12-02T00:00:00"/>
    <s v="facebook"/>
    <s v="email"/>
    <x v="3"/>
    <s v="video_ad"/>
    <s v="signup"/>
    <n v="261"/>
    <n v="12"/>
    <n v="663.32"/>
    <s v="OK"/>
    <s v="No"/>
    <s v="OK"/>
    <s v="OK"/>
    <s v="OK"/>
    <s v="OK"/>
    <s v="OK"/>
    <s v="OK"/>
    <s v="Dec"/>
    <n v="4"/>
    <s v="facebook/email"/>
    <s v="2024-12"/>
  </r>
  <r>
    <d v="2024-02-22T00:00:00"/>
    <s v="facebook"/>
    <s v="social"/>
    <x v="0"/>
    <s v="carousel_ad"/>
    <s v="bags"/>
    <n v="203"/>
    <n v="30"/>
    <n v="337.31"/>
    <s v="OK"/>
    <s v="No"/>
    <s v="OK"/>
    <s v="OK"/>
    <s v="OK"/>
    <s v="OK"/>
    <s v="OK"/>
    <s v="OK"/>
    <s v="Feb"/>
    <n v="1"/>
    <s v="facebook/social"/>
    <s v="2024-02"/>
  </r>
  <r>
    <d v="2024-01-26T00:00:00"/>
    <s v="google"/>
    <s v="cpc"/>
    <x v="1"/>
    <s v="carousel_ad"/>
    <s v="shoes"/>
    <n v="337"/>
    <n v="49"/>
    <n v="431.88"/>
    <s v="OK"/>
    <s v="No"/>
    <s v="OK"/>
    <s v="OK"/>
    <s v="OK"/>
    <s v="OK"/>
    <s v="OK"/>
    <s v="OK"/>
    <s v="Jan"/>
    <n v="1"/>
    <s v="google/cpc"/>
    <s v="2024-01"/>
  </r>
  <r>
    <d v="2024-08-17T00:00:00"/>
    <s v="linkedin"/>
    <s v="email"/>
    <x v="2"/>
    <s v="text_link"/>
    <s v="signup"/>
    <n v="69"/>
    <n v="15"/>
    <n v="516.67999999999995"/>
    <s v="OK"/>
    <s v="No"/>
    <s v="OK"/>
    <s v="OK"/>
    <s v="OK"/>
    <s v="OK"/>
    <s v="OK"/>
    <s v="OK"/>
    <s v="Aug"/>
    <n v="3"/>
    <s v="linkedin/email"/>
    <s v="2024-08"/>
  </r>
  <r>
    <d v="2024-10-19T00:00:00"/>
    <s v="google"/>
    <s v="referral"/>
    <x v="2"/>
    <s v="video_ad"/>
    <s v="bags"/>
    <n v="91"/>
    <n v="18"/>
    <n v="363.78"/>
    <s v="OK"/>
    <s v="No"/>
    <s v="OK"/>
    <s v="OK"/>
    <s v="OK"/>
    <s v="OK"/>
    <s v="OK"/>
    <s v="OK"/>
    <s v="Oct"/>
    <n v="4"/>
    <s v="google/referral"/>
    <s v="2024-10"/>
  </r>
  <r>
    <d v="2024-07-26T00:00:00"/>
    <s v="youtube"/>
    <s v="cpc"/>
    <x v="1"/>
    <s v="text_link"/>
    <s v="shoes"/>
    <n v="245"/>
    <n v="27"/>
    <n v="523.91999999999996"/>
    <s v="OK"/>
    <s v="No"/>
    <s v="OK"/>
    <s v="OK"/>
    <s v="OK"/>
    <s v="OK"/>
    <s v="OK"/>
    <s v="OK"/>
    <s v="Jul"/>
    <n v="3"/>
    <s v="youtube/cpc"/>
    <s v="2024-07"/>
  </r>
  <r>
    <d v="2024-12-06T00:00:00"/>
    <s v="newsletter"/>
    <s v="social"/>
    <x v="0"/>
    <s v="carousel_ad"/>
    <s v="shoes"/>
    <n v="499"/>
    <n v="10"/>
    <n v="134.51"/>
    <s v="OK"/>
    <s v="No"/>
    <s v="OK"/>
    <s v="OK"/>
    <s v="OK"/>
    <s v="OK"/>
    <s v="OK"/>
    <s v="OK"/>
    <s v="Dec"/>
    <n v="4"/>
    <s v="newsletter/social"/>
    <s v="2024-12"/>
  </r>
  <r>
    <d v="2024-11-23T00:00:00"/>
    <s v="youtube"/>
    <s v="email"/>
    <x v="3"/>
    <s v="carousel_ad"/>
    <s v="signup"/>
    <n v="422"/>
    <n v="21"/>
    <n v="711.94"/>
    <s v="OK"/>
    <s v="No"/>
    <s v="OK"/>
    <s v="OK"/>
    <s v="OK"/>
    <s v="OK"/>
    <s v="OK"/>
    <s v="OK"/>
    <s v="Nov"/>
    <n v="4"/>
    <s v="youtube/email"/>
    <s v="2024-11"/>
  </r>
  <r>
    <d v="2024-02-11T00:00:00"/>
    <s v="instagram"/>
    <s v="cpc"/>
    <x v="3"/>
    <s v="banner1"/>
    <s v="discount"/>
    <n v="320"/>
    <n v="41"/>
    <n v="490.11"/>
    <s v="OK"/>
    <s v="No"/>
    <s v="OK"/>
    <s v="OK"/>
    <s v="OK"/>
    <s v="OK"/>
    <s v="OK"/>
    <s v="OK"/>
    <s v="Feb"/>
    <n v="1"/>
    <s v="instagram/cpc"/>
    <s v="2024-02"/>
  </r>
  <r>
    <d v="2024-01-06T00:00:00"/>
    <s v="youtube"/>
    <s v="email"/>
    <x v="3"/>
    <s v="text_link"/>
    <s v="shoes"/>
    <n v="112"/>
    <n v="42"/>
    <n v="315.92"/>
    <s v="OK"/>
    <s v="No"/>
    <s v="OK"/>
    <s v="OK"/>
    <s v="OK"/>
    <s v="OK"/>
    <s v="OK"/>
    <s v="OK"/>
    <s v="Jan"/>
    <n v="1"/>
    <s v="youtube/email"/>
    <s v="2024-01"/>
  </r>
  <r>
    <d v="2024-06-08T00:00:00"/>
    <s v="google"/>
    <s v="referral"/>
    <x v="1"/>
    <s v="banner1"/>
    <s v="bags"/>
    <n v="338"/>
    <n v="23"/>
    <n v="784.98"/>
    <s v="OK"/>
    <s v="No"/>
    <s v="OK"/>
    <s v="OK"/>
    <s v="OK"/>
    <s v="OK"/>
    <s v="OK"/>
    <s v="OK"/>
    <s v="Jun"/>
    <n v="2"/>
    <s v="google/referral"/>
    <s v="2024-06"/>
  </r>
  <r>
    <d v="2024-09-04T00:00:00"/>
    <s v="linkedin"/>
    <s v="email"/>
    <x v="2"/>
    <s v=""/>
    <s v="signup"/>
    <n v="133"/>
    <n v="11"/>
    <n v="597.05999999999995"/>
    <s v="OK"/>
    <s v="No"/>
    <s v="OK"/>
    <s v="OK"/>
    <s v="OK"/>
    <s v="OK"/>
    <s v="OK"/>
    <s v="OK"/>
    <s v="Sep"/>
    <n v="3"/>
    <s v="linkedin/email"/>
    <s v="2024-09"/>
  </r>
  <r>
    <d v="2024-10-21T00:00:00"/>
    <s v="newsletter"/>
    <s v="referral"/>
    <x v="2"/>
    <s v="banner1"/>
    <s v="shoes"/>
    <n v="138"/>
    <n v="12"/>
    <n v="194.98"/>
    <s v="OK"/>
    <s v="No"/>
    <s v="OK"/>
    <s v="OK"/>
    <s v="OK"/>
    <s v="OK"/>
    <s v="OK"/>
    <s v="OK"/>
    <s v="Oct"/>
    <n v="4"/>
    <s v="newsletter/referral"/>
    <s v="2024-10"/>
  </r>
  <r>
    <d v="2024-05-25T00:00:00"/>
    <s v="linkedin"/>
    <s v="cpc"/>
    <x v="3"/>
    <s v="banner1"/>
    <s v="discount"/>
    <n v="284"/>
    <n v="24"/>
    <n v="738.06"/>
    <s v="OK"/>
    <s v="No"/>
    <s v="OK"/>
    <s v="OK"/>
    <s v="OK"/>
    <s v="OK"/>
    <s v="OK"/>
    <s v="OK"/>
    <s v="May"/>
    <n v="2"/>
    <s v="linkedin/cpc"/>
    <s v="2024-05"/>
  </r>
  <r>
    <d v="2024-05-08T00:00:00"/>
    <s v="youtube"/>
    <s v="email"/>
    <x v="0"/>
    <s v="text_link"/>
    <s v="discount"/>
    <n v="287"/>
    <n v="13"/>
    <n v="874.37"/>
    <s v="OK"/>
    <s v="No"/>
    <s v="OK"/>
    <s v="OK"/>
    <s v="OK"/>
    <s v="OK"/>
    <s v="OK"/>
    <s v="OK"/>
    <s v="May"/>
    <n v="2"/>
    <s v="youtube/email"/>
    <s v="2024-05"/>
  </r>
  <r>
    <d v="2024-07-09T00:00:00"/>
    <s v="newsletter"/>
    <s v="cpc"/>
    <x v="2"/>
    <s v="text_link"/>
    <s v="signup"/>
    <n v="417"/>
    <n v="38"/>
    <n v="557.92999999999995"/>
    <s v="OK"/>
    <s v="No"/>
    <s v="OK"/>
    <s v="OK"/>
    <s v="OK"/>
    <s v="OK"/>
    <s v="OK"/>
    <s v="OK"/>
    <s v="Jul"/>
    <n v="3"/>
    <s v="newsletter/cpc"/>
    <s v="2024-07"/>
  </r>
  <r>
    <d v="2024-03-11T00:00:00"/>
    <s v="facebook"/>
    <s v="social"/>
    <x v="2"/>
    <s v="banner1"/>
    <s v="signup"/>
    <n v="245"/>
    <n v="33"/>
    <n v="35.18"/>
    <s v="OK"/>
    <s v="No"/>
    <s v="OK"/>
    <s v="OK"/>
    <s v="OK"/>
    <s v="OK"/>
    <s v="OK"/>
    <s v="OK"/>
    <s v="Mar"/>
    <n v="1"/>
    <s v="facebook/social"/>
    <s v="2024-03"/>
  </r>
  <r>
    <d v="2024-08-21T00:00:00"/>
    <s v="linkedin"/>
    <s v="referral"/>
    <x v="1"/>
    <s v="text_link"/>
    <s v="shoes"/>
    <n v="389"/>
    <n v="22"/>
    <n v="129.72999999999999"/>
    <s v="OK"/>
    <s v="No"/>
    <s v="OK"/>
    <s v="OK"/>
    <s v="OK"/>
    <s v="OK"/>
    <s v="OK"/>
    <s v="OK"/>
    <s v="Aug"/>
    <n v="3"/>
    <s v="linkedin/referral"/>
    <s v="2024-08"/>
  </r>
  <r>
    <d v="2024-07-31T00:00:00"/>
    <s v="facebook"/>
    <s v="social"/>
    <x v="2"/>
    <s v="carousel_ad"/>
    <s v="discount"/>
    <n v="392"/>
    <n v="12"/>
    <n v="68.400000000000006"/>
    <s v="OK"/>
    <s v="No"/>
    <s v="OK"/>
    <s v="OK"/>
    <s v="OK"/>
    <s v="OK"/>
    <s v="OK"/>
    <s v="OK"/>
    <s v="Jul"/>
    <n v="3"/>
    <s v="facebook/social"/>
    <s v="2024-07"/>
  </r>
  <r>
    <d v="2024-03-28T00:00:00"/>
    <s v="newsletter"/>
    <s v="social"/>
    <x v="1"/>
    <s v="video_ad"/>
    <s v="shoes"/>
    <n v="384"/>
    <n v="8"/>
    <n v="536.98"/>
    <s v="OK"/>
    <s v="No"/>
    <s v="OK"/>
    <s v="OK"/>
    <s v="OK"/>
    <s v="OK"/>
    <s v="OK"/>
    <s v="OK"/>
    <s v="Mar"/>
    <n v="1"/>
    <s v="newsletter/social"/>
    <s v="2024-03"/>
  </r>
  <r>
    <d v="2024-07-07T00:00:00"/>
    <s v="facebook"/>
    <s v="referral"/>
    <x v="3"/>
    <s v="video_ad"/>
    <s v="signup"/>
    <n v="26"/>
    <n v="49"/>
    <n v="516.29"/>
    <s v="OK"/>
    <s v="No"/>
    <s v="OK"/>
    <s v="OK"/>
    <s v="OK"/>
    <s v="OK"/>
    <s v="OK"/>
    <s v="OK"/>
    <s v="Jul"/>
    <n v="3"/>
    <s v="facebook/referral"/>
    <s v="2024-07"/>
  </r>
  <r>
    <d v="2024-06-29T00:00:00"/>
    <s v="youtube"/>
    <s v="referral"/>
    <x v="3"/>
    <s v="video_ad"/>
    <s v="discount"/>
    <n v="271"/>
    <n v="4"/>
    <n v="487.28"/>
    <s v="OK"/>
    <s v="No"/>
    <s v="OK"/>
    <s v="OK"/>
    <s v="OK"/>
    <s v="OK"/>
    <s v="OK"/>
    <s v="OK"/>
    <s v="Jun"/>
    <n v="2"/>
    <s v="youtube/referral"/>
    <s v="2024-06"/>
  </r>
  <r>
    <d v="2024-09-14T00:00:00"/>
    <s v="youtube"/>
    <s v="social"/>
    <x v="3"/>
    <s v="carousel_ad"/>
    <s v="bags"/>
    <n v="200"/>
    <n v="44"/>
    <n v="747.06"/>
    <s v="OK"/>
    <s v="No"/>
    <s v="OK"/>
    <s v="OK"/>
    <s v="OK"/>
    <s v="OK"/>
    <s v="OK"/>
    <s v="OK"/>
    <s v="Sep"/>
    <n v="3"/>
    <s v="youtube/social"/>
    <s v="2024-09"/>
  </r>
  <r>
    <d v="2024-12-14T00:00:00"/>
    <s v="instagram"/>
    <s v="email"/>
    <x v="1"/>
    <s v="carousel_ad"/>
    <s v="signup"/>
    <n v="155"/>
    <n v="44"/>
    <n v="776.46"/>
    <s v="OK"/>
    <s v="No"/>
    <s v="OK"/>
    <s v="OK"/>
    <s v="OK"/>
    <s v="OK"/>
    <s v="OK"/>
    <s v="OK"/>
    <s v="Dec"/>
    <n v="4"/>
    <s v="instagram/email"/>
    <s v="2024-12"/>
  </r>
  <r>
    <d v="2024-12-27T00:00:00"/>
    <s v="youtube"/>
    <s v="social"/>
    <x v="0"/>
    <s v="video_ad"/>
    <s v="signup"/>
    <n v="35"/>
    <n v="8"/>
    <n v="495.7"/>
    <s v="OK"/>
    <s v="No"/>
    <s v="OK"/>
    <s v="OK"/>
    <s v="OK"/>
    <s v="OK"/>
    <s v="OK"/>
    <s v="OK"/>
    <s v="Dec"/>
    <n v="4"/>
    <s v="youtube/social"/>
    <s v="2024-12"/>
  </r>
  <r>
    <d v="2024-01-13T00:00:00"/>
    <s v="facebook"/>
    <s v="referral"/>
    <x v="1"/>
    <s v="banner1"/>
    <s v="discount"/>
    <n v="227"/>
    <n v="8"/>
    <n v="141.62"/>
    <s v="OK"/>
    <s v="No"/>
    <s v="OK"/>
    <s v="OK"/>
    <s v="OK"/>
    <s v="OK"/>
    <s v="OK"/>
    <s v="OK"/>
    <s v="Jan"/>
    <n v="1"/>
    <s v="facebook/referral"/>
    <s v="2024-01"/>
  </r>
  <r>
    <d v="2024-06-02T00:00:00"/>
    <s v="facebook"/>
    <s v="email"/>
    <x v="2"/>
    <s v="banner1"/>
    <s v="discount"/>
    <n v="137"/>
    <n v="8"/>
    <n v="518.53"/>
    <s v="OK"/>
    <s v="No"/>
    <s v="OK"/>
    <s v="OK"/>
    <s v="OK"/>
    <s v="OK"/>
    <s v="OK"/>
    <s v="OK"/>
    <s v="Jun"/>
    <n v="2"/>
    <s v="facebook/email"/>
    <s v="2024-06"/>
  </r>
  <r>
    <d v="2024-09-25T00:00:00"/>
    <s v="linkedin"/>
    <s v="social"/>
    <x v="2"/>
    <s v=""/>
    <s v="bags"/>
    <n v="125"/>
    <n v="5"/>
    <n v="517.33000000000004"/>
    <s v="OK"/>
    <s v="No"/>
    <s v="OK"/>
    <s v="OK"/>
    <s v="OK"/>
    <s v="OK"/>
    <s v="OK"/>
    <s v="OK"/>
    <s v="Sep"/>
    <n v="3"/>
    <s v="linkedin/social"/>
    <s v="2024-09"/>
  </r>
  <r>
    <d v="2024-01-11T00:00:00"/>
    <s v="youtube"/>
    <s v="social"/>
    <x v="2"/>
    <s v="banner1"/>
    <s v="signup"/>
    <n v="474"/>
    <n v="28"/>
    <n v="879.22"/>
    <s v="OK"/>
    <s v="No"/>
    <s v="OK"/>
    <s v="OK"/>
    <s v="OK"/>
    <s v="OK"/>
    <s v="OK"/>
    <s v="OK"/>
    <s v="Jan"/>
    <n v="1"/>
    <s v="youtube/social"/>
    <s v="2024-01"/>
  </r>
  <r>
    <d v="2024-11-19T00:00:00"/>
    <s v="facebook"/>
    <s v="social"/>
    <x v="2"/>
    <s v=""/>
    <s v="discount"/>
    <n v="139"/>
    <n v="30"/>
    <n v="196.8"/>
    <s v="OK"/>
    <s v="No"/>
    <s v="OK"/>
    <s v="OK"/>
    <s v="OK"/>
    <s v="OK"/>
    <s v="OK"/>
    <s v="OK"/>
    <s v="Nov"/>
    <n v="4"/>
    <s v="facebook/social"/>
    <s v="2024-11"/>
  </r>
  <r>
    <d v="2024-04-22T00:00:00"/>
    <s v="facebook"/>
    <s v="cpc"/>
    <x v="3"/>
    <s v="banner1"/>
    <s v="signup"/>
    <n v="93"/>
    <n v="17"/>
    <n v="375.73"/>
    <s v="OK"/>
    <s v="No"/>
    <s v="OK"/>
    <s v="OK"/>
    <s v="OK"/>
    <s v="OK"/>
    <s v="OK"/>
    <s v="OK"/>
    <s v="Apr"/>
    <n v="2"/>
    <s v="facebook/cpc"/>
    <s v="2024-04"/>
  </r>
  <r>
    <d v="2024-08-29T00:00:00"/>
    <s v="linkedin"/>
    <s v="cpc"/>
    <x v="3"/>
    <s v="banner1"/>
    <s v="signup"/>
    <n v="319"/>
    <n v="46"/>
    <n v="23.5"/>
    <s v="OK"/>
    <s v="No"/>
    <s v="OK"/>
    <s v="OK"/>
    <s v="OK"/>
    <s v="OK"/>
    <s v="OK"/>
    <s v="OK"/>
    <s v="Aug"/>
    <n v="3"/>
    <s v="linkedin/cpc"/>
    <s v="2024-08"/>
  </r>
  <r>
    <d v="2024-10-07T00:00:00"/>
    <s v="facebook"/>
    <s v="social"/>
    <x v="1"/>
    <s v="video_ad"/>
    <s v="signup"/>
    <n v="301"/>
    <n v="4"/>
    <n v="473.82"/>
    <s v="OK"/>
    <s v="No"/>
    <s v="OK"/>
    <s v="OK"/>
    <s v="OK"/>
    <s v="OK"/>
    <s v="OK"/>
    <s v="OK"/>
    <s v="Oct"/>
    <n v="4"/>
    <s v="facebook/social"/>
    <s v="2024-10"/>
  </r>
  <r>
    <d v="2024-08-15T00:00:00"/>
    <s v="facebook"/>
    <s v="email"/>
    <x v="0"/>
    <s v="text_link"/>
    <s v="bags"/>
    <n v="163"/>
    <n v="37"/>
    <n v="426.71"/>
    <s v="OK"/>
    <s v="No"/>
    <s v="OK"/>
    <s v="OK"/>
    <s v="OK"/>
    <s v="OK"/>
    <s v="OK"/>
    <s v="OK"/>
    <s v="Aug"/>
    <n v="3"/>
    <s v="facebook/email"/>
    <s v="2024-08"/>
  </r>
  <r>
    <d v="2024-07-08T00:00:00"/>
    <s v="google"/>
    <s v="social"/>
    <x v="3"/>
    <s v="text_link"/>
    <s v="bags"/>
    <n v="156"/>
    <n v="6"/>
    <n v="535.55999999999995"/>
    <s v="OK"/>
    <s v="No"/>
    <s v="OK"/>
    <s v="OK"/>
    <s v="OK"/>
    <s v="OK"/>
    <s v="OK"/>
    <s v="OK"/>
    <s v="Jul"/>
    <n v="3"/>
    <s v="google/social"/>
    <s v="2024-07"/>
  </r>
  <r>
    <d v="2024-03-15T00:00:00"/>
    <s v="facebook"/>
    <s v="social"/>
    <x v="1"/>
    <s v="text_link"/>
    <s v="shoes"/>
    <n v="457"/>
    <n v="30"/>
    <n v="405.4"/>
    <s v="OK"/>
    <s v="No"/>
    <s v="OK"/>
    <s v="OK"/>
    <s v="OK"/>
    <s v="OK"/>
    <s v="OK"/>
    <s v="OK"/>
    <s v="Mar"/>
    <n v="1"/>
    <s v="facebook/social"/>
    <s v="2024-03"/>
  </r>
  <r>
    <d v="2024-05-28T00:00:00"/>
    <s v="newsletter"/>
    <s v="referral"/>
    <x v="1"/>
    <s v="banner1"/>
    <s v="bags"/>
    <n v="125"/>
    <n v="5"/>
    <n v="446.33"/>
    <s v="OK"/>
    <s v="No"/>
    <s v="OK"/>
    <s v="OK"/>
    <s v="OK"/>
    <s v="OK"/>
    <s v="OK"/>
    <s v="OK"/>
    <s v="May"/>
    <n v="2"/>
    <s v="newsletter/referral"/>
    <s v="2024-05"/>
  </r>
  <r>
    <d v="2024-01-01T00:00:00"/>
    <s v="instagram"/>
    <s v="referral"/>
    <x v="1"/>
    <s v="text_link"/>
    <s v="bags"/>
    <n v="13"/>
    <n v="48"/>
    <n v="639.94000000000005"/>
    <s v="OK"/>
    <s v="No"/>
    <s v="OK"/>
    <s v="OK"/>
    <s v="OK"/>
    <s v="OK"/>
    <s v="OK"/>
    <s v="OK"/>
    <s v="Jan"/>
    <n v="1"/>
    <s v="instagram/referral"/>
    <s v="2024-01"/>
  </r>
  <r>
    <d v="2024-05-01T00:00:00"/>
    <s v="instagram"/>
    <s v="cpc"/>
    <x v="0"/>
    <s v="video_ad"/>
    <s v="bags"/>
    <n v="133"/>
    <n v="12"/>
    <n v="724.17"/>
    <s v="OK"/>
    <s v="No"/>
    <s v="OK"/>
    <s v="OK"/>
    <s v="OK"/>
    <s v="OK"/>
    <s v="OK"/>
    <s v="OK"/>
    <s v="May"/>
    <n v="2"/>
    <s v="instagram/cpc"/>
    <s v="2024-05"/>
  </r>
  <r>
    <d v="2024-01-23T00:00:00"/>
    <s v="instagram"/>
    <s v="referral"/>
    <x v="1"/>
    <s v="carousel_ad"/>
    <s v="discount"/>
    <n v="251"/>
    <n v="32"/>
    <n v="436.06"/>
    <s v="OK"/>
    <s v="No"/>
    <s v="OK"/>
    <s v="OK"/>
    <s v="OK"/>
    <s v="OK"/>
    <s v="OK"/>
    <s v="OK"/>
    <s v="Jan"/>
    <n v="1"/>
    <s v="instagram/referral"/>
    <s v="2024-01"/>
  </r>
  <r>
    <d v="2024-09-04T00:00:00"/>
    <s v="youtube"/>
    <s v="email"/>
    <x v="1"/>
    <s v="carousel_ad"/>
    <s v="shoes"/>
    <n v="266"/>
    <n v="9"/>
    <n v="14.51"/>
    <s v="OK"/>
    <s v="No"/>
    <s v="OK"/>
    <s v="OK"/>
    <s v="OK"/>
    <s v="OK"/>
    <s v="OK"/>
    <s v="OK"/>
    <s v="Sep"/>
    <n v="3"/>
    <s v="youtube/email"/>
    <s v="2024-09"/>
  </r>
  <r>
    <d v="2024-04-21T00:00:00"/>
    <s v="google"/>
    <s v="email"/>
    <x v="3"/>
    <s v="carousel_ad"/>
    <s v="bags"/>
    <n v="374"/>
    <n v="23"/>
    <n v="968.29"/>
    <s v="OK"/>
    <s v="No"/>
    <s v="OK"/>
    <s v="OK"/>
    <s v="OK"/>
    <s v="OK"/>
    <s v="OK"/>
    <s v="OK"/>
    <s v="Apr"/>
    <n v="2"/>
    <s v="google/email"/>
    <s v="2024-04"/>
  </r>
  <r>
    <d v="2024-11-14T00:00:00"/>
    <s v="youtube"/>
    <s v="referral"/>
    <x v="2"/>
    <s v="text_link"/>
    <s v="signup"/>
    <n v="43"/>
    <n v="4"/>
    <n v="246.63"/>
    <s v="OK"/>
    <s v="No"/>
    <s v="OK"/>
    <s v="OK"/>
    <s v="OK"/>
    <s v="OK"/>
    <s v="OK"/>
    <s v="OK"/>
    <s v="Nov"/>
    <n v="4"/>
    <s v="youtube/referral"/>
    <s v="2024-11"/>
  </r>
  <r>
    <d v="2024-01-28T00:00:00"/>
    <s v="facebook"/>
    <s v="social"/>
    <x v="3"/>
    <s v="text_link"/>
    <s v="shoes"/>
    <n v="301"/>
    <n v="1"/>
    <n v="199.23"/>
    <s v="OK"/>
    <s v="No"/>
    <s v="OK"/>
    <s v="OK"/>
    <s v="OK"/>
    <s v="OK"/>
    <s v="OK"/>
    <s v="OK"/>
    <s v="Jan"/>
    <n v="1"/>
    <s v="facebook/social"/>
    <s v="2024-01"/>
  </r>
  <r>
    <d v="2024-09-09T00:00:00"/>
    <s v="instagram"/>
    <s v="referral"/>
    <x v="0"/>
    <s v="carousel_ad"/>
    <s v="bags"/>
    <n v="432"/>
    <n v="47"/>
    <n v="269.63"/>
    <s v="OK"/>
    <s v="No"/>
    <s v="OK"/>
    <s v="OK"/>
    <s v="OK"/>
    <s v="OK"/>
    <s v="OK"/>
    <s v="OK"/>
    <s v="Sep"/>
    <n v="3"/>
    <s v="instagram/referral"/>
    <s v="2024-09"/>
  </r>
  <r>
    <d v="2024-05-29T00:00:00"/>
    <s v="google"/>
    <s v="cpc"/>
    <x v="3"/>
    <s v="video_ad"/>
    <s v="bags"/>
    <n v="107"/>
    <n v="13"/>
    <n v="95.71"/>
    <s v="OK"/>
    <s v="No"/>
    <s v="OK"/>
    <s v="OK"/>
    <s v="OK"/>
    <s v="OK"/>
    <s v="OK"/>
    <s v="OK"/>
    <s v="May"/>
    <n v="2"/>
    <s v="google/cpc"/>
    <s v="2024-05"/>
  </r>
  <r>
    <d v="2024-02-02T00:00:00"/>
    <s v="instagram"/>
    <s v="referral"/>
    <x v="2"/>
    <s v="text_link"/>
    <s v="bags"/>
    <n v="407"/>
    <n v="8"/>
    <n v="240.64"/>
    <s v="OK"/>
    <s v="No"/>
    <s v="OK"/>
    <s v="OK"/>
    <s v="OK"/>
    <s v="OK"/>
    <s v="OK"/>
    <s v="OK"/>
    <s v="Feb"/>
    <n v="1"/>
    <s v="instagram/referral"/>
    <s v="2024-02"/>
  </r>
  <r>
    <d v="2024-12-30T00:00:00"/>
    <s v="youtube"/>
    <s v="email"/>
    <x v="2"/>
    <s v="video_ad"/>
    <s v="bags"/>
    <n v="197"/>
    <n v="2"/>
    <n v="985.27"/>
    <s v="OK"/>
    <s v="No"/>
    <s v="OK"/>
    <s v="OK"/>
    <s v="OK"/>
    <s v="OK"/>
    <s v="OK"/>
    <s v="OK"/>
    <s v="Dec"/>
    <n v="4"/>
    <s v="youtube/email"/>
    <s v="2024-12"/>
  </r>
  <r>
    <d v="2024-04-11T00:00:00"/>
    <s v="youtube"/>
    <s v="social"/>
    <x v="0"/>
    <s v="video_ad"/>
    <s v="bags"/>
    <n v="493"/>
    <n v="49"/>
    <n v="739.06"/>
    <s v="OK"/>
    <s v="No"/>
    <s v="OK"/>
    <s v="OK"/>
    <s v="OK"/>
    <s v="OK"/>
    <s v="OK"/>
    <s v="OK"/>
    <s v="Apr"/>
    <n v="2"/>
    <s v="youtube/social"/>
    <s v="2024-04"/>
  </r>
  <r>
    <d v="2024-01-20T00:00:00"/>
    <s v="google"/>
    <s v="social"/>
    <x v="1"/>
    <s v="video_ad"/>
    <s v="shoes"/>
    <n v="446"/>
    <n v="12"/>
    <n v="394.25"/>
    <s v="OK"/>
    <s v="No"/>
    <s v="OK"/>
    <s v="OK"/>
    <s v="OK"/>
    <s v="OK"/>
    <s v="OK"/>
    <s v="OK"/>
    <s v="Jan"/>
    <n v="1"/>
    <s v="google/social"/>
    <s v="2024-01"/>
  </r>
  <r>
    <d v="2024-01-15T00:00:00"/>
    <s v="youtube"/>
    <s v="social"/>
    <x v="0"/>
    <s v="text_link"/>
    <s v="signup"/>
    <n v="235"/>
    <n v="12"/>
    <n v="399.53"/>
    <s v="OK"/>
    <s v="No"/>
    <s v="OK"/>
    <s v="OK"/>
    <s v="OK"/>
    <s v="OK"/>
    <s v="OK"/>
    <s v="OK"/>
    <s v="Jan"/>
    <n v="1"/>
    <s v="youtube/social"/>
    <s v="2024-01"/>
  </r>
  <r>
    <d v="2024-11-07T00:00:00"/>
    <s v="facebook"/>
    <s v="referral"/>
    <x v="3"/>
    <s v=""/>
    <s v="signup"/>
    <n v="31"/>
    <n v="22"/>
    <n v="876.3"/>
    <s v="OK"/>
    <s v="No"/>
    <s v="OK"/>
    <s v="OK"/>
    <s v="OK"/>
    <s v="OK"/>
    <s v="OK"/>
    <s v="OK"/>
    <s v="Nov"/>
    <n v="4"/>
    <s v="facebook/referral"/>
    <s v="2024-11"/>
  </r>
  <r>
    <d v="2024-04-04T00:00:00"/>
    <s v="newsletter"/>
    <s v="social"/>
    <x v="0"/>
    <s v=""/>
    <s v="discount"/>
    <n v="158"/>
    <n v="36"/>
    <n v="985.53"/>
    <s v="OK"/>
    <s v="No"/>
    <s v="OK"/>
    <s v="OK"/>
    <s v="OK"/>
    <s v="OK"/>
    <s v="OK"/>
    <s v="OK"/>
    <s v="Apr"/>
    <n v="2"/>
    <s v="newsletter/social"/>
    <s v="2024-04"/>
  </r>
  <r>
    <d v="2024-11-21T00:00:00"/>
    <s v="newsletter"/>
    <s v="email"/>
    <x v="1"/>
    <s v="video_ad"/>
    <s v="shoes"/>
    <n v="282"/>
    <n v="49"/>
    <n v="829.72"/>
    <s v="OK"/>
    <s v="No"/>
    <s v="OK"/>
    <s v="OK"/>
    <s v="OK"/>
    <s v="OK"/>
    <s v="OK"/>
    <s v="OK"/>
    <s v="Nov"/>
    <n v="4"/>
    <s v="newsletter/email"/>
    <s v="2024-11"/>
  </r>
  <r>
    <d v="2024-04-29T00:00:00"/>
    <s v="linkedin"/>
    <s v="email"/>
    <x v="1"/>
    <s v="video_ad"/>
    <s v="discount"/>
    <n v="76"/>
    <n v="13"/>
    <n v="324.07"/>
    <s v="OK"/>
    <s v="No"/>
    <s v="OK"/>
    <s v="OK"/>
    <s v="OK"/>
    <s v="OK"/>
    <s v="OK"/>
    <s v="OK"/>
    <s v="Apr"/>
    <n v="2"/>
    <s v="linkedin/email"/>
    <s v="2024-04"/>
  </r>
  <r>
    <d v="2024-07-16T00:00:00"/>
    <s v="facebook"/>
    <s v="email"/>
    <x v="0"/>
    <s v="banner1"/>
    <s v="bags"/>
    <n v="31"/>
    <n v="30"/>
    <n v="533"/>
    <s v="OK"/>
    <s v="No"/>
    <s v="OK"/>
    <s v="OK"/>
    <s v="OK"/>
    <s v="OK"/>
    <s v="OK"/>
    <s v="OK"/>
    <s v="Jul"/>
    <n v="3"/>
    <s v="facebook/email"/>
    <s v="2024-07"/>
  </r>
  <r>
    <d v="2024-11-23T00:00:00"/>
    <s v="newsletter"/>
    <s v="email"/>
    <x v="3"/>
    <s v="banner1"/>
    <s v="shoes"/>
    <n v="394"/>
    <n v="37"/>
    <n v="918.56"/>
    <s v="OK"/>
    <s v="No"/>
    <s v="OK"/>
    <s v="OK"/>
    <s v="OK"/>
    <s v="OK"/>
    <s v="OK"/>
    <s v="OK"/>
    <s v="Nov"/>
    <n v="4"/>
    <s v="newsletter/email"/>
    <s v="2024-11"/>
  </r>
  <r>
    <d v="2024-03-11T00:00:00"/>
    <s v="instagram"/>
    <s v="social"/>
    <x v="0"/>
    <s v="text_link"/>
    <s v="shoes"/>
    <n v="447"/>
    <n v="47"/>
    <n v="207.62"/>
    <s v="OK"/>
    <s v="No"/>
    <s v="OK"/>
    <s v="OK"/>
    <s v="OK"/>
    <s v="OK"/>
    <s v="OK"/>
    <s v="OK"/>
    <s v="Mar"/>
    <n v="1"/>
    <s v="instagram/social"/>
    <s v="2024-03"/>
  </r>
  <r>
    <d v="2024-08-28T00:00:00"/>
    <s v="google"/>
    <s v="email"/>
    <x v="2"/>
    <s v="text_link"/>
    <s v="signup"/>
    <n v="234"/>
    <n v="22"/>
    <n v="331.89"/>
    <s v="OK"/>
    <s v="No"/>
    <s v="OK"/>
    <s v="OK"/>
    <s v="OK"/>
    <s v="OK"/>
    <s v="OK"/>
    <s v="OK"/>
    <s v="Aug"/>
    <n v="3"/>
    <s v="google/email"/>
    <s v="2024-08"/>
  </r>
  <r>
    <d v="2024-11-23T00:00:00"/>
    <s v="linkedin"/>
    <s v="email"/>
    <x v="0"/>
    <s v="banner1"/>
    <s v="discount"/>
    <n v="338"/>
    <n v="7"/>
    <n v="682.23"/>
    <s v="OK"/>
    <s v="No"/>
    <s v="OK"/>
    <s v="OK"/>
    <s v="OK"/>
    <s v="OK"/>
    <s v="OK"/>
    <s v="OK"/>
    <s v="Nov"/>
    <n v="4"/>
    <s v="linkedin/email"/>
    <s v="2024-11"/>
  </r>
  <r>
    <d v="2024-11-14T00:00:00"/>
    <s v="youtube"/>
    <s v="social"/>
    <x v="1"/>
    <s v="text_link"/>
    <s v="discount"/>
    <n v="262"/>
    <n v="42"/>
    <n v="15.33"/>
    <s v="OK"/>
    <s v="No"/>
    <s v="OK"/>
    <s v="OK"/>
    <s v="OK"/>
    <s v="OK"/>
    <s v="OK"/>
    <s v="OK"/>
    <s v="Nov"/>
    <n v="4"/>
    <s v="youtube/social"/>
    <s v="2024-11"/>
  </r>
  <r>
    <d v="2024-06-20T00:00:00"/>
    <s v="instagram"/>
    <s v="referral"/>
    <x v="3"/>
    <s v="video_ad"/>
    <s v="bags"/>
    <n v="74"/>
    <n v="38"/>
    <n v="855.81"/>
    <s v="OK"/>
    <s v="No"/>
    <s v="OK"/>
    <s v="OK"/>
    <s v="OK"/>
    <s v="OK"/>
    <s v="OK"/>
    <s v="OK"/>
    <s v="Jun"/>
    <n v="2"/>
    <s v="instagram/referral"/>
    <s v="2024-06"/>
  </r>
  <r>
    <d v="2024-11-28T00:00:00"/>
    <s v="facebook"/>
    <s v="social"/>
    <x v="2"/>
    <s v="carousel_ad"/>
    <s v="bags"/>
    <n v="172"/>
    <n v="19"/>
    <n v="666.11"/>
    <s v="OK"/>
    <s v="No"/>
    <s v="OK"/>
    <s v="OK"/>
    <s v="OK"/>
    <s v="OK"/>
    <s v="OK"/>
    <s v="OK"/>
    <s v="Nov"/>
    <n v="4"/>
    <s v="facebook/social"/>
    <s v="2024-11"/>
  </r>
  <r>
    <d v="2024-04-01T00:00:00"/>
    <s v="google"/>
    <s v="cpc"/>
    <x v="3"/>
    <s v="banner1"/>
    <s v="bags"/>
    <n v="195"/>
    <n v="39"/>
    <n v="605.41999999999996"/>
    <s v="OK"/>
    <s v="No"/>
    <s v="OK"/>
    <s v="OK"/>
    <s v="OK"/>
    <s v="OK"/>
    <s v="OK"/>
    <s v="OK"/>
    <s v="Apr"/>
    <n v="2"/>
    <s v="google/cpc"/>
    <s v="2024-04"/>
  </r>
  <r>
    <d v="2024-03-06T00:00:00"/>
    <s v="facebook"/>
    <s v="social"/>
    <x v="1"/>
    <s v="banner1"/>
    <s v="shoes"/>
    <n v="466"/>
    <n v="25"/>
    <n v="522.03"/>
    <s v="OK"/>
    <s v="No"/>
    <s v="OK"/>
    <s v="OK"/>
    <s v="OK"/>
    <s v="OK"/>
    <s v="OK"/>
    <s v="OK"/>
    <s v="Mar"/>
    <n v="1"/>
    <s v="facebook/social"/>
    <s v="2024-03"/>
  </r>
  <r>
    <d v="2024-10-02T00:00:00"/>
    <s v="linkedin"/>
    <s v="referral"/>
    <x v="0"/>
    <s v="text_link"/>
    <s v="signup"/>
    <n v="231"/>
    <n v="7"/>
    <n v="456.26"/>
    <s v="OK"/>
    <s v="No"/>
    <s v="OK"/>
    <s v="OK"/>
    <s v="OK"/>
    <s v="OK"/>
    <s v="OK"/>
    <s v="OK"/>
    <s v="Oct"/>
    <n v="4"/>
    <s v="linkedin/referral"/>
    <s v="2024-10"/>
  </r>
  <r>
    <d v="2024-07-15T00:00:00"/>
    <s v="google"/>
    <s v="referral"/>
    <x v="3"/>
    <s v="banner1"/>
    <s v="discount"/>
    <n v="343"/>
    <n v="27"/>
    <n v="448.28"/>
    <s v="OK"/>
    <s v="No"/>
    <s v="OK"/>
    <s v="OK"/>
    <s v="OK"/>
    <s v="OK"/>
    <s v="OK"/>
    <s v="OK"/>
    <s v="Jul"/>
    <n v="3"/>
    <s v="google/referral"/>
    <s v="2024-07"/>
  </r>
  <r>
    <d v="2024-04-27T00:00:00"/>
    <s v="linkedin"/>
    <s v="social"/>
    <x v="1"/>
    <s v="carousel_ad"/>
    <s v="discount"/>
    <n v="491"/>
    <n v="5"/>
    <n v="496.79"/>
    <s v="OK"/>
    <s v="No"/>
    <s v="OK"/>
    <s v="OK"/>
    <s v="OK"/>
    <s v="OK"/>
    <s v="OK"/>
    <s v="OK"/>
    <s v="Apr"/>
    <n v="2"/>
    <s v="linkedin/social"/>
    <s v="2024-04"/>
  </r>
  <r>
    <d v="2024-09-26T00:00:00"/>
    <s v="youtube"/>
    <s v="referral"/>
    <x v="0"/>
    <s v="banner1"/>
    <s v="bags"/>
    <n v="245"/>
    <n v="4"/>
    <n v="688.35"/>
    <s v="OK"/>
    <s v="No"/>
    <s v="OK"/>
    <s v="OK"/>
    <s v="OK"/>
    <s v="OK"/>
    <s v="OK"/>
    <s v="OK"/>
    <s v="Sep"/>
    <n v="3"/>
    <s v="youtube/referral"/>
    <s v="2024-09"/>
  </r>
  <r>
    <d v="2024-11-14T00:00:00"/>
    <s v="linkedin"/>
    <s v="email"/>
    <x v="1"/>
    <s v="text_link"/>
    <s v="signup"/>
    <n v="275"/>
    <n v="39"/>
    <n v="440.68"/>
    <s v="OK"/>
    <s v="No"/>
    <s v="OK"/>
    <s v="OK"/>
    <s v="OK"/>
    <s v="OK"/>
    <s v="OK"/>
    <s v="OK"/>
    <s v="Nov"/>
    <n v="4"/>
    <s v="linkedin/email"/>
    <s v="2024-11"/>
  </r>
  <r>
    <d v="2024-10-27T00:00:00"/>
    <s v="instagram"/>
    <s v="social"/>
    <x v="2"/>
    <s v="carousel_ad"/>
    <s v="bags"/>
    <n v="402"/>
    <n v="46"/>
    <n v="671.4"/>
    <s v="OK"/>
    <s v="No"/>
    <s v="OK"/>
    <s v="OK"/>
    <s v="OK"/>
    <s v="OK"/>
    <s v="OK"/>
    <s v="OK"/>
    <s v="Oct"/>
    <n v="4"/>
    <s v="instagram/social"/>
    <s v="2024-10"/>
  </r>
  <r>
    <d v="2024-01-02T00:00:00"/>
    <s v="youtube"/>
    <s v="referral"/>
    <x v="3"/>
    <s v="video_ad"/>
    <s v="signup"/>
    <n v="301"/>
    <n v="48"/>
    <n v="833.44"/>
    <s v="OK"/>
    <s v="No"/>
    <s v="OK"/>
    <s v="OK"/>
    <s v="OK"/>
    <s v="OK"/>
    <s v="OK"/>
    <s v="OK"/>
    <s v="Jan"/>
    <n v="1"/>
    <s v="youtube/referral"/>
    <s v="2024-01"/>
  </r>
  <r>
    <d v="2024-12-23T00:00:00"/>
    <s v="google"/>
    <s v="email"/>
    <x v="2"/>
    <s v="carousel_ad"/>
    <s v="discount"/>
    <n v="58"/>
    <n v="26"/>
    <n v="839.45"/>
    <s v="OK"/>
    <s v="No"/>
    <s v="OK"/>
    <s v="OK"/>
    <s v="OK"/>
    <s v="OK"/>
    <s v="OK"/>
    <s v="OK"/>
    <s v="Dec"/>
    <n v="4"/>
    <s v="google/email"/>
    <s v="2024-12"/>
  </r>
  <r>
    <d v="2024-05-02T00:00:00"/>
    <s v="facebook"/>
    <s v="referral"/>
    <x v="3"/>
    <s v="carousel_ad"/>
    <s v="signup"/>
    <n v="224"/>
    <n v="29"/>
    <n v="987.42"/>
    <s v="OK"/>
    <s v="No"/>
    <s v="OK"/>
    <s v="OK"/>
    <s v="OK"/>
    <s v="OK"/>
    <s v="OK"/>
    <s v="OK"/>
    <s v="May"/>
    <n v="2"/>
    <s v="facebook/referral"/>
    <s v="2024-05"/>
  </r>
  <r>
    <d v="2024-03-19T00:00:00"/>
    <s v="google"/>
    <s v="referral"/>
    <x v="3"/>
    <s v="banner1"/>
    <s v="signup"/>
    <n v="311"/>
    <n v="44"/>
    <n v="506.87"/>
    <s v="OK"/>
    <s v="No"/>
    <s v="OK"/>
    <s v="OK"/>
    <s v="OK"/>
    <s v="OK"/>
    <s v="OK"/>
    <s v="OK"/>
    <s v="Mar"/>
    <n v="1"/>
    <s v="google/referral"/>
    <s v="2024-03"/>
  </r>
  <r>
    <d v="2024-03-20T00:00:00"/>
    <s v="linkedin"/>
    <s v="email"/>
    <x v="1"/>
    <s v=""/>
    <s v="shoes"/>
    <n v="339"/>
    <n v="7"/>
    <n v="960.47"/>
    <s v="OK"/>
    <s v="No"/>
    <s v="OK"/>
    <s v="OK"/>
    <s v="OK"/>
    <s v="OK"/>
    <s v="OK"/>
    <s v="OK"/>
    <s v="Mar"/>
    <n v="1"/>
    <s v="linkedin/email"/>
    <s v="2024-03"/>
  </r>
  <r>
    <d v="2024-06-06T00:00:00"/>
    <s v="youtube"/>
    <s v="social"/>
    <x v="3"/>
    <s v="banner1"/>
    <s v="discount"/>
    <n v="390"/>
    <n v="20"/>
    <n v="42.99"/>
    <s v="OK"/>
    <s v="No"/>
    <s v="OK"/>
    <s v="OK"/>
    <s v="OK"/>
    <s v="OK"/>
    <s v="OK"/>
    <s v="OK"/>
    <s v="Jun"/>
    <n v="2"/>
    <s v="youtube/social"/>
    <s v="2024-06"/>
  </r>
  <r>
    <d v="2024-04-03T00:00:00"/>
    <s v="youtube"/>
    <s v="referral"/>
    <x v="3"/>
    <s v="banner1"/>
    <s v="discount"/>
    <n v="471"/>
    <n v="49"/>
    <n v="928.92"/>
    <s v="OK"/>
    <s v="No"/>
    <s v="OK"/>
    <s v="OK"/>
    <s v="OK"/>
    <s v="OK"/>
    <s v="OK"/>
    <s v="OK"/>
    <s v="Apr"/>
    <n v="2"/>
    <s v="youtube/referral"/>
    <s v="2024-04"/>
  </r>
  <r>
    <d v="2024-06-27T00:00:00"/>
    <s v="newsletter"/>
    <s v="social"/>
    <x v="2"/>
    <s v="banner1"/>
    <s v="discount"/>
    <n v="48"/>
    <n v="48"/>
    <n v="852.21"/>
    <s v="OK"/>
    <s v="No"/>
    <s v="OK"/>
    <s v="OK"/>
    <s v="OK"/>
    <s v="OK"/>
    <s v="OK"/>
    <s v="OK"/>
    <s v="Jun"/>
    <n v="2"/>
    <s v="newsletter/social"/>
    <s v="2024-06"/>
  </r>
  <r>
    <d v="2024-10-21T00:00:00"/>
    <s v="youtube"/>
    <s v="email"/>
    <x v="3"/>
    <s v="carousel_ad"/>
    <s v="bags"/>
    <n v="272"/>
    <n v="29"/>
    <n v="218.21"/>
    <s v="OK"/>
    <s v="No"/>
    <s v="OK"/>
    <s v="OK"/>
    <s v="OK"/>
    <s v="OK"/>
    <s v="OK"/>
    <s v="OK"/>
    <s v="Oct"/>
    <n v="4"/>
    <s v="youtube/email"/>
    <s v="2024-10"/>
  </r>
  <r>
    <d v="2024-01-23T00:00:00"/>
    <s v="google"/>
    <s v="social"/>
    <x v="2"/>
    <s v="carousel_ad"/>
    <s v="discount"/>
    <n v="25"/>
    <n v="26"/>
    <n v="271.92"/>
    <s v="OK"/>
    <s v="No"/>
    <s v="OK"/>
    <s v="OK"/>
    <s v="OK"/>
    <s v="OK"/>
    <s v="OK"/>
    <s v="OK"/>
    <s v="Jan"/>
    <n v="1"/>
    <s v="google/social"/>
    <s v="2024-01"/>
  </r>
  <r>
    <d v="2024-07-17T00:00:00"/>
    <s v="linkedin"/>
    <s v="referral"/>
    <x v="0"/>
    <s v="carousel_ad"/>
    <s v="shoes"/>
    <n v="459"/>
    <n v="14"/>
    <n v="352.75"/>
    <s v="OK"/>
    <s v="No"/>
    <s v="OK"/>
    <s v="OK"/>
    <s v="OK"/>
    <s v="OK"/>
    <s v="OK"/>
    <s v="OK"/>
    <s v="Jul"/>
    <n v="3"/>
    <s v="linkedin/referral"/>
    <s v="2024-07"/>
  </r>
  <r>
    <d v="2024-05-14T00:00:00"/>
    <s v="youtube"/>
    <s v="cpc"/>
    <x v="1"/>
    <s v="carousel_ad"/>
    <s v="discount"/>
    <n v="381"/>
    <n v="4"/>
    <n v="335.54"/>
    <s v="OK"/>
    <s v="No"/>
    <s v="OK"/>
    <s v="OK"/>
    <s v="OK"/>
    <s v="OK"/>
    <s v="OK"/>
    <s v="OK"/>
    <s v="May"/>
    <n v="2"/>
    <s v="youtube/cpc"/>
    <s v="2024-05"/>
  </r>
  <r>
    <d v="2024-10-20T00:00:00"/>
    <s v="instagram"/>
    <s v="email"/>
    <x v="1"/>
    <s v="carousel_ad"/>
    <s v="signup"/>
    <n v="127"/>
    <n v="6"/>
    <n v="749.25"/>
    <s v="OK"/>
    <s v="No"/>
    <s v="OK"/>
    <s v="OK"/>
    <s v="OK"/>
    <s v="OK"/>
    <s v="OK"/>
    <s v="OK"/>
    <s v="Oct"/>
    <n v="4"/>
    <s v="instagram/email"/>
    <s v="2024-10"/>
  </r>
  <r>
    <d v="2024-02-11T00:00:00"/>
    <s v="youtube"/>
    <s v="email"/>
    <x v="0"/>
    <s v="banner1"/>
    <s v="shoes"/>
    <n v="175"/>
    <n v="26"/>
    <n v="231.93"/>
    <s v="OK"/>
    <s v="No"/>
    <s v="OK"/>
    <s v="OK"/>
    <s v="OK"/>
    <s v="OK"/>
    <s v="OK"/>
    <s v="OK"/>
    <s v="Feb"/>
    <n v="1"/>
    <s v="youtube/email"/>
    <s v="2024-02"/>
  </r>
  <r>
    <d v="2024-02-04T00:00:00"/>
    <s v="google"/>
    <s v="referral"/>
    <x v="0"/>
    <s v="text_link"/>
    <s v="discount"/>
    <n v="427"/>
    <n v="42"/>
    <n v="984.78"/>
    <s v="OK"/>
    <s v="No"/>
    <s v="OK"/>
    <s v="OK"/>
    <s v="OK"/>
    <s v="OK"/>
    <s v="OK"/>
    <s v="OK"/>
    <s v="Feb"/>
    <n v="1"/>
    <s v="google/referral"/>
    <s v="2024-02"/>
  </r>
  <r>
    <d v="2024-07-13T00:00:00"/>
    <s v="facebook"/>
    <s v="email"/>
    <x v="3"/>
    <s v="text_link"/>
    <s v="discount"/>
    <n v="120"/>
    <n v="5"/>
    <n v="57.87"/>
    <s v="OK"/>
    <s v="No"/>
    <s v="OK"/>
    <s v="OK"/>
    <s v="OK"/>
    <s v="OK"/>
    <s v="OK"/>
    <s v="OK"/>
    <s v="Jul"/>
    <n v="3"/>
    <s v="facebook/email"/>
    <s v="2024-07"/>
  </r>
  <r>
    <d v="2024-03-12T00:00:00"/>
    <s v="newsletter"/>
    <s v="cpc"/>
    <x v="0"/>
    <s v="banner1"/>
    <s v="signup"/>
    <n v="53"/>
    <n v="27"/>
    <n v="945.84"/>
    <s v="OK"/>
    <s v="No"/>
    <s v="OK"/>
    <s v="OK"/>
    <s v="OK"/>
    <s v="OK"/>
    <s v="OK"/>
    <s v="OK"/>
    <s v="Mar"/>
    <n v="1"/>
    <s v="newsletter/cpc"/>
    <s v="2024-03"/>
  </r>
  <r>
    <d v="2024-04-10T00:00:00"/>
    <s v="linkedin"/>
    <s v="referral"/>
    <x v="3"/>
    <s v="video_ad"/>
    <s v="signup"/>
    <n v="249"/>
    <n v="26"/>
    <n v="559.51"/>
    <s v="OK"/>
    <s v="No"/>
    <s v="OK"/>
    <s v="OK"/>
    <s v="OK"/>
    <s v="OK"/>
    <s v="OK"/>
    <s v="OK"/>
    <s v="Apr"/>
    <n v="2"/>
    <s v="linkedin/referral"/>
    <s v="2024-04"/>
  </r>
  <r>
    <d v="2024-04-28T00:00:00"/>
    <s v="google"/>
    <s v="email"/>
    <x v="2"/>
    <s v=""/>
    <s v="signup"/>
    <n v="87"/>
    <n v="42"/>
    <n v="104.2"/>
    <s v="OK"/>
    <s v="No"/>
    <s v="OK"/>
    <s v="OK"/>
    <s v="OK"/>
    <s v="OK"/>
    <s v="OK"/>
    <s v="OK"/>
    <s v="Apr"/>
    <n v="2"/>
    <s v="google/email"/>
    <s v="2024-04"/>
  </r>
  <r>
    <d v="2024-03-31T00:00:00"/>
    <s v="linkedin"/>
    <s v="referral"/>
    <x v="1"/>
    <s v="video_ad"/>
    <s v="discount"/>
    <n v="412"/>
    <n v="49"/>
    <n v="22.5"/>
    <s v="OK"/>
    <s v="No"/>
    <s v="OK"/>
    <s v="OK"/>
    <s v="OK"/>
    <s v="OK"/>
    <s v="OK"/>
    <s v="OK"/>
    <s v="Mar"/>
    <n v="1"/>
    <s v="linkedin/referral"/>
    <s v="2024-03"/>
  </r>
  <r>
    <d v="2024-04-22T00:00:00"/>
    <s v="youtube"/>
    <s v="social"/>
    <x v="1"/>
    <s v="video_ad"/>
    <s v="shoes"/>
    <n v="187"/>
    <n v="22"/>
    <n v="797.77"/>
    <s v="OK"/>
    <s v="No"/>
    <s v="OK"/>
    <s v="OK"/>
    <s v="OK"/>
    <s v="OK"/>
    <s v="OK"/>
    <s v="OK"/>
    <s v="Apr"/>
    <n v="2"/>
    <s v="youtube/social"/>
    <s v="2024-04"/>
  </r>
  <r>
    <d v="2024-06-07T00:00:00"/>
    <s v="youtube"/>
    <s v="email"/>
    <x v="1"/>
    <s v="banner1"/>
    <s v="discount"/>
    <n v="414"/>
    <n v="28"/>
    <n v="639.4"/>
    <s v="OK"/>
    <s v="No"/>
    <s v="OK"/>
    <s v="OK"/>
    <s v="OK"/>
    <s v="OK"/>
    <s v="OK"/>
    <s v="OK"/>
    <s v="Jun"/>
    <n v="2"/>
    <s v="youtube/email"/>
    <s v="2024-06"/>
  </r>
  <r>
    <d v="2024-06-09T00:00:00"/>
    <s v="youtube"/>
    <s v="email"/>
    <x v="2"/>
    <s v=""/>
    <s v="discount"/>
    <n v="314"/>
    <n v="1"/>
    <n v="258.33999999999997"/>
    <s v="OK"/>
    <s v="No"/>
    <s v="OK"/>
    <s v="OK"/>
    <s v="OK"/>
    <s v="OK"/>
    <s v="OK"/>
    <s v="OK"/>
    <s v="Jun"/>
    <n v="2"/>
    <s v="youtube/email"/>
    <s v="2024-06"/>
  </r>
  <r>
    <d v="2024-10-30T00:00:00"/>
    <s v="google"/>
    <s v="email"/>
    <x v="3"/>
    <s v="carousel_ad"/>
    <s v="discount"/>
    <n v="308"/>
    <n v="10"/>
    <n v="185.59"/>
    <s v="OK"/>
    <s v="No"/>
    <s v="OK"/>
    <s v="OK"/>
    <s v="OK"/>
    <s v="OK"/>
    <s v="OK"/>
    <s v="OK"/>
    <s v="Oct"/>
    <n v="4"/>
    <s v="google/email"/>
    <s v="2024-10"/>
  </r>
  <r>
    <d v="2024-09-10T00:00:00"/>
    <s v="facebook"/>
    <s v="referral"/>
    <x v="2"/>
    <s v="text_link"/>
    <s v="shoes"/>
    <n v="468"/>
    <n v="23"/>
    <n v="397.92"/>
    <s v="OK"/>
    <s v="No"/>
    <s v="OK"/>
    <s v="OK"/>
    <s v="OK"/>
    <s v="OK"/>
    <s v="OK"/>
    <s v="OK"/>
    <s v="Sep"/>
    <n v="3"/>
    <s v="facebook/referral"/>
    <s v="2024-09"/>
  </r>
  <r>
    <d v="2024-07-18T00:00:00"/>
    <s v="youtube"/>
    <s v="email"/>
    <x v="0"/>
    <s v="video_ad"/>
    <s v="discount"/>
    <n v="356"/>
    <n v="27"/>
    <n v="928.8"/>
    <s v="OK"/>
    <s v="No"/>
    <s v="OK"/>
    <s v="OK"/>
    <s v="OK"/>
    <s v="OK"/>
    <s v="OK"/>
    <s v="OK"/>
    <s v="Jul"/>
    <n v="3"/>
    <s v="youtube/email"/>
    <s v="2024-07"/>
  </r>
  <r>
    <d v="2024-03-24T00:00:00"/>
    <s v="linkedin"/>
    <s v="referral"/>
    <x v="0"/>
    <s v="carousel_ad"/>
    <s v="shoes"/>
    <n v="150"/>
    <n v="30"/>
    <n v="948.07"/>
    <s v="OK"/>
    <s v="No"/>
    <s v="OK"/>
    <s v="OK"/>
    <s v="OK"/>
    <s v="OK"/>
    <s v="OK"/>
    <s v="OK"/>
    <s v="Mar"/>
    <n v="1"/>
    <s v="linkedin/referral"/>
    <s v="2024-03"/>
  </r>
  <r>
    <d v="2024-05-19T00:00:00"/>
    <s v="youtube"/>
    <s v="email"/>
    <x v="1"/>
    <s v="banner1"/>
    <s v="shoes"/>
    <n v="162"/>
    <n v="24"/>
    <n v="181.94"/>
    <s v="OK"/>
    <s v="No"/>
    <s v="OK"/>
    <s v="OK"/>
    <s v="OK"/>
    <s v="OK"/>
    <s v="OK"/>
    <s v="OK"/>
    <s v="May"/>
    <n v="2"/>
    <s v="youtube/email"/>
    <s v="2024-05"/>
  </r>
  <r>
    <d v="2024-05-10T00:00:00"/>
    <s v="instagram"/>
    <s v="referral"/>
    <x v="1"/>
    <s v="video_ad"/>
    <s v="discount"/>
    <n v="368"/>
    <n v="26"/>
    <n v="730.7"/>
    <s v="OK"/>
    <s v="No"/>
    <s v="OK"/>
    <s v="OK"/>
    <s v="OK"/>
    <s v="OK"/>
    <s v="OK"/>
    <s v="OK"/>
    <s v="May"/>
    <n v="2"/>
    <s v="instagram/referral"/>
    <s v="2024-05"/>
  </r>
  <r>
    <d v="2024-04-13T00:00:00"/>
    <s v="google"/>
    <s v="social"/>
    <x v="0"/>
    <s v="carousel_ad"/>
    <s v="bags"/>
    <n v="167"/>
    <n v="48"/>
    <n v="656.8"/>
    <s v="OK"/>
    <s v="No"/>
    <s v="OK"/>
    <s v="OK"/>
    <s v="OK"/>
    <s v="OK"/>
    <s v="OK"/>
    <s v="OK"/>
    <s v="Apr"/>
    <n v="2"/>
    <s v="google/social"/>
    <s v="2024-04"/>
  </r>
  <r>
    <d v="2024-06-17T00:00:00"/>
    <s v="facebook"/>
    <s v="cpc"/>
    <x v="1"/>
    <s v="text_link"/>
    <s v="discount"/>
    <n v="455"/>
    <n v="46"/>
    <n v="201.28"/>
    <s v="OK"/>
    <s v="No"/>
    <s v="OK"/>
    <s v="OK"/>
    <s v="OK"/>
    <s v="OK"/>
    <s v="OK"/>
    <s v="OK"/>
    <s v="Jun"/>
    <n v="2"/>
    <s v="facebook/cpc"/>
    <s v="2024-06"/>
  </r>
  <r>
    <d v="2024-06-13T00:00:00"/>
    <s v="facebook"/>
    <s v="social"/>
    <x v="3"/>
    <s v="video_ad"/>
    <s v="signup"/>
    <n v="248"/>
    <n v="8"/>
    <n v="501.45"/>
    <s v="OK"/>
    <s v="No"/>
    <s v="OK"/>
    <s v="OK"/>
    <s v="OK"/>
    <s v="OK"/>
    <s v="OK"/>
    <s v="OK"/>
    <s v="Jun"/>
    <n v="2"/>
    <s v="facebook/social"/>
    <s v="2024-06"/>
  </r>
  <r>
    <d v="2024-07-08T00:00:00"/>
    <s v="youtube"/>
    <s v="referral"/>
    <x v="2"/>
    <s v=""/>
    <s v="bags"/>
    <n v="111"/>
    <n v="33"/>
    <n v="146.74"/>
    <s v="OK"/>
    <s v="No"/>
    <s v="OK"/>
    <s v="OK"/>
    <s v="OK"/>
    <s v="OK"/>
    <s v="OK"/>
    <s v="OK"/>
    <s v="Jul"/>
    <n v="3"/>
    <s v="youtube/referral"/>
    <s v="2024-07"/>
  </r>
  <r>
    <d v="2024-05-23T00:00:00"/>
    <s v="facebook"/>
    <s v="cpc"/>
    <x v="1"/>
    <s v="carousel_ad"/>
    <s v="discount"/>
    <n v="182"/>
    <n v="38"/>
    <n v="398.39"/>
    <s v="OK"/>
    <s v="No"/>
    <s v="OK"/>
    <s v="OK"/>
    <s v="OK"/>
    <s v="OK"/>
    <s v="OK"/>
    <s v="OK"/>
    <s v="May"/>
    <n v="2"/>
    <s v="facebook/cpc"/>
    <s v="2024-05"/>
  </r>
  <r>
    <d v="2024-11-19T00:00:00"/>
    <s v="youtube"/>
    <s v="email"/>
    <x v="2"/>
    <s v="video_ad"/>
    <s v="signup"/>
    <n v="395"/>
    <n v="18"/>
    <n v="534.51"/>
    <s v="OK"/>
    <s v="No"/>
    <s v="OK"/>
    <s v="OK"/>
    <s v="OK"/>
    <s v="OK"/>
    <s v="OK"/>
    <s v="OK"/>
    <s v="Nov"/>
    <n v="4"/>
    <s v="youtube/email"/>
    <s v="2024-11"/>
  </r>
  <r>
    <d v="2024-03-30T00:00:00"/>
    <s v="linkedin"/>
    <s v="email"/>
    <x v="2"/>
    <s v="video_ad"/>
    <s v="discount"/>
    <n v="99"/>
    <n v="11"/>
    <n v="504.11"/>
    <s v="OK"/>
    <s v="No"/>
    <s v="OK"/>
    <s v="OK"/>
    <s v="OK"/>
    <s v="OK"/>
    <s v="OK"/>
    <s v="OK"/>
    <s v="Mar"/>
    <n v="1"/>
    <s v="linkedin/email"/>
    <s v="2024-03"/>
  </r>
  <r>
    <d v="2024-05-22T00:00:00"/>
    <s v="youtube"/>
    <s v="social"/>
    <x v="2"/>
    <s v=""/>
    <s v="shoes"/>
    <n v="484"/>
    <n v="9"/>
    <n v="877.6"/>
    <s v="OK"/>
    <s v="No"/>
    <s v="OK"/>
    <s v="OK"/>
    <s v="OK"/>
    <s v="OK"/>
    <s v="OK"/>
    <s v="OK"/>
    <s v="May"/>
    <n v="2"/>
    <s v="youtube/social"/>
    <s v="2024-05"/>
  </r>
  <r>
    <d v="2024-03-17T00:00:00"/>
    <s v="google"/>
    <s v="email"/>
    <x v="2"/>
    <s v="text_link"/>
    <s v="bags"/>
    <n v="67"/>
    <n v="0"/>
    <n v="955.14"/>
    <s v="OK"/>
    <s v="No"/>
    <s v="OK"/>
    <s v="OK"/>
    <s v="OK"/>
    <s v="OK"/>
    <s v="OK"/>
    <s v="OK"/>
    <s v="Mar"/>
    <n v="1"/>
    <s v="google/email"/>
    <s v="2024-03"/>
  </r>
  <r>
    <d v="2024-11-15T00:00:00"/>
    <s v="google"/>
    <s v="referral"/>
    <x v="3"/>
    <s v="banner1"/>
    <s v="discount"/>
    <n v="218"/>
    <n v="15"/>
    <n v="939.06"/>
    <s v="OK"/>
    <s v="No"/>
    <s v="OK"/>
    <s v="OK"/>
    <s v="OK"/>
    <s v="OK"/>
    <s v="OK"/>
    <s v="OK"/>
    <s v="Nov"/>
    <n v="4"/>
    <s v="google/referral"/>
    <s v="2024-11"/>
  </r>
  <r>
    <d v="2024-11-11T00:00:00"/>
    <s v="instagram"/>
    <s v="referral"/>
    <x v="3"/>
    <s v="text_link"/>
    <s v="bags"/>
    <n v="426"/>
    <n v="10"/>
    <n v="500.95"/>
    <s v="OK"/>
    <s v="No"/>
    <s v="OK"/>
    <s v="OK"/>
    <s v="OK"/>
    <s v="OK"/>
    <s v="OK"/>
    <s v="OK"/>
    <s v="Nov"/>
    <n v="4"/>
    <s v="instagram/referral"/>
    <s v="2024-11"/>
  </r>
  <r>
    <d v="2024-09-22T00:00:00"/>
    <s v="instagram"/>
    <s v="social"/>
    <x v="2"/>
    <s v="banner1"/>
    <s v="bags"/>
    <n v="300"/>
    <n v="38"/>
    <n v="285.88"/>
    <s v="OK"/>
    <s v="No"/>
    <s v="OK"/>
    <s v="OK"/>
    <s v="OK"/>
    <s v="OK"/>
    <s v="OK"/>
    <s v="OK"/>
    <s v="Sep"/>
    <n v="3"/>
    <s v="instagram/social"/>
    <s v="2024-09"/>
  </r>
  <r>
    <d v="2024-01-06T00:00:00"/>
    <s v="google"/>
    <s v="referral"/>
    <x v="1"/>
    <s v="banner1"/>
    <s v="discount"/>
    <n v="264"/>
    <n v="6"/>
    <n v="286.95"/>
    <s v="OK"/>
    <s v="No"/>
    <s v="OK"/>
    <s v="OK"/>
    <s v="OK"/>
    <s v="OK"/>
    <s v="OK"/>
    <s v="OK"/>
    <s v="Jan"/>
    <n v="1"/>
    <s v="google/referral"/>
    <s v="2024-01"/>
  </r>
  <r>
    <d v="2024-10-01T00:00:00"/>
    <s v="google"/>
    <s v="social"/>
    <x v="0"/>
    <s v="text_link"/>
    <s v="signup"/>
    <n v="375"/>
    <n v="0"/>
    <n v="97.07"/>
    <s v="OK"/>
    <s v="No"/>
    <s v="OK"/>
    <s v="OK"/>
    <s v="OK"/>
    <s v="OK"/>
    <s v="OK"/>
    <s v="OK"/>
    <s v="Oct"/>
    <n v="4"/>
    <s v="google/social"/>
    <s v="2024-10"/>
  </r>
  <r>
    <d v="2024-05-06T00:00:00"/>
    <s v="linkedin"/>
    <s v="referral"/>
    <x v="3"/>
    <s v="carousel_ad"/>
    <s v="discount"/>
    <n v="190"/>
    <n v="20"/>
    <n v="751.11"/>
    <s v="OK"/>
    <s v="No"/>
    <s v="OK"/>
    <s v="OK"/>
    <s v="OK"/>
    <s v="OK"/>
    <s v="OK"/>
    <s v="OK"/>
    <s v="May"/>
    <n v="2"/>
    <s v="linkedin/referral"/>
    <s v="2024-05"/>
  </r>
  <r>
    <d v="2024-03-12T00:00:00"/>
    <s v="google"/>
    <s v="email"/>
    <x v="2"/>
    <s v="video_ad"/>
    <s v="shoes"/>
    <n v="426"/>
    <n v="44"/>
    <n v="146.24"/>
    <s v="OK"/>
    <s v="No"/>
    <s v="OK"/>
    <s v="OK"/>
    <s v="OK"/>
    <s v="OK"/>
    <s v="OK"/>
    <s v="OK"/>
    <s v="Mar"/>
    <n v="1"/>
    <s v="google/email"/>
    <s v="2024-03"/>
  </r>
  <r>
    <d v="2024-11-22T00:00:00"/>
    <s v="google"/>
    <s v="email"/>
    <x v="1"/>
    <s v="text_link"/>
    <s v="discount"/>
    <n v="64"/>
    <n v="43"/>
    <n v="792.88"/>
    <s v="OK"/>
    <s v="No"/>
    <s v="OK"/>
    <s v="OK"/>
    <s v="OK"/>
    <s v="OK"/>
    <s v="OK"/>
    <s v="OK"/>
    <s v="Nov"/>
    <n v="4"/>
    <s v="google/email"/>
    <s v="2024-11"/>
  </r>
  <r>
    <d v="2024-03-03T00:00:00"/>
    <s v="youtube"/>
    <s v="email"/>
    <x v="3"/>
    <s v="carousel_ad"/>
    <s v="discount"/>
    <n v="341"/>
    <n v="19"/>
    <n v="662.78"/>
    <s v="OK"/>
    <s v="No"/>
    <s v="OK"/>
    <s v="OK"/>
    <s v="OK"/>
    <s v="OK"/>
    <s v="OK"/>
    <s v="OK"/>
    <s v="Mar"/>
    <n v="1"/>
    <s v="youtube/email"/>
    <s v="2024-03"/>
  </r>
  <r>
    <d v="2024-11-27T00:00:00"/>
    <s v="newsletter"/>
    <s v="email"/>
    <x v="2"/>
    <s v="banner1"/>
    <s v="bags"/>
    <n v="460"/>
    <n v="5"/>
    <n v="173.99"/>
    <s v="OK"/>
    <s v="No"/>
    <s v="OK"/>
    <s v="OK"/>
    <s v="OK"/>
    <s v="OK"/>
    <s v="OK"/>
    <s v="OK"/>
    <s v="Nov"/>
    <n v="4"/>
    <s v="newsletter/email"/>
    <s v="2024-11"/>
  </r>
  <r>
    <d v="2024-04-06T00:00:00"/>
    <s v="google"/>
    <s v="social"/>
    <x v="3"/>
    <s v="video_ad"/>
    <s v="signup"/>
    <n v="87"/>
    <n v="26"/>
    <n v="771.46"/>
    <s v="OK"/>
    <s v="No"/>
    <s v="OK"/>
    <s v="OK"/>
    <s v="OK"/>
    <s v="OK"/>
    <s v="OK"/>
    <s v="OK"/>
    <s v="Apr"/>
    <n v="2"/>
    <s v="google/social"/>
    <s v="2024-04"/>
  </r>
  <r>
    <d v="2024-08-01T00:00:00"/>
    <s v="newsletter"/>
    <s v="cpc"/>
    <x v="1"/>
    <s v="banner1"/>
    <s v="signup"/>
    <n v="492"/>
    <n v="36"/>
    <n v="596.48"/>
    <s v="OK"/>
    <s v="No"/>
    <s v="OK"/>
    <s v="OK"/>
    <s v="OK"/>
    <s v="OK"/>
    <s v="OK"/>
    <s v="OK"/>
    <s v="Aug"/>
    <n v="3"/>
    <s v="newsletter/cpc"/>
    <s v="2024-08"/>
  </r>
  <r>
    <d v="2024-10-29T00:00:00"/>
    <s v="facebook"/>
    <s v="cpc"/>
    <x v="2"/>
    <s v="video_ad"/>
    <s v="bags"/>
    <n v="453"/>
    <n v="25"/>
    <n v="931.54"/>
    <s v="OK"/>
    <s v="No"/>
    <s v="OK"/>
    <s v="OK"/>
    <s v="OK"/>
    <s v="OK"/>
    <s v="OK"/>
    <s v="OK"/>
    <s v="Oct"/>
    <n v="4"/>
    <s v="facebook/cpc"/>
    <s v="2024-10"/>
  </r>
  <r>
    <d v="2024-01-22T00:00:00"/>
    <s v="facebook"/>
    <s v="cpc"/>
    <x v="3"/>
    <s v="video_ad"/>
    <s v="signup"/>
    <n v="218"/>
    <n v="7"/>
    <n v="10.64"/>
    <s v="OK"/>
    <s v="No"/>
    <s v="OK"/>
    <s v="OK"/>
    <s v="OK"/>
    <s v="OK"/>
    <s v="OK"/>
    <s v="OK"/>
    <s v="Jan"/>
    <n v="1"/>
    <s v="facebook/cpc"/>
    <s v="2024-01"/>
  </r>
  <r>
    <d v="2024-10-12T00:00:00"/>
    <s v="instagram"/>
    <s v="email"/>
    <x v="0"/>
    <s v="banner1"/>
    <s v="signup"/>
    <n v="160"/>
    <n v="12"/>
    <n v="521.04999999999995"/>
    <s v="OK"/>
    <s v="No"/>
    <s v="OK"/>
    <s v="OK"/>
    <s v="OK"/>
    <s v="OK"/>
    <s v="OK"/>
    <s v="OK"/>
    <s v="Oct"/>
    <n v="4"/>
    <s v="instagram/email"/>
    <s v="2024-10"/>
  </r>
  <r>
    <d v="2024-07-10T00:00:00"/>
    <s v="linkedin"/>
    <s v="cpc"/>
    <x v="0"/>
    <s v="video_ad"/>
    <s v="bags"/>
    <n v="413"/>
    <n v="49"/>
    <n v="89.05"/>
    <s v="OK"/>
    <s v="No"/>
    <s v="OK"/>
    <s v="OK"/>
    <s v="OK"/>
    <s v="OK"/>
    <s v="OK"/>
    <s v="OK"/>
    <s v="Jul"/>
    <n v="3"/>
    <s v="linkedin/cpc"/>
    <s v="2024-07"/>
  </r>
  <r>
    <d v="2024-01-08T00:00:00"/>
    <s v="newsletter"/>
    <s v="cpc"/>
    <x v="2"/>
    <s v="video_ad"/>
    <s v="discount"/>
    <n v="276"/>
    <n v="39"/>
    <n v="245.83"/>
    <s v="OK"/>
    <s v="No"/>
    <s v="OK"/>
    <s v="OK"/>
    <s v="OK"/>
    <s v="OK"/>
    <s v="OK"/>
    <s v="OK"/>
    <s v="Jan"/>
    <n v="1"/>
    <s v="newsletter/cpc"/>
    <s v="2024-01"/>
  </r>
  <r>
    <d v="2024-12-11T00:00:00"/>
    <s v="linkedin"/>
    <s v="social"/>
    <x v="2"/>
    <s v="text_link"/>
    <s v="signup"/>
    <n v="474"/>
    <n v="41"/>
    <n v="849.77"/>
    <s v="OK"/>
    <s v="No"/>
    <s v="OK"/>
    <s v="OK"/>
    <s v="OK"/>
    <s v="OK"/>
    <s v="OK"/>
    <s v="OK"/>
    <s v="Dec"/>
    <n v="4"/>
    <s v="linkedin/social"/>
    <s v="2024-12"/>
  </r>
  <r>
    <d v="2024-05-09T00:00:00"/>
    <s v="youtube"/>
    <s v="social"/>
    <x v="0"/>
    <s v="carousel_ad"/>
    <s v="shoes"/>
    <n v="88"/>
    <n v="41"/>
    <n v="646.82000000000005"/>
    <s v="OK"/>
    <s v="No"/>
    <s v="OK"/>
    <s v="OK"/>
    <s v="OK"/>
    <s v="OK"/>
    <s v="OK"/>
    <s v="OK"/>
    <s v="May"/>
    <n v="2"/>
    <s v="youtube/social"/>
    <s v="2024-05"/>
  </r>
  <r>
    <d v="2024-06-28T00:00:00"/>
    <s v="facebook"/>
    <s v="social"/>
    <x v="3"/>
    <s v="text_link"/>
    <s v="signup"/>
    <n v="306"/>
    <n v="3"/>
    <n v="327.23"/>
    <s v="OK"/>
    <s v="No"/>
    <s v="OK"/>
    <s v="OK"/>
    <s v="OK"/>
    <s v="OK"/>
    <s v="OK"/>
    <s v="OK"/>
    <s v="Jun"/>
    <n v="2"/>
    <s v="facebook/social"/>
    <s v="2024-06"/>
  </r>
  <r>
    <d v="2024-08-04T00:00:00"/>
    <s v="instagram"/>
    <s v="referral"/>
    <x v="3"/>
    <s v="carousel_ad"/>
    <s v="bags"/>
    <n v="465"/>
    <n v="8"/>
    <n v="234.82"/>
    <s v="OK"/>
    <s v="No"/>
    <s v="OK"/>
    <s v="OK"/>
    <s v="OK"/>
    <s v="OK"/>
    <s v="OK"/>
    <s v="OK"/>
    <s v="Aug"/>
    <n v="3"/>
    <s v="instagram/referral"/>
    <s v="2024-08"/>
  </r>
  <r>
    <d v="2024-09-10T00:00:00"/>
    <s v="instagram"/>
    <s v="email"/>
    <x v="2"/>
    <s v="text_link"/>
    <s v="shoes"/>
    <n v="181"/>
    <n v="45"/>
    <n v="220.82"/>
    <s v="OK"/>
    <s v="No"/>
    <s v="OK"/>
    <s v="OK"/>
    <s v="OK"/>
    <s v="OK"/>
    <s v="OK"/>
    <s v="OK"/>
    <s v="Sep"/>
    <n v="3"/>
    <s v="instagram/email"/>
    <s v="2024-09"/>
  </r>
  <r>
    <d v="2024-08-08T00:00:00"/>
    <s v="facebook"/>
    <s v="cpc"/>
    <x v="1"/>
    <s v="carousel_ad"/>
    <s v="signup"/>
    <n v="379"/>
    <n v="47"/>
    <n v="711.05"/>
    <s v="OK"/>
    <s v="No"/>
    <s v="OK"/>
    <s v="OK"/>
    <s v="OK"/>
    <s v="OK"/>
    <s v="OK"/>
    <s v="OK"/>
    <s v="Aug"/>
    <n v="3"/>
    <s v="facebook/cpc"/>
    <s v="2024-08"/>
  </r>
  <r>
    <d v="2024-03-04T00:00:00"/>
    <s v="facebook"/>
    <s v="cpc"/>
    <x v="1"/>
    <s v="text_link"/>
    <s v="discount"/>
    <n v="454"/>
    <n v="18"/>
    <n v="80.37"/>
    <s v="OK"/>
    <s v="No"/>
    <s v="OK"/>
    <s v="OK"/>
    <s v="OK"/>
    <s v="OK"/>
    <s v="OK"/>
    <s v="OK"/>
    <s v="Mar"/>
    <n v="1"/>
    <s v="facebook/cpc"/>
    <s v="2024-03"/>
  </r>
  <r>
    <d v="2024-12-19T00:00:00"/>
    <s v="newsletter"/>
    <s v="referral"/>
    <x v="2"/>
    <s v="carousel_ad"/>
    <s v="bags"/>
    <n v="253"/>
    <n v="1"/>
    <n v="619.74"/>
    <s v="OK"/>
    <s v="No"/>
    <s v="OK"/>
    <s v="OK"/>
    <s v="OK"/>
    <s v="OK"/>
    <s v="OK"/>
    <s v="OK"/>
    <s v="Dec"/>
    <n v="4"/>
    <s v="newsletter/referral"/>
    <s v="2024-12"/>
  </r>
  <r>
    <d v="2024-07-31T00:00:00"/>
    <s v="instagram"/>
    <s v="cpc"/>
    <x v="2"/>
    <s v=""/>
    <s v="signup"/>
    <n v="428"/>
    <n v="0"/>
    <n v="1.41"/>
    <s v="OK"/>
    <s v="No"/>
    <s v="OK"/>
    <s v="OK"/>
    <s v="OK"/>
    <s v="OK"/>
    <s v="OK"/>
    <s v="OK"/>
    <s v="Jul"/>
    <n v="3"/>
    <s v="instagram/cpc"/>
    <s v="2024-07"/>
  </r>
  <r>
    <d v="2024-09-09T00:00:00"/>
    <s v="newsletter"/>
    <s v="referral"/>
    <x v="1"/>
    <s v="video_ad"/>
    <s v="bags"/>
    <n v="265"/>
    <n v="25"/>
    <n v="994.69"/>
    <s v="OK"/>
    <s v="No"/>
    <s v="OK"/>
    <s v="OK"/>
    <s v="OK"/>
    <s v="OK"/>
    <s v="OK"/>
    <s v="OK"/>
    <s v="Sep"/>
    <n v="3"/>
    <s v="newsletter/referral"/>
    <s v="2024-09"/>
  </r>
  <r>
    <d v="2024-09-03T00:00:00"/>
    <s v="newsletter"/>
    <s v="email"/>
    <x v="3"/>
    <s v="banner1"/>
    <s v="discount"/>
    <n v="299"/>
    <n v="38"/>
    <n v="893.01"/>
    <s v="OK"/>
    <s v="No"/>
    <s v="OK"/>
    <s v="OK"/>
    <s v="OK"/>
    <s v="OK"/>
    <s v="OK"/>
    <s v="OK"/>
    <s v="Sep"/>
    <n v="3"/>
    <s v="newsletter/email"/>
    <s v="2024-09"/>
  </r>
  <r>
    <d v="2024-10-16T00:00:00"/>
    <s v="instagram"/>
    <s v="cpc"/>
    <x v="1"/>
    <s v="video_ad"/>
    <s v="signup"/>
    <n v="43"/>
    <n v="7"/>
    <n v="317.08999999999997"/>
    <s v="OK"/>
    <s v="No"/>
    <s v="OK"/>
    <s v="OK"/>
    <s v="OK"/>
    <s v="OK"/>
    <s v="OK"/>
    <s v="OK"/>
    <s v="Oct"/>
    <n v="4"/>
    <s v="instagram/cpc"/>
    <s v="2024-10"/>
  </r>
  <r>
    <d v="2024-05-08T00:00:00"/>
    <s v="facebook"/>
    <s v="referral"/>
    <x v="0"/>
    <s v="carousel_ad"/>
    <s v="discount"/>
    <n v="206"/>
    <n v="19"/>
    <n v="429.29"/>
    <s v="OK"/>
    <s v="No"/>
    <s v="OK"/>
    <s v="OK"/>
    <s v="OK"/>
    <s v="OK"/>
    <s v="OK"/>
    <s v="OK"/>
    <s v="May"/>
    <n v="2"/>
    <s v="facebook/referral"/>
    <s v="2024-05"/>
  </r>
  <r>
    <d v="2024-02-15T00:00:00"/>
    <s v="facebook"/>
    <s v="email"/>
    <x v="2"/>
    <s v="text_link"/>
    <s v="discount"/>
    <n v="355"/>
    <n v="40"/>
    <n v="97.08"/>
    <s v="OK"/>
    <s v="No"/>
    <s v="OK"/>
    <s v="OK"/>
    <s v="OK"/>
    <s v="OK"/>
    <s v="OK"/>
    <s v="OK"/>
    <s v="Feb"/>
    <n v="1"/>
    <s v="facebook/email"/>
    <s v="2024-02"/>
  </r>
  <r>
    <d v="2024-08-29T00:00:00"/>
    <s v="youtube"/>
    <s v="cpc"/>
    <x v="3"/>
    <s v="banner1"/>
    <s v="bags"/>
    <n v="43"/>
    <n v="13"/>
    <n v="14.63"/>
    <s v="OK"/>
    <s v="No"/>
    <s v="OK"/>
    <s v="OK"/>
    <s v="OK"/>
    <s v="OK"/>
    <s v="OK"/>
    <s v="OK"/>
    <s v="Aug"/>
    <n v="3"/>
    <s v="youtube/cpc"/>
    <s v="2024-08"/>
  </r>
  <r>
    <d v="2024-07-20T00:00:00"/>
    <s v="youtube"/>
    <s v="email"/>
    <x v="1"/>
    <s v="text_link"/>
    <s v="shoes"/>
    <n v="43"/>
    <n v="4"/>
    <n v="588.54"/>
    <s v="OK"/>
    <s v="No"/>
    <s v="OK"/>
    <s v="OK"/>
    <s v="OK"/>
    <s v="OK"/>
    <s v="OK"/>
    <s v="OK"/>
    <s v="Jul"/>
    <n v="3"/>
    <s v="youtube/email"/>
    <s v="2024-07"/>
  </r>
  <r>
    <d v="2024-11-16T00:00:00"/>
    <s v="instagram"/>
    <s v="cpc"/>
    <x v="1"/>
    <s v="text_link"/>
    <s v="discount"/>
    <n v="202"/>
    <n v="50"/>
    <n v="939.43"/>
    <s v="OK"/>
    <s v="No"/>
    <s v="OK"/>
    <s v="OK"/>
    <s v="OK"/>
    <s v="OK"/>
    <s v="OK"/>
    <s v="OK"/>
    <s v="Nov"/>
    <n v="4"/>
    <s v="instagram/cpc"/>
    <s v="2024-11"/>
  </r>
  <r>
    <d v="2024-07-04T00:00:00"/>
    <s v="newsletter"/>
    <s v="cpc"/>
    <x v="1"/>
    <s v="carousel_ad"/>
    <s v="bags"/>
    <n v="299"/>
    <n v="17"/>
    <n v="104.63"/>
    <s v="OK"/>
    <s v="No"/>
    <s v="OK"/>
    <s v="OK"/>
    <s v="OK"/>
    <s v="OK"/>
    <s v="OK"/>
    <s v="OK"/>
    <s v="Jul"/>
    <n v="3"/>
    <s v="newsletter/cpc"/>
    <s v="2024-07"/>
  </r>
  <r>
    <d v="2024-01-06T00:00:00"/>
    <s v="facebook"/>
    <s v="referral"/>
    <x v="0"/>
    <s v="carousel_ad"/>
    <s v="signup"/>
    <n v="144"/>
    <n v="8"/>
    <n v="316.48"/>
    <s v="OK"/>
    <s v="No"/>
    <s v="OK"/>
    <s v="OK"/>
    <s v="OK"/>
    <s v="OK"/>
    <s v="OK"/>
    <s v="OK"/>
    <s v="Jan"/>
    <n v="1"/>
    <s v="facebook/referral"/>
    <s v="2024-01"/>
  </r>
  <r>
    <d v="2024-08-14T00:00:00"/>
    <s v="facebook"/>
    <s v="email"/>
    <x v="2"/>
    <s v="text_link"/>
    <s v="bags"/>
    <n v="264"/>
    <n v="46"/>
    <n v="779.4"/>
    <s v="OK"/>
    <s v="No"/>
    <s v="OK"/>
    <s v="OK"/>
    <s v="OK"/>
    <s v="OK"/>
    <s v="OK"/>
    <s v="OK"/>
    <s v="Aug"/>
    <n v="3"/>
    <s v="facebook/email"/>
    <s v="2024-08"/>
  </r>
  <r>
    <d v="2024-01-10T00:00:00"/>
    <s v="youtube"/>
    <s v="referral"/>
    <x v="2"/>
    <s v="carousel_ad"/>
    <s v="discount"/>
    <n v="411"/>
    <n v="14"/>
    <n v="305.86"/>
    <s v="OK"/>
    <s v="No"/>
    <s v="OK"/>
    <s v="OK"/>
    <s v="OK"/>
    <s v="OK"/>
    <s v="OK"/>
    <s v="OK"/>
    <s v="Jan"/>
    <n v="1"/>
    <s v="youtube/referral"/>
    <s v="2024-01"/>
  </r>
  <r>
    <d v="2024-12-23T00:00:00"/>
    <s v="instagram"/>
    <s v="email"/>
    <x v="3"/>
    <s v="text_link"/>
    <s v="shoes"/>
    <n v="58"/>
    <n v="38"/>
    <n v="455.35"/>
    <s v="OK"/>
    <s v="No"/>
    <s v="OK"/>
    <s v="OK"/>
    <s v="OK"/>
    <s v="OK"/>
    <s v="OK"/>
    <s v="OK"/>
    <s v="Dec"/>
    <n v="4"/>
    <s v="instagram/email"/>
    <s v="2024-12"/>
  </r>
  <r>
    <d v="2024-09-09T00:00:00"/>
    <s v="newsletter"/>
    <s v="social"/>
    <x v="2"/>
    <s v="text_link"/>
    <s v="discount"/>
    <n v="75"/>
    <n v="14"/>
    <n v="821.38"/>
    <s v="OK"/>
    <s v="No"/>
    <s v="OK"/>
    <s v="OK"/>
    <s v="OK"/>
    <s v="OK"/>
    <s v="OK"/>
    <s v="OK"/>
    <s v="Sep"/>
    <n v="3"/>
    <s v="newsletter/social"/>
    <s v="2024-09"/>
  </r>
  <r>
    <d v="2024-08-14T00:00:00"/>
    <s v="newsletter"/>
    <s v="email"/>
    <x v="2"/>
    <s v="banner1"/>
    <s v="bags"/>
    <n v="298"/>
    <n v="43"/>
    <n v="894.11"/>
    <s v="OK"/>
    <s v="No"/>
    <s v="OK"/>
    <s v="OK"/>
    <s v="OK"/>
    <s v="OK"/>
    <s v="OK"/>
    <s v="OK"/>
    <s v="Aug"/>
    <n v="3"/>
    <s v="newsletter/email"/>
    <s v="2024-08"/>
  </r>
  <r>
    <d v="2024-10-12T00:00:00"/>
    <s v="newsletter"/>
    <s v="cpc"/>
    <x v="2"/>
    <s v="carousel_ad"/>
    <s v="discount"/>
    <n v="59"/>
    <n v="14"/>
    <n v="504.47"/>
    <s v="OK"/>
    <s v="No"/>
    <s v="OK"/>
    <s v="OK"/>
    <s v="OK"/>
    <s v="OK"/>
    <s v="OK"/>
    <s v="OK"/>
    <s v="Oct"/>
    <n v="4"/>
    <s v="newsletter/cpc"/>
    <s v="2024-10"/>
  </r>
  <r>
    <d v="2024-04-14T00:00:00"/>
    <s v="newsletter"/>
    <s v="social"/>
    <x v="0"/>
    <s v="banner1"/>
    <s v="signup"/>
    <n v="195"/>
    <n v="22"/>
    <n v="877.14"/>
    <s v="OK"/>
    <s v="No"/>
    <s v="OK"/>
    <s v="OK"/>
    <s v="OK"/>
    <s v="OK"/>
    <s v="OK"/>
    <s v="OK"/>
    <s v="Apr"/>
    <n v="2"/>
    <s v="newsletter/social"/>
    <s v="2024-04"/>
  </r>
  <r>
    <d v="2024-11-29T00:00:00"/>
    <s v="youtube"/>
    <s v="cpc"/>
    <x v="2"/>
    <s v="video_ad"/>
    <s v="discount"/>
    <n v="447"/>
    <n v="8"/>
    <n v="581.39"/>
    <s v="OK"/>
    <s v="No"/>
    <s v="OK"/>
    <s v="OK"/>
    <s v="OK"/>
    <s v="OK"/>
    <s v="OK"/>
    <s v="OK"/>
    <s v="Nov"/>
    <n v="4"/>
    <s v="youtube/cpc"/>
    <s v="2024-11"/>
  </r>
  <r>
    <d v="2024-09-08T00:00:00"/>
    <s v="newsletter"/>
    <s v="email"/>
    <x v="2"/>
    <s v="carousel_ad"/>
    <s v="shoes"/>
    <n v="336"/>
    <n v="11"/>
    <n v="404.51"/>
    <s v="OK"/>
    <s v="No"/>
    <s v="OK"/>
    <s v="OK"/>
    <s v="OK"/>
    <s v="OK"/>
    <s v="OK"/>
    <s v="OK"/>
    <s v="Sep"/>
    <n v="3"/>
    <s v="newsletter/email"/>
    <s v="2024-09"/>
  </r>
  <r>
    <d v="2024-03-18T00:00:00"/>
    <s v="linkedin"/>
    <s v="referral"/>
    <x v="3"/>
    <s v="banner1"/>
    <s v="shoes"/>
    <n v="68"/>
    <n v="46"/>
    <n v="943.42"/>
    <s v="OK"/>
    <s v="No"/>
    <s v="OK"/>
    <s v="OK"/>
    <s v="OK"/>
    <s v="OK"/>
    <s v="OK"/>
    <s v="OK"/>
    <s v="Mar"/>
    <n v="1"/>
    <s v="linkedin/referral"/>
    <s v="2024-03"/>
  </r>
  <r>
    <d v="2024-10-03T00:00:00"/>
    <s v="facebook"/>
    <s v="referral"/>
    <x v="1"/>
    <s v="carousel_ad"/>
    <s v="shoes"/>
    <n v="107"/>
    <n v="29"/>
    <n v="209.89"/>
    <s v="OK"/>
    <s v="No"/>
    <s v="OK"/>
    <s v="OK"/>
    <s v="OK"/>
    <s v="OK"/>
    <s v="OK"/>
    <s v="OK"/>
    <s v="Oct"/>
    <n v="4"/>
    <s v="facebook/referral"/>
    <s v="2024-10"/>
  </r>
  <r>
    <d v="2024-05-13T00:00:00"/>
    <s v="instagram"/>
    <s v="cpc"/>
    <x v="3"/>
    <s v="text_link"/>
    <s v="signup"/>
    <n v="177"/>
    <n v="34"/>
    <n v="612.22"/>
    <s v="OK"/>
    <s v="No"/>
    <s v="OK"/>
    <s v="OK"/>
    <s v="OK"/>
    <s v="OK"/>
    <s v="OK"/>
    <s v="OK"/>
    <s v="May"/>
    <n v="2"/>
    <s v="instagram/cpc"/>
    <s v="2024-05"/>
  </r>
  <r>
    <d v="2024-03-28T00:00:00"/>
    <s v="google"/>
    <s v="referral"/>
    <x v="2"/>
    <s v="carousel_ad"/>
    <s v="bags"/>
    <n v="67"/>
    <n v="4"/>
    <n v="888.3"/>
    <s v="OK"/>
    <s v="No"/>
    <s v="OK"/>
    <s v="OK"/>
    <s v="OK"/>
    <s v="OK"/>
    <s v="OK"/>
    <s v="OK"/>
    <s v="Mar"/>
    <n v="1"/>
    <s v="google/referral"/>
    <s v="2024-03"/>
  </r>
  <r>
    <d v="2024-08-28T00:00:00"/>
    <s v="google"/>
    <s v="cpc"/>
    <x v="1"/>
    <s v="text_link"/>
    <s v="discount"/>
    <n v="443"/>
    <n v="47"/>
    <n v="263.97000000000003"/>
    <s v="OK"/>
    <s v="No"/>
    <s v="OK"/>
    <s v="OK"/>
    <s v="OK"/>
    <s v="OK"/>
    <s v="OK"/>
    <s v="OK"/>
    <s v="Aug"/>
    <n v="3"/>
    <s v="google/cpc"/>
    <s v="2024-08"/>
  </r>
  <r>
    <d v="2024-06-03T00:00:00"/>
    <s v="instagram"/>
    <s v="social"/>
    <x v="0"/>
    <s v="carousel_ad"/>
    <s v="bags"/>
    <n v="179"/>
    <n v="11"/>
    <n v="463.4"/>
    <s v="OK"/>
    <s v="No"/>
    <s v="OK"/>
    <s v="OK"/>
    <s v="OK"/>
    <s v="OK"/>
    <s v="OK"/>
    <s v="OK"/>
    <s v="Jun"/>
    <n v="2"/>
    <s v="instagram/social"/>
    <s v="2024-06"/>
  </r>
  <r>
    <d v="2024-10-04T00:00:00"/>
    <s v="linkedin"/>
    <s v="referral"/>
    <x v="2"/>
    <s v="text_link"/>
    <s v="shoes"/>
    <n v="32"/>
    <n v="45"/>
    <n v="739.93"/>
    <s v="OK"/>
    <s v="No"/>
    <s v="OK"/>
    <s v="OK"/>
    <s v="OK"/>
    <s v="OK"/>
    <s v="OK"/>
    <s v="OK"/>
    <s v="Oct"/>
    <n v="4"/>
    <s v="linkedin/referral"/>
    <s v="2024-10"/>
  </r>
  <r>
    <d v="2024-02-16T00:00:00"/>
    <s v="youtube"/>
    <s v="email"/>
    <x v="2"/>
    <s v="video_ad"/>
    <s v="signup"/>
    <n v="164"/>
    <n v="6"/>
    <n v="401.58"/>
    <s v="OK"/>
    <s v="No"/>
    <s v="OK"/>
    <s v="OK"/>
    <s v="OK"/>
    <s v="OK"/>
    <s v="OK"/>
    <s v="OK"/>
    <s v="Feb"/>
    <n v="1"/>
    <s v="youtube/email"/>
    <s v="2024-02"/>
  </r>
  <r>
    <d v="2024-08-23T00:00:00"/>
    <s v="newsletter"/>
    <s v="referral"/>
    <x v="3"/>
    <s v="text_link"/>
    <s v="shoes"/>
    <n v="178"/>
    <n v="37"/>
    <n v="419.47"/>
    <s v="OK"/>
    <s v="No"/>
    <s v="OK"/>
    <s v="OK"/>
    <s v="OK"/>
    <s v="OK"/>
    <s v="OK"/>
    <s v="OK"/>
    <s v="Aug"/>
    <n v="3"/>
    <s v="newsletter/referral"/>
    <s v="2024-08"/>
  </r>
  <r>
    <d v="2024-01-20T00:00:00"/>
    <s v="youtube"/>
    <s v="cpc"/>
    <x v="3"/>
    <s v="banner1"/>
    <s v="shoes"/>
    <n v="411"/>
    <n v="49"/>
    <n v="618.34"/>
    <s v="OK"/>
    <s v="No"/>
    <s v="OK"/>
    <s v="OK"/>
    <s v="OK"/>
    <s v="OK"/>
    <s v="OK"/>
    <s v="OK"/>
    <s v="Jan"/>
    <n v="1"/>
    <s v="youtube/cpc"/>
    <s v="2024-01"/>
  </r>
  <r>
    <d v="2024-08-26T00:00:00"/>
    <s v="youtube"/>
    <s v="social"/>
    <x v="3"/>
    <s v="banner1"/>
    <s v="shoes"/>
    <n v="299"/>
    <n v="22"/>
    <n v="714.96"/>
    <s v="OK"/>
    <s v="No"/>
    <s v="OK"/>
    <s v="OK"/>
    <s v="OK"/>
    <s v="OK"/>
    <s v="OK"/>
    <s v="OK"/>
    <s v="Aug"/>
    <n v="3"/>
    <s v="youtube/social"/>
    <s v="2024-08"/>
  </r>
  <r>
    <d v="2024-06-15T00:00:00"/>
    <s v="instagram"/>
    <s v="referral"/>
    <x v="0"/>
    <s v="banner1"/>
    <s v="shoes"/>
    <n v="99"/>
    <n v="23"/>
    <n v="812.63"/>
    <s v="OK"/>
    <s v="No"/>
    <s v="OK"/>
    <s v="OK"/>
    <s v="OK"/>
    <s v="OK"/>
    <s v="OK"/>
    <s v="OK"/>
    <s v="Jun"/>
    <n v="2"/>
    <s v="instagram/referral"/>
    <s v="2024-06"/>
  </r>
  <r>
    <d v="2024-10-07T00:00:00"/>
    <s v="linkedin"/>
    <s v="cpc"/>
    <x v="3"/>
    <s v="video_ad"/>
    <s v="shoes"/>
    <n v="254"/>
    <n v="47"/>
    <n v="67.900000000000006"/>
    <s v="OK"/>
    <s v="No"/>
    <s v="OK"/>
    <s v="OK"/>
    <s v="OK"/>
    <s v="OK"/>
    <s v="OK"/>
    <s v="OK"/>
    <s v="Oct"/>
    <n v="4"/>
    <s v="linkedin/cpc"/>
    <s v="2024-10"/>
  </r>
  <r>
    <d v="2024-08-06T00:00:00"/>
    <s v="google"/>
    <s v="email"/>
    <x v="1"/>
    <s v="banner1"/>
    <s v="bags"/>
    <n v="197"/>
    <n v="34"/>
    <n v="961.87"/>
    <s v="OK"/>
    <s v="No"/>
    <s v="OK"/>
    <s v="OK"/>
    <s v="OK"/>
    <s v="OK"/>
    <s v="OK"/>
    <s v="OK"/>
    <s v="Aug"/>
    <n v="3"/>
    <s v="google/email"/>
    <s v="2024-08"/>
  </r>
  <r>
    <d v="2024-04-19T00:00:00"/>
    <s v="instagram"/>
    <s v="social"/>
    <x v="3"/>
    <s v="banner1"/>
    <s v="signup"/>
    <n v="453"/>
    <n v="41"/>
    <n v="7.69"/>
    <s v="OK"/>
    <s v="No"/>
    <s v="OK"/>
    <s v="OK"/>
    <s v="OK"/>
    <s v="OK"/>
    <s v="OK"/>
    <s v="OK"/>
    <s v="Apr"/>
    <n v="2"/>
    <s v="instagram/social"/>
    <s v="2024-04"/>
  </r>
  <r>
    <d v="2024-11-04T00:00:00"/>
    <s v="linkedin"/>
    <s v="social"/>
    <x v="2"/>
    <s v="text_link"/>
    <s v="signup"/>
    <n v="290"/>
    <n v="30"/>
    <n v="914.28"/>
    <s v="OK"/>
    <s v="No"/>
    <s v="OK"/>
    <s v="OK"/>
    <s v="OK"/>
    <s v="OK"/>
    <s v="OK"/>
    <s v="OK"/>
    <s v="Nov"/>
    <n v="4"/>
    <s v="linkedin/social"/>
    <s v="2024-11"/>
  </r>
  <r>
    <d v="2024-08-23T00:00:00"/>
    <s v="youtube"/>
    <s v="social"/>
    <x v="1"/>
    <s v="carousel_ad"/>
    <s v="bags"/>
    <n v="111"/>
    <n v="33"/>
    <n v="384.47"/>
    <s v="OK"/>
    <s v="No"/>
    <s v="OK"/>
    <s v="OK"/>
    <s v="OK"/>
    <s v="OK"/>
    <s v="OK"/>
    <s v="OK"/>
    <s v="Aug"/>
    <n v="3"/>
    <s v="youtube/social"/>
    <s v="2024-08"/>
  </r>
  <r>
    <d v="2024-09-12T00:00:00"/>
    <s v="google"/>
    <s v="cpc"/>
    <x v="3"/>
    <s v="banner1"/>
    <s v="shoes"/>
    <n v="496"/>
    <n v="6"/>
    <n v="633.54999999999995"/>
    <s v="OK"/>
    <s v="No"/>
    <s v="OK"/>
    <s v="OK"/>
    <s v="OK"/>
    <s v="OK"/>
    <s v="OK"/>
    <s v="OK"/>
    <s v="Sep"/>
    <n v="3"/>
    <s v="google/cpc"/>
    <s v="2024-09"/>
  </r>
  <r>
    <d v="2024-02-11T00:00:00"/>
    <s v="youtube"/>
    <s v="social"/>
    <x v="3"/>
    <s v="text_link"/>
    <s v="signup"/>
    <n v="342"/>
    <n v="49"/>
    <n v="486.65"/>
    <s v="OK"/>
    <s v="No"/>
    <s v="OK"/>
    <s v="OK"/>
    <s v="OK"/>
    <s v="OK"/>
    <s v="OK"/>
    <s v="OK"/>
    <s v="Feb"/>
    <n v="1"/>
    <s v="youtube/social"/>
    <s v="2024-02"/>
  </r>
  <r>
    <d v="2024-10-30T00:00:00"/>
    <s v="instagram"/>
    <s v="email"/>
    <x v="2"/>
    <s v="carousel_ad"/>
    <s v="shoes"/>
    <n v="333"/>
    <n v="33"/>
    <n v="42.83"/>
    <s v="OK"/>
    <s v="No"/>
    <s v="OK"/>
    <s v="OK"/>
    <s v="OK"/>
    <s v="OK"/>
    <s v="OK"/>
    <s v="OK"/>
    <s v="Oct"/>
    <n v="4"/>
    <s v="instagram/email"/>
    <s v="2024-10"/>
  </r>
  <r>
    <d v="2024-04-21T00:00:00"/>
    <s v="youtube"/>
    <s v="social"/>
    <x v="2"/>
    <s v="text_link"/>
    <s v="discount"/>
    <n v="284"/>
    <n v="22"/>
    <n v="209.5"/>
    <s v="OK"/>
    <s v="No"/>
    <s v="OK"/>
    <s v="OK"/>
    <s v="OK"/>
    <s v="OK"/>
    <s v="OK"/>
    <s v="OK"/>
    <s v="Apr"/>
    <n v="2"/>
    <s v="youtube/social"/>
    <s v="2024-04"/>
  </r>
  <r>
    <d v="2024-01-27T00:00:00"/>
    <s v="instagram"/>
    <s v="email"/>
    <x v="2"/>
    <s v="text_link"/>
    <s v="bags"/>
    <n v="230"/>
    <n v="36"/>
    <n v="76.849999999999994"/>
    <s v="OK"/>
    <s v="No"/>
    <s v="OK"/>
    <s v="OK"/>
    <s v="OK"/>
    <s v="OK"/>
    <s v="OK"/>
    <s v="OK"/>
    <s v="Jan"/>
    <n v="1"/>
    <s v="instagram/email"/>
    <s v="2024-01"/>
  </r>
  <r>
    <d v="2024-05-19T00:00:00"/>
    <s v="linkedin"/>
    <s v="social"/>
    <x v="0"/>
    <s v="banner1"/>
    <s v="shoes"/>
    <n v="489"/>
    <n v="26"/>
    <n v="785.66"/>
    <s v="OK"/>
    <s v="No"/>
    <s v="OK"/>
    <s v="OK"/>
    <s v="OK"/>
    <s v="OK"/>
    <s v="OK"/>
    <s v="OK"/>
    <s v="May"/>
    <n v="2"/>
    <s v="linkedin/social"/>
    <s v="2024-05"/>
  </r>
  <r>
    <d v="2024-08-05T00:00:00"/>
    <s v="instagram"/>
    <s v="referral"/>
    <x v="1"/>
    <s v="text_link"/>
    <s v="shoes"/>
    <n v="97"/>
    <n v="11"/>
    <n v="481.95"/>
    <s v="OK"/>
    <s v="No"/>
    <s v="OK"/>
    <s v="OK"/>
    <s v="OK"/>
    <s v="OK"/>
    <s v="OK"/>
    <s v="OK"/>
    <s v="Aug"/>
    <n v="3"/>
    <s v="instagram/referral"/>
    <s v="2024-08"/>
  </r>
  <r>
    <d v="2024-01-30T00:00:00"/>
    <s v="facebook"/>
    <s v="referral"/>
    <x v="0"/>
    <s v="banner1"/>
    <s v="signup"/>
    <n v="91"/>
    <n v="23"/>
    <n v="369.31"/>
    <s v="OK"/>
    <s v="No"/>
    <s v="OK"/>
    <s v="OK"/>
    <s v="OK"/>
    <s v="OK"/>
    <s v="OK"/>
    <s v="OK"/>
    <s v="Jan"/>
    <n v="1"/>
    <s v="facebook/referral"/>
    <s v="2024-01"/>
  </r>
  <r>
    <d v="2024-06-19T00:00:00"/>
    <s v="newsletter"/>
    <s v="social"/>
    <x v="1"/>
    <s v="carousel_ad"/>
    <s v="bags"/>
    <n v="133"/>
    <n v="46"/>
    <n v="636.39"/>
    <s v="OK"/>
    <s v="No"/>
    <s v="OK"/>
    <s v="OK"/>
    <s v="OK"/>
    <s v="OK"/>
    <s v="OK"/>
    <s v="OK"/>
    <s v="Jun"/>
    <n v="2"/>
    <s v="newsletter/social"/>
    <s v="2024-06"/>
  </r>
  <r>
    <d v="2024-08-04T00:00:00"/>
    <s v="newsletter"/>
    <s v="email"/>
    <x v="0"/>
    <s v="video_ad"/>
    <s v="shoes"/>
    <n v="270"/>
    <n v="14"/>
    <n v="588.6"/>
    <s v="OK"/>
    <s v="No"/>
    <s v="OK"/>
    <s v="OK"/>
    <s v="OK"/>
    <s v="OK"/>
    <s v="OK"/>
    <s v="OK"/>
    <s v="Aug"/>
    <n v="3"/>
    <s v="newsletter/email"/>
    <s v="2024-08"/>
  </r>
  <r>
    <d v="2024-04-01T00:00:00"/>
    <s v="google"/>
    <s v="social"/>
    <x v="2"/>
    <s v="text_link"/>
    <s v="signup"/>
    <n v="336"/>
    <n v="27"/>
    <n v="475.2"/>
    <s v="OK"/>
    <s v="No"/>
    <s v="OK"/>
    <s v="OK"/>
    <s v="OK"/>
    <s v="OK"/>
    <s v="OK"/>
    <s v="OK"/>
    <s v="Apr"/>
    <n v="2"/>
    <s v="google/social"/>
    <s v="2024-04"/>
  </r>
  <r>
    <d v="2024-07-20T00:00:00"/>
    <s v="instagram"/>
    <s v="social"/>
    <x v="1"/>
    <s v="banner1"/>
    <s v="signup"/>
    <n v="320"/>
    <n v="1"/>
    <n v="197.55"/>
    <s v="OK"/>
    <s v="No"/>
    <s v="OK"/>
    <s v="OK"/>
    <s v="OK"/>
    <s v="OK"/>
    <s v="OK"/>
    <s v="OK"/>
    <s v="Jul"/>
    <n v="3"/>
    <s v="instagram/social"/>
    <s v="2024-07"/>
  </r>
  <r>
    <d v="2024-05-29T00:00:00"/>
    <s v="facebook"/>
    <s v="social"/>
    <x v="2"/>
    <s v="video_ad"/>
    <s v="discount"/>
    <n v="113"/>
    <n v="2"/>
    <n v="487.06"/>
    <s v="OK"/>
    <s v="No"/>
    <s v="OK"/>
    <s v="OK"/>
    <s v="OK"/>
    <s v="OK"/>
    <s v="OK"/>
    <s v="OK"/>
    <s v="May"/>
    <n v="2"/>
    <s v="facebook/social"/>
    <s v="2024-05"/>
  </r>
  <r>
    <d v="2024-11-15T00:00:00"/>
    <s v="facebook"/>
    <s v="cpc"/>
    <x v="0"/>
    <s v="text_link"/>
    <s v="bags"/>
    <n v="444"/>
    <n v="36"/>
    <n v="473.98"/>
    <s v="OK"/>
    <s v="No"/>
    <s v="OK"/>
    <s v="OK"/>
    <s v="OK"/>
    <s v="OK"/>
    <s v="OK"/>
    <s v="OK"/>
    <s v="Nov"/>
    <n v="4"/>
    <s v="facebook/cpc"/>
    <s v="2024-11"/>
  </r>
  <r>
    <d v="2024-12-29T00:00:00"/>
    <s v="google"/>
    <s v="email"/>
    <x v="1"/>
    <s v="text_link"/>
    <s v="bags"/>
    <n v="257"/>
    <n v="6"/>
    <n v="703.13"/>
    <s v="OK"/>
    <s v="No"/>
    <s v="OK"/>
    <s v="OK"/>
    <s v="OK"/>
    <s v="OK"/>
    <s v="OK"/>
    <s v="OK"/>
    <s v="Dec"/>
    <n v="4"/>
    <s v="google/email"/>
    <s v="2024-12"/>
  </r>
  <r>
    <d v="2024-11-27T00:00:00"/>
    <s v="facebook"/>
    <s v="referral"/>
    <x v="0"/>
    <s v="video_ad"/>
    <s v="shoes"/>
    <n v="364"/>
    <n v="11"/>
    <n v="682.3"/>
    <s v="OK"/>
    <s v="No"/>
    <s v="OK"/>
    <s v="OK"/>
    <s v="OK"/>
    <s v="OK"/>
    <s v="OK"/>
    <s v="OK"/>
    <s v="Nov"/>
    <n v="4"/>
    <s v="facebook/referral"/>
    <s v="2024-11"/>
  </r>
  <r>
    <d v="2024-04-27T00:00:00"/>
    <s v="youtube"/>
    <s v="social"/>
    <x v="0"/>
    <s v="text_link"/>
    <s v="shoes"/>
    <n v="440"/>
    <n v="2"/>
    <n v="424.05"/>
    <s v="OK"/>
    <s v="No"/>
    <s v="OK"/>
    <s v="OK"/>
    <s v="OK"/>
    <s v="OK"/>
    <s v="OK"/>
    <s v="OK"/>
    <s v="Apr"/>
    <n v="2"/>
    <s v="youtube/social"/>
    <s v="2024-04"/>
  </r>
  <r>
    <d v="2024-08-14T00:00:00"/>
    <s v="youtube"/>
    <s v="cpc"/>
    <x v="1"/>
    <s v=""/>
    <s v="signup"/>
    <n v="138"/>
    <n v="39"/>
    <n v="197.91"/>
    <s v="OK"/>
    <s v="No"/>
    <s v="OK"/>
    <s v="OK"/>
    <s v="OK"/>
    <s v="OK"/>
    <s v="OK"/>
    <s v="OK"/>
    <s v="Aug"/>
    <n v="3"/>
    <s v="youtube/cpc"/>
    <s v="2024-08"/>
  </r>
  <r>
    <d v="2024-07-08T00:00:00"/>
    <s v="youtube"/>
    <s v="cpc"/>
    <x v="2"/>
    <s v="text_link"/>
    <s v="shoes"/>
    <n v="318"/>
    <n v="20"/>
    <n v="623.61"/>
    <s v="OK"/>
    <s v="No"/>
    <s v="OK"/>
    <s v="OK"/>
    <s v="OK"/>
    <s v="OK"/>
    <s v="OK"/>
    <s v="OK"/>
    <s v="Jul"/>
    <n v="3"/>
    <s v="youtube/cpc"/>
    <s v="2024-07"/>
  </r>
  <r>
    <d v="2024-04-20T00:00:00"/>
    <s v="google"/>
    <s v="social"/>
    <x v="2"/>
    <s v="text_link"/>
    <s v="bags"/>
    <n v="229"/>
    <n v="5"/>
    <n v="163.28"/>
    <s v="OK"/>
    <s v="No"/>
    <s v="OK"/>
    <s v="OK"/>
    <s v="OK"/>
    <s v="OK"/>
    <s v="OK"/>
    <s v="OK"/>
    <s v="Apr"/>
    <n v="2"/>
    <s v="google/social"/>
    <s v="2024-04"/>
  </r>
  <r>
    <d v="2024-06-02T00:00:00"/>
    <s v="instagram"/>
    <s v="referral"/>
    <x v="2"/>
    <s v="video_ad"/>
    <s v="discount"/>
    <n v="432"/>
    <n v="37"/>
    <n v="917.05"/>
    <s v="OK"/>
    <s v="No"/>
    <s v="OK"/>
    <s v="OK"/>
    <s v="OK"/>
    <s v="OK"/>
    <s v="OK"/>
    <s v="OK"/>
    <s v="Jun"/>
    <n v="2"/>
    <s v="instagram/referral"/>
    <s v="2024-06"/>
  </r>
  <r>
    <d v="2024-02-18T00:00:00"/>
    <s v="instagram"/>
    <s v="email"/>
    <x v="0"/>
    <s v=""/>
    <s v="signup"/>
    <n v="251"/>
    <n v="21"/>
    <n v="126.79"/>
    <s v="OK"/>
    <s v="No"/>
    <s v="OK"/>
    <s v="OK"/>
    <s v="OK"/>
    <s v="OK"/>
    <s v="OK"/>
    <s v="OK"/>
    <s v="Feb"/>
    <n v="1"/>
    <s v="instagram/email"/>
    <s v="2024-02"/>
  </r>
  <r>
    <d v="2024-09-10T00:00:00"/>
    <s v="instagram"/>
    <s v="social"/>
    <x v="1"/>
    <s v="carousel_ad"/>
    <s v="signup"/>
    <n v="375"/>
    <n v="30"/>
    <n v="364.11"/>
    <s v="OK"/>
    <s v="No"/>
    <s v="OK"/>
    <s v="OK"/>
    <s v="OK"/>
    <s v="OK"/>
    <s v="OK"/>
    <s v="OK"/>
    <s v="Sep"/>
    <n v="3"/>
    <s v="instagram/social"/>
    <s v="2024-09"/>
  </r>
  <r>
    <d v="2024-04-03T00:00:00"/>
    <s v="facebook"/>
    <s v="cpc"/>
    <x v="2"/>
    <s v=""/>
    <s v="discount"/>
    <n v="256"/>
    <n v="45"/>
    <n v="40.32"/>
    <s v="OK"/>
    <s v="No"/>
    <s v="OK"/>
    <s v="OK"/>
    <s v="OK"/>
    <s v="OK"/>
    <s v="OK"/>
    <s v="OK"/>
    <s v="Apr"/>
    <n v="2"/>
    <s v="facebook/cpc"/>
    <s v="2024-04"/>
  </r>
  <r>
    <d v="2024-08-23T00:00:00"/>
    <s v="newsletter"/>
    <s v="referral"/>
    <x v="2"/>
    <s v="text_link"/>
    <s v="discount"/>
    <n v="112"/>
    <n v="28"/>
    <n v="841.04"/>
    <s v="OK"/>
    <s v="No"/>
    <s v="OK"/>
    <s v="OK"/>
    <s v="OK"/>
    <s v="OK"/>
    <s v="OK"/>
    <s v="OK"/>
    <s v="Aug"/>
    <n v="3"/>
    <s v="newsletter/referral"/>
    <s v="2024-08"/>
  </r>
  <r>
    <d v="2024-09-08T00:00:00"/>
    <s v="instagram"/>
    <s v="email"/>
    <x v="0"/>
    <s v="banner1"/>
    <s v="discount"/>
    <n v="408"/>
    <n v="38"/>
    <n v="82.46"/>
    <s v="OK"/>
    <s v="No"/>
    <s v="OK"/>
    <s v="OK"/>
    <s v="OK"/>
    <s v="OK"/>
    <s v="OK"/>
    <s v="OK"/>
    <s v="Sep"/>
    <n v="3"/>
    <s v="instagram/email"/>
    <s v="2024-09"/>
  </r>
  <r>
    <d v="2024-11-13T00:00:00"/>
    <s v="facebook"/>
    <s v="referral"/>
    <x v="0"/>
    <s v="carousel_ad"/>
    <s v="bags"/>
    <n v="248"/>
    <n v="40"/>
    <n v="577.67999999999995"/>
    <s v="OK"/>
    <s v="No"/>
    <s v="OK"/>
    <s v="OK"/>
    <s v="OK"/>
    <s v="OK"/>
    <s v="OK"/>
    <s v="OK"/>
    <s v="Nov"/>
    <n v="4"/>
    <s v="facebook/referral"/>
    <s v="2024-11"/>
  </r>
  <r>
    <d v="2024-10-04T00:00:00"/>
    <s v="youtube"/>
    <s v="referral"/>
    <x v="2"/>
    <s v="banner1"/>
    <s v="signup"/>
    <n v="162"/>
    <n v="44"/>
    <n v="543.09"/>
    <s v="OK"/>
    <s v="No"/>
    <s v="OK"/>
    <s v="OK"/>
    <s v="OK"/>
    <s v="OK"/>
    <s v="OK"/>
    <s v="OK"/>
    <s v="Oct"/>
    <n v="4"/>
    <s v="youtube/referral"/>
    <s v="2024-10"/>
  </r>
  <r>
    <d v="2024-06-28T00:00:00"/>
    <s v="facebook"/>
    <s v="cpc"/>
    <x v="1"/>
    <s v="video_ad"/>
    <s v="shoes"/>
    <n v="360"/>
    <n v="28"/>
    <n v="221.4"/>
    <s v="OK"/>
    <s v="No"/>
    <s v="OK"/>
    <s v="OK"/>
    <s v="OK"/>
    <s v="OK"/>
    <s v="OK"/>
    <s v="OK"/>
    <s v="Jun"/>
    <n v="2"/>
    <s v="facebook/cpc"/>
    <s v="2024-06"/>
  </r>
  <r>
    <d v="2024-02-13T00:00:00"/>
    <s v="google"/>
    <s v="social"/>
    <x v="2"/>
    <s v="carousel_ad"/>
    <s v="discount"/>
    <n v="21"/>
    <n v="42"/>
    <n v="255.73"/>
    <s v="OK"/>
    <s v="No"/>
    <s v="OK"/>
    <s v="OK"/>
    <s v="OK"/>
    <s v="OK"/>
    <s v="OK"/>
    <s v="OK"/>
    <s v="Feb"/>
    <n v="1"/>
    <s v="google/social"/>
    <s v="2024-02"/>
  </r>
  <r>
    <d v="2024-12-02T00:00:00"/>
    <s v="google"/>
    <s v="referral"/>
    <x v="1"/>
    <s v="carousel_ad"/>
    <s v="shoes"/>
    <n v="108"/>
    <n v="38"/>
    <n v="554.26"/>
    <s v="OK"/>
    <s v="No"/>
    <s v="OK"/>
    <s v="OK"/>
    <s v="OK"/>
    <s v="OK"/>
    <s v="OK"/>
    <s v="OK"/>
    <s v="Dec"/>
    <n v="4"/>
    <s v="google/referral"/>
    <s v="2024-12"/>
  </r>
  <r>
    <d v="2024-04-30T00:00:00"/>
    <s v="facebook"/>
    <s v="referral"/>
    <x v="1"/>
    <s v="video_ad"/>
    <s v="shoes"/>
    <n v="303"/>
    <n v="33"/>
    <n v="923.38"/>
    <s v="OK"/>
    <s v="No"/>
    <s v="OK"/>
    <s v="OK"/>
    <s v="OK"/>
    <s v="OK"/>
    <s v="OK"/>
    <s v="OK"/>
    <s v="Apr"/>
    <n v="2"/>
    <s v="facebook/referral"/>
    <s v="2024-04"/>
  </r>
  <r>
    <d v="2024-01-28T00:00:00"/>
    <s v="instagram"/>
    <s v="email"/>
    <x v="0"/>
    <s v="banner1"/>
    <s v="bags"/>
    <n v="95"/>
    <n v="18"/>
    <n v="661.06"/>
    <s v="OK"/>
    <s v="No"/>
    <s v="OK"/>
    <s v="OK"/>
    <s v="OK"/>
    <s v="OK"/>
    <s v="OK"/>
    <s v="OK"/>
    <s v="Jan"/>
    <n v="1"/>
    <s v="instagram/email"/>
    <s v="2024-01"/>
  </r>
  <r>
    <d v="2024-08-30T00:00:00"/>
    <s v="newsletter"/>
    <s v="social"/>
    <x v="0"/>
    <s v=""/>
    <s v="discount"/>
    <n v="422"/>
    <n v="12"/>
    <n v="728.52"/>
    <s v="OK"/>
    <s v="No"/>
    <s v="OK"/>
    <s v="OK"/>
    <s v="OK"/>
    <s v="OK"/>
    <s v="OK"/>
    <s v="OK"/>
    <s v="Aug"/>
    <n v="3"/>
    <s v="newsletter/social"/>
    <s v="2024-08"/>
  </r>
  <r>
    <d v="2024-09-28T00:00:00"/>
    <s v="linkedin"/>
    <s v="cpc"/>
    <x v="3"/>
    <s v=""/>
    <s v="signup"/>
    <n v="67"/>
    <n v="40"/>
    <n v="388.34"/>
    <s v="OK"/>
    <s v="No"/>
    <s v="OK"/>
    <s v="OK"/>
    <s v="OK"/>
    <s v="OK"/>
    <s v="OK"/>
    <s v="OK"/>
    <s v="Sep"/>
    <n v="3"/>
    <s v="linkedin/cpc"/>
    <s v="2024-09"/>
  </r>
  <r>
    <d v="2024-05-12T00:00:00"/>
    <s v="youtube"/>
    <s v="cpc"/>
    <x v="3"/>
    <s v="text_link"/>
    <s v="signup"/>
    <n v="414"/>
    <n v="29"/>
    <n v="568.05999999999995"/>
    <s v="OK"/>
    <s v="No"/>
    <s v="OK"/>
    <s v="OK"/>
    <s v="OK"/>
    <s v="OK"/>
    <s v="OK"/>
    <s v="OK"/>
    <s v="May"/>
    <n v="2"/>
    <s v="youtube/cpc"/>
    <s v="2024-05"/>
  </r>
  <r>
    <d v="2024-02-14T00:00:00"/>
    <s v="google"/>
    <s v="cpc"/>
    <x v="0"/>
    <s v="text_link"/>
    <s v="bags"/>
    <n v="433"/>
    <n v="31"/>
    <n v="516.51"/>
    <s v="OK"/>
    <s v="No"/>
    <s v="OK"/>
    <s v="OK"/>
    <s v="OK"/>
    <s v="OK"/>
    <s v="OK"/>
    <s v="OK"/>
    <s v="Feb"/>
    <n v="1"/>
    <s v="google/cpc"/>
    <s v="2024-02"/>
  </r>
  <r>
    <d v="2024-09-23T00:00:00"/>
    <s v="linkedin"/>
    <s v="cpc"/>
    <x v="3"/>
    <s v="text_link"/>
    <s v="signup"/>
    <n v="443"/>
    <n v="7"/>
    <n v="60.62"/>
    <s v="OK"/>
    <s v="No"/>
    <s v="OK"/>
    <s v="OK"/>
    <s v="OK"/>
    <s v="OK"/>
    <s v="OK"/>
    <s v="OK"/>
    <s v="Sep"/>
    <n v="3"/>
    <s v="linkedin/cpc"/>
    <s v="2024-09"/>
  </r>
  <r>
    <d v="2024-08-03T00:00:00"/>
    <s v="facebook"/>
    <s v="referral"/>
    <x v="1"/>
    <s v="video_ad"/>
    <s v="bags"/>
    <n v="403"/>
    <n v="25"/>
    <n v="309.56"/>
    <s v="OK"/>
    <s v="No"/>
    <s v="OK"/>
    <s v="OK"/>
    <s v="OK"/>
    <s v="OK"/>
    <s v="OK"/>
    <s v="OK"/>
    <s v="Aug"/>
    <n v="3"/>
    <s v="facebook/referral"/>
    <s v="2024-08"/>
  </r>
  <r>
    <d v="2024-07-21T00:00:00"/>
    <s v="instagram"/>
    <s v="cpc"/>
    <x v="0"/>
    <s v=""/>
    <s v="bags"/>
    <n v="255"/>
    <n v="43"/>
    <n v="91.34"/>
    <s v="OK"/>
    <s v="No"/>
    <s v="OK"/>
    <s v="OK"/>
    <s v="OK"/>
    <s v="OK"/>
    <s v="OK"/>
    <s v="OK"/>
    <s v="Jul"/>
    <n v="3"/>
    <s v="instagram/cpc"/>
    <s v="2024-07"/>
  </r>
  <r>
    <d v="2024-08-01T00:00:00"/>
    <s v="youtube"/>
    <s v="cpc"/>
    <x v="3"/>
    <s v="video_ad"/>
    <s v="bags"/>
    <n v="162"/>
    <n v="25"/>
    <n v="642.4"/>
    <s v="OK"/>
    <s v="No"/>
    <s v="OK"/>
    <s v="OK"/>
    <s v="OK"/>
    <s v="OK"/>
    <s v="OK"/>
    <s v="OK"/>
    <s v="Aug"/>
    <n v="3"/>
    <s v="youtube/cpc"/>
    <s v="2024-08"/>
  </r>
  <r>
    <d v="2024-09-23T00:00:00"/>
    <s v="youtube"/>
    <s v="cpc"/>
    <x v="2"/>
    <s v="video_ad"/>
    <s v="signup"/>
    <n v="213"/>
    <n v="9"/>
    <n v="433.32"/>
    <s v="OK"/>
    <s v="No"/>
    <s v="OK"/>
    <s v="OK"/>
    <s v="OK"/>
    <s v="OK"/>
    <s v="OK"/>
    <s v="OK"/>
    <s v="Sep"/>
    <n v="3"/>
    <s v="youtube/cpc"/>
    <s v="2024-09"/>
  </r>
  <r>
    <d v="2024-11-04T00:00:00"/>
    <s v="google"/>
    <s v="social"/>
    <x v="0"/>
    <s v="video_ad"/>
    <s v="discount"/>
    <n v="188"/>
    <n v="21"/>
    <n v="362.24"/>
    <s v="OK"/>
    <s v="No"/>
    <s v="OK"/>
    <s v="OK"/>
    <s v="OK"/>
    <s v="OK"/>
    <s v="OK"/>
    <s v="OK"/>
    <s v="Nov"/>
    <n v="4"/>
    <s v="google/social"/>
    <s v="2024-11"/>
  </r>
  <r>
    <d v="2024-10-01T00:00:00"/>
    <s v="newsletter"/>
    <s v="email"/>
    <x v="0"/>
    <s v="text_link"/>
    <s v="shoes"/>
    <n v="12"/>
    <n v="41"/>
    <n v="870.76"/>
    <s v="OK"/>
    <s v="No"/>
    <s v="OK"/>
    <s v="OK"/>
    <s v="OK"/>
    <s v="OK"/>
    <s v="OK"/>
    <s v="OK"/>
    <s v="Oct"/>
    <n v="4"/>
    <s v="newsletter/email"/>
    <s v="2024-10"/>
  </r>
  <r>
    <d v="2024-01-10T00:00:00"/>
    <s v="instagram"/>
    <s v="email"/>
    <x v="0"/>
    <s v="carousel_ad"/>
    <s v="discount"/>
    <n v="400"/>
    <n v="28"/>
    <n v="337.57"/>
    <s v="OK"/>
    <s v="No"/>
    <s v="OK"/>
    <s v="OK"/>
    <s v="OK"/>
    <s v="OK"/>
    <s v="OK"/>
    <s v="OK"/>
    <s v="Jan"/>
    <n v="1"/>
    <s v="instagram/email"/>
    <s v="2024-01"/>
  </r>
  <r>
    <d v="2024-08-15T00:00:00"/>
    <s v="youtube"/>
    <s v="cpc"/>
    <x v="2"/>
    <s v="banner1"/>
    <s v="bags"/>
    <n v="187"/>
    <n v="11"/>
    <n v="691.53"/>
    <s v="OK"/>
    <s v="No"/>
    <s v="OK"/>
    <s v="OK"/>
    <s v="OK"/>
    <s v="OK"/>
    <s v="OK"/>
    <s v="OK"/>
    <s v="Aug"/>
    <n v="3"/>
    <s v="youtube/cpc"/>
    <s v="2024-08"/>
  </r>
  <r>
    <d v="2024-11-14T00:00:00"/>
    <s v="instagram"/>
    <s v="social"/>
    <x v="0"/>
    <s v="carousel_ad"/>
    <s v="shoes"/>
    <n v="13"/>
    <n v="9"/>
    <n v="188.29"/>
    <s v="OK"/>
    <s v="No"/>
    <s v="OK"/>
    <s v="OK"/>
    <s v="OK"/>
    <s v="OK"/>
    <s v="OK"/>
    <s v="OK"/>
    <s v="Nov"/>
    <n v="4"/>
    <s v="instagram/social"/>
    <s v="2024-11"/>
  </r>
  <r>
    <d v="2024-10-04T00:00:00"/>
    <s v="youtube"/>
    <s v="cpc"/>
    <x v="2"/>
    <s v="banner1"/>
    <s v="signup"/>
    <n v="393"/>
    <n v="44"/>
    <n v="433.21"/>
    <s v="OK"/>
    <s v="No"/>
    <s v="OK"/>
    <s v="OK"/>
    <s v="OK"/>
    <s v="OK"/>
    <s v="OK"/>
    <s v="OK"/>
    <s v="Oct"/>
    <n v="4"/>
    <s v="youtube/cpc"/>
    <s v="2024-10"/>
  </r>
  <r>
    <d v="2024-02-25T00:00:00"/>
    <s v="facebook"/>
    <s v="social"/>
    <x v="3"/>
    <s v="banner1"/>
    <s v="signup"/>
    <n v="139"/>
    <n v="6"/>
    <n v="283.29000000000002"/>
    <s v="OK"/>
    <s v="No"/>
    <s v="OK"/>
    <s v="OK"/>
    <s v="OK"/>
    <s v="OK"/>
    <s v="OK"/>
    <s v="OK"/>
    <s v="Feb"/>
    <n v="1"/>
    <s v="facebook/social"/>
    <s v="2024-02"/>
  </r>
  <r>
    <d v="2024-06-12T00:00:00"/>
    <s v="newsletter"/>
    <s v="referral"/>
    <x v="2"/>
    <s v=""/>
    <s v="signup"/>
    <n v="221"/>
    <n v="1"/>
    <n v="531.61"/>
    <s v="OK"/>
    <s v="No"/>
    <s v="OK"/>
    <s v="OK"/>
    <s v="OK"/>
    <s v="OK"/>
    <s v="OK"/>
    <s v="OK"/>
    <s v="Jun"/>
    <n v="2"/>
    <s v="newsletter/referral"/>
    <s v="2024-06"/>
  </r>
  <r>
    <d v="2024-01-24T00:00:00"/>
    <s v="facebook"/>
    <s v="cpc"/>
    <x v="0"/>
    <s v="text_link"/>
    <s v="discount"/>
    <n v="256"/>
    <n v="32"/>
    <n v="453.88"/>
    <s v="OK"/>
    <s v="No"/>
    <s v="OK"/>
    <s v="OK"/>
    <s v="OK"/>
    <s v="OK"/>
    <s v="OK"/>
    <s v="OK"/>
    <s v="Jan"/>
    <n v="1"/>
    <s v="facebook/cpc"/>
    <s v="2024-01"/>
  </r>
  <r>
    <d v="2024-04-08T00:00:00"/>
    <s v="youtube"/>
    <s v="email"/>
    <x v="0"/>
    <s v=""/>
    <s v="shoes"/>
    <n v="337"/>
    <n v="10"/>
    <n v="701.99"/>
    <s v="OK"/>
    <s v="No"/>
    <s v="OK"/>
    <s v="OK"/>
    <s v="OK"/>
    <s v="OK"/>
    <s v="OK"/>
    <s v="OK"/>
    <s v="Apr"/>
    <n v="2"/>
    <s v="youtube/email"/>
    <s v="2024-04"/>
  </r>
  <r>
    <d v="2024-02-06T00:00:00"/>
    <s v="youtube"/>
    <s v="referral"/>
    <x v="1"/>
    <s v="banner1"/>
    <s v="discount"/>
    <n v="325"/>
    <n v="19"/>
    <n v="354.08"/>
    <s v="OK"/>
    <s v="No"/>
    <s v="OK"/>
    <s v="OK"/>
    <s v="OK"/>
    <s v="OK"/>
    <s v="OK"/>
    <s v="OK"/>
    <s v="Feb"/>
    <n v="1"/>
    <s v="youtube/referral"/>
    <s v="2024-02"/>
  </r>
  <r>
    <d v="2024-08-19T00:00:00"/>
    <s v="linkedin"/>
    <s v="cpc"/>
    <x v="2"/>
    <s v=""/>
    <s v="bags"/>
    <n v="80"/>
    <n v="16"/>
    <n v="150.87"/>
    <s v="OK"/>
    <s v="No"/>
    <s v="OK"/>
    <s v="OK"/>
    <s v="OK"/>
    <s v="OK"/>
    <s v="OK"/>
    <s v="OK"/>
    <s v="Aug"/>
    <n v="3"/>
    <s v="linkedin/cpc"/>
    <s v="2024-08"/>
  </r>
  <r>
    <d v="2024-06-28T00:00:00"/>
    <s v="google"/>
    <s v="social"/>
    <x v="1"/>
    <s v="banner1"/>
    <s v="bags"/>
    <n v="302"/>
    <n v="33"/>
    <n v="435.63"/>
    <s v="OK"/>
    <s v="No"/>
    <s v="OK"/>
    <s v="OK"/>
    <s v="OK"/>
    <s v="OK"/>
    <s v="OK"/>
    <s v="OK"/>
    <s v="Jun"/>
    <n v="2"/>
    <s v="google/social"/>
    <s v="2024-06"/>
  </r>
  <r>
    <d v="2024-07-28T00:00:00"/>
    <s v="instagram"/>
    <s v="email"/>
    <x v="2"/>
    <s v="carousel_ad"/>
    <s v="shoes"/>
    <n v="364"/>
    <n v="17"/>
    <n v="981.94"/>
    <s v="OK"/>
    <s v="No"/>
    <s v="OK"/>
    <s v="OK"/>
    <s v="OK"/>
    <s v="OK"/>
    <s v="OK"/>
    <s v="OK"/>
    <s v="Jul"/>
    <n v="3"/>
    <s v="instagram/email"/>
    <s v="2024-07"/>
  </r>
  <r>
    <d v="2024-08-26T00:00:00"/>
    <s v="youtube"/>
    <s v="cpc"/>
    <x v="1"/>
    <s v="text_link"/>
    <s v="discount"/>
    <n v="267"/>
    <n v="45"/>
    <n v="774.44"/>
    <s v="OK"/>
    <s v="No"/>
    <s v="OK"/>
    <s v="OK"/>
    <s v="OK"/>
    <s v="OK"/>
    <s v="OK"/>
    <s v="OK"/>
    <s v="Aug"/>
    <n v="3"/>
    <s v="youtube/cpc"/>
    <s v="2024-08"/>
  </r>
  <r>
    <d v="2024-09-21T00:00:00"/>
    <s v="youtube"/>
    <s v="social"/>
    <x v="2"/>
    <s v="carousel_ad"/>
    <s v="discount"/>
    <n v="451"/>
    <n v="15"/>
    <n v="27.94"/>
    <s v="OK"/>
    <s v="No"/>
    <s v="OK"/>
    <s v="OK"/>
    <s v="OK"/>
    <s v="OK"/>
    <s v="OK"/>
    <s v="OK"/>
    <s v="Sep"/>
    <n v="3"/>
    <s v="youtube/social"/>
    <s v="2024-09"/>
  </r>
  <r>
    <d v="2024-11-10T00:00:00"/>
    <s v="instagram"/>
    <s v="social"/>
    <x v="0"/>
    <s v="text_link"/>
    <s v="bags"/>
    <n v="467"/>
    <n v="7"/>
    <n v="760.74"/>
    <s v="OK"/>
    <s v="No"/>
    <s v="OK"/>
    <s v="OK"/>
    <s v="OK"/>
    <s v="OK"/>
    <s v="OK"/>
    <s v="OK"/>
    <s v="Nov"/>
    <n v="4"/>
    <s v="instagram/social"/>
    <s v="2024-11"/>
  </r>
  <r>
    <d v="2024-06-15T00:00:00"/>
    <s v="google"/>
    <s v="social"/>
    <x v="0"/>
    <s v="carousel_ad"/>
    <s v="shoes"/>
    <n v="107"/>
    <n v="34"/>
    <n v="176.63"/>
    <s v="OK"/>
    <s v="No"/>
    <s v="OK"/>
    <s v="OK"/>
    <s v="OK"/>
    <s v="OK"/>
    <s v="OK"/>
    <s v="OK"/>
    <s v="Jun"/>
    <n v="2"/>
    <s v="google/social"/>
    <s v="2024-06"/>
  </r>
  <r>
    <d v="2024-02-22T00:00:00"/>
    <s v="youtube"/>
    <s v="social"/>
    <x v="0"/>
    <s v="video_ad"/>
    <s v="bags"/>
    <n v="103"/>
    <n v="47"/>
    <n v="433.86"/>
    <s v="OK"/>
    <s v="No"/>
    <s v="OK"/>
    <s v="OK"/>
    <s v="OK"/>
    <s v="OK"/>
    <s v="OK"/>
    <s v="OK"/>
    <s v="Feb"/>
    <n v="1"/>
    <s v="youtube/social"/>
    <s v="2024-02"/>
  </r>
  <r>
    <d v="2024-03-20T00:00:00"/>
    <s v="instagram"/>
    <s v="social"/>
    <x v="3"/>
    <s v="text_link"/>
    <s v="shoes"/>
    <n v="376"/>
    <n v="2"/>
    <n v="401.64"/>
    <s v="OK"/>
    <s v="No"/>
    <s v="OK"/>
    <s v="OK"/>
    <s v="OK"/>
    <s v="OK"/>
    <s v="OK"/>
    <s v="OK"/>
    <s v="Mar"/>
    <n v="1"/>
    <s v="instagram/social"/>
    <s v="2024-03"/>
  </r>
  <r>
    <d v="2024-09-18T00:00:00"/>
    <s v="newsletter"/>
    <s v="cpc"/>
    <x v="0"/>
    <s v=""/>
    <s v="shoes"/>
    <n v="64"/>
    <n v="32"/>
    <n v="581.85"/>
    <s v="OK"/>
    <s v="No"/>
    <s v="OK"/>
    <s v="OK"/>
    <s v="OK"/>
    <s v="OK"/>
    <s v="OK"/>
    <s v="OK"/>
    <s v="Sep"/>
    <n v="3"/>
    <s v="newsletter/cpc"/>
    <s v="2024-09"/>
  </r>
  <r>
    <d v="2024-01-25T00:00:00"/>
    <s v="instagram"/>
    <s v="cpc"/>
    <x v="0"/>
    <s v="video_ad"/>
    <s v="discount"/>
    <n v="381"/>
    <n v="38"/>
    <n v="617.07000000000005"/>
    <s v="OK"/>
    <s v="No"/>
    <s v="OK"/>
    <s v="OK"/>
    <s v="OK"/>
    <s v="OK"/>
    <s v="OK"/>
    <s v="OK"/>
    <s v="Jan"/>
    <n v="1"/>
    <s v="instagram/cpc"/>
    <s v="2024-01"/>
  </r>
  <r>
    <d v="2024-02-19T00:00:00"/>
    <s v="linkedin"/>
    <s v="social"/>
    <x v="0"/>
    <s v="text_link"/>
    <s v="shoes"/>
    <n v="459"/>
    <n v="50"/>
    <n v="835.93"/>
    <s v="OK"/>
    <s v="No"/>
    <s v="OK"/>
    <s v="OK"/>
    <s v="OK"/>
    <s v="OK"/>
    <s v="OK"/>
    <s v="OK"/>
    <s v="Feb"/>
    <n v="1"/>
    <s v="linkedin/social"/>
    <s v="2024-02"/>
  </r>
  <r>
    <d v="2024-11-14T00:00:00"/>
    <s v="newsletter"/>
    <s v="referral"/>
    <x v="2"/>
    <s v="text_link"/>
    <s v="signup"/>
    <n v="352"/>
    <n v="12"/>
    <n v="980.5"/>
    <s v="OK"/>
    <s v="No"/>
    <s v="OK"/>
    <s v="OK"/>
    <s v="OK"/>
    <s v="OK"/>
    <s v="OK"/>
    <s v="OK"/>
    <s v="Nov"/>
    <n v="4"/>
    <s v="newsletter/referral"/>
    <s v="2024-11"/>
  </r>
  <r>
    <d v="2024-04-18T00:00:00"/>
    <s v="newsletter"/>
    <s v="email"/>
    <x v="1"/>
    <s v="carousel_ad"/>
    <s v="signup"/>
    <n v="177"/>
    <n v="4"/>
    <n v="254.2"/>
    <s v="OK"/>
    <s v="No"/>
    <s v="OK"/>
    <s v="OK"/>
    <s v="OK"/>
    <s v="OK"/>
    <s v="OK"/>
    <s v="OK"/>
    <s v="Apr"/>
    <n v="2"/>
    <s v="newsletter/email"/>
    <s v="2024-04"/>
  </r>
  <r>
    <d v="2024-03-23T00:00:00"/>
    <s v="youtube"/>
    <s v="social"/>
    <x v="2"/>
    <s v="carousel_ad"/>
    <s v="bags"/>
    <n v="183"/>
    <n v="13"/>
    <n v="243.51"/>
    <s v="OK"/>
    <s v="No"/>
    <s v="OK"/>
    <s v="OK"/>
    <s v="OK"/>
    <s v="OK"/>
    <s v="OK"/>
    <s v="OK"/>
    <s v="Mar"/>
    <n v="1"/>
    <s v="youtube/social"/>
    <s v="2024-03"/>
  </r>
  <r>
    <d v="2024-05-28T00:00:00"/>
    <s v="linkedin"/>
    <s v="cpc"/>
    <x v="3"/>
    <s v="banner1"/>
    <s v="discount"/>
    <n v="429"/>
    <n v="29"/>
    <n v="674.53"/>
    <s v="OK"/>
    <s v="No"/>
    <s v="OK"/>
    <s v="OK"/>
    <s v="OK"/>
    <s v="OK"/>
    <s v="OK"/>
    <s v="OK"/>
    <s v="May"/>
    <n v="2"/>
    <s v="linkedin/cpc"/>
    <s v="2024-05"/>
  </r>
  <r>
    <d v="2024-05-18T00:00:00"/>
    <s v="facebook"/>
    <s v="cpc"/>
    <x v="1"/>
    <s v="banner1"/>
    <s v="shoes"/>
    <n v="119"/>
    <n v="46"/>
    <n v="629.15"/>
    <s v="OK"/>
    <s v="No"/>
    <s v="OK"/>
    <s v="OK"/>
    <s v="OK"/>
    <s v="OK"/>
    <s v="OK"/>
    <s v="OK"/>
    <s v="May"/>
    <n v="2"/>
    <s v="facebook/cpc"/>
    <s v="2024-05"/>
  </r>
  <r>
    <d v="2024-04-18T00:00:00"/>
    <s v="google"/>
    <s v="cpc"/>
    <x v="1"/>
    <s v="video_ad"/>
    <s v="discount"/>
    <n v="72"/>
    <n v="37"/>
    <n v="921.51"/>
    <s v="OK"/>
    <s v="No"/>
    <s v="OK"/>
    <s v="OK"/>
    <s v="OK"/>
    <s v="OK"/>
    <s v="OK"/>
    <s v="OK"/>
    <s v="Apr"/>
    <n v="2"/>
    <s v="google/cpc"/>
    <s v="2024-04"/>
  </r>
  <r>
    <d v="2024-03-04T00:00:00"/>
    <s v="facebook"/>
    <s v="email"/>
    <x v="1"/>
    <s v="video_ad"/>
    <s v="shoes"/>
    <n v="89"/>
    <n v="49"/>
    <n v="333.76"/>
    <s v="OK"/>
    <s v="No"/>
    <s v="OK"/>
    <s v="OK"/>
    <s v="OK"/>
    <s v="OK"/>
    <s v="OK"/>
    <s v="OK"/>
    <s v="Mar"/>
    <n v="1"/>
    <s v="facebook/email"/>
    <s v="2024-03"/>
  </r>
  <r>
    <d v="2024-01-06T00:00:00"/>
    <s v="google"/>
    <s v="referral"/>
    <x v="0"/>
    <s v=""/>
    <s v="discount"/>
    <n v="15"/>
    <n v="6"/>
    <n v="103.31"/>
    <s v="OK"/>
    <s v="No"/>
    <s v="OK"/>
    <s v="OK"/>
    <s v="OK"/>
    <s v="OK"/>
    <s v="OK"/>
    <s v="OK"/>
    <s v="Jan"/>
    <n v="1"/>
    <s v="google/referral"/>
    <s v="2024-01"/>
  </r>
  <r>
    <d v="2024-07-25T00:00:00"/>
    <s v="instagram"/>
    <s v="referral"/>
    <x v="1"/>
    <s v="text_link"/>
    <s v="discount"/>
    <n v="298"/>
    <n v="22"/>
    <n v="127.74"/>
    <s v="OK"/>
    <s v="No"/>
    <s v="OK"/>
    <s v="OK"/>
    <s v="OK"/>
    <s v="OK"/>
    <s v="OK"/>
    <s v="OK"/>
    <s v="Jul"/>
    <n v="3"/>
    <s v="instagram/referral"/>
    <s v="2024-07"/>
  </r>
  <r>
    <d v="2024-12-27T00:00:00"/>
    <s v="newsletter"/>
    <s v="cpc"/>
    <x v="2"/>
    <s v="banner1"/>
    <s v="discount"/>
    <n v="106"/>
    <n v="13"/>
    <n v="789.03"/>
    <s v="OK"/>
    <s v="No"/>
    <s v="OK"/>
    <s v="OK"/>
    <s v="OK"/>
    <s v="OK"/>
    <s v="OK"/>
    <s v="OK"/>
    <s v="Dec"/>
    <n v="4"/>
    <s v="newsletter/cpc"/>
    <s v="2024-12"/>
  </r>
  <r>
    <d v="2024-10-07T00:00:00"/>
    <s v="google"/>
    <s v="social"/>
    <x v="2"/>
    <s v="carousel_ad"/>
    <s v="discount"/>
    <n v="302"/>
    <n v="36"/>
    <n v="624.95000000000005"/>
    <s v="OK"/>
    <s v="No"/>
    <s v="OK"/>
    <s v="OK"/>
    <s v="OK"/>
    <s v="OK"/>
    <s v="OK"/>
    <s v="OK"/>
    <s v="Oct"/>
    <n v="4"/>
    <s v="google/social"/>
    <s v="2024-10"/>
  </r>
  <r>
    <d v="2024-07-27T00:00:00"/>
    <s v="youtube"/>
    <s v="social"/>
    <x v="2"/>
    <s v="carousel_ad"/>
    <s v="signup"/>
    <n v="283"/>
    <n v="2"/>
    <n v="346.69"/>
    <s v="OK"/>
    <s v="No"/>
    <s v="OK"/>
    <s v="OK"/>
    <s v="OK"/>
    <s v="OK"/>
    <s v="OK"/>
    <s v="OK"/>
    <s v="Jul"/>
    <n v="3"/>
    <s v="youtube/social"/>
    <s v="2024-07"/>
  </r>
  <r>
    <d v="2024-01-16T00:00:00"/>
    <s v="linkedin"/>
    <s v="cpc"/>
    <x v="2"/>
    <s v="video_ad"/>
    <s v="bags"/>
    <n v="363"/>
    <n v="31"/>
    <n v="225.54"/>
    <s v="OK"/>
    <s v="No"/>
    <s v="OK"/>
    <s v="OK"/>
    <s v="OK"/>
    <s v="OK"/>
    <s v="OK"/>
    <s v="OK"/>
    <s v="Jan"/>
    <n v="1"/>
    <s v="linkedin/cpc"/>
    <s v="2024-01"/>
  </r>
  <r>
    <d v="2024-12-30T00:00:00"/>
    <s v="google"/>
    <s v="referral"/>
    <x v="2"/>
    <s v="text_link"/>
    <s v="signup"/>
    <n v="371"/>
    <n v="6"/>
    <n v="303.36"/>
    <s v="OK"/>
    <s v="No"/>
    <s v="OK"/>
    <s v="OK"/>
    <s v="OK"/>
    <s v="OK"/>
    <s v="OK"/>
    <s v="OK"/>
    <s v="Dec"/>
    <n v="4"/>
    <s v="google/referral"/>
    <s v="2024-12"/>
  </r>
  <r>
    <d v="2024-08-01T00:00:00"/>
    <s v="facebook"/>
    <s v="referral"/>
    <x v="2"/>
    <s v="video_ad"/>
    <s v="bags"/>
    <n v="269"/>
    <n v="18"/>
    <n v="66.709999999999994"/>
    <s v="OK"/>
    <s v="No"/>
    <s v="OK"/>
    <s v="OK"/>
    <s v="OK"/>
    <s v="OK"/>
    <s v="OK"/>
    <s v="OK"/>
    <s v="Aug"/>
    <n v="3"/>
    <s v="facebook/referral"/>
    <s v="2024-08"/>
  </r>
  <r>
    <d v="2024-11-01T00:00:00"/>
    <s v="instagram"/>
    <s v="cpc"/>
    <x v="2"/>
    <s v="banner1"/>
    <s v="signup"/>
    <n v="45"/>
    <n v="17"/>
    <n v="634.05999999999995"/>
    <s v="OK"/>
    <s v="No"/>
    <s v="OK"/>
    <s v="OK"/>
    <s v="OK"/>
    <s v="OK"/>
    <s v="OK"/>
    <s v="OK"/>
    <s v="Nov"/>
    <n v="4"/>
    <s v="instagram/cpc"/>
    <s v="2024-11"/>
  </r>
  <r>
    <d v="2024-06-08T00:00:00"/>
    <s v="facebook"/>
    <s v="referral"/>
    <x v="1"/>
    <s v="text_link"/>
    <s v="discount"/>
    <n v="489"/>
    <n v="0"/>
    <n v="153.12"/>
    <s v="OK"/>
    <s v="No"/>
    <s v="OK"/>
    <s v="OK"/>
    <s v="OK"/>
    <s v="OK"/>
    <s v="OK"/>
    <s v="OK"/>
    <s v="Jun"/>
    <n v="2"/>
    <s v="facebook/referral"/>
    <s v="2024-06"/>
  </r>
  <r>
    <d v="2024-02-15T00:00:00"/>
    <s v="linkedin"/>
    <s v="social"/>
    <x v="0"/>
    <s v="banner1"/>
    <s v="discount"/>
    <n v="484"/>
    <n v="37"/>
    <n v="171.5"/>
    <s v="OK"/>
    <s v="No"/>
    <s v="OK"/>
    <s v="OK"/>
    <s v="OK"/>
    <s v="OK"/>
    <s v="OK"/>
    <s v="OK"/>
    <s v="Feb"/>
    <n v="1"/>
    <s v="linkedin/social"/>
    <s v="2024-02"/>
  </r>
  <r>
    <d v="2024-01-21T00:00:00"/>
    <s v="google"/>
    <s v="referral"/>
    <x v="1"/>
    <s v="banner1"/>
    <s v="bags"/>
    <n v="246"/>
    <n v="17"/>
    <n v="460.32"/>
    <s v="OK"/>
    <s v="No"/>
    <s v="OK"/>
    <s v="OK"/>
    <s v="OK"/>
    <s v="OK"/>
    <s v="OK"/>
    <s v="OK"/>
    <s v="Jan"/>
    <n v="1"/>
    <s v="google/referral"/>
    <s v="2024-01"/>
  </r>
  <r>
    <d v="2024-11-01T00:00:00"/>
    <s v="linkedin"/>
    <s v="cpc"/>
    <x v="1"/>
    <s v="banner1"/>
    <s v="shoes"/>
    <n v="406"/>
    <n v="15"/>
    <n v="901.9"/>
    <s v="OK"/>
    <s v="No"/>
    <s v="OK"/>
    <s v="OK"/>
    <s v="OK"/>
    <s v="OK"/>
    <s v="OK"/>
    <s v="OK"/>
    <s v="Nov"/>
    <n v="4"/>
    <s v="linkedin/cpc"/>
    <s v="2024-11"/>
  </r>
  <r>
    <d v="2024-09-19T00:00:00"/>
    <s v="facebook"/>
    <s v="cpc"/>
    <x v="3"/>
    <s v="text_link"/>
    <s v="signup"/>
    <n v="159"/>
    <n v="24"/>
    <n v="53.96"/>
    <s v="OK"/>
    <s v="No"/>
    <s v="OK"/>
    <s v="OK"/>
    <s v="OK"/>
    <s v="OK"/>
    <s v="OK"/>
    <s v="OK"/>
    <s v="Sep"/>
    <n v="3"/>
    <s v="facebook/cpc"/>
    <s v="2024-09"/>
  </r>
  <r>
    <d v="2024-05-22T00:00:00"/>
    <s v="facebook"/>
    <s v="referral"/>
    <x v="3"/>
    <s v="text_link"/>
    <s v="signup"/>
    <n v="16"/>
    <n v="24"/>
    <n v="448.86"/>
    <s v="OK"/>
    <s v="No"/>
    <s v="OK"/>
    <s v="OK"/>
    <s v="OK"/>
    <s v="OK"/>
    <s v="OK"/>
    <s v="OK"/>
    <s v="May"/>
    <n v="2"/>
    <s v="facebook/referral"/>
    <s v="2024-05"/>
  </r>
  <r>
    <d v="2024-01-27T00:00:00"/>
    <s v="linkedin"/>
    <s v="social"/>
    <x v="0"/>
    <s v="banner1"/>
    <s v="signup"/>
    <n v="170"/>
    <n v="42"/>
    <n v="701.18"/>
    <s v="OK"/>
    <s v="No"/>
    <s v="OK"/>
    <s v="OK"/>
    <s v="OK"/>
    <s v="OK"/>
    <s v="OK"/>
    <s v="OK"/>
    <s v="Jan"/>
    <n v="1"/>
    <s v="linkedin/social"/>
    <s v="2024-01"/>
  </r>
  <r>
    <d v="2024-11-09T00:00:00"/>
    <s v="instagram"/>
    <s v="referral"/>
    <x v="1"/>
    <s v="carousel_ad"/>
    <s v="discount"/>
    <n v="441"/>
    <n v="1"/>
    <n v="201.05"/>
    <s v="OK"/>
    <s v="No"/>
    <s v="OK"/>
    <s v="OK"/>
    <s v="OK"/>
    <s v="OK"/>
    <s v="OK"/>
    <s v="OK"/>
    <s v="Nov"/>
    <n v="4"/>
    <s v="instagram/referral"/>
    <s v="2024-11"/>
  </r>
  <r>
    <d v="2024-04-11T00:00:00"/>
    <s v="linkedin"/>
    <s v="social"/>
    <x v="1"/>
    <s v="carousel_ad"/>
    <s v="bags"/>
    <n v="350"/>
    <n v="15"/>
    <n v="851.17"/>
    <s v="OK"/>
    <s v="No"/>
    <s v="OK"/>
    <s v="OK"/>
    <s v="OK"/>
    <s v="OK"/>
    <s v="OK"/>
    <s v="OK"/>
    <s v="Apr"/>
    <n v="2"/>
    <s v="linkedin/social"/>
    <s v="2024-04"/>
  </r>
  <r>
    <d v="2024-08-14T00:00:00"/>
    <s v="youtube"/>
    <s v="cpc"/>
    <x v="2"/>
    <s v="text_link"/>
    <s v="bags"/>
    <n v="259"/>
    <n v="6"/>
    <n v="64.010000000000005"/>
    <s v="OK"/>
    <s v="No"/>
    <s v="OK"/>
    <s v="OK"/>
    <s v="OK"/>
    <s v="OK"/>
    <s v="OK"/>
    <s v="OK"/>
    <s v="Aug"/>
    <n v="3"/>
    <s v="youtube/cpc"/>
    <s v="2024-08"/>
  </r>
  <r>
    <d v="2024-09-17T00:00:00"/>
    <s v="instagram"/>
    <s v="cpc"/>
    <x v="0"/>
    <s v=""/>
    <s v="bags"/>
    <n v="358"/>
    <n v="2"/>
    <n v="216.52"/>
    <s v="OK"/>
    <s v="No"/>
    <s v="OK"/>
    <s v="OK"/>
    <s v="OK"/>
    <s v="OK"/>
    <s v="OK"/>
    <s v="OK"/>
    <s v="Sep"/>
    <n v="3"/>
    <s v="instagram/cpc"/>
    <s v="2024-09"/>
  </r>
  <r>
    <d v="2024-05-12T00:00:00"/>
    <s v="google"/>
    <s v="social"/>
    <x v="0"/>
    <s v="banner1"/>
    <s v="shoes"/>
    <n v="291"/>
    <n v="18"/>
    <n v="338.06"/>
    <s v="OK"/>
    <s v="No"/>
    <s v="OK"/>
    <s v="OK"/>
    <s v="OK"/>
    <s v="OK"/>
    <s v="OK"/>
    <s v="OK"/>
    <s v="May"/>
    <n v="2"/>
    <s v="google/social"/>
    <s v="2024-05"/>
  </r>
  <r>
    <d v="2024-03-07T00:00:00"/>
    <s v="newsletter"/>
    <s v="referral"/>
    <x v="3"/>
    <s v="carousel_ad"/>
    <s v="signup"/>
    <n v="457"/>
    <n v="16"/>
    <n v="603.88"/>
    <s v="OK"/>
    <s v="No"/>
    <s v="OK"/>
    <s v="OK"/>
    <s v="OK"/>
    <s v="OK"/>
    <s v="OK"/>
    <s v="OK"/>
    <s v="Mar"/>
    <n v="1"/>
    <s v="newsletter/referral"/>
    <s v="2024-03"/>
  </r>
  <r>
    <d v="2024-11-27T00:00:00"/>
    <s v="facebook"/>
    <s v="referral"/>
    <x v="0"/>
    <s v="text_link"/>
    <s v="shoes"/>
    <n v="219"/>
    <n v="47"/>
    <n v="672.44"/>
    <s v="OK"/>
    <s v="No"/>
    <s v="OK"/>
    <s v="OK"/>
    <s v="OK"/>
    <s v="OK"/>
    <s v="OK"/>
    <s v="OK"/>
    <s v="Nov"/>
    <n v="4"/>
    <s v="facebook/referral"/>
    <s v="2024-11"/>
  </r>
  <r>
    <d v="2024-08-29T00:00:00"/>
    <s v="google"/>
    <s v="social"/>
    <x v="1"/>
    <s v="text_link"/>
    <s v="discount"/>
    <n v="294"/>
    <n v="35"/>
    <n v="874.63"/>
    <s v="OK"/>
    <s v="No"/>
    <s v="OK"/>
    <s v="OK"/>
    <s v="OK"/>
    <s v="OK"/>
    <s v="OK"/>
    <s v="OK"/>
    <s v="Aug"/>
    <n v="3"/>
    <s v="google/social"/>
    <s v="2024-08"/>
  </r>
  <r>
    <d v="2024-09-11T00:00:00"/>
    <s v="google"/>
    <s v="cpc"/>
    <x v="3"/>
    <s v="banner1"/>
    <s v="signup"/>
    <n v="92"/>
    <n v="50"/>
    <n v="781.3"/>
    <s v="OK"/>
    <s v="No"/>
    <s v="OK"/>
    <s v="OK"/>
    <s v="OK"/>
    <s v="OK"/>
    <s v="OK"/>
    <s v="OK"/>
    <s v="Sep"/>
    <n v="3"/>
    <s v="google/cpc"/>
    <s v="2024-09"/>
  </r>
  <r>
    <d v="2024-06-21T00:00:00"/>
    <s v="linkedin"/>
    <s v="referral"/>
    <x v="1"/>
    <s v="carousel_ad"/>
    <s v="discount"/>
    <n v="38"/>
    <n v="19"/>
    <n v="991.08"/>
    <s v="OK"/>
    <s v="No"/>
    <s v="OK"/>
    <s v="OK"/>
    <s v="OK"/>
    <s v="OK"/>
    <s v="OK"/>
    <s v="OK"/>
    <s v="Jun"/>
    <n v="2"/>
    <s v="linkedin/referral"/>
    <s v="2024-06"/>
  </r>
  <r>
    <d v="2024-04-10T00:00:00"/>
    <s v="google"/>
    <s v="social"/>
    <x v="3"/>
    <s v="banner1"/>
    <s v="bags"/>
    <n v="129"/>
    <n v="40"/>
    <n v="694.14"/>
    <s v="OK"/>
    <s v="No"/>
    <s v="OK"/>
    <s v="OK"/>
    <s v="OK"/>
    <s v="OK"/>
    <s v="OK"/>
    <s v="OK"/>
    <s v="Apr"/>
    <n v="2"/>
    <s v="google/social"/>
    <s v="2024-04"/>
  </r>
  <r>
    <d v="2024-03-06T00:00:00"/>
    <s v="instagram"/>
    <s v="email"/>
    <x v="0"/>
    <s v="video_ad"/>
    <s v="signup"/>
    <n v="137"/>
    <n v="2"/>
    <n v="275.19"/>
    <s v="OK"/>
    <s v="No"/>
    <s v="OK"/>
    <s v="OK"/>
    <s v="OK"/>
    <s v="OK"/>
    <s v="OK"/>
    <s v="OK"/>
    <s v="Mar"/>
    <n v="1"/>
    <s v="instagram/email"/>
    <s v="2024-03"/>
  </r>
  <r>
    <d v="2024-10-25T00:00:00"/>
    <s v="youtube"/>
    <s v="cpc"/>
    <x v="2"/>
    <s v="video_ad"/>
    <s v="shoes"/>
    <n v="342"/>
    <n v="27"/>
    <n v="164.37"/>
    <s v="OK"/>
    <s v="No"/>
    <s v="OK"/>
    <s v="OK"/>
    <s v="OK"/>
    <s v="OK"/>
    <s v="OK"/>
    <s v="OK"/>
    <s v="Oct"/>
    <n v="4"/>
    <s v="youtube/cpc"/>
    <s v="2024-10"/>
  </r>
  <r>
    <d v="2024-07-20T00:00:00"/>
    <s v="google"/>
    <s v="referral"/>
    <x v="0"/>
    <s v=""/>
    <s v="signup"/>
    <n v="26"/>
    <n v="24"/>
    <n v="93.22"/>
    <s v="OK"/>
    <s v="No"/>
    <s v="OK"/>
    <s v="OK"/>
    <s v="OK"/>
    <s v="OK"/>
    <s v="OK"/>
    <s v="OK"/>
    <s v="Jul"/>
    <n v="3"/>
    <s v="google/referral"/>
    <s v="2024-07"/>
  </r>
  <r>
    <d v="2024-07-02T00:00:00"/>
    <s v="instagram"/>
    <s v="referral"/>
    <x v="2"/>
    <s v="banner1"/>
    <s v="discount"/>
    <n v="272"/>
    <n v="7"/>
    <n v="130.91"/>
    <s v="OK"/>
    <s v="No"/>
    <s v="OK"/>
    <s v="OK"/>
    <s v="OK"/>
    <s v="OK"/>
    <s v="OK"/>
    <s v="OK"/>
    <s v="Jul"/>
    <n v="3"/>
    <s v="instagram/referral"/>
    <s v="2024-07"/>
  </r>
  <r>
    <d v="2024-05-30T00:00:00"/>
    <s v="youtube"/>
    <s v="cpc"/>
    <x v="2"/>
    <s v="text_link"/>
    <s v="signup"/>
    <n v="179"/>
    <n v="36"/>
    <n v="460.33"/>
    <s v="OK"/>
    <s v="No"/>
    <s v="OK"/>
    <s v="OK"/>
    <s v="OK"/>
    <s v="OK"/>
    <s v="OK"/>
    <s v="OK"/>
    <s v="May"/>
    <n v="2"/>
    <s v="youtube/cpc"/>
    <s v="2024-05"/>
  </r>
  <r>
    <d v="2024-06-10T00:00:00"/>
    <s v="linkedin"/>
    <s v="cpc"/>
    <x v="1"/>
    <s v="video_ad"/>
    <s v="bags"/>
    <n v="177"/>
    <n v="46"/>
    <n v="169.17"/>
    <s v="OK"/>
    <s v="No"/>
    <s v="OK"/>
    <s v="OK"/>
    <s v="OK"/>
    <s v="OK"/>
    <s v="OK"/>
    <s v="OK"/>
    <s v="Jun"/>
    <n v="2"/>
    <s v="linkedin/cpc"/>
    <s v="2024-06"/>
  </r>
  <r>
    <d v="2024-02-02T00:00:00"/>
    <s v="facebook"/>
    <s v="email"/>
    <x v="3"/>
    <s v="carousel_ad"/>
    <s v="signup"/>
    <n v="434"/>
    <n v="28"/>
    <n v="930.49"/>
    <s v="OK"/>
    <s v="No"/>
    <s v="OK"/>
    <s v="OK"/>
    <s v="OK"/>
    <s v="OK"/>
    <s v="OK"/>
    <s v="OK"/>
    <s v="Feb"/>
    <n v="1"/>
    <s v="facebook/email"/>
    <s v="2024-02"/>
  </r>
  <r>
    <d v="2024-05-09T00:00:00"/>
    <s v="youtube"/>
    <s v="referral"/>
    <x v="0"/>
    <s v="banner1"/>
    <s v="discount"/>
    <n v="444"/>
    <n v="49"/>
    <n v="524.21"/>
    <s v="OK"/>
    <s v="No"/>
    <s v="OK"/>
    <s v="OK"/>
    <s v="OK"/>
    <s v="OK"/>
    <s v="OK"/>
    <s v="OK"/>
    <s v="May"/>
    <n v="2"/>
    <s v="youtube/referral"/>
    <s v="2024-05"/>
  </r>
  <r>
    <d v="2024-05-04T00:00:00"/>
    <s v="linkedin"/>
    <s v="referral"/>
    <x v="0"/>
    <s v="carousel_ad"/>
    <s v="bags"/>
    <n v="124"/>
    <n v="44"/>
    <n v="694.38"/>
    <s v="OK"/>
    <s v="No"/>
    <s v="OK"/>
    <s v="OK"/>
    <s v="OK"/>
    <s v="OK"/>
    <s v="OK"/>
    <s v="OK"/>
    <s v="May"/>
    <n v="2"/>
    <s v="linkedin/referral"/>
    <s v="2024-05"/>
  </r>
  <r>
    <d v="2024-04-24T00:00:00"/>
    <s v="google"/>
    <s v="referral"/>
    <x v="0"/>
    <s v="text_link"/>
    <s v="shoes"/>
    <n v="263"/>
    <n v="10"/>
    <n v="482.67"/>
    <s v="OK"/>
    <s v="No"/>
    <s v="OK"/>
    <s v="OK"/>
    <s v="OK"/>
    <s v="OK"/>
    <s v="OK"/>
    <s v="OK"/>
    <s v="Apr"/>
    <n v="2"/>
    <s v="google/referral"/>
    <s v="2024-04"/>
  </r>
  <r>
    <d v="2024-09-27T00:00:00"/>
    <s v="google"/>
    <s v="social"/>
    <x v="3"/>
    <s v="banner1"/>
    <s v="shoes"/>
    <n v="200"/>
    <n v="39"/>
    <n v="962.84"/>
    <s v="OK"/>
    <s v="No"/>
    <s v="OK"/>
    <s v="OK"/>
    <s v="OK"/>
    <s v="OK"/>
    <s v="OK"/>
    <s v="OK"/>
    <s v="Sep"/>
    <n v="3"/>
    <s v="google/social"/>
    <s v="2024-09"/>
  </r>
  <r>
    <d v="2024-06-30T00:00:00"/>
    <s v="youtube"/>
    <s v="referral"/>
    <x v="2"/>
    <s v="text_link"/>
    <s v="signup"/>
    <n v="189"/>
    <n v="24"/>
    <n v="220.86"/>
    <s v="OK"/>
    <s v="No"/>
    <s v="OK"/>
    <s v="OK"/>
    <s v="OK"/>
    <s v="OK"/>
    <s v="OK"/>
    <s v="OK"/>
    <s v="Jun"/>
    <n v="2"/>
    <s v="youtube/referral"/>
    <s v="2024-06"/>
  </r>
  <r>
    <d v="2024-08-13T00:00:00"/>
    <s v="facebook"/>
    <s v="cpc"/>
    <x v="0"/>
    <s v="text_link"/>
    <s v="signup"/>
    <n v="200"/>
    <n v="12"/>
    <n v="235.94"/>
    <s v="OK"/>
    <s v="No"/>
    <s v="OK"/>
    <s v="OK"/>
    <s v="OK"/>
    <s v="OK"/>
    <s v="OK"/>
    <s v="OK"/>
    <s v="Aug"/>
    <n v="3"/>
    <s v="facebook/cpc"/>
    <s v="2024-08"/>
  </r>
  <r>
    <d v="2024-09-18T00:00:00"/>
    <s v="facebook"/>
    <s v="email"/>
    <x v="3"/>
    <s v=""/>
    <s v="discount"/>
    <n v="381"/>
    <n v="41"/>
    <n v="543.85"/>
    <s v="OK"/>
    <s v="No"/>
    <s v="OK"/>
    <s v="OK"/>
    <s v="OK"/>
    <s v="OK"/>
    <s v="OK"/>
    <s v="OK"/>
    <s v="Sep"/>
    <n v="3"/>
    <s v="facebook/email"/>
    <s v="2024-09"/>
  </r>
  <r>
    <d v="2024-10-09T00:00:00"/>
    <s v="google"/>
    <s v="email"/>
    <x v="3"/>
    <s v="text_link"/>
    <s v="signup"/>
    <n v="162"/>
    <n v="15"/>
    <n v="191.07"/>
    <s v="OK"/>
    <s v="No"/>
    <s v="OK"/>
    <s v="OK"/>
    <s v="OK"/>
    <s v="OK"/>
    <s v="OK"/>
    <s v="OK"/>
    <s v="Oct"/>
    <n v="4"/>
    <s v="google/email"/>
    <s v="2024-10"/>
  </r>
  <r>
    <d v="2024-04-17T00:00:00"/>
    <s v="linkedin"/>
    <s v="referral"/>
    <x v="3"/>
    <s v="video_ad"/>
    <s v="shoes"/>
    <n v="244"/>
    <n v="32"/>
    <n v="489.66"/>
    <s v="OK"/>
    <s v="No"/>
    <s v="OK"/>
    <s v="OK"/>
    <s v="OK"/>
    <s v="OK"/>
    <s v="OK"/>
    <s v="OK"/>
    <s v="Apr"/>
    <n v="2"/>
    <s v="linkedin/referral"/>
    <s v="2024-04"/>
  </r>
  <r>
    <d v="2024-08-12T00:00:00"/>
    <s v="facebook"/>
    <s v="email"/>
    <x v="3"/>
    <s v="video_ad"/>
    <s v="bags"/>
    <n v="380"/>
    <n v="42"/>
    <n v="905.5"/>
    <s v="OK"/>
    <s v="No"/>
    <s v="OK"/>
    <s v="OK"/>
    <s v="OK"/>
    <s v="OK"/>
    <s v="OK"/>
    <s v="OK"/>
    <s v="Aug"/>
    <n v="3"/>
    <s v="facebook/email"/>
    <s v="2024-08"/>
  </r>
  <r>
    <d v="2024-11-14T00:00:00"/>
    <s v="google"/>
    <s v="social"/>
    <x v="3"/>
    <s v="carousel_ad"/>
    <s v="discount"/>
    <n v="194"/>
    <n v="41"/>
    <n v="443.1"/>
    <s v="OK"/>
    <s v="No"/>
    <s v="OK"/>
    <s v="OK"/>
    <s v="OK"/>
    <s v="OK"/>
    <s v="OK"/>
    <s v="OK"/>
    <s v="Nov"/>
    <n v="4"/>
    <s v="google/social"/>
    <s v="2024-11"/>
  </r>
  <r>
    <d v="2024-07-06T00:00:00"/>
    <s v="instagram"/>
    <s v="referral"/>
    <x v="3"/>
    <s v="video_ad"/>
    <s v="signup"/>
    <n v="443"/>
    <n v="33"/>
    <n v="34.1"/>
    <s v="OK"/>
    <s v="No"/>
    <s v="OK"/>
    <s v="OK"/>
    <s v="OK"/>
    <s v="OK"/>
    <s v="OK"/>
    <s v="OK"/>
    <s v="Jul"/>
    <n v="3"/>
    <s v="instagram/referral"/>
    <s v="2024-07"/>
  </r>
  <r>
    <d v="2024-11-06T00:00:00"/>
    <s v="google"/>
    <s v="social"/>
    <x v="2"/>
    <s v="text_link"/>
    <s v="bags"/>
    <n v="359"/>
    <n v="34"/>
    <n v="169.36"/>
    <s v="OK"/>
    <s v="No"/>
    <s v="OK"/>
    <s v="OK"/>
    <s v="OK"/>
    <s v="OK"/>
    <s v="OK"/>
    <s v="OK"/>
    <s v="Nov"/>
    <n v="4"/>
    <s v="google/social"/>
    <s v="2024-11"/>
  </r>
  <r>
    <d v="2024-12-22T00:00:00"/>
    <s v="google"/>
    <s v="referral"/>
    <x v="2"/>
    <s v="banner1"/>
    <s v="signup"/>
    <n v="291"/>
    <n v="4"/>
    <n v="401.82"/>
    <s v="OK"/>
    <s v="No"/>
    <s v="OK"/>
    <s v="OK"/>
    <s v="OK"/>
    <s v="OK"/>
    <s v="OK"/>
    <s v="OK"/>
    <s v="Dec"/>
    <n v="4"/>
    <s v="google/referral"/>
    <s v="2024-12"/>
  </r>
  <r>
    <d v="2024-10-25T00:00:00"/>
    <s v="facebook"/>
    <s v="cpc"/>
    <x v="1"/>
    <s v="banner1"/>
    <s v="shoes"/>
    <n v="98"/>
    <n v="29"/>
    <n v="472"/>
    <s v="OK"/>
    <s v="No"/>
    <s v="OK"/>
    <s v="OK"/>
    <s v="OK"/>
    <s v="OK"/>
    <s v="OK"/>
    <s v="OK"/>
    <s v="Oct"/>
    <n v="4"/>
    <s v="facebook/cpc"/>
    <s v="2024-10"/>
  </r>
  <r>
    <d v="2024-09-02T00:00:00"/>
    <s v="facebook"/>
    <s v="cpc"/>
    <x v="1"/>
    <s v="text_link"/>
    <s v="shoes"/>
    <n v="373"/>
    <n v="39"/>
    <n v="776.09"/>
    <s v="OK"/>
    <s v="No"/>
    <s v="OK"/>
    <s v="OK"/>
    <s v="OK"/>
    <s v="OK"/>
    <s v="OK"/>
    <s v="OK"/>
    <s v="Sep"/>
    <n v="3"/>
    <s v="facebook/cpc"/>
    <s v="2024-09"/>
  </r>
  <r>
    <d v="2024-05-16T00:00:00"/>
    <s v="newsletter"/>
    <s v="social"/>
    <x v="1"/>
    <s v="text_link"/>
    <s v="bags"/>
    <n v="390"/>
    <n v="29"/>
    <n v="781.07"/>
    <s v="OK"/>
    <s v="No"/>
    <s v="OK"/>
    <s v="OK"/>
    <s v="OK"/>
    <s v="OK"/>
    <s v="OK"/>
    <s v="OK"/>
    <s v="May"/>
    <n v="2"/>
    <s v="newsletter/social"/>
    <s v="2024-05"/>
  </r>
  <r>
    <d v="2024-12-13T00:00:00"/>
    <s v="linkedin"/>
    <s v="email"/>
    <x v="3"/>
    <s v="video_ad"/>
    <s v="bags"/>
    <n v="273"/>
    <n v="3"/>
    <n v="526.65"/>
    <s v="OK"/>
    <s v="No"/>
    <s v="OK"/>
    <s v="OK"/>
    <s v="OK"/>
    <s v="OK"/>
    <s v="OK"/>
    <s v="OK"/>
    <s v="Dec"/>
    <n v="4"/>
    <s v="linkedin/email"/>
    <s v="2024-12"/>
  </r>
  <r>
    <d v="2024-09-16T00:00:00"/>
    <s v="google"/>
    <s v="referral"/>
    <x v="3"/>
    <s v="text_link"/>
    <s v="signup"/>
    <n v="299"/>
    <n v="34"/>
    <n v="363.57"/>
    <s v="OK"/>
    <s v="No"/>
    <s v="OK"/>
    <s v="OK"/>
    <s v="OK"/>
    <s v="OK"/>
    <s v="OK"/>
    <s v="OK"/>
    <s v="Sep"/>
    <n v="3"/>
    <s v="google/referral"/>
    <s v="2024-09"/>
  </r>
  <r>
    <d v="2024-10-09T00:00:00"/>
    <s v="facebook"/>
    <s v="email"/>
    <x v="3"/>
    <s v="video_ad"/>
    <s v="bags"/>
    <n v="30"/>
    <n v="41"/>
    <n v="802.44"/>
    <s v="OK"/>
    <s v="No"/>
    <s v="OK"/>
    <s v="OK"/>
    <s v="OK"/>
    <s v="OK"/>
    <s v="OK"/>
    <s v="OK"/>
    <s v="Oct"/>
    <n v="4"/>
    <s v="facebook/email"/>
    <s v="2024-10"/>
  </r>
  <r>
    <d v="2024-09-23T00:00:00"/>
    <s v="google"/>
    <s v="referral"/>
    <x v="2"/>
    <s v="banner1"/>
    <s v="bags"/>
    <n v="410"/>
    <n v="5"/>
    <n v="938.59"/>
    <s v="OK"/>
    <s v="No"/>
    <s v="OK"/>
    <s v="OK"/>
    <s v="OK"/>
    <s v="OK"/>
    <s v="OK"/>
    <s v="OK"/>
    <s v="Sep"/>
    <n v="3"/>
    <s v="google/referral"/>
    <s v="2024-09"/>
  </r>
  <r>
    <d v="2024-12-04T00:00:00"/>
    <s v="newsletter"/>
    <s v="referral"/>
    <x v="2"/>
    <s v="text_link"/>
    <s v="signup"/>
    <n v="192"/>
    <n v="24"/>
    <n v="14.04"/>
    <s v="OK"/>
    <s v="No"/>
    <s v="OK"/>
    <s v="OK"/>
    <s v="OK"/>
    <s v="OK"/>
    <s v="OK"/>
    <s v="OK"/>
    <s v="Dec"/>
    <n v="4"/>
    <s v="newsletter/referral"/>
    <s v="2024-12"/>
  </r>
  <r>
    <d v="2024-03-02T00:00:00"/>
    <s v="youtube"/>
    <s v="referral"/>
    <x v="2"/>
    <s v="video_ad"/>
    <s v="signup"/>
    <n v="206"/>
    <n v="17"/>
    <n v="76.56"/>
    <s v="OK"/>
    <s v="No"/>
    <s v="OK"/>
    <s v="OK"/>
    <s v="OK"/>
    <s v="OK"/>
    <s v="OK"/>
    <s v="OK"/>
    <s v="Mar"/>
    <n v="1"/>
    <s v="youtube/referral"/>
    <s v="2024-03"/>
  </r>
  <r>
    <d v="2024-11-26T00:00:00"/>
    <s v="google"/>
    <s v="referral"/>
    <x v="3"/>
    <s v="carousel_ad"/>
    <s v="shoes"/>
    <n v="267"/>
    <n v="26"/>
    <n v="485.57"/>
    <s v="OK"/>
    <s v="No"/>
    <s v="OK"/>
    <s v="OK"/>
    <s v="OK"/>
    <s v="OK"/>
    <s v="OK"/>
    <s v="OK"/>
    <s v="Nov"/>
    <n v="4"/>
    <s v="google/referral"/>
    <s v="2024-11"/>
  </r>
  <r>
    <d v="2024-10-29T00:00:00"/>
    <s v="instagram"/>
    <s v="email"/>
    <x v="3"/>
    <s v="video_ad"/>
    <s v="bags"/>
    <n v="150"/>
    <n v="6"/>
    <n v="798.93"/>
    <s v="OK"/>
    <s v="No"/>
    <s v="OK"/>
    <s v="OK"/>
    <s v="OK"/>
    <s v="OK"/>
    <s v="OK"/>
    <s v="OK"/>
    <s v="Oct"/>
    <n v="4"/>
    <s v="instagram/email"/>
    <s v="2024-10"/>
  </r>
  <r>
    <d v="2024-03-07T00:00:00"/>
    <s v="google"/>
    <s v="email"/>
    <x v="3"/>
    <s v="text_link"/>
    <s v="shoes"/>
    <n v="185"/>
    <n v="48"/>
    <n v="423.82"/>
    <s v="OK"/>
    <s v="No"/>
    <s v="OK"/>
    <s v="OK"/>
    <s v="OK"/>
    <s v="OK"/>
    <s v="OK"/>
    <s v="OK"/>
    <s v="Mar"/>
    <n v="1"/>
    <s v="google/email"/>
    <s v="2024-03"/>
  </r>
  <r>
    <d v="2024-07-19T00:00:00"/>
    <s v="instagram"/>
    <s v="email"/>
    <x v="2"/>
    <s v=""/>
    <s v="signup"/>
    <n v="468"/>
    <n v="35"/>
    <n v="732.74"/>
    <s v="OK"/>
    <s v="No"/>
    <s v="OK"/>
    <s v="OK"/>
    <s v="OK"/>
    <s v="OK"/>
    <s v="OK"/>
    <s v="OK"/>
    <s v="Jul"/>
    <n v="3"/>
    <s v="instagram/email"/>
    <s v="2024-07"/>
  </r>
  <r>
    <d v="2024-02-05T00:00:00"/>
    <s v="linkedin"/>
    <s v="cpc"/>
    <x v="0"/>
    <s v="video_ad"/>
    <s v="discount"/>
    <n v="277"/>
    <n v="25"/>
    <n v="40.270000000000003"/>
    <s v="OK"/>
    <s v="No"/>
    <s v="OK"/>
    <s v="OK"/>
    <s v="OK"/>
    <s v="OK"/>
    <s v="OK"/>
    <s v="OK"/>
    <s v="Feb"/>
    <n v="1"/>
    <s v="linkedin/cpc"/>
    <s v="2024-02"/>
  </r>
  <r>
    <d v="2024-08-31T00:00:00"/>
    <s v="newsletter"/>
    <s v="referral"/>
    <x v="2"/>
    <s v="carousel_ad"/>
    <s v="discount"/>
    <n v="294"/>
    <n v="49"/>
    <n v="105.65"/>
    <s v="OK"/>
    <s v="No"/>
    <s v="OK"/>
    <s v="OK"/>
    <s v="OK"/>
    <s v="OK"/>
    <s v="OK"/>
    <s v="OK"/>
    <s v="Aug"/>
    <n v="3"/>
    <s v="newsletter/referral"/>
    <s v="2024-08"/>
  </r>
  <r>
    <d v="2024-09-02T00:00:00"/>
    <s v="linkedin"/>
    <s v="social"/>
    <x v="1"/>
    <s v=""/>
    <s v="discount"/>
    <n v="114"/>
    <n v="18"/>
    <n v="304.02999999999997"/>
    <s v="OK"/>
    <s v="No"/>
    <s v="OK"/>
    <s v="OK"/>
    <s v="OK"/>
    <s v="OK"/>
    <s v="OK"/>
    <s v="OK"/>
    <s v="Sep"/>
    <n v="3"/>
    <s v="linkedin/social"/>
    <s v="2024-09"/>
  </r>
  <r>
    <d v="2024-10-07T00:00:00"/>
    <s v="youtube"/>
    <s v="email"/>
    <x v="2"/>
    <s v="carousel_ad"/>
    <s v="signup"/>
    <n v="246"/>
    <n v="45"/>
    <n v="696.1"/>
    <s v="OK"/>
    <s v="No"/>
    <s v="OK"/>
    <s v="OK"/>
    <s v="OK"/>
    <s v="OK"/>
    <s v="OK"/>
    <s v="OK"/>
    <s v="Oct"/>
    <n v="4"/>
    <s v="youtube/email"/>
    <s v="2024-10"/>
  </r>
  <r>
    <d v="2024-06-10T00:00:00"/>
    <s v="facebook"/>
    <s v="cpc"/>
    <x v="3"/>
    <s v="banner1"/>
    <s v="signup"/>
    <n v="256"/>
    <n v="44"/>
    <n v="368.28"/>
    <s v="OK"/>
    <s v="No"/>
    <s v="OK"/>
    <s v="OK"/>
    <s v="OK"/>
    <s v="OK"/>
    <s v="OK"/>
    <s v="OK"/>
    <s v="Jun"/>
    <n v="2"/>
    <s v="facebook/cpc"/>
    <s v="2024-06"/>
  </r>
  <r>
    <d v="2024-04-12T00:00:00"/>
    <s v="instagram"/>
    <s v="referral"/>
    <x v="0"/>
    <s v="carousel_ad"/>
    <s v="signup"/>
    <n v="46"/>
    <n v="18"/>
    <n v="813.59"/>
    <s v="OK"/>
    <s v="No"/>
    <s v="OK"/>
    <s v="OK"/>
    <s v="OK"/>
    <s v="OK"/>
    <s v="OK"/>
    <s v="OK"/>
    <s v="Apr"/>
    <n v="2"/>
    <s v="instagram/referral"/>
    <s v="2024-04"/>
  </r>
  <r>
    <d v="2024-04-30T00:00:00"/>
    <s v="instagram"/>
    <s v="social"/>
    <x v="2"/>
    <s v="text_link"/>
    <s v="bags"/>
    <n v="238"/>
    <n v="44"/>
    <n v="746.17"/>
    <s v="OK"/>
    <s v="No"/>
    <s v="OK"/>
    <s v="OK"/>
    <s v="OK"/>
    <s v="OK"/>
    <s v="OK"/>
    <s v="OK"/>
    <s v="Apr"/>
    <n v="2"/>
    <s v="instagram/social"/>
    <s v="2024-04"/>
  </r>
  <r>
    <d v="2024-09-16T00:00:00"/>
    <s v="facebook"/>
    <s v="referral"/>
    <x v="2"/>
    <s v="banner1"/>
    <s v="shoes"/>
    <n v="241"/>
    <n v="29"/>
    <n v="183.16"/>
    <s v="OK"/>
    <s v="No"/>
    <s v="OK"/>
    <s v="OK"/>
    <s v="OK"/>
    <s v="OK"/>
    <s v="OK"/>
    <s v="OK"/>
    <s v="Sep"/>
    <n v="3"/>
    <s v="facebook/referral"/>
    <s v="2024-09"/>
  </r>
  <r>
    <d v="2024-02-04T00:00:00"/>
    <s v="facebook"/>
    <s v="social"/>
    <x v="3"/>
    <s v="text_link"/>
    <s v="bags"/>
    <n v="110"/>
    <n v="32"/>
    <n v="315.3"/>
    <s v="OK"/>
    <s v="No"/>
    <s v="OK"/>
    <s v="OK"/>
    <s v="OK"/>
    <s v="OK"/>
    <s v="OK"/>
    <s v="OK"/>
    <s v="Feb"/>
    <n v="1"/>
    <s v="facebook/social"/>
    <s v="2024-02"/>
  </r>
  <r>
    <d v="2024-01-07T00:00:00"/>
    <s v="google"/>
    <s v="cpc"/>
    <x v="2"/>
    <s v="banner1"/>
    <s v="bags"/>
    <n v="320"/>
    <n v="22"/>
    <n v="16.48"/>
    <s v="OK"/>
    <s v="No"/>
    <s v="OK"/>
    <s v="OK"/>
    <s v="OK"/>
    <s v="OK"/>
    <s v="OK"/>
    <s v="OK"/>
    <s v="Jan"/>
    <n v="1"/>
    <s v="google/cpc"/>
    <s v="2024-01"/>
  </r>
  <r>
    <d v="2024-02-20T00:00:00"/>
    <s v="linkedin"/>
    <s v="social"/>
    <x v="0"/>
    <s v="carousel_ad"/>
    <s v="shoes"/>
    <n v="294"/>
    <n v="17"/>
    <n v="304.17"/>
    <s v="OK"/>
    <s v="No"/>
    <s v="OK"/>
    <s v="OK"/>
    <s v="OK"/>
    <s v="OK"/>
    <s v="OK"/>
    <s v="OK"/>
    <s v="Feb"/>
    <n v="1"/>
    <s v="linkedin/social"/>
    <s v="2024-02"/>
  </r>
  <r>
    <d v="2024-04-23T00:00:00"/>
    <s v="youtube"/>
    <s v="email"/>
    <x v="0"/>
    <s v=""/>
    <s v="bags"/>
    <n v="367"/>
    <n v="30"/>
    <n v="95.52"/>
    <s v="OK"/>
    <s v="No"/>
    <s v="OK"/>
    <s v="OK"/>
    <s v="OK"/>
    <s v="OK"/>
    <s v="OK"/>
    <s v="OK"/>
    <s v="Apr"/>
    <n v="2"/>
    <s v="youtube/email"/>
    <s v="2024-04"/>
  </r>
  <r>
    <d v="2024-05-29T00:00:00"/>
    <s v="google"/>
    <s v="referral"/>
    <x v="3"/>
    <s v="banner1"/>
    <s v="signup"/>
    <n v="222"/>
    <n v="41"/>
    <n v="385.67"/>
    <s v="OK"/>
    <s v="No"/>
    <s v="OK"/>
    <s v="OK"/>
    <s v="OK"/>
    <s v="OK"/>
    <s v="OK"/>
    <s v="OK"/>
    <s v="May"/>
    <n v="2"/>
    <s v="google/referral"/>
    <s v="2024-05"/>
  </r>
  <r>
    <d v="2024-04-26T00:00:00"/>
    <s v="linkedin"/>
    <s v="cpc"/>
    <x v="1"/>
    <s v="video_ad"/>
    <s v="discount"/>
    <n v="479"/>
    <n v="14"/>
    <n v="193.03"/>
    <s v="OK"/>
    <s v="No"/>
    <s v="OK"/>
    <s v="OK"/>
    <s v="OK"/>
    <s v="OK"/>
    <s v="OK"/>
    <s v="OK"/>
    <s v="Apr"/>
    <n v="2"/>
    <s v="linkedin/cpc"/>
    <s v="2024-04"/>
  </r>
  <r>
    <d v="2024-11-09T00:00:00"/>
    <s v="google"/>
    <s v="email"/>
    <x v="0"/>
    <s v="banner1"/>
    <s v="discount"/>
    <n v="93"/>
    <n v="39"/>
    <n v="1.1299999999999999"/>
    <s v="OK"/>
    <s v="No"/>
    <s v="OK"/>
    <s v="OK"/>
    <s v="OK"/>
    <s v="OK"/>
    <s v="OK"/>
    <s v="OK"/>
    <s v="Nov"/>
    <n v="4"/>
    <s v="google/email"/>
    <s v="2024-11"/>
  </r>
  <r>
    <d v="2024-12-23T00:00:00"/>
    <s v="instagram"/>
    <s v="cpc"/>
    <x v="1"/>
    <s v="text_link"/>
    <s v="shoes"/>
    <n v="128"/>
    <n v="13"/>
    <n v="206.42"/>
    <s v="OK"/>
    <s v="No"/>
    <s v="OK"/>
    <s v="OK"/>
    <s v="OK"/>
    <s v="OK"/>
    <s v="OK"/>
    <s v="OK"/>
    <s v="Dec"/>
    <n v="4"/>
    <s v="instagram/cpc"/>
    <s v="2024-12"/>
  </r>
  <r>
    <d v="2024-05-12T00:00:00"/>
    <s v="linkedin"/>
    <s v="email"/>
    <x v="3"/>
    <s v="video_ad"/>
    <s v="bags"/>
    <n v="66"/>
    <n v="27"/>
    <n v="404.69"/>
    <s v="OK"/>
    <s v="No"/>
    <s v="OK"/>
    <s v="OK"/>
    <s v="OK"/>
    <s v="OK"/>
    <s v="OK"/>
    <s v="OK"/>
    <s v="May"/>
    <n v="2"/>
    <s v="linkedin/email"/>
    <s v="2024-05"/>
  </r>
  <r>
    <d v="2024-03-01T00:00:00"/>
    <s v="google"/>
    <s v="cpc"/>
    <x v="2"/>
    <s v=""/>
    <s v="shoes"/>
    <n v="202"/>
    <n v="15"/>
    <n v="434.73"/>
    <s v="OK"/>
    <s v="No"/>
    <s v="OK"/>
    <s v="OK"/>
    <s v="OK"/>
    <s v="OK"/>
    <s v="OK"/>
    <s v="OK"/>
    <s v="Mar"/>
    <n v="1"/>
    <s v="google/cpc"/>
    <s v="2024-03"/>
  </r>
  <r>
    <d v="2024-12-14T00:00:00"/>
    <s v="facebook"/>
    <s v="cpc"/>
    <x v="0"/>
    <s v="video_ad"/>
    <s v="signup"/>
    <n v="236"/>
    <n v="16"/>
    <n v="450.21"/>
    <s v="OK"/>
    <s v="No"/>
    <s v="OK"/>
    <s v="OK"/>
    <s v="OK"/>
    <s v="OK"/>
    <s v="OK"/>
    <s v="OK"/>
    <s v="Dec"/>
    <n v="4"/>
    <s v="facebook/cpc"/>
    <s v="2024-12"/>
  </r>
  <r>
    <d v="2024-05-22T00:00:00"/>
    <s v="linkedin"/>
    <s v="referral"/>
    <x v="3"/>
    <s v="banner1"/>
    <s v="discount"/>
    <n v="51"/>
    <n v="49"/>
    <n v="835.27"/>
    <s v="OK"/>
    <s v="No"/>
    <s v="OK"/>
    <s v="OK"/>
    <s v="OK"/>
    <s v="OK"/>
    <s v="OK"/>
    <s v="OK"/>
    <s v="May"/>
    <n v="2"/>
    <s v="linkedin/referral"/>
    <s v="2024-05"/>
  </r>
  <r>
    <d v="2024-06-18T00:00:00"/>
    <s v="youtube"/>
    <s v="referral"/>
    <x v="0"/>
    <s v="text_link"/>
    <s v="discount"/>
    <n v="390"/>
    <n v="3"/>
    <n v="408.3"/>
    <s v="OK"/>
    <s v="No"/>
    <s v="OK"/>
    <s v="OK"/>
    <s v="OK"/>
    <s v="OK"/>
    <s v="OK"/>
    <s v="OK"/>
    <s v="Jun"/>
    <n v="2"/>
    <s v="youtube/referral"/>
    <s v="2024-06"/>
  </r>
  <r>
    <d v="2024-11-13T00:00:00"/>
    <s v="linkedin"/>
    <s v="referral"/>
    <x v="0"/>
    <s v="carousel_ad"/>
    <s v="shoes"/>
    <n v="408"/>
    <n v="25"/>
    <n v="673.08"/>
    <s v="OK"/>
    <s v="No"/>
    <s v="OK"/>
    <s v="OK"/>
    <s v="OK"/>
    <s v="OK"/>
    <s v="OK"/>
    <s v="OK"/>
    <s v="Nov"/>
    <n v="4"/>
    <s v="linkedin/referral"/>
    <s v="2024-11"/>
  </r>
  <r>
    <d v="2024-07-20T00:00:00"/>
    <s v="newsletter"/>
    <s v="cpc"/>
    <x v="0"/>
    <s v="video_ad"/>
    <s v="signup"/>
    <n v="33"/>
    <n v="23"/>
    <n v="940.86"/>
    <s v="OK"/>
    <s v="No"/>
    <s v="OK"/>
    <s v="OK"/>
    <s v="OK"/>
    <s v="OK"/>
    <s v="OK"/>
    <s v="OK"/>
    <s v="Jul"/>
    <n v="3"/>
    <s v="newsletter/cpc"/>
    <s v="2024-07"/>
  </r>
  <r>
    <d v="2024-04-28T00:00:00"/>
    <s v="newsletter"/>
    <s v="social"/>
    <x v="0"/>
    <s v="video_ad"/>
    <s v="discount"/>
    <n v="429"/>
    <n v="50"/>
    <n v="326.77"/>
    <s v="OK"/>
    <s v="No"/>
    <s v="OK"/>
    <s v="OK"/>
    <s v="OK"/>
    <s v="OK"/>
    <s v="OK"/>
    <s v="OK"/>
    <s v="Apr"/>
    <n v="2"/>
    <s v="newsletter/social"/>
    <s v="2024-04"/>
  </r>
  <r>
    <d v="2024-03-27T00:00:00"/>
    <s v="google"/>
    <s v="referral"/>
    <x v="1"/>
    <s v="text_link"/>
    <s v="discount"/>
    <n v="58"/>
    <n v="5"/>
    <n v="974.83"/>
    <s v="OK"/>
    <s v="No"/>
    <s v="OK"/>
    <s v="OK"/>
    <s v="OK"/>
    <s v="OK"/>
    <s v="OK"/>
    <s v="OK"/>
    <s v="Mar"/>
    <n v="1"/>
    <s v="google/referral"/>
    <s v="2024-03"/>
  </r>
  <r>
    <d v="2024-09-23T00:00:00"/>
    <s v="google"/>
    <s v="referral"/>
    <x v="2"/>
    <s v="carousel_ad"/>
    <s v="bags"/>
    <n v="420"/>
    <n v="39"/>
    <n v="893.66"/>
    <s v="OK"/>
    <s v="No"/>
    <s v="OK"/>
    <s v="OK"/>
    <s v="OK"/>
    <s v="OK"/>
    <s v="OK"/>
    <s v="OK"/>
    <s v="Sep"/>
    <n v="3"/>
    <s v="google/referral"/>
    <s v="2024-09"/>
  </r>
  <r>
    <d v="2024-01-26T00:00:00"/>
    <s v="facebook"/>
    <s v="email"/>
    <x v="2"/>
    <s v="banner1"/>
    <s v="bags"/>
    <n v="219"/>
    <n v="30"/>
    <n v="332.57"/>
    <s v="OK"/>
    <s v="No"/>
    <s v="OK"/>
    <s v="OK"/>
    <s v="OK"/>
    <s v="OK"/>
    <s v="OK"/>
    <s v="OK"/>
    <s v="Jan"/>
    <n v="1"/>
    <s v="facebook/email"/>
    <s v="2024-01"/>
  </r>
  <r>
    <d v="2024-06-06T00:00:00"/>
    <s v="linkedin"/>
    <s v="social"/>
    <x v="0"/>
    <s v=""/>
    <s v="signup"/>
    <n v="214"/>
    <n v="8"/>
    <n v="829.2"/>
    <s v="OK"/>
    <s v="No"/>
    <s v="OK"/>
    <s v="OK"/>
    <s v="OK"/>
    <s v="OK"/>
    <s v="OK"/>
    <s v="OK"/>
    <s v="Jun"/>
    <n v="2"/>
    <s v="linkedin/social"/>
    <s v="2024-06"/>
  </r>
  <r>
    <d v="2024-01-13T00:00:00"/>
    <s v="google"/>
    <s v="cpc"/>
    <x v="3"/>
    <s v="carousel_ad"/>
    <s v="shoes"/>
    <n v="498"/>
    <n v="29"/>
    <n v="923.3"/>
    <s v="OK"/>
    <s v="No"/>
    <s v="OK"/>
    <s v="OK"/>
    <s v="OK"/>
    <s v="OK"/>
    <s v="OK"/>
    <s v="OK"/>
    <s v="Jan"/>
    <n v="1"/>
    <s v="google/cpc"/>
    <s v="2024-01"/>
  </r>
  <r>
    <d v="2024-03-15T00:00:00"/>
    <s v="google"/>
    <s v="email"/>
    <x v="2"/>
    <s v="video_ad"/>
    <s v="discount"/>
    <n v="419"/>
    <n v="21"/>
    <n v="659"/>
    <s v="OK"/>
    <s v="No"/>
    <s v="OK"/>
    <s v="OK"/>
    <s v="OK"/>
    <s v="OK"/>
    <s v="OK"/>
    <s v="OK"/>
    <s v="Mar"/>
    <n v="1"/>
    <s v="google/email"/>
    <s v="2024-03"/>
  </r>
  <r>
    <d v="2024-09-22T00:00:00"/>
    <s v="newsletter"/>
    <s v="cpc"/>
    <x v="3"/>
    <s v=""/>
    <s v="bags"/>
    <n v="250"/>
    <n v="39"/>
    <n v="986.4"/>
    <s v="OK"/>
    <s v="No"/>
    <s v="OK"/>
    <s v="OK"/>
    <s v="OK"/>
    <s v="OK"/>
    <s v="OK"/>
    <s v="OK"/>
    <s v="Sep"/>
    <n v="3"/>
    <s v="newsletter/cpc"/>
    <s v="2024-09"/>
  </r>
  <r>
    <d v="2024-11-17T00:00:00"/>
    <s v="linkedin"/>
    <s v="social"/>
    <x v="0"/>
    <s v="video_ad"/>
    <s v="shoes"/>
    <n v="468"/>
    <n v="50"/>
    <n v="550.83000000000004"/>
    <s v="OK"/>
    <s v="No"/>
    <s v="OK"/>
    <s v="OK"/>
    <s v="OK"/>
    <s v="OK"/>
    <s v="OK"/>
    <s v="OK"/>
    <s v="Nov"/>
    <n v="4"/>
    <s v="linkedin/social"/>
    <s v="2024-11"/>
  </r>
  <r>
    <d v="2024-06-01T00:00:00"/>
    <s v="instagram"/>
    <s v="cpc"/>
    <x v="3"/>
    <s v="banner1"/>
    <s v="shoes"/>
    <n v="419"/>
    <n v="27"/>
    <n v="809.23"/>
    <s v="OK"/>
    <s v="No"/>
    <s v="OK"/>
    <s v="OK"/>
    <s v="OK"/>
    <s v="OK"/>
    <s v="OK"/>
    <s v="OK"/>
    <s v="Jun"/>
    <n v="2"/>
    <s v="instagram/cpc"/>
    <s v="2024-06"/>
  </r>
  <r>
    <d v="2024-02-08T00:00:00"/>
    <s v="google"/>
    <s v="cpc"/>
    <x v="2"/>
    <s v="video_ad"/>
    <s v="bags"/>
    <n v="165"/>
    <n v="21"/>
    <n v="636.42999999999995"/>
    <s v="OK"/>
    <s v="No"/>
    <s v="OK"/>
    <s v="OK"/>
    <s v="OK"/>
    <s v="OK"/>
    <s v="OK"/>
    <s v="OK"/>
    <s v="Feb"/>
    <n v="1"/>
    <s v="google/cpc"/>
    <s v="2024-02"/>
  </r>
  <r>
    <d v="2024-06-22T00:00:00"/>
    <s v="facebook"/>
    <s v="cpc"/>
    <x v="1"/>
    <s v="banner1"/>
    <s v="discount"/>
    <n v="84"/>
    <n v="9"/>
    <n v="382.87"/>
    <s v="OK"/>
    <s v="No"/>
    <s v="OK"/>
    <s v="OK"/>
    <s v="OK"/>
    <s v="OK"/>
    <s v="OK"/>
    <s v="OK"/>
    <s v="Jun"/>
    <n v="2"/>
    <s v="facebook/cpc"/>
    <s v="2024-06"/>
  </r>
  <r>
    <d v="2024-04-10T00:00:00"/>
    <s v="youtube"/>
    <s v="email"/>
    <x v="3"/>
    <s v="carousel_ad"/>
    <s v="bags"/>
    <n v="439"/>
    <n v="46"/>
    <n v="711.09"/>
    <s v="OK"/>
    <s v="No"/>
    <s v="OK"/>
    <s v="OK"/>
    <s v="OK"/>
    <s v="OK"/>
    <s v="OK"/>
    <s v="OK"/>
    <s v="Apr"/>
    <n v="2"/>
    <s v="youtube/email"/>
    <s v="2024-04"/>
  </r>
  <r>
    <d v="2024-11-01T00:00:00"/>
    <s v="newsletter"/>
    <s v="social"/>
    <x v="0"/>
    <s v="text_link"/>
    <s v="bags"/>
    <n v="249"/>
    <n v="44"/>
    <n v="837.43"/>
    <s v="OK"/>
    <s v="No"/>
    <s v="OK"/>
    <s v="OK"/>
    <s v="OK"/>
    <s v="OK"/>
    <s v="OK"/>
    <s v="OK"/>
    <s v="Nov"/>
    <n v="4"/>
    <s v="newsletter/social"/>
    <s v="2024-11"/>
  </r>
  <r>
    <d v="2024-04-18T00:00:00"/>
    <s v="linkedin"/>
    <s v="cpc"/>
    <x v="2"/>
    <s v="banner1"/>
    <s v="signup"/>
    <n v="191"/>
    <n v="34"/>
    <n v="149.24"/>
    <s v="OK"/>
    <s v="No"/>
    <s v="OK"/>
    <s v="OK"/>
    <s v="OK"/>
    <s v="OK"/>
    <s v="OK"/>
    <s v="OK"/>
    <s v="Apr"/>
    <n v="2"/>
    <s v="linkedin/cpc"/>
    <s v="2024-04"/>
  </r>
  <r>
    <d v="2024-01-11T00:00:00"/>
    <s v="facebook"/>
    <s v="cpc"/>
    <x v="0"/>
    <s v="text_link"/>
    <s v="shoes"/>
    <n v="213"/>
    <n v="25"/>
    <n v="683.83"/>
    <s v="OK"/>
    <s v="No"/>
    <s v="OK"/>
    <s v="OK"/>
    <s v="OK"/>
    <s v="OK"/>
    <s v="OK"/>
    <s v="OK"/>
    <s v="Jan"/>
    <n v="1"/>
    <s v="facebook/cpc"/>
    <s v="2024-01"/>
  </r>
  <r>
    <d v="2024-06-07T00:00:00"/>
    <s v="facebook"/>
    <s v="social"/>
    <x v="0"/>
    <s v="carousel_ad"/>
    <s v="bags"/>
    <n v="33"/>
    <n v="50"/>
    <n v="677.34"/>
    <s v="OK"/>
    <s v="No"/>
    <s v="OK"/>
    <s v="OK"/>
    <s v="OK"/>
    <s v="OK"/>
    <s v="OK"/>
    <s v="OK"/>
    <s v="Jun"/>
    <n v="2"/>
    <s v="facebook/social"/>
    <s v="2024-06"/>
  </r>
  <r>
    <d v="2024-08-07T00:00:00"/>
    <s v="youtube"/>
    <s v="cpc"/>
    <x v="3"/>
    <s v="video_ad"/>
    <s v="bags"/>
    <n v="441"/>
    <n v="21"/>
    <n v="650.28"/>
    <s v="OK"/>
    <s v="No"/>
    <s v="OK"/>
    <s v="OK"/>
    <s v="OK"/>
    <s v="OK"/>
    <s v="OK"/>
    <s v="OK"/>
    <s v="Aug"/>
    <n v="3"/>
    <s v="youtube/cpc"/>
    <s v="2024-08"/>
  </r>
  <r>
    <d v="2024-07-22T00:00:00"/>
    <s v="instagram"/>
    <s v="social"/>
    <x v="0"/>
    <s v="video_ad"/>
    <s v="bags"/>
    <n v="315"/>
    <n v="43"/>
    <n v="861.61"/>
    <s v="OK"/>
    <s v="No"/>
    <s v="OK"/>
    <s v="OK"/>
    <s v="OK"/>
    <s v="OK"/>
    <s v="OK"/>
    <s v="OK"/>
    <s v="Jul"/>
    <n v="3"/>
    <s v="instagram/social"/>
    <s v="2024-07"/>
  </r>
  <r>
    <d v="2024-03-31T00:00:00"/>
    <s v="linkedin"/>
    <s v="referral"/>
    <x v="1"/>
    <s v="video_ad"/>
    <s v="shoes"/>
    <n v="166"/>
    <n v="24"/>
    <n v="98.51"/>
    <s v="OK"/>
    <s v="No"/>
    <s v="OK"/>
    <s v="OK"/>
    <s v="OK"/>
    <s v="OK"/>
    <s v="OK"/>
    <s v="OK"/>
    <s v="Mar"/>
    <n v="1"/>
    <s v="linkedin/referral"/>
    <s v="2024-03"/>
  </r>
  <r>
    <d v="2024-10-26T00:00:00"/>
    <s v="instagram"/>
    <s v="email"/>
    <x v="1"/>
    <s v="video_ad"/>
    <s v="signup"/>
    <n v="369"/>
    <n v="28"/>
    <n v="21.96"/>
    <s v="OK"/>
    <s v="No"/>
    <s v="OK"/>
    <s v="OK"/>
    <s v="OK"/>
    <s v="OK"/>
    <s v="OK"/>
    <s v="OK"/>
    <s v="Oct"/>
    <n v="4"/>
    <s v="instagram/email"/>
    <s v="2024-10"/>
  </r>
  <r>
    <d v="2024-08-31T00:00:00"/>
    <s v="facebook"/>
    <s v="referral"/>
    <x v="0"/>
    <s v="banner1"/>
    <s v="shoes"/>
    <n v="54"/>
    <n v="18"/>
    <n v="982.54"/>
    <s v="OK"/>
    <s v="No"/>
    <s v="OK"/>
    <s v="OK"/>
    <s v="OK"/>
    <s v="OK"/>
    <s v="OK"/>
    <s v="OK"/>
    <s v="Aug"/>
    <n v="3"/>
    <s v="facebook/referral"/>
    <s v="2024-08"/>
  </r>
  <r>
    <d v="2024-01-30T00:00:00"/>
    <s v="facebook"/>
    <s v="email"/>
    <x v="2"/>
    <s v="banner1"/>
    <s v="discount"/>
    <n v="456"/>
    <n v="11"/>
    <n v="302.67"/>
    <s v="OK"/>
    <s v="No"/>
    <s v="OK"/>
    <s v="OK"/>
    <s v="OK"/>
    <s v="OK"/>
    <s v="OK"/>
    <s v="OK"/>
    <s v="Jan"/>
    <n v="1"/>
    <s v="facebook/email"/>
    <s v="2024-01"/>
  </r>
  <r>
    <d v="2024-07-11T00:00:00"/>
    <s v="facebook"/>
    <s v="email"/>
    <x v="1"/>
    <s v="carousel_ad"/>
    <s v="shoes"/>
    <n v="263"/>
    <n v="35"/>
    <n v="999.73"/>
    <s v="OK"/>
    <s v="No"/>
    <s v="OK"/>
    <s v="OK"/>
    <s v="OK"/>
    <s v="OK"/>
    <s v="OK"/>
    <s v="OK"/>
    <s v="Jul"/>
    <n v="3"/>
    <s v="facebook/email"/>
    <s v="2024-07"/>
  </r>
  <r>
    <d v="2024-10-16T00:00:00"/>
    <s v="newsletter"/>
    <s v="referral"/>
    <x v="1"/>
    <s v="video_ad"/>
    <s v="shoes"/>
    <n v="259"/>
    <n v="47"/>
    <n v="370.12"/>
    <s v="OK"/>
    <s v="No"/>
    <s v="OK"/>
    <s v="OK"/>
    <s v="OK"/>
    <s v="OK"/>
    <s v="OK"/>
    <s v="OK"/>
    <s v="Oct"/>
    <n v="4"/>
    <s v="newsletter/referral"/>
    <s v="2024-10"/>
  </r>
  <r>
    <d v="2024-11-14T00:00:00"/>
    <s v="youtube"/>
    <s v="email"/>
    <x v="2"/>
    <s v="banner1"/>
    <s v="bags"/>
    <n v="134"/>
    <n v="14"/>
    <n v="940.41"/>
    <s v="OK"/>
    <s v="No"/>
    <s v="OK"/>
    <s v="OK"/>
    <s v="OK"/>
    <s v="OK"/>
    <s v="OK"/>
    <s v="OK"/>
    <s v="Nov"/>
    <n v="4"/>
    <s v="youtube/email"/>
    <s v="2024-11"/>
  </r>
  <r>
    <d v="2024-09-26T00:00:00"/>
    <s v="youtube"/>
    <s v="social"/>
    <x v="1"/>
    <s v="video_ad"/>
    <s v="shoes"/>
    <n v="132"/>
    <n v="9"/>
    <n v="929.58"/>
    <s v="OK"/>
    <s v="No"/>
    <s v="OK"/>
    <s v="OK"/>
    <s v="OK"/>
    <s v="OK"/>
    <s v="OK"/>
    <s v="OK"/>
    <s v="Sep"/>
    <n v="3"/>
    <s v="youtube/social"/>
    <s v="2024-09"/>
  </r>
  <r>
    <d v="2024-05-29T00:00:00"/>
    <s v="google"/>
    <s v="cpc"/>
    <x v="1"/>
    <s v="carousel_ad"/>
    <s v="bags"/>
    <n v="347"/>
    <n v="17"/>
    <n v="255.36"/>
    <s v="OK"/>
    <s v="No"/>
    <s v="OK"/>
    <s v="OK"/>
    <s v="OK"/>
    <s v="OK"/>
    <s v="OK"/>
    <s v="OK"/>
    <s v="May"/>
    <n v="2"/>
    <s v="google/cpc"/>
    <s v="2024-05"/>
  </r>
  <r>
    <d v="2024-05-15T00:00:00"/>
    <s v="newsletter"/>
    <s v="email"/>
    <x v="2"/>
    <s v="carousel_ad"/>
    <s v="signup"/>
    <n v="457"/>
    <n v="2"/>
    <n v="784.29"/>
    <s v="OK"/>
    <s v="No"/>
    <s v="OK"/>
    <s v="OK"/>
    <s v="OK"/>
    <s v="OK"/>
    <s v="OK"/>
    <s v="OK"/>
    <s v="May"/>
    <n v="2"/>
    <s v="newsletter/email"/>
    <s v="2024-05"/>
  </r>
  <r>
    <d v="2024-05-10T00:00:00"/>
    <s v="youtube"/>
    <s v="referral"/>
    <x v="2"/>
    <s v="banner1"/>
    <s v="bags"/>
    <n v="232"/>
    <n v="29"/>
    <n v="731.08"/>
    <s v="OK"/>
    <s v="No"/>
    <s v="OK"/>
    <s v="OK"/>
    <s v="OK"/>
    <s v="OK"/>
    <s v="OK"/>
    <s v="OK"/>
    <s v="May"/>
    <n v="2"/>
    <s v="youtube/referral"/>
    <s v="2024-05"/>
  </r>
  <r>
    <d v="2024-04-29T00:00:00"/>
    <s v="instagram"/>
    <s v="cpc"/>
    <x v="1"/>
    <s v="video_ad"/>
    <s v="shoes"/>
    <n v="201"/>
    <n v="0"/>
    <n v="259.23"/>
    <s v="OK"/>
    <s v="No"/>
    <s v="OK"/>
    <s v="OK"/>
    <s v="OK"/>
    <s v="OK"/>
    <s v="OK"/>
    <s v="OK"/>
    <s v="Apr"/>
    <n v="2"/>
    <s v="instagram/cpc"/>
    <s v="2024-04"/>
  </r>
  <r>
    <d v="2024-12-07T00:00:00"/>
    <s v="facebook"/>
    <s v="cpc"/>
    <x v="2"/>
    <s v=""/>
    <s v="signup"/>
    <n v="184"/>
    <n v="49"/>
    <n v="100.44"/>
    <s v="OK"/>
    <s v="No"/>
    <s v="OK"/>
    <s v="OK"/>
    <s v="OK"/>
    <s v="OK"/>
    <s v="OK"/>
    <s v="OK"/>
    <s v="Dec"/>
    <n v="4"/>
    <s v="facebook/cpc"/>
    <s v="2024-12"/>
  </r>
  <r>
    <d v="2024-10-19T00:00:00"/>
    <s v="instagram"/>
    <s v="email"/>
    <x v="1"/>
    <s v="carousel_ad"/>
    <s v="discount"/>
    <n v="277"/>
    <n v="30"/>
    <n v="114.19"/>
    <s v="OK"/>
    <s v="No"/>
    <s v="OK"/>
    <s v="OK"/>
    <s v="OK"/>
    <s v="OK"/>
    <s v="OK"/>
    <s v="OK"/>
    <s v="Oct"/>
    <n v="4"/>
    <s v="instagram/email"/>
    <s v="2024-10"/>
  </r>
  <r>
    <d v="2024-08-21T00:00:00"/>
    <s v="youtube"/>
    <s v="social"/>
    <x v="2"/>
    <s v="text_link"/>
    <s v="signup"/>
    <n v="423"/>
    <n v="48"/>
    <n v="522.59"/>
    <s v="OK"/>
    <s v="No"/>
    <s v="OK"/>
    <s v="OK"/>
    <s v="OK"/>
    <s v="OK"/>
    <s v="OK"/>
    <s v="OK"/>
    <s v="Aug"/>
    <n v="3"/>
    <s v="youtube/social"/>
    <s v="2024-08"/>
  </r>
  <r>
    <d v="2024-11-29T00:00:00"/>
    <s v="newsletter"/>
    <s v="cpc"/>
    <x v="2"/>
    <s v="banner1"/>
    <s v="signup"/>
    <n v="414"/>
    <n v="44"/>
    <n v="185.58"/>
    <s v="OK"/>
    <s v="No"/>
    <s v="OK"/>
    <s v="OK"/>
    <s v="OK"/>
    <s v="OK"/>
    <s v="OK"/>
    <s v="OK"/>
    <s v="Nov"/>
    <n v="4"/>
    <s v="newsletter/cpc"/>
    <s v="2024-11"/>
  </r>
  <r>
    <d v="2024-08-06T00:00:00"/>
    <s v="youtube"/>
    <s v="cpc"/>
    <x v="1"/>
    <s v="text_link"/>
    <s v="discount"/>
    <n v="48"/>
    <n v="31"/>
    <n v="805.49"/>
    <s v="OK"/>
    <s v="No"/>
    <s v="OK"/>
    <s v="OK"/>
    <s v="OK"/>
    <s v="OK"/>
    <s v="OK"/>
    <s v="OK"/>
    <s v="Aug"/>
    <n v="3"/>
    <s v="youtube/cpc"/>
    <s v="2024-08"/>
  </r>
  <r>
    <d v="2024-08-26T00:00:00"/>
    <s v="newsletter"/>
    <s v="cpc"/>
    <x v="1"/>
    <s v="carousel_ad"/>
    <s v="signup"/>
    <n v="373"/>
    <n v="30"/>
    <n v="155.15"/>
    <s v="OK"/>
    <s v="No"/>
    <s v="OK"/>
    <s v="OK"/>
    <s v="OK"/>
    <s v="OK"/>
    <s v="OK"/>
    <s v="OK"/>
    <s v="Aug"/>
    <n v="3"/>
    <s v="newsletter/cpc"/>
    <s v="2024-08"/>
  </r>
  <r>
    <d v="2024-01-18T00:00:00"/>
    <s v="instagram"/>
    <s v="referral"/>
    <x v="0"/>
    <s v="text_link"/>
    <s v="discount"/>
    <n v="228"/>
    <n v="44"/>
    <n v="536.77"/>
    <s v="OK"/>
    <s v="No"/>
    <s v="OK"/>
    <s v="OK"/>
    <s v="OK"/>
    <s v="OK"/>
    <s v="OK"/>
    <s v="OK"/>
    <s v="Jan"/>
    <n v="1"/>
    <s v="instagram/referral"/>
    <s v="2024-01"/>
  </r>
  <r>
    <d v="2024-01-28T00:00:00"/>
    <s v="facebook"/>
    <s v="cpc"/>
    <x v="2"/>
    <s v="banner1"/>
    <s v="bags"/>
    <n v="70"/>
    <n v="5"/>
    <n v="360.28"/>
    <s v="OK"/>
    <s v="No"/>
    <s v="OK"/>
    <s v="OK"/>
    <s v="OK"/>
    <s v="OK"/>
    <s v="OK"/>
    <s v="OK"/>
    <s v="Jan"/>
    <n v="1"/>
    <s v="facebook/cpc"/>
    <s v="2024-01"/>
  </r>
  <r>
    <d v="2024-11-30T00:00:00"/>
    <s v="linkedin"/>
    <s v="email"/>
    <x v="0"/>
    <s v="carousel_ad"/>
    <s v="discount"/>
    <n v="480"/>
    <n v="37"/>
    <n v="501.62"/>
    <s v="OK"/>
    <s v="No"/>
    <s v="OK"/>
    <s v="OK"/>
    <s v="OK"/>
    <s v="OK"/>
    <s v="OK"/>
    <s v="OK"/>
    <s v="Nov"/>
    <n v="4"/>
    <s v="linkedin/email"/>
    <s v="2024-11"/>
  </r>
  <r>
    <d v="2024-12-29T00:00:00"/>
    <s v="facebook"/>
    <s v="referral"/>
    <x v="3"/>
    <s v="video_ad"/>
    <s v="shoes"/>
    <n v="157"/>
    <n v="13"/>
    <n v="868.57"/>
    <s v="OK"/>
    <s v="No"/>
    <s v="OK"/>
    <s v="OK"/>
    <s v="OK"/>
    <s v="OK"/>
    <s v="OK"/>
    <s v="OK"/>
    <s v="Dec"/>
    <n v="4"/>
    <s v="facebook/referral"/>
    <s v="2024-12"/>
  </r>
  <r>
    <d v="2024-03-06T00:00:00"/>
    <s v="youtube"/>
    <s v="social"/>
    <x v="2"/>
    <s v="carousel_ad"/>
    <s v="shoes"/>
    <n v="209"/>
    <n v="3"/>
    <n v="340.56"/>
    <s v="OK"/>
    <s v="No"/>
    <s v="OK"/>
    <s v="OK"/>
    <s v="OK"/>
    <s v="OK"/>
    <s v="OK"/>
    <s v="OK"/>
    <s v="Mar"/>
    <n v="1"/>
    <s v="youtube/social"/>
    <s v="2024-03"/>
  </r>
  <r>
    <d v="2024-12-28T00:00:00"/>
    <s v="facebook"/>
    <s v="cpc"/>
    <x v="1"/>
    <s v="video_ad"/>
    <s v="signup"/>
    <n v="384"/>
    <n v="28"/>
    <n v="881.59"/>
    <s v="OK"/>
    <s v="No"/>
    <s v="OK"/>
    <s v="OK"/>
    <s v="OK"/>
    <s v="OK"/>
    <s v="OK"/>
    <s v="OK"/>
    <s v="Dec"/>
    <n v="4"/>
    <s v="facebook/cpc"/>
    <s v="2024-12"/>
  </r>
  <r>
    <d v="2024-02-27T00:00:00"/>
    <s v="youtube"/>
    <s v="email"/>
    <x v="0"/>
    <s v="text_link"/>
    <s v="signup"/>
    <n v="181"/>
    <n v="23"/>
    <n v="214.8"/>
    <s v="OK"/>
    <s v="No"/>
    <s v="OK"/>
    <s v="OK"/>
    <s v="OK"/>
    <s v="OK"/>
    <s v="OK"/>
    <s v="OK"/>
    <s v="Feb"/>
    <n v="1"/>
    <s v="youtube/email"/>
    <s v="2024-02"/>
  </r>
  <r>
    <d v="2024-12-16T00:00:00"/>
    <s v="linkedin"/>
    <s v="social"/>
    <x v="2"/>
    <s v=""/>
    <s v="signup"/>
    <n v="158"/>
    <n v="38"/>
    <n v="6.66"/>
    <s v="OK"/>
    <s v="No"/>
    <s v="OK"/>
    <s v="OK"/>
    <s v="OK"/>
    <s v="OK"/>
    <s v="OK"/>
    <s v="OK"/>
    <s v="Dec"/>
    <n v="4"/>
    <s v="linkedin/social"/>
    <s v="2024-12"/>
  </r>
  <r>
    <d v="2024-02-09T00:00:00"/>
    <s v="youtube"/>
    <s v="referral"/>
    <x v="2"/>
    <s v="carousel_ad"/>
    <s v="discount"/>
    <n v="480"/>
    <n v="48"/>
    <n v="319.70999999999998"/>
    <s v="OK"/>
    <s v="No"/>
    <s v="OK"/>
    <s v="OK"/>
    <s v="OK"/>
    <s v="OK"/>
    <s v="OK"/>
    <s v="OK"/>
    <s v="Feb"/>
    <n v="1"/>
    <s v="youtube/referral"/>
    <s v="2024-02"/>
  </r>
  <r>
    <d v="2024-03-03T00:00:00"/>
    <s v="linkedin"/>
    <s v="social"/>
    <x v="3"/>
    <s v="carousel_ad"/>
    <s v="signup"/>
    <n v="326"/>
    <n v="32"/>
    <n v="498.07"/>
    <s v="OK"/>
    <s v="No"/>
    <s v="OK"/>
    <s v="OK"/>
    <s v="OK"/>
    <s v="OK"/>
    <s v="OK"/>
    <s v="OK"/>
    <s v="Mar"/>
    <n v="1"/>
    <s v="linkedin/social"/>
    <s v="2024-03"/>
  </r>
  <r>
    <d v="2024-12-06T00:00:00"/>
    <s v="youtube"/>
    <s v="referral"/>
    <x v="1"/>
    <s v="video_ad"/>
    <s v="signup"/>
    <n v="196"/>
    <n v="45"/>
    <n v="350.75"/>
    <s v="OK"/>
    <s v="No"/>
    <s v="OK"/>
    <s v="OK"/>
    <s v="OK"/>
    <s v="OK"/>
    <s v="OK"/>
    <s v="OK"/>
    <s v="Dec"/>
    <n v="4"/>
    <s v="youtube/referral"/>
    <s v="2024-12"/>
  </r>
  <r>
    <d v="2024-07-12T00:00:00"/>
    <s v="newsletter"/>
    <s v="referral"/>
    <x v="2"/>
    <s v="text_link"/>
    <s v="signup"/>
    <n v="48"/>
    <n v="48"/>
    <n v="440.99"/>
    <s v="OK"/>
    <s v="No"/>
    <s v="OK"/>
    <s v="OK"/>
    <s v="OK"/>
    <s v="OK"/>
    <s v="OK"/>
    <s v="OK"/>
    <s v="Jul"/>
    <n v="3"/>
    <s v="newsletter/referral"/>
    <s v="2024-07"/>
  </r>
  <r>
    <d v="2024-05-18T00:00:00"/>
    <s v="facebook"/>
    <s v="social"/>
    <x v="0"/>
    <s v=""/>
    <s v="shoes"/>
    <n v="315"/>
    <n v="48"/>
    <n v="759.77"/>
    <s v="OK"/>
    <s v="No"/>
    <s v="OK"/>
    <s v="OK"/>
    <s v="OK"/>
    <s v="OK"/>
    <s v="OK"/>
    <s v="OK"/>
    <s v="May"/>
    <n v="2"/>
    <s v="facebook/social"/>
    <s v="2024-05"/>
  </r>
  <r>
    <d v="2024-11-02T00:00:00"/>
    <s v="newsletter"/>
    <s v="referral"/>
    <x v="3"/>
    <s v="banner1"/>
    <s v="bags"/>
    <n v="217"/>
    <n v="31"/>
    <n v="40.840000000000003"/>
    <s v="OK"/>
    <s v="No"/>
    <s v="OK"/>
    <s v="OK"/>
    <s v="OK"/>
    <s v="OK"/>
    <s v="OK"/>
    <s v="OK"/>
    <s v="Nov"/>
    <n v="4"/>
    <s v="newsletter/referral"/>
    <s v="2024-11"/>
  </r>
  <r>
    <d v="2024-11-08T00:00:00"/>
    <s v="youtube"/>
    <s v="referral"/>
    <x v="0"/>
    <s v="carousel_ad"/>
    <s v="discount"/>
    <n v="371"/>
    <n v="17"/>
    <n v="750.49"/>
    <s v="OK"/>
    <s v="No"/>
    <s v="OK"/>
    <s v="OK"/>
    <s v="OK"/>
    <s v="OK"/>
    <s v="OK"/>
    <s v="OK"/>
    <s v="Nov"/>
    <n v="4"/>
    <s v="youtube/referral"/>
    <s v="2024-11"/>
  </r>
  <r>
    <d v="2024-10-10T00:00:00"/>
    <s v="facebook"/>
    <s v="cpc"/>
    <x v="3"/>
    <s v="video_ad"/>
    <s v="discount"/>
    <n v="44"/>
    <n v="29"/>
    <n v="957.82"/>
    <s v="OK"/>
    <s v="No"/>
    <s v="OK"/>
    <s v="OK"/>
    <s v="OK"/>
    <s v="OK"/>
    <s v="OK"/>
    <s v="OK"/>
    <s v="Oct"/>
    <n v="4"/>
    <s v="facebook/cpc"/>
    <s v="2024-10"/>
  </r>
  <r>
    <d v="2024-02-12T00:00:00"/>
    <s v="google"/>
    <s v="social"/>
    <x v="1"/>
    <s v="carousel_ad"/>
    <s v="discount"/>
    <n v="141"/>
    <n v="49"/>
    <n v="92.77"/>
    <s v="OK"/>
    <s v="No"/>
    <s v="OK"/>
    <s v="OK"/>
    <s v="OK"/>
    <s v="OK"/>
    <s v="OK"/>
    <s v="OK"/>
    <s v="Feb"/>
    <n v="1"/>
    <s v="google/social"/>
    <s v="2024-02"/>
  </r>
  <r>
    <d v="2024-06-12T00:00:00"/>
    <s v="newsletter"/>
    <s v="cpc"/>
    <x v="1"/>
    <s v="video_ad"/>
    <s v="shoes"/>
    <n v="81"/>
    <n v="9"/>
    <n v="678.32"/>
    <s v="OK"/>
    <s v="No"/>
    <s v="OK"/>
    <s v="OK"/>
    <s v="OK"/>
    <s v="OK"/>
    <s v="OK"/>
    <s v="OK"/>
    <s v="Jun"/>
    <n v="2"/>
    <s v="newsletter/cpc"/>
    <s v="2024-06"/>
  </r>
  <r>
    <d v="2024-06-24T00:00:00"/>
    <s v="linkedin"/>
    <s v="email"/>
    <x v="0"/>
    <s v="carousel_ad"/>
    <s v="shoes"/>
    <n v="422"/>
    <n v="43"/>
    <n v="216.41"/>
    <s v="OK"/>
    <s v="No"/>
    <s v="OK"/>
    <s v="OK"/>
    <s v="OK"/>
    <s v="OK"/>
    <s v="OK"/>
    <s v="OK"/>
    <s v="Jun"/>
    <n v="2"/>
    <s v="linkedin/email"/>
    <s v="2024-06"/>
  </r>
  <r>
    <d v="2024-06-29T00:00:00"/>
    <s v="youtube"/>
    <s v="referral"/>
    <x v="1"/>
    <s v="banner1"/>
    <s v="bags"/>
    <n v="153"/>
    <n v="8"/>
    <n v="487.94"/>
    <s v="OK"/>
    <s v="No"/>
    <s v="OK"/>
    <s v="OK"/>
    <s v="OK"/>
    <s v="OK"/>
    <s v="OK"/>
    <s v="OK"/>
    <s v="Jun"/>
    <n v="2"/>
    <s v="youtube/referral"/>
    <s v="2024-06"/>
  </r>
  <r>
    <d v="2024-08-23T00:00:00"/>
    <s v="newsletter"/>
    <s v="cpc"/>
    <x v="1"/>
    <s v="banner1"/>
    <s v="signup"/>
    <n v="200"/>
    <n v="10"/>
    <n v="722.92"/>
    <s v="OK"/>
    <s v="No"/>
    <s v="OK"/>
    <s v="OK"/>
    <s v="OK"/>
    <s v="OK"/>
    <s v="OK"/>
    <s v="OK"/>
    <s v="Aug"/>
    <n v="3"/>
    <s v="newsletter/cpc"/>
    <s v="2024-08"/>
  </r>
  <r>
    <d v="2024-08-07T00:00:00"/>
    <s v="linkedin"/>
    <s v="email"/>
    <x v="3"/>
    <s v="carousel_ad"/>
    <s v="discount"/>
    <n v="12"/>
    <n v="45"/>
    <n v="722.53"/>
    <s v="OK"/>
    <s v="No"/>
    <s v="OK"/>
    <s v="OK"/>
    <s v="OK"/>
    <s v="OK"/>
    <s v="OK"/>
    <s v="OK"/>
    <s v="Aug"/>
    <n v="3"/>
    <s v="linkedin/email"/>
    <s v="2024-08"/>
  </r>
  <r>
    <d v="2024-07-12T00:00:00"/>
    <s v="linkedin"/>
    <s v="referral"/>
    <x v="1"/>
    <s v="banner1"/>
    <s v="signup"/>
    <n v="269"/>
    <n v="6"/>
    <n v="121.57"/>
    <s v="OK"/>
    <s v="No"/>
    <s v="OK"/>
    <s v="OK"/>
    <s v="OK"/>
    <s v="OK"/>
    <s v="OK"/>
    <s v="OK"/>
    <s v="Jul"/>
    <n v="3"/>
    <s v="linkedin/referral"/>
    <s v="2024-07"/>
  </r>
  <r>
    <d v="2024-11-16T00:00:00"/>
    <s v="instagram"/>
    <s v="email"/>
    <x v="1"/>
    <s v="video_ad"/>
    <s v="shoes"/>
    <n v="226"/>
    <n v="9"/>
    <n v="459.69"/>
    <s v="OK"/>
    <s v="No"/>
    <s v="OK"/>
    <s v="OK"/>
    <s v="OK"/>
    <s v="OK"/>
    <s v="OK"/>
    <s v="OK"/>
    <s v="Nov"/>
    <n v="4"/>
    <s v="instagram/email"/>
    <s v="2024-11"/>
  </r>
  <r>
    <d v="2024-04-26T00:00:00"/>
    <s v="newsletter"/>
    <s v="email"/>
    <x v="3"/>
    <s v="banner1"/>
    <s v="bags"/>
    <n v="406"/>
    <n v="15"/>
    <n v="742.34"/>
    <s v="OK"/>
    <s v="No"/>
    <s v="OK"/>
    <s v="OK"/>
    <s v="OK"/>
    <s v="OK"/>
    <s v="OK"/>
    <s v="OK"/>
    <s v="Apr"/>
    <n v="2"/>
    <s v="newsletter/email"/>
    <s v="2024-04"/>
  </r>
  <r>
    <d v="2024-06-23T00:00:00"/>
    <s v="linkedin"/>
    <s v="cpc"/>
    <x v="3"/>
    <s v="carousel_ad"/>
    <s v="signup"/>
    <n v="152"/>
    <n v="13"/>
    <n v="521.98"/>
    <s v="OK"/>
    <s v="No"/>
    <s v="OK"/>
    <s v="OK"/>
    <s v="OK"/>
    <s v="OK"/>
    <s v="OK"/>
    <s v="OK"/>
    <s v="Jun"/>
    <n v="2"/>
    <s v="linkedin/cpc"/>
    <s v="2024-06"/>
  </r>
  <r>
    <d v="2024-04-23T00:00:00"/>
    <s v="linkedin"/>
    <s v="social"/>
    <x v="3"/>
    <s v="carousel_ad"/>
    <s v="bags"/>
    <n v="476"/>
    <n v="5"/>
    <n v="697.88"/>
    <s v="OK"/>
    <s v="No"/>
    <s v="OK"/>
    <s v="OK"/>
    <s v="OK"/>
    <s v="OK"/>
    <s v="OK"/>
    <s v="OK"/>
    <s v="Apr"/>
    <n v="2"/>
    <s v="linkedin/social"/>
    <s v="2024-04"/>
  </r>
  <r>
    <d v="2024-05-21T00:00:00"/>
    <s v="linkedin"/>
    <s v="cpc"/>
    <x v="3"/>
    <s v="banner1"/>
    <s v="bags"/>
    <n v="400"/>
    <n v="29"/>
    <n v="363.42"/>
    <s v="OK"/>
    <s v="No"/>
    <s v="OK"/>
    <s v="OK"/>
    <s v="OK"/>
    <s v="OK"/>
    <s v="OK"/>
    <s v="OK"/>
    <s v="May"/>
    <n v="2"/>
    <s v="linkedin/cpc"/>
    <s v="2024-05"/>
  </r>
  <r>
    <d v="2024-02-11T00:00:00"/>
    <s v="newsletter"/>
    <s v="email"/>
    <x v="2"/>
    <s v="video_ad"/>
    <s v="discount"/>
    <n v="275"/>
    <n v="31"/>
    <n v="508.32"/>
    <s v="OK"/>
    <s v="No"/>
    <s v="OK"/>
    <s v="OK"/>
    <s v="OK"/>
    <s v="OK"/>
    <s v="OK"/>
    <s v="OK"/>
    <s v="Feb"/>
    <n v="1"/>
    <s v="newsletter/email"/>
    <s v="2024-02"/>
  </r>
  <r>
    <d v="2024-06-22T00:00:00"/>
    <s v="google"/>
    <s v="social"/>
    <x v="1"/>
    <s v="banner1"/>
    <s v="shoes"/>
    <n v="154"/>
    <n v="46"/>
    <n v="661.96"/>
    <s v="OK"/>
    <s v="No"/>
    <s v="OK"/>
    <s v="OK"/>
    <s v="OK"/>
    <s v="OK"/>
    <s v="OK"/>
    <s v="OK"/>
    <s v="Jun"/>
    <n v="2"/>
    <s v="google/social"/>
    <s v="2024-06"/>
  </r>
  <r>
    <d v="2024-08-04T00:00:00"/>
    <s v="youtube"/>
    <s v="cpc"/>
    <x v="2"/>
    <s v="carousel_ad"/>
    <s v="discount"/>
    <n v="442"/>
    <n v="10"/>
    <n v="189.4"/>
    <s v="OK"/>
    <s v="No"/>
    <s v="OK"/>
    <s v="OK"/>
    <s v="OK"/>
    <s v="OK"/>
    <s v="OK"/>
    <s v="OK"/>
    <s v="Aug"/>
    <n v="3"/>
    <s v="youtube/cpc"/>
    <s v="2024-08"/>
  </r>
  <r>
    <d v="2024-02-25T00:00:00"/>
    <s v="newsletter"/>
    <s v="social"/>
    <x v="3"/>
    <s v="video_ad"/>
    <s v="bags"/>
    <n v="160"/>
    <n v="8"/>
    <n v="436.7"/>
    <s v="OK"/>
    <s v="No"/>
    <s v="OK"/>
    <s v="OK"/>
    <s v="OK"/>
    <s v="OK"/>
    <s v="OK"/>
    <s v="OK"/>
    <s v="Feb"/>
    <n v="1"/>
    <s v="newsletter/social"/>
    <s v="2024-02"/>
  </r>
  <r>
    <d v="2024-07-20T00:00:00"/>
    <s v="instagram"/>
    <s v="social"/>
    <x v="2"/>
    <s v=""/>
    <s v="signup"/>
    <n v="233"/>
    <n v="46"/>
    <n v="875.58"/>
    <s v="OK"/>
    <s v="No"/>
    <s v="OK"/>
    <s v="OK"/>
    <s v="OK"/>
    <s v="OK"/>
    <s v="OK"/>
    <s v="OK"/>
    <s v="Jul"/>
    <n v="3"/>
    <s v="instagram/social"/>
    <s v="2024-07"/>
  </r>
  <r>
    <d v="2024-06-07T00:00:00"/>
    <s v="facebook"/>
    <s v="social"/>
    <x v="1"/>
    <s v="carousel_ad"/>
    <s v="shoes"/>
    <n v="256"/>
    <n v="49"/>
    <n v="927.42"/>
    <s v="OK"/>
    <s v="No"/>
    <s v="OK"/>
    <s v="OK"/>
    <s v="OK"/>
    <s v="OK"/>
    <s v="OK"/>
    <s v="OK"/>
    <s v="Jun"/>
    <n v="2"/>
    <s v="facebook/social"/>
    <s v="2024-06"/>
  </r>
  <r>
    <d v="2024-03-19T00:00:00"/>
    <s v="facebook"/>
    <s v="social"/>
    <x v="1"/>
    <s v="text_link"/>
    <s v="shoes"/>
    <n v="334"/>
    <n v="50"/>
    <n v="438.35"/>
    <s v="OK"/>
    <s v="No"/>
    <s v="OK"/>
    <s v="OK"/>
    <s v="OK"/>
    <s v="OK"/>
    <s v="OK"/>
    <s v="OK"/>
    <s v="Mar"/>
    <n v="1"/>
    <s v="facebook/social"/>
    <s v="2024-03"/>
  </r>
  <r>
    <d v="2024-05-14T00:00:00"/>
    <s v="linkedin"/>
    <s v="referral"/>
    <x v="1"/>
    <s v="carousel_ad"/>
    <s v="bags"/>
    <n v="341"/>
    <n v="30"/>
    <n v="614.16"/>
    <s v="OK"/>
    <s v="No"/>
    <s v="OK"/>
    <s v="OK"/>
    <s v="OK"/>
    <s v="OK"/>
    <s v="OK"/>
    <s v="OK"/>
    <s v="May"/>
    <n v="2"/>
    <s v="linkedin/referral"/>
    <s v="2024-05"/>
  </r>
  <r>
    <d v="2024-01-22T00:00:00"/>
    <s v="facebook"/>
    <s v="email"/>
    <x v="3"/>
    <s v="banner1"/>
    <s v="discount"/>
    <n v="193"/>
    <n v="10"/>
    <n v="363.79"/>
    <s v="OK"/>
    <s v="No"/>
    <s v="OK"/>
    <s v="OK"/>
    <s v="OK"/>
    <s v="OK"/>
    <s v="OK"/>
    <s v="OK"/>
    <s v="Jan"/>
    <n v="1"/>
    <s v="facebook/email"/>
    <s v="2024-01"/>
  </r>
  <r>
    <d v="2024-05-22T00:00:00"/>
    <s v="facebook"/>
    <s v="social"/>
    <x v="3"/>
    <s v="text_link"/>
    <s v="shoes"/>
    <n v="410"/>
    <n v="14"/>
    <n v="679.86"/>
    <s v="OK"/>
    <s v="No"/>
    <s v="OK"/>
    <s v="OK"/>
    <s v="OK"/>
    <s v="OK"/>
    <s v="OK"/>
    <s v="OK"/>
    <s v="May"/>
    <n v="2"/>
    <s v="facebook/social"/>
    <s v="2024-05"/>
  </r>
  <r>
    <d v="2024-03-05T00:00:00"/>
    <s v="youtube"/>
    <s v="email"/>
    <x v="2"/>
    <s v="text_link"/>
    <s v="bags"/>
    <n v="268"/>
    <n v="7"/>
    <n v="317.99"/>
    <s v="OK"/>
    <s v="No"/>
    <s v="OK"/>
    <s v="OK"/>
    <s v="OK"/>
    <s v="OK"/>
    <s v="OK"/>
    <s v="OK"/>
    <s v="Mar"/>
    <n v="1"/>
    <s v="youtube/email"/>
    <s v="2024-03"/>
  </r>
  <r>
    <d v="2024-03-09T00:00:00"/>
    <s v="facebook"/>
    <s v="cpc"/>
    <x v="0"/>
    <s v=""/>
    <s v="shoes"/>
    <n v="150"/>
    <n v="30"/>
    <n v="562.54"/>
    <s v="OK"/>
    <s v="No"/>
    <s v="OK"/>
    <s v="OK"/>
    <s v="OK"/>
    <s v="OK"/>
    <s v="OK"/>
    <s v="OK"/>
    <s v="Mar"/>
    <n v="1"/>
    <s v="facebook/cpc"/>
    <s v="2024-03"/>
  </r>
  <r>
    <d v="2024-04-29T00:00:00"/>
    <s v="instagram"/>
    <s v="referral"/>
    <x v="1"/>
    <s v="banner1"/>
    <s v="signup"/>
    <n v="395"/>
    <n v="18"/>
    <n v="487.81"/>
    <s v="OK"/>
    <s v="No"/>
    <s v="OK"/>
    <s v="OK"/>
    <s v="OK"/>
    <s v="OK"/>
    <s v="OK"/>
    <s v="OK"/>
    <s v="Apr"/>
    <n v="2"/>
    <s v="instagram/referral"/>
    <s v="2024-04"/>
  </r>
  <r>
    <d v="2024-02-10T00:00:00"/>
    <s v="google"/>
    <s v="referral"/>
    <x v="2"/>
    <s v="carousel_ad"/>
    <s v="bags"/>
    <n v="257"/>
    <n v="26"/>
    <n v="606.38"/>
    <s v="OK"/>
    <s v="No"/>
    <s v="OK"/>
    <s v="OK"/>
    <s v="OK"/>
    <s v="OK"/>
    <s v="OK"/>
    <s v="OK"/>
    <s v="Feb"/>
    <n v="1"/>
    <s v="google/referral"/>
    <s v="2024-02"/>
  </r>
  <r>
    <d v="2024-05-18T00:00:00"/>
    <s v="newsletter"/>
    <s v="social"/>
    <x v="2"/>
    <s v="banner1"/>
    <s v="signup"/>
    <n v="425"/>
    <n v="40"/>
    <n v="802.44"/>
    <s v="OK"/>
    <s v="No"/>
    <s v="OK"/>
    <s v="OK"/>
    <s v="OK"/>
    <s v="OK"/>
    <s v="OK"/>
    <s v="OK"/>
    <s v="May"/>
    <n v="2"/>
    <s v="newsletter/social"/>
    <s v="2024-05"/>
  </r>
  <r>
    <d v="2024-04-05T00:00:00"/>
    <s v="youtube"/>
    <s v="social"/>
    <x v="2"/>
    <s v="text_link"/>
    <s v="bags"/>
    <n v="136"/>
    <n v="26"/>
    <n v="227.21"/>
    <s v="OK"/>
    <s v="No"/>
    <s v="OK"/>
    <s v="OK"/>
    <s v="OK"/>
    <s v="OK"/>
    <s v="OK"/>
    <s v="OK"/>
    <s v="Apr"/>
    <n v="2"/>
    <s v="youtube/social"/>
    <s v="2024-04"/>
  </r>
  <r>
    <d v="2024-08-30T00:00:00"/>
    <s v="linkedin"/>
    <s v="referral"/>
    <x v="1"/>
    <s v="carousel_ad"/>
    <s v="discount"/>
    <n v="475"/>
    <n v="16"/>
    <n v="490.17"/>
    <s v="OK"/>
    <s v="No"/>
    <s v="OK"/>
    <s v="OK"/>
    <s v="OK"/>
    <s v="OK"/>
    <s v="OK"/>
    <s v="OK"/>
    <s v="Aug"/>
    <n v="3"/>
    <s v="linkedin/referral"/>
    <s v="2024-08"/>
  </r>
  <r>
    <d v="2024-01-14T00:00:00"/>
    <s v="google"/>
    <s v="cpc"/>
    <x v="1"/>
    <s v="video_ad"/>
    <s v="shoes"/>
    <n v="56"/>
    <n v="33"/>
    <n v="613.42999999999995"/>
    <s v="OK"/>
    <s v="No"/>
    <s v="OK"/>
    <s v="OK"/>
    <s v="OK"/>
    <s v="OK"/>
    <s v="OK"/>
    <s v="OK"/>
    <s v="Jan"/>
    <n v="1"/>
    <s v="google/cpc"/>
    <s v="2024-01"/>
  </r>
  <r>
    <d v="2024-05-18T00:00:00"/>
    <s v="linkedin"/>
    <s v="email"/>
    <x v="3"/>
    <s v=""/>
    <s v="discount"/>
    <n v="323"/>
    <n v="45"/>
    <n v="358.39"/>
    <s v="OK"/>
    <s v="No"/>
    <s v="OK"/>
    <s v="OK"/>
    <s v="OK"/>
    <s v="OK"/>
    <s v="OK"/>
    <s v="OK"/>
    <s v="May"/>
    <n v="2"/>
    <s v="linkedin/email"/>
    <s v="2024-05"/>
  </r>
  <r>
    <d v="2024-12-21T00:00:00"/>
    <s v="youtube"/>
    <s v="cpc"/>
    <x v="0"/>
    <s v="text_link"/>
    <s v="shoes"/>
    <n v="236"/>
    <n v="12"/>
    <n v="48.77"/>
    <s v="OK"/>
    <s v="No"/>
    <s v="OK"/>
    <s v="OK"/>
    <s v="OK"/>
    <s v="OK"/>
    <s v="OK"/>
    <s v="OK"/>
    <s v="Dec"/>
    <n v="4"/>
    <s v="youtube/cpc"/>
    <s v="2024-12"/>
  </r>
  <r>
    <d v="2024-06-25T00:00:00"/>
    <s v="newsletter"/>
    <s v="referral"/>
    <x v="3"/>
    <s v="banner1"/>
    <s v="bags"/>
    <n v="59"/>
    <n v="23"/>
    <n v="235.06"/>
    <s v="OK"/>
    <s v="No"/>
    <s v="OK"/>
    <s v="OK"/>
    <s v="OK"/>
    <s v="OK"/>
    <s v="OK"/>
    <s v="OK"/>
    <s v="Jun"/>
    <n v="2"/>
    <s v="newsletter/referral"/>
    <s v="2024-06"/>
  </r>
  <r>
    <d v="2024-12-17T00:00:00"/>
    <s v="newsletter"/>
    <s v="cpc"/>
    <x v="3"/>
    <s v="banner1"/>
    <s v="signup"/>
    <n v="143"/>
    <n v="44"/>
    <n v="254.17"/>
    <s v="OK"/>
    <s v="No"/>
    <s v="OK"/>
    <s v="OK"/>
    <s v="OK"/>
    <s v="OK"/>
    <s v="OK"/>
    <s v="OK"/>
    <s v="Dec"/>
    <n v="4"/>
    <s v="newsletter/cpc"/>
    <s v="2024-12"/>
  </r>
  <r>
    <d v="2024-05-20T00:00:00"/>
    <s v="linkedin"/>
    <s v="social"/>
    <x v="2"/>
    <s v="video_ad"/>
    <s v="discount"/>
    <n v="331"/>
    <n v="44"/>
    <n v="807.92"/>
    <s v="OK"/>
    <s v="No"/>
    <s v="OK"/>
    <s v="OK"/>
    <s v="OK"/>
    <s v="OK"/>
    <s v="OK"/>
    <s v="OK"/>
    <s v="May"/>
    <n v="2"/>
    <s v="linkedin/social"/>
    <s v="2024-05"/>
  </r>
  <r>
    <d v="2024-08-03T00:00:00"/>
    <s v="instagram"/>
    <s v="email"/>
    <x v="1"/>
    <s v=""/>
    <s v="discount"/>
    <n v="166"/>
    <n v="12"/>
    <n v="59.26"/>
    <s v="OK"/>
    <s v="No"/>
    <s v="OK"/>
    <s v="OK"/>
    <s v="OK"/>
    <s v="OK"/>
    <s v="OK"/>
    <s v="OK"/>
    <s v="Aug"/>
    <n v="3"/>
    <s v="instagram/email"/>
    <s v="2024-08"/>
  </r>
  <r>
    <d v="2024-10-11T00:00:00"/>
    <s v="instagram"/>
    <s v="social"/>
    <x v="0"/>
    <s v="carousel_ad"/>
    <s v="shoes"/>
    <n v="170"/>
    <n v="38"/>
    <n v="951.07"/>
    <s v="OK"/>
    <s v="No"/>
    <s v="OK"/>
    <s v="OK"/>
    <s v="OK"/>
    <s v="OK"/>
    <s v="OK"/>
    <s v="OK"/>
    <s v="Oct"/>
    <n v="4"/>
    <s v="instagram/social"/>
    <s v="2024-10"/>
  </r>
  <r>
    <d v="2024-10-21T00:00:00"/>
    <s v="youtube"/>
    <s v="email"/>
    <x v="1"/>
    <s v="video_ad"/>
    <s v="shoes"/>
    <n v="89"/>
    <n v="0"/>
    <n v="822.76"/>
    <s v="OK"/>
    <s v="No"/>
    <s v="OK"/>
    <s v="OK"/>
    <s v="OK"/>
    <s v="OK"/>
    <s v="OK"/>
    <s v="OK"/>
    <s v="Oct"/>
    <n v="4"/>
    <s v="youtube/email"/>
    <s v="2024-10"/>
  </r>
  <r>
    <d v="2024-05-07T00:00:00"/>
    <s v="linkedin"/>
    <s v="social"/>
    <x v="1"/>
    <s v="video_ad"/>
    <s v="shoes"/>
    <n v="206"/>
    <n v="19"/>
    <n v="302.74"/>
    <s v="OK"/>
    <s v="No"/>
    <s v="OK"/>
    <s v="OK"/>
    <s v="OK"/>
    <s v="OK"/>
    <s v="OK"/>
    <s v="OK"/>
    <s v="May"/>
    <n v="2"/>
    <s v="linkedin/social"/>
    <s v="2024-05"/>
  </r>
  <r>
    <d v="2024-11-10T00:00:00"/>
    <s v="linkedin"/>
    <s v="referral"/>
    <x v="2"/>
    <s v="video_ad"/>
    <s v="discount"/>
    <n v="218"/>
    <n v="31"/>
    <n v="749.01"/>
    <s v="OK"/>
    <s v="No"/>
    <s v="OK"/>
    <s v="OK"/>
    <s v="OK"/>
    <s v="OK"/>
    <s v="OK"/>
    <s v="OK"/>
    <s v="Nov"/>
    <n v="4"/>
    <s v="linkedin/referral"/>
    <s v="2024-11"/>
  </r>
  <r>
    <d v="2024-08-02T00:00:00"/>
    <s v="facebook"/>
    <s v="referral"/>
    <x v="3"/>
    <s v="banner1"/>
    <s v="signup"/>
    <n v="459"/>
    <n v="31"/>
    <n v="967.66"/>
    <s v="OK"/>
    <s v="No"/>
    <s v="OK"/>
    <s v="OK"/>
    <s v="OK"/>
    <s v="OK"/>
    <s v="OK"/>
    <s v="OK"/>
    <s v="Aug"/>
    <n v="3"/>
    <s v="facebook/referral"/>
    <s v="2024-08"/>
  </r>
  <r>
    <d v="2024-09-02T00:00:00"/>
    <s v="linkedin"/>
    <s v="email"/>
    <x v="2"/>
    <s v="text_link"/>
    <s v="bags"/>
    <n v="79"/>
    <n v="13"/>
    <n v="205.89"/>
    <s v="OK"/>
    <s v="No"/>
    <s v="OK"/>
    <s v="OK"/>
    <s v="OK"/>
    <s v="OK"/>
    <s v="OK"/>
    <s v="OK"/>
    <s v="Sep"/>
    <n v="3"/>
    <s v="linkedin/email"/>
    <s v="2024-09"/>
  </r>
  <r>
    <d v="2024-03-17T00:00:00"/>
    <s v="youtube"/>
    <s v="social"/>
    <x v="2"/>
    <s v="text_link"/>
    <s v="signup"/>
    <n v="270"/>
    <n v="10"/>
    <n v="954.14"/>
    <s v="OK"/>
    <s v="No"/>
    <s v="OK"/>
    <s v="OK"/>
    <s v="OK"/>
    <s v="OK"/>
    <s v="OK"/>
    <s v="OK"/>
    <s v="Mar"/>
    <n v="1"/>
    <s v="youtube/social"/>
    <s v="2024-03"/>
  </r>
  <r>
    <d v="2024-05-07T00:00:00"/>
    <s v="google"/>
    <s v="email"/>
    <x v="1"/>
    <s v="banner1"/>
    <s v="bags"/>
    <n v="248"/>
    <n v="19"/>
    <n v="160.41999999999999"/>
    <s v="OK"/>
    <s v="No"/>
    <s v="OK"/>
    <s v="OK"/>
    <s v="OK"/>
    <s v="OK"/>
    <s v="OK"/>
    <s v="OK"/>
    <s v="May"/>
    <n v="2"/>
    <s v="google/email"/>
    <s v="2024-05"/>
  </r>
  <r>
    <d v="2024-02-03T00:00:00"/>
    <s v="youtube"/>
    <s v="social"/>
    <x v="1"/>
    <s v="banner1"/>
    <s v="bags"/>
    <n v="488"/>
    <n v="7"/>
    <n v="135.65"/>
    <s v="OK"/>
    <s v="No"/>
    <s v="OK"/>
    <s v="OK"/>
    <s v="OK"/>
    <s v="OK"/>
    <s v="OK"/>
    <s v="OK"/>
    <s v="Feb"/>
    <n v="1"/>
    <s v="youtube/social"/>
    <s v="2024-02"/>
  </r>
  <r>
    <d v="2024-04-11T00:00:00"/>
    <s v="newsletter"/>
    <s v="cpc"/>
    <x v="3"/>
    <s v="banner1"/>
    <s v="discount"/>
    <n v="357"/>
    <n v="26"/>
    <n v="974.16"/>
    <s v="OK"/>
    <s v="No"/>
    <s v="OK"/>
    <s v="OK"/>
    <s v="OK"/>
    <s v="OK"/>
    <s v="OK"/>
    <s v="OK"/>
    <s v="Apr"/>
    <n v="2"/>
    <s v="newsletter/cpc"/>
    <s v="2024-04"/>
  </r>
  <r>
    <d v="2024-10-21T00:00:00"/>
    <s v="facebook"/>
    <s v="email"/>
    <x v="1"/>
    <s v="banner1"/>
    <s v="signup"/>
    <n v="492"/>
    <n v="49"/>
    <n v="12.83"/>
    <s v="OK"/>
    <s v="No"/>
    <s v="OK"/>
    <s v="OK"/>
    <s v="OK"/>
    <s v="OK"/>
    <s v="OK"/>
    <s v="OK"/>
    <s v="Oct"/>
    <n v="4"/>
    <s v="facebook/email"/>
    <s v="2024-10"/>
  </r>
  <r>
    <d v="2024-12-16T00:00:00"/>
    <s v="youtube"/>
    <s v="email"/>
    <x v="0"/>
    <s v="carousel_ad"/>
    <s v="shoes"/>
    <n v="247"/>
    <n v="13"/>
    <n v="537"/>
    <s v="OK"/>
    <s v="No"/>
    <s v="OK"/>
    <s v="OK"/>
    <s v="OK"/>
    <s v="OK"/>
    <s v="OK"/>
    <s v="OK"/>
    <s v="Dec"/>
    <n v="4"/>
    <s v="youtube/email"/>
    <s v="2024-12"/>
  </r>
  <r>
    <d v="2024-02-29T00:00:00"/>
    <s v="linkedin"/>
    <s v="referral"/>
    <x v="0"/>
    <s v="banner1"/>
    <s v="discount"/>
    <n v="136"/>
    <n v="4"/>
    <n v="857.1"/>
    <s v="OK"/>
    <s v="No"/>
    <s v="OK"/>
    <s v="OK"/>
    <s v="OK"/>
    <s v="OK"/>
    <s v="OK"/>
    <s v="OK"/>
    <s v="Feb"/>
    <n v="1"/>
    <s v="linkedin/referral"/>
    <s v="2024-02"/>
  </r>
  <r>
    <d v="2024-03-17T00:00:00"/>
    <s v="newsletter"/>
    <s v="social"/>
    <x v="0"/>
    <s v="carousel_ad"/>
    <s v="bags"/>
    <n v="498"/>
    <n v="1"/>
    <n v="90.34"/>
    <s v="OK"/>
    <s v="No"/>
    <s v="OK"/>
    <s v="OK"/>
    <s v="OK"/>
    <s v="OK"/>
    <s v="OK"/>
    <s v="OK"/>
    <s v="Mar"/>
    <n v="1"/>
    <s v="newsletter/social"/>
    <s v="2024-03"/>
  </r>
  <r>
    <d v="2024-09-19T00:00:00"/>
    <s v="newsletter"/>
    <s v="referral"/>
    <x v="1"/>
    <s v="video_ad"/>
    <s v="signup"/>
    <n v="185"/>
    <n v="30"/>
    <n v="139.81"/>
    <s v="OK"/>
    <s v="No"/>
    <s v="OK"/>
    <s v="OK"/>
    <s v="OK"/>
    <s v="OK"/>
    <s v="OK"/>
    <s v="OK"/>
    <s v="Sep"/>
    <n v="3"/>
    <s v="newsletter/referral"/>
    <s v="2024-09"/>
  </r>
  <r>
    <d v="2024-11-21T00:00:00"/>
    <s v="newsletter"/>
    <s v="social"/>
    <x v="3"/>
    <s v=""/>
    <s v="bags"/>
    <n v="159"/>
    <n v="0"/>
    <n v="795.2"/>
    <s v="OK"/>
    <s v="No"/>
    <s v="OK"/>
    <s v="OK"/>
    <s v="OK"/>
    <s v="OK"/>
    <s v="OK"/>
    <s v="OK"/>
    <s v="Nov"/>
    <n v="4"/>
    <s v="newsletter/social"/>
    <s v="2024-11"/>
  </r>
  <r>
    <d v="2024-03-01T00:00:00"/>
    <s v="newsletter"/>
    <s v="referral"/>
    <x v="3"/>
    <s v="text_link"/>
    <s v="bags"/>
    <n v="148"/>
    <n v="48"/>
    <n v="779.07"/>
    <s v="OK"/>
    <s v="No"/>
    <s v="OK"/>
    <s v="OK"/>
    <s v="OK"/>
    <s v="OK"/>
    <s v="OK"/>
    <s v="OK"/>
    <s v="Mar"/>
    <n v="1"/>
    <s v="newsletter/referral"/>
    <s v="2024-03"/>
  </r>
  <r>
    <d v="2024-11-19T00:00:00"/>
    <s v="instagram"/>
    <s v="referral"/>
    <x v="3"/>
    <s v="text_link"/>
    <s v="signup"/>
    <n v="332"/>
    <n v="22"/>
    <n v="790.15"/>
    <s v="OK"/>
    <s v="No"/>
    <s v="OK"/>
    <s v="OK"/>
    <s v="OK"/>
    <s v="OK"/>
    <s v="OK"/>
    <s v="OK"/>
    <s v="Nov"/>
    <n v="4"/>
    <s v="instagram/referral"/>
    <s v="2024-11"/>
  </r>
  <r>
    <d v="2024-10-07T00:00:00"/>
    <s v="youtube"/>
    <s v="social"/>
    <x v="3"/>
    <s v="text_link"/>
    <s v="shoes"/>
    <n v="115"/>
    <n v="2"/>
    <n v="255.08"/>
    <s v="OK"/>
    <s v="No"/>
    <s v="OK"/>
    <s v="OK"/>
    <s v="OK"/>
    <s v="OK"/>
    <s v="OK"/>
    <s v="OK"/>
    <s v="Oct"/>
    <n v="4"/>
    <s v="youtube/social"/>
    <s v="2024-10"/>
  </r>
  <r>
    <d v="2024-07-21T00:00:00"/>
    <s v="facebook"/>
    <s v="email"/>
    <x v="0"/>
    <s v="text_link"/>
    <s v="signup"/>
    <n v="17"/>
    <n v="8"/>
    <n v="931.72"/>
    <s v="OK"/>
    <s v="No"/>
    <s v="OK"/>
    <s v="OK"/>
    <s v="OK"/>
    <s v="OK"/>
    <s v="OK"/>
    <s v="OK"/>
    <s v="Jul"/>
    <n v="3"/>
    <s v="facebook/email"/>
    <s v="2024-07"/>
  </r>
  <r>
    <d v="2024-12-06T00:00:00"/>
    <s v="newsletter"/>
    <s v="social"/>
    <x v="0"/>
    <s v="video_ad"/>
    <s v="bags"/>
    <n v="212"/>
    <n v="46"/>
    <n v="815.14"/>
    <s v="OK"/>
    <s v="No"/>
    <s v="OK"/>
    <s v="OK"/>
    <s v="OK"/>
    <s v="OK"/>
    <s v="OK"/>
    <s v="OK"/>
    <s v="Dec"/>
    <n v="4"/>
    <s v="newsletter/social"/>
    <s v="2024-12"/>
  </r>
  <r>
    <d v="2024-12-14T00:00:00"/>
    <s v="linkedin"/>
    <s v="cpc"/>
    <x v="3"/>
    <s v="banner1"/>
    <s v="discount"/>
    <n v="384"/>
    <n v="24"/>
    <n v="130.68"/>
    <s v="OK"/>
    <s v="No"/>
    <s v="OK"/>
    <s v="OK"/>
    <s v="OK"/>
    <s v="OK"/>
    <s v="OK"/>
    <s v="OK"/>
    <s v="Dec"/>
    <n v="4"/>
    <s v="linkedin/cpc"/>
    <s v="2024-12"/>
  </r>
  <r>
    <d v="2024-06-28T00:00:00"/>
    <s v="newsletter"/>
    <s v="cpc"/>
    <x v="3"/>
    <s v=""/>
    <s v="bags"/>
    <n v="223"/>
    <n v="50"/>
    <n v="919.99"/>
    <s v="OK"/>
    <s v="No"/>
    <s v="OK"/>
    <s v="OK"/>
    <s v="OK"/>
    <s v="OK"/>
    <s v="OK"/>
    <s v="OK"/>
    <s v="Jun"/>
    <n v="2"/>
    <s v="newsletter/cpc"/>
    <s v="2024-06"/>
  </r>
  <r>
    <d v="2024-11-07T00:00:00"/>
    <s v="facebook"/>
    <s v="social"/>
    <x v="3"/>
    <s v=""/>
    <s v="shoes"/>
    <n v="53"/>
    <n v="28"/>
    <n v="932.43"/>
    <s v="OK"/>
    <s v="No"/>
    <s v="OK"/>
    <s v="OK"/>
    <s v="OK"/>
    <s v="OK"/>
    <s v="OK"/>
    <s v="OK"/>
    <s v="Nov"/>
    <n v="4"/>
    <s v="facebook/social"/>
    <s v="2024-11"/>
  </r>
  <r>
    <d v="2024-08-08T00:00:00"/>
    <s v="newsletter"/>
    <s v="social"/>
    <x v="3"/>
    <s v="carousel_ad"/>
    <s v="discount"/>
    <n v="141"/>
    <n v="49"/>
    <n v="845.13"/>
    <s v="OK"/>
    <s v="No"/>
    <s v="OK"/>
    <s v="OK"/>
    <s v="OK"/>
    <s v="OK"/>
    <s v="OK"/>
    <s v="OK"/>
    <s v="Aug"/>
    <n v="3"/>
    <s v="newsletter/social"/>
    <s v="2024-08"/>
  </r>
  <r>
    <d v="2024-10-30T00:00:00"/>
    <s v="youtube"/>
    <s v="social"/>
    <x v="0"/>
    <s v=""/>
    <s v="signup"/>
    <n v="351"/>
    <n v="33"/>
    <n v="496.16"/>
    <s v="OK"/>
    <s v="No"/>
    <s v="OK"/>
    <s v="OK"/>
    <s v="OK"/>
    <s v="OK"/>
    <s v="OK"/>
    <s v="OK"/>
    <s v="Oct"/>
    <n v="4"/>
    <s v="youtube/social"/>
    <s v="2024-10"/>
  </r>
  <r>
    <d v="2024-05-24T00:00:00"/>
    <s v="instagram"/>
    <s v="referral"/>
    <x v="3"/>
    <s v="text_link"/>
    <s v="shoes"/>
    <n v="248"/>
    <n v="0"/>
    <n v="137.86000000000001"/>
    <s v="OK"/>
    <s v="No"/>
    <s v="OK"/>
    <s v="OK"/>
    <s v="OK"/>
    <s v="OK"/>
    <s v="OK"/>
    <s v="OK"/>
    <s v="May"/>
    <n v="2"/>
    <s v="instagram/referral"/>
    <s v="2024-05"/>
  </r>
  <r>
    <d v="2024-06-09T00:00:00"/>
    <s v="google"/>
    <s v="cpc"/>
    <x v="0"/>
    <s v="video_ad"/>
    <s v="bags"/>
    <n v="374"/>
    <n v="13"/>
    <n v="67.06"/>
    <s v="OK"/>
    <s v="No"/>
    <s v="OK"/>
    <s v="OK"/>
    <s v="OK"/>
    <s v="OK"/>
    <s v="OK"/>
    <s v="OK"/>
    <s v="Jun"/>
    <n v="2"/>
    <s v="google/cpc"/>
    <s v="2024-06"/>
  </r>
  <r>
    <d v="2024-01-27T00:00:00"/>
    <s v="youtube"/>
    <s v="email"/>
    <x v="2"/>
    <s v="carousel_ad"/>
    <s v="bags"/>
    <n v="104"/>
    <n v="31"/>
    <n v="709.13"/>
    <s v="OK"/>
    <s v="No"/>
    <s v="OK"/>
    <s v="OK"/>
    <s v="OK"/>
    <s v="OK"/>
    <s v="OK"/>
    <s v="OK"/>
    <s v="Jan"/>
    <n v="1"/>
    <s v="youtube/email"/>
    <s v="2024-01"/>
  </r>
  <r>
    <d v="2024-09-13T00:00:00"/>
    <s v="youtube"/>
    <s v="referral"/>
    <x v="0"/>
    <s v="banner1"/>
    <s v="discount"/>
    <n v="149"/>
    <n v="29"/>
    <n v="637.54"/>
    <s v="OK"/>
    <s v="No"/>
    <s v="OK"/>
    <s v="OK"/>
    <s v="OK"/>
    <s v="OK"/>
    <s v="OK"/>
    <s v="OK"/>
    <s v="Sep"/>
    <n v="3"/>
    <s v="youtube/referral"/>
    <s v="2024-09"/>
  </r>
  <r>
    <d v="2024-11-02T00:00:00"/>
    <s v="newsletter"/>
    <s v="social"/>
    <x v="3"/>
    <s v="carousel_ad"/>
    <s v="discount"/>
    <n v="461"/>
    <n v="38"/>
    <n v="776.18"/>
    <s v="OK"/>
    <s v="No"/>
    <s v="OK"/>
    <s v="OK"/>
    <s v="OK"/>
    <s v="OK"/>
    <s v="OK"/>
    <s v="OK"/>
    <s v="Nov"/>
    <n v="4"/>
    <s v="newsletter/social"/>
    <s v="2024-11"/>
  </r>
  <r>
    <d v="2024-07-15T00:00:00"/>
    <s v="linkedin"/>
    <s v="cpc"/>
    <x v="2"/>
    <s v="video_ad"/>
    <s v="signup"/>
    <n v="255"/>
    <n v="25"/>
    <n v="643.73"/>
    <s v="OK"/>
    <s v="No"/>
    <s v="OK"/>
    <s v="OK"/>
    <s v="OK"/>
    <s v="OK"/>
    <s v="OK"/>
    <s v="OK"/>
    <s v="Jul"/>
    <n v="3"/>
    <s v="linkedin/cpc"/>
    <s v="2024-07"/>
  </r>
  <r>
    <d v="2024-07-20T00:00:00"/>
    <s v="google"/>
    <s v="social"/>
    <x v="0"/>
    <s v="video_ad"/>
    <s v="discount"/>
    <n v="108"/>
    <n v="29"/>
    <n v="994.17"/>
    <s v="OK"/>
    <s v="No"/>
    <s v="OK"/>
    <s v="OK"/>
    <s v="OK"/>
    <s v="OK"/>
    <s v="OK"/>
    <s v="OK"/>
    <s v="Jul"/>
    <n v="3"/>
    <s v="google/social"/>
    <s v="2024-07"/>
  </r>
  <r>
    <d v="2024-04-20T00:00:00"/>
    <s v="google"/>
    <s v="email"/>
    <x v="0"/>
    <s v="banner1"/>
    <s v="shoes"/>
    <n v="355"/>
    <n v="43"/>
    <n v="644.89"/>
    <s v="OK"/>
    <s v="No"/>
    <s v="OK"/>
    <s v="OK"/>
    <s v="OK"/>
    <s v="OK"/>
    <s v="OK"/>
    <s v="OK"/>
    <s v="Apr"/>
    <n v="2"/>
    <s v="google/email"/>
    <s v="2024-04"/>
  </r>
  <r>
    <d v="2024-01-14T00:00:00"/>
    <s v="newsletter"/>
    <s v="referral"/>
    <x v="2"/>
    <s v="text_link"/>
    <s v="shoes"/>
    <n v="363"/>
    <n v="28"/>
    <n v="659.23"/>
    <s v="OK"/>
    <s v="No"/>
    <s v="OK"/>
    <s v="OK"/>
    <s v="OK"/>
    <s v="OK"/>
    <s v="OK"/>
    <s v="OK"/>
    <s v="Jan"/>
    <n v="1"/>
    <s v="newsletter/referral"/>
    <s v="2024-01"/>
  </r>
  <r>
    <d v="2024-02-06T00:00:00"/>
    <s v="youtube"/>
    <s v="referral"/>
    <x v="0"/>
    <s v="banner1"/>
    <s v="shoes"/>
    <n v="144"/>
    <n v="16"/>
    <n v="134.99"/>
    <s v="OK"/>
    <s v="No"/>
    <s v="OK"/>
    <s v="OK"/>
    <s v="OK"/>
    <s v="OK"/>
    <s v="OK"/>
    <s v="OK"/>
    <s v="Feb"/>
    <n v="1"/>
    <s v="youtube/referral"/>
    <s v="2024-02"/>
  </r>
  <r>
    <d v="2024-08-31T00:00:00"/>
    <s v="youtube"/>
    <s v="referral"/>
    <x v="0"/>
    <s v="video_ad"/>
    <s v="shoes"/>
    <n v="72"/>
    <n v="0"/>
    <n v="160.11000000000001"/>
    <s v="OK"/>
    <s v="No"/>
    <s v="OK"/>
    <s v="OK"/>
    <s v="OK"/>
    <s v="OK"/>
    <s v="OK"/>
    <s v="OK"/>
    <s v="Aug"/>
    <n v="3"/>
    <s v="youtube/referral"/>
    <s v="2024-08"/>
  </r>
  <r>
    <d v="2024-07-13T00:00:00"/>
    <s v="newsletter"/>
    <s v="email"/>
    <x v="2"/>
    <s v=""/>
    <s v="signup"/>
    <n v="448"/>
    <n v="48"/>
    <n v="264.7"/>
    <s v="OK"/>
    <s v="No"/>
    <s v="OK"/>
    <s v="OK"/>
    <s v="OK"/>
    <s v="OK"/>
    <s v="OK"/>
    <s v="OK"/>
    <s v="Jul"/>
    <n v="3"/>
    <s v="newsletter/email"/>
    <s v="2024-07"/>
  </r>
  <r>
    <d v="2024-08-17T00:00:00"/>
    <s v="google"/>
    <s v="referral"/>
    <x v="2"/>
    <s v="text_link"/>
    <s v="bags"/>
    <n v="347"/>
    <n v="44"/>
    <n v="498.63"/>
    <s v="OK"/>
    <s v="No"/>
    <s v="OK"/>
    <s v="OK"/>
    <s v="OK"/>
    <s v="OK"/>
    <s v="OK"/>
    <s v="OK"/>
    <s v="Aug"/>
    <n v="3"/>
    <s v="google/referral"/>
    <s v="2024-08"/>
  </r>
  <r>
    <d v="2024-12-16T00:00:00"/>
    <s v="newsletter"/>
    <s v="cpc"/>
    <x v="1"/>
    <s v=""/>
    <s v="discount"/>
    <n v="360"/>
    <n v="4"/>
    <n v="761.8"/>
    <s v="OK"/>
    <s v="No"/>
    <s v="OK"/>
    <s v="OK"/>
    <s v="OK"/>
    <s v="OK"/>
    <s v="OK"/>
    <s v="OK"/>
    <s v="Dec"/>
    <n v="4"/>
    <s v="newsletter/cpc"/>
    <s v="2024-12"/>
  </r>
  <r>
    <d v="2024-06-09T00:00:00"/>
    <s v="youtube"/>
    <s v="email"/>
    <x v="1"/>
    <s v=""/>
    <s v="bags"/>
    <n v="211"/>
    <n v="18"/>
    <n v="82.84"/>
    <s v="OK"/>
    <s v="No"/>
    <s v="OK"/>
    <s v="OK"/>
    <s v="OK"/>
    <s v="OK"/>
    <s v="OK"/>
    <s v="OK"/>
    <s v="Jun"/>
    <n v="2"/>
    <s v="youtube/email"/>
    <s v="2024-06"/>
  </r>
  <r>
    <d v="2024-11-19T00:00:00"/>
    <s v="google"/>
    <s v="social"/>
    <x v="0"/>
    <s v="carousel_ad"/>
    <s v="discount"/>
    <n v="192"/>
    <n v="41"/>
    <n v="81.599999999999994"/>
    <s v="OK"/>
    <s v="No"/>
    <s v="OK"/>
    <s v="OK"/>
    <s v="OK"/>
    <s v="OK"/>
    <s v="OK"/>
    <s v="OK"/>
    <s v="Nov"/>
    <n v="4"/>
    <s v="google/social"/>
    <s v="2024-11"/>
  </r>
  <r>
    <d v="2024-09-01T00:00:00"/>
    <s v="youtube"/>
    <s v="cpc"/>
    <x v="2"/>
    <s v="text_link"/>
    <s v="shoes"/>
    <n v="314"/>
    <n v="19"/>
    <n v="51.37"/>
    <s v="OK"/>
    <s v="No"/>
    <s v="OK"/>
    <s v="OK"/>
    <s v="OK"/>
    <s v="OK"/>
    <s v="OK"/>
    <s v="OK"/>
    <s v="Sep"/>
    <n v="3"/>
    <s v="youtube/cpc"/>
    <s v="2024-09"/>
  </r>
  <r>
    <d v="2024-11-19T00:00:00"/>
    <s v="instagram"/>
    <s v="cpc"/>
    <x v="2"/>
    <s v="text_link"/>
    <s v="bags"/>
    <n v="387"/>
    <n v="1"/>
    <n v="687.45"/>
    <s v="OK"/>
    <s v="No"/>
    <s v="OK"/>
    <s v="OK"/>
    <s v="OK"/>
    <s v="OK"/>
    <s v="OK"/>
    <s v="OK"/>
    <s v="Nov"/>
    <n v="4"/>
    <s v="instagram/cpc"/>
    <s v="2024-11"/>
  </r>
  <r>
    <d v="2024-06-01T00:00:00"/>
    <s v="instagram"/>
    <s v="cpc"/>
    <x v="3"/>
    <s v="video_ad"/>
    <s v="bags"/>
    <n v="84"/>
    <n v="34"/>
    <n v="125.82"/>
    <s v="OK"/>
    <s v="No"/>
    <s v="OK"/>
    <s v="OK"/>
    <s v="OK"/>
    <s v="OK"/>
    <s v="OK"/>
    <s v="OK"/>
    <s v="Jun"/>
    <n v="2"/>
    <s v="instagram/cpc"/>
    <s v="2024-06"/>
  </r>
  <r>
    <d v="2024-06-05T00:00:00"/>
    <s v="youtube"/>
    <s v="cpc"/>
    <x v="0"/>
    <s v="video_ad"/>
    <s v="shoes"/>
    <n v="273"/>
    <n v="1"/>
    <n v="499.12"/>
    <s v="OK"/>
    <s v="No"/>
    <s v="OK"/>
    <s v="OK"/>
    <s v="OK"/>
    <s v="OK"/>
    <s v="OK"/>
    <s v="OK"/>
    <s v="Jun"/>
    <n v="2"/>
    <s v="youtube/cpc"/>
    <s v="2024-06"/>
  </r>
  <r>
    <d v="2024-02-29T00:00:00"/>
    <s v="facebook"/>
    <s v="cpc"/>
    <x v="3"/>
    <s v="carousel_ad"/>
    <s v="shoes"/>
    <n v="391"/>
    <n v="39"/>
    <n v="416.56"/>
    <s v="OK"/>
    <s v="No"/>
    <s v="OK"/>
    <s v="OK"/>
    <s v="OK"/>
    <s v="OK"/>
    <s v="OK"/>
    <s v="OK"/>
    <s v="Feb"/>
    <n v="1"/>
    <s v="facebook/cpc"/>
    <s v="2024-02"/>
  </r>
  <r>
    <d v="2024-05-13T00:00:00"/>
    <s v="linkedin"/>
    <s v="social"/>
    <x v="1"/>
    <s v="text_link"/>
    <s v="shoes"/>
    <n v="409"/>
    <n v="7"/>
    <n v="723.15"/>
    <s v="OK"/>
    <s v="No"/>
    <s v="OK"/>
    <s v="OK"/>
    <s v="OK"/>
    <s v="OK"/>
    <s v="OK"/>
    <s v="OK"/>
    <s v="May"/>
    <n v="2"/>
    <s v="linkedin/social"/>
    <s v="2024-05"/>
  </r>
  <r>
    <d v="2024-01-25T00:00:00"/>
    <s v="newsletter"/>
    <s v="email"/>
    <x v="1"/>
    <s v="text_link"/>
    <s v="discount"/>
    <n v="246"/>
    <n v="46"/>
    <n v="749.61"/>
    <s v="OK"/>
    <s v="No"/>
    <s v="OK"/>
    <s v="OK"/>
    <s v="OK"/>
    <s v="OK"/>
    <s v="OK"/>
    <s v="OK"/>
    <s v="Jan"/>
    <n v="1"/>
    <s v="newsletter/email"/>
    <s v="2024-01"/>
  </r>
  <r>
    <d v="2024-02-09T00:00:00"/>
    <s v="facebook"/>
    <s v="social"/>
    <x v="3"/>
    <s v="text_link"/>
    <s v="bags"/>
    <n v="413"/>
    <n v="39"/>
    <n v="780.46"/>
    <s v="OK"/>
    <s v="No"/>
    <s v="OK"/>
    <s v="OK"/>
    <s v="OK"/>
    <s v="OK"/>
    <s v="OK"/>
    <s v="OK"/>
    <s v="Feb"/>
    <n v="1"/>
    <s v="facebook/social"/>
    <s v="2024-02"/>
  </r>
  <r>
    <d v="2024-08-18T00:00:00"/>
    <s v="linkedin"/>
    <s v="email"/>
    <x v="2"/>
    <s v="video_ad"/>
    <s v="bags"/>
    <n v="382"/>
    <n v="19"/>
    <n v="724.41"/>
    <s v="OK"/>
    <s v="No"/>
    <s v="OK"/>
    <s v="OK"/>
    <s v="OK"/>
    <s v="OK"/>
    <s v="OK"/>
    <s v="OK"/>
    <s v="Aug"/>
    <n v="3"/>
    <s v="linkedin/email"/>
    <s v="2024-08"/>
  </r>
  <r>
    <d v="2024-10-09T00:00:00"/>
    <s v="youtube"/>
    <s v="cpc"/>
    <x v="1"/>
    <s v="text_link"/>
    <s v="signup"/>
    <n v="328"/>
    <n v="8"/>
    <n v="892.03"/>
    <s v="OK"/>
    <s v="No"/>
    <s v="OK"/>
    <s v="OK"/>
    <s v="OK"/>
    <s v="OK"/>
    <s v="OK"/>
    <s v="OK"/>
    <s v="Oct"/>
    <n v="4"/>
    <s v="youtube/cpc"/>
    <s v="2024-10"/>
  </r>
  <r>
    <d v="2024-06-07T00:00:00"/>
    <s v="linkedin"/>
    <s v="referral"/>
    <x v="2"/>
    <s v="text_link"/>
    <s v="bags"/>
    <n v="40"/>
    <n v="14"/>
    <n v="770.47"/>
    <s v="OK"/>
    <s v="No"/>
    <s v="OK"/>
    <s v="OK"/>
    <s v="OK"/>
    <s v="OK"/>
    <s v="OK"/>
    <s v="OK"/>
    <s v="Jun"/>
    <n v="2"/>
    <s v="linkedin/referral"/>
    <s v="2024-06"/>
  </r>
  <r>
    <d v="2024-04-28T00:00:00"/>
    <s v="newsletter"/>
    <s v="email"/>
    <x v="0"/>
    <s v="video_ad"/>
    <s v="shoes"/>
    <n v="93"/>
    <n v="29"/>
    <n v="440.88"/>
    <s v="OK"/>
    <s v="No"/>
    <s v="OK"/>
    <s v="OK"/>
    <s v="OK"/>
    <s v="OK"/>
    <s v="OK"/>
    <s v="OK"/>
    <s v="Apr"/>
    <n v="2"/>
    <s v="newsletter/email"/>
    <s v="2024-04"/>
  </r>
  <r>
    <d v="2024-06-22T00:00:00"/>
    <s v="youtube"/>
    <s v="social"/>
    <x v="2"/>
    <s v=""/>
    <s v="signup"/>
    <n v="241"/>
    <n v="25"/>
    <n v="97.23"/>
    <s v="OK"/>
    <s v="No"/>
    <s v="OK"/>
    <s v="OK"/>
    <s v="OK"/>
    <s v="OK"/>
    <s v="OK"/>
    <s v="OK"/>
    <s v="Jun"/>
    <n v="2"/>
    <s v="youtube/social"/>
    <s v="2024-06"/>
  </r>
  <r>
    <d v="2024-06-25T00:00:00"/>
    <s v="google"/>
    <s v="social"/>
    <x v="2"/>
    <s v="text_link"/>
    <s v="bags"/>
    <n v="227"/>
    <n v="41"/>
    <n v="859.4"/>
    <s v="OK"/>
    <s v="No"/>
    <s v="OK"/>
    <s v="OK"/>
    <s v="OK"/>
    <s v="OK"/>
    <s v="OK"/>
    <s v="OK"/>
    <s v="Jun"/>
    <n v="2"/>
    <s v="google/social"/>
    <s v="2024-06"/>
  </r>
  <r>
    <d v="2024-04-16T00:00:00"/>
    <s v="linkedin"/>
    <s v="referral"/>
    <x v="2"/>
    <s v="video_ad"/>
    <s v="shoes"/>
    <n v="195"/>
    <n v="43"/>
    <n v="976.2"/>
    <s v="OK"/>
    <s v="No"/>
    <s v="OK"/>
    <s v="OK"/>
    <s v="OK"/>
    <s v="OK"/>
    <s v="OK"/>
    <s v="OK"/>
    <s v="Apr"/>
    <n v="2"/>
    <s v="linkedin/referral"/>
    <s v="2024-04"/>
  </r>
  <r>
    <d v="2024-07-20T00:00:00"/>
    <s v="facebook"/>
    <s v="referral"/>
    <x v="0"/>
    <s v="text_link"/>
    <s v="discount"/>
    <n v="487"/>
    <n v="17"/>
    <n v="442.77"/>
    <s v="OK"/>
    <s v="No"/>
    <s v="OK"/>
    <s v="OK"/>
    <s v="OK"/>
    <s v="OK"/>
    <s v="OK"/>
    <s v="OK"/>
    <s v="Jul"/>
    <n v="3"/>
    <s v="facebook/referral"/>
    <s v="2024-07"/>
  </r>
  <r>
    <d v="2024-10-20T00:00:00"/>
    <s v="newsletter"/>
    <s v="referral"/>
    <x v="2"/>
    <s v=""/>
    <s v="signup"/>
    <n v="449"/>
    <n v="27"/>
    <n v="528.35"/>
    <s v="OK"/>
    <s v="No"/>
    <s v="OK"/>
    <s v="OK"/>
    <s v="OK"/>
    <s v="OK"/>
    <s v="OK"/>
    <s v="OK"/>
    <s v="Oct"/>
    <n v="4"/>
    <s v="newsletter/referral"/>
    <s v="2024-10"/>
  </r>
  <r>
    <d v="2024-11-04T00:00:00"/>
    <s v="youtube"/>
    <s v="social"/>
    <x v="0"/>
    <s v="banner1"/>
    <s v="signup"/>
    <n v="163"/>
    <n v="5"/>
    <n v="123.42"/>
    <s v="OK"/>
    <s v="No"/>
    <s v="OK"/>
    <s v="OK"/>
    <s v="OK"/>
    <s v="OK"/>
    <s v="OK"/>
    <s v="OK"/>
    <s v="Nov"/>
    <n v="4"/>
    <s v="youtube/social"/>
    <s v="2024-11"/>
  </r>
  <r>
    <d v="2024-12-05T00:00:00"/>
    <s v="youtube"/>
    <s v="email"/>
    <x v="3"/>
    <s v="banner1"/>
    <s v="discount"/>
    <n v="67"/>
    <n v="12"/>
    <n v="798.22"/>
    <s v="OK"/>
    <s v="No"/>
    <s v="OK"/>
    <s v="OK"/>
    <s v="OK"/>
    <s v="OK"/>
    <s v="OK"/>
    <s v="OK"/>
    <s v="Dec"/>
    <n v="4"/>
    <s v="youtube/email"/>
    <s v="2024-12"/>
  </r>
  <r>
    <d v="2024-03-19T00:00:00"/>
    <s v="youtube"/>
    <s v="email"/>
    <x v="3"/>
    <s v="text_link"/>
    <s v="bags"/>
    <n v="260"/>
    <n v="36"/>
    <n v="999.1"/>
    <s v="OK"/>
    <s v="No"/>
    <s v="OK"/>
    <s v="OK"/>
    <s v="OK"/>
    <s v="OK"/>
    <s v="OK"/>
    <s v="OK"/>
    <s v="Mar"/>
    <n v="1"/>
    <s v="youtube/email"/>
    <s v="2024-03"/>
  </r>
  <r>
    <d v="2024-02-09T00:00:00"/>
    <s v="google"/>
    <s v="email"/>
    <x v="3"/>
    <s v="carousel_ad"/>
    <s v="discount"/>
    <n v="43"/>
    <n v="47"/>
    <n v="924.84"/>
    <s v="OK"/>
    <s v="No"/>
    <s v="OK"/>
    <s v="OK"/>
    <s v="OK"/>
    <s v="OK"/>
    <s v="OK"/>
    <s v="OK"/>
    <s v="Feb"/>
    <n v="1"/>
    <s v="google/email"/>
    <s v="2024-02"/>
  </r>
  <r>
    <d v="2024-11-26T00:00:00"/>
    <s v="google"/>
    <s v="referral"/>
    <x v="0"/>
    <s v="banner1"/>
    <s v="discount"/>
    <n v="107"/>
    <n v="29"/>
    <n v="726.18"/>
    <s v="OK"/>
    <s v="No"/>
    <s v="OK"/>
    <s v="OK"/>
    <s v="OK"/>
    <s v="OK"/>
    <s v="OK"/>
    <s v="OK"/>
    <s v="Nov"/>
    <n v="4"/>
    <s v="google/referral"/>
    <s v="2024-11"/>
  </r>
  <r>
    <d v="2024-01-18T00:00:00"/>
    <s v="instagram"/>
    <s v="email"/>
    <x v="0"/>
    <s v="carousel_ad"/>
    <s v="shoes"/>
    <n v="314"/>
    <n v="13"/>
    <n v="376.83"/>
    <s v="OK"/>
    <s v="No"/>
    <s v="OK"/>
    <s v="OK"/>
    <s v="OK"/>
    <s v="OK"/>
    <s v="OK"/>
    <s v="OK"/>
    <s v="Jan"/>
    <n v="1"/>
    <s v="instagram/email"/>
    <s v="2024-01"/>
  </r>
  <r>
    <d v="2024-04-03T00:00:00"/>
    <s v="youtube"/>
    <s v="cpc"/>
    <x v="2"/>
    <s v="banner1"/>
    <s v="signup"/>
    <n v="396"/>
    <n v="33"/>
    <n v="367.78"/>
    <s v="OK"/>
    <s v="No"/>
    <s v="OK"/>
    <s v="OK"/>
    <s v="OK"/>
    <s v="OK"/>
    <s v="OK"/>
    <s v="OK"/>
    <s v="Apr"/>
    <n v="2"/>
    <s v="youtube/cpc"/>
    <s v="2024-04"/>
  </r>
  <r>
    <d v="2024-02-06T00:00:00"/>
    <s v="newsletter"/>
    <s v="referral"/>
    <x v="2"/>
    <s v="banner1"/>
    <s v="bags"/>
    <n v="89"/>
    <n v="30"/>
    <n v="222.91"/>
    <s v="OK"/>
    <s v="No"/>
    <s v="OK"/>
    <s v="OK"/>
    <s v="OK"/>
    <s v="OK"/>
    <s v="OK"/>
    <s v="OK"/>
    <s v="Feb"/>
    <n v="1"/>
    <s v="newsletter/referral"/>
    <s v="2024-02"/>
  </r>
  <r>
    <d v="2024-05-27T00:00:00"/>
    <s v="instagram"/>
    <s v="referral"/>
    <x v="1"/>
    <s v="text_link"/>
    <s v="discount"/>
    <n v="441"/>
    <n v="8"/>
    <n v="26.92"/>
    <s v="OK"/>
    <s v="No"/>
    <s v="OK"/>
    <s v="OK"/>
    <s v="OK"/>
    <s v="OK"/>
    <s v="OK"/>
    <s v="OK"/>
    <s v="May"/>
    <n v="2"/>
    <s v="instagram/referral"/>
    <s v="2024-05"/>
  </r>
  <r>
    <d v="2024-05-25T00:00:00"/>
    <s v="newsletter"/>
    <s v="referral"/>
    <x v="2"/>
    <s v="carousel_ad"/>
    <s v="discount"/>
    <n v="22"/>
    <n v="48"/>
    <n v="324.23"/>
    <s v="OK"/>
    <s v="No"/>
    <s v="OK"/>
    <s v="OK"/>
    <s v="OK"/>
    <s v="OK"/>
    <s v="OK"/>
    <s v="OK"/>
    <s v="May"/>
    <n v="2"/>
    <s v="newsletter/referral"/>
    <s v="2024-05"/>
  </r>
  <r>
    <d v="2024-11-08T00:00:00"/>
    <s v="linkedin"/>
    <s v="referral"/>
    <x v="0"/>
    <s v="video_ad"/>
    <s v="bags"/>
    <n v="291"/>
    <n v="0"/>
    <n v="636.23"/>
    <s v="OK"/>
    <s v="No"/>
    <s v="OK"/>
    <s v="OK"/>
    <s v="OK"/>
    <s v="OK"/>
    <s v="OK"/>
    <s v="OK"/>
    <s v="Nov"/>
    <n v="4"/>
    <s v="linkedin/referral"/>
    <s v="2024-11"/>
  </r>
  <r>
    <d v="2024-07-29T00:00:00"/>
    <s v="facebook"/>
    <s v="social"/>
    <x v="2"/>
    <s v="video_ad"/>
    <s v="shoes"/>
    <n v="208"/>
    <n v="7"/>
    <n v="105.45"/>
    <s v="OK"/>
    <s v="No"/>
    <s v="OK"/>
    <s v="OK"/>
    <s v="OK"/>
    <s v="OK"/>
    <s v="OK"/>
    <s v="OK"/>
    <s v="Jul"/>
    <n v="3"/>
    <s v="facebook/social"/>
    <s v="2024-07"/>
  </r>
  <r>
    <d v="2024-12-19T00:00:00"/>
    <s v="google"/>
    <s v="cpc"/>
    <x v="1"/>
    <s v=""/>
    <s v="discount"/>
    <n v="130"/>
    <n v="5"/>
    <n v="637.29999999999995"/>
    <s v="OK"/>
    <s v="No"/>
    <s v="OK"/>
    <s v="OK"/>
    <s v="OK"/>
    <s v="OK"/>
    <s v="OK"/>
    <s v="OK"/>
    <s v="Dec"/>
    <n v="4"/>
    <s v="google/cpc"/>
    <s v="2024-12"/>
  </r>
  <r>
    <d v="2024-08-30T00:00:00"/>
    <s v="instagram"/>
    <s v="email"/>
    <x v="2"/>
    <s v="banner1"/>
    <s v="discount"/>
    <n v="181"/>
    <n v="42"/>
    <n v="550.51"/>
    <s v="OK"/>
    <s v="No"/>
    <s v="OK"/>
    <s v="OK"/>
    <s v="OK"/>
    <s v="OK"/>
    <s v="OK"/>
    <s v="OK"/>
    <s v="Aug"/>
    <n v="3"/>
    <s v="instagram/email"/>
    <s v="2024-08"/>
  </r>
  <r>
    <d v="2024-10-10T00:00:00"/>
    <s v="facebook"/>
    <s v="referral"/>
    <x v="1"/>
    <s v="carousel_ad"/>
    <s v="shoes"/>
    <n v="411"/>
    <n v="43"/>
    <n v="282.11"/>
    <s v="OK"/>
    <s v="No"/>
    <s v="OK"/>
    <s v="OK"/>
    <s v="OK"/>
    <s v="OK"/>
    <s v="OK"/>
    <s v="OK"/>
    <s v="Oct"/>
    <n v="4"/>
    <s v="facebook/referral"/>
    <s v="2024-10"/>
  </r>
  <r>
    <d v="2024-12-27T00:00:00"/>
    <s v="facebook"/>
    <s v="social"/>
    <x v="3"/>
    <s v="carousel_ad"/>
    <s v="bags"/>
    <n v="454"/>
    <n v="25"/>
    <n v="729.93"/>
    <s v="OK"/>
    <s v="No"/>
    <s v="OK"/>
    <s v="OK"/>
    <s v="OK"/>
    <s v="OK"/>
    <s v="OK"/>
    <s v="OK"/>
    <s v="Dec"/>
    <n v="4"/>
    <s v="facebook/social"/>
    <s v="2024-12"/>
  </r>
  <r>
    <d v="2024-11-27T00:00:00"/>
    <s v="instagram"/>
    <s v="email"/>
    <x v="2"/>
    <s v="carousel_ad"/>
    <s v="bags"/>
    <n v="289"/>
    <n v="49"/>
    <n v="137.49"/>
    <s v="OK"/>
    <s v="No"/>
    <s v="OK"/>
    <s v="OK"/>
    <s v="OK"/>
    <s v="OK"/>
    <s v="OK"/>
    <s v="OK"/>
    <s v="Nov"/>
    <n v="4"/>
    <s v="instagram/email"/>
    <s v="2024-11"/>
  </r>
  <r>
    <d v="2024-09-26T00:00:00"/>
    <s v="linkedin"/>
    <s v="cpc"/>
    <x v="2"/>
    <s v="video_ad"/>
    <s v="shoes"/>
    <n v="214"/>
    <n v="16"/>
    <n v="457.51"/>
    <s v="OK"/>
    <s v="No"/>
    <s v="OK"/>
    <s v="OK"/>
    <s v="OK"/>
    <s v="OK"/>
    <s v="OK"/>
    <s v="OK"/>
    <s v="Sep"/>
    <n v="3"/>
    <s v="linkedin/cpc"/>
    <s v="2024-09"/>
  </r>
  <r>
    <d v="2024-03-04T00:00:00"/>
    <s v="youtube"/>
    <s v="referral"/>
    <x v="1"/>
    <s v="text_link"/>
    <s v="bags"/>
    <n v="36"/>
    <n v="45"/>
    <n v="570.27"/>
    <s v="OK"/>
    <s v="No"/>
    <s v="OK"/>
    <s v="OK"/>
    <s v="OK"/>
    <s v="OK"/>
    <s v="OK"/>
    <s v="OK"/>
    <s v="Mar"/>
    <n v="1"/>
    <s v="youtube/referral"/>
    <s v="2024-03"/>
  </r>
  <r>
    <d v="2024-08-21T00:00:00"/>
    <s v="google"/>
    <s v="referral"/>
    <x v="2"/>
    <s v="text_link"/>
    <s v="shoes"/>
    <n v="322"/>
    <n v="16"/>
    <n v="79.959999999999994"/>
    <s v="OK"/>
    <s v="No"/>
    <s v="OK"/>
    <s v="OK"/>
    <s v="OK"/>
    <s v="OK"/>
    <s v="OK"/>
    <s v="OK"/>
    <s v="Aug"/>
    <n v="3"/>
    <s v="google/referral"/>
    <s v="2024-08"/>
  </r>
  <r>
    <d v="2024-02-11T00:00:00"/>
    <s v="facebook"/>
    <s v="cpc"/>
    <x v="2"/>
    <s v="text_link"/>
    <s v="shoes"/>
    <n v="237"/>
    <n v="32"/>
    <n v="451.49"/>
    <s v="OK"/>
    <s v="No"/>
    <s v="OK"/>
    <s v="OK"/>
    <s v="OK"/>
    <s v="OK"/>
    <s v="OK"/>
    <s v="OK"/>
    <s v="Feb"/>
    <n v="1"/>
    <s v="facebook/cpc"/>
    <s v="2024-02"/>
  </r>
  <r>
    <d v="2024-08-15T00:00:00"/>
    <s v="instagram"/>
    <s v="email"/>
    <x v="1"/>
    <s v="banner1"/>
    <s v="discount"/>
    <n v="240"/>
    <n v="24"/>
    <n v="965.25"/>
    <s v="OK"/>
    <s v="No"/>
    <s v="OK"/>
    <s v="OK"/>
    <s v="OK"/>
    <s v="OK"/>
    <s v="OK"/>
    <s v="OK"/>
    <s v="Aug"/>
    <n v="3"/>
    <s v="instagram/email"/>
    <s v="2024-08"/>
  </r>
  <r>
    <d v="2024-10-22T00:00:00"/>
    <s v="youtube"/>
    <s v="cpc"/>
    <x v="3"/>
    <s v="banner1"/>
    <s v="bags"/>
    <n v="245"/>
    <n v="7"/>
    <n v="286.43"/>
    <s v="OK"/>
    <s v="No"/>
    <s v="OK"/>
    <s v="OK"/>
    <s v="OK"/>
    <s v="OK"/>
    <s v="OK"/>
    <s v="OK"/>
    <s v="Oct"/>
    <n v="4"/>
    <s v="youtube/cpc"/>
    <s v="2024-10"/>
  </r>
  <r>
    <d v="2024-12-24T00:00:00"/>
    <s v="instagram"/>
    <s v="cpc"/>
    <x v="1"/>
    <s v="banner1"/>
    <s v="signup"/>
    <n v="329"/>
    <n v="45"/>
    <n v="133.68"/>
    <s v="OK"/>
    <s v="No"/>
    <s v="OK"/>
    <s v="OK"/>
    <s v="OK"/>
    <s v="OK"/>
    <s v="OK"/>
    <s v="OK"/>
    <s v="Dec"/>
    <n v="4"/>
    <s v="instagram/cpc"/>
    <s v="2024-12"/>
  </r>
  <r>
    <d v="2024-03-27T00:00:00"/>
    <s v="youtube"/>
    <s v="cpc"/>
    <x v="3"/>
    <s v="video_ad"/>
    <s v="signup"/>
    <n v="22"/>
    <n v="39"/>
    <n v="108.04"/>
    <s v="OK"/>
    <s v="No"/>
    <s v="OK"/>
    <s v="OK"/>
    <s v="OK"/>
    <s v="OK"/>
    <s v="OK"/>
    <s v="OK"/>
    <s v="Mar"/>
    <n v="1"/>
    <s v="youtube/cpc"/>
    <s v="2024-03"/>
  </r>
  <r>
    <d v="2024-03-04T00:00:00"/>
    <s v="google"/>
    <s v="social"/>
    <x v="1"/>
    <s v="text_link"/>
    <s v="bags"/>
    <n v="80"/>
    <n v="50"/>
    <n v="353.82"/>
    <s v="OK"/>
    <s v="No"/>
    <s v="OK"/>
    <s v="OK"/>
    <s v="OK"/>
    <s v="OK"/>
    <s v="OK"/>
    <s v="OK"/>
    <s v="Mar"/>
    <n v="1"/>
    <s v="google/social"/>
    <s v="2024-03"/>
  </r>
  <r>
    <d v="2024-06-04T00:00:00"/>
    <s v="newsletter"/>
    <s v="email"/>
    <x v="0"/>
    <s v="carousel_ad"/>
    <s v="discount"/>
    <n v="156"/>
    <n v="45"/>
    <n v="570.86"/>
    <s v="OK"/>
    <s v="No"/>
    <s v="OK"/>
    <s v="OK"/>
    <s v="OK"/>
    <s v="OK"/>
    <s v="OK"/>
    <s v="OK"/>
    <s v="Jun"/>
    <n v="2"/>
    <s v="newsletter/email"/>
    <s v="2024-06"/>
  </r>
  <r>
    <d v="2024-09-06T00:00:00"/>
    <s v="instagram"/>
    <s v="cpc"/>
    <x v="1"/>
    <s v="carousel_ad"/>
    <s v="bags"/>
    <n v="16"/>
    <n v="27"/>
    <n v="359.32"/>
    <s v="OK"/>
    <s v="No"/>
    <s v="OK"/>
    <s v="OK"/>
    <s v="OK"/>
    <s v="OK"/>
    <s v="OK"/>
    <s v="OK"/>
    <s v="Sep"/>
    <n v="3"/>
    <s v="instagram/cpc"/>
    <s v="2024-09"/>
  </r>
  <r>
    <d v="2024-06-11T00:00:00"/>
    <s v="google"/>
    <s v="social"/>
    <x v="3"/>
    <s v=""/>
    <s v="shoes"/>
    <n v="226"/>
    <n v="22"/>
    <n v="43.13"/>
    <s v="OK"/>
    <s v="No"/>
    <s v="OK"/>
    <s v="OK"/>
    <s v="OK"/>
    <s v="OK"/>
    <s v="OK"/>
    <s v="OK"/>
    <s v="Jun"/>
    <n v="2"/>
    <s v="google/social"/>
    <s v="2024-06"/>
  </r>
  <r>
    <d v="2024-06-14T00:00:00"/>
    <s v="linkedin"/>
    <s v="social"/>
    <x v="1"/>
    <s v=""/>
    <s v="bags"/>
    <n v="401"/>
    <n v="49"/>
    <n v="892.92"/>
    <s v="OK"/>
    <s v="No"/>
    <s v="OK"/>
    <s v="OK"/>
    <s v="OK"/>
    <s v="OK"/>
    <s v="OK"/>
    <s v="OK"/>
    <s v="Jun"/>
    <n v="2"/>
    <s v="linkedin/social"/>
    <s v="2024-06"/>
  </r>
  <r>
    <d v="2024-04-10T00:00:00"/>
    <s v="facebook"/>
    <s v="social"/>
    <x v="3"/>
    <s v="carousel_ad"/>
    <s v="shoes"/>
    <n v="435"/>
    <n v="17"/>
    <n v="169.59"/>
    <s v="OK"/>
    <s v="No"/>
    <s v="OK"/>
    <s v="OK"/>
    <s v="OK"/>
    <s v="OK"/>
    <s v="OK"/>
    <s v="OK"/>
    <s v="Apr"/>
    <n v="2"/>
    <s v="facebook/social"/>
    <s v="2024-04"/>
  </r>
  <r>
    <d v="2024-05-09T00:00:00"/>
    <s v="facebook"/>
    <s v="social"/>
    <x v="3"/>
    <s v=""/>
    <s v="shoes"/>
    <n v="73"/>
    <n v="30"/>
    <n v="308.5"/>
    <s v="OK"/>
    <s v="No"/>
    <s v="OK"/>
    <s v="OK"/>
    <s v="OK"/>
    <s v="OK"/>
    <s v="OK"/>
    <s v="OK"/>
    <s v="May"/>
    <n v="2"/>
    <s v="facebook/social"/>
    <s v="2024-05"/>
  </r>
  <r>
    <d v="2024-09-20T00:00:00"/>
    <s v="youtube"/>
    <s v="email"/>
    <x v="1"/>
    <s v=""/>
    <s v="signup"/>
    <n v="409"/>
    <n v="27"/>
    <n v="416.03"/>
    <s v="OK"/>
    <s v="No"/>
    <s v="OK"/>
    <s v="OK"/>
    <s v="OK"/>
    <s v="OK"/>
    <s v="OK"/>
    <s v="OK"/>
    <s v="Sep"/>
    <n v="3"/>
    <s v="youtube/email"/>
    <s v="2024-09"/>
  </r>
  <r>
    <d v="2024-11-07T00:00:00"/>
    <s v="linkedin"/>
    <s v="cpc"/>
    <x v="1"/>
    <s v="carousel_ad"/>
    <s v="signup"/>
    <n v="156"/>
    <n v="29"/>
    <n v="688.07"/>
    <s v="OK"/>
    <s v="No"/>
    <s v="OK"/>
    <s v="OK"/>
    <s v="OK"/>
    <s v="OK"/>
    <s v="OK"/>
    <s v="OK"/>
    <s v="Nov"/>
    <n v="4"/>
    <s v="linkedin/cpc"/>
    <s v="2024-11"/>
  </r>
  <r>
    <d v="2024-03-26T00:00:00"/>
    <s v="newsletter"/>
    <s v="email"/>
    <x v="0"/>
    <s v="banner1"/>
    <s v="signup"/>
    <n v="206"/>
    <n v="20"/>
    <n v="871.76"/>
    <s v="OK"/>
    <s v="No"/>
    <s v="OK"/>
    <s v="OK"/>
    <s v="OK"/>
    <s v="OK"/>
    <s v="OK"/>
    <s v="OK"/>
    <s v="Mar"/>
    <n v="1"/>
    <s v="newsletter/email"/>
    <s v="2024-03"/>
  </r>
  <r>
    <d v="2024-06-08T00:00:00"/>
    <s v="google"/>
    <s v="referral"/>
    <x v="0"/>
    <s v="banner1"/>
    <s v="bags"/>
    <n v="415"/>
    <n v="42"/>
    <n v="471.85"/>
    <s v="OK"/>
    <s v="No"/>
    <s v="OK"/>
    <s v="OK"/>
    <s v="OK"/>
    <s v="OK"/>
    <s v="OK"/>
    <s v="OK"/>
    <s v="Jun"/>
    <n v="2"/>
    <s v="google/referral"/>
    <s v="2024-06"/>
  </r>
  <r>
    <d v="2024-03-21T00:00:00"/>
    <s v="youtube"/>
    <s v="cpc"/>
    <x v="3"/>
    <s v="video_ad"/>
    <s v="signup"/>
    <n v="394"/>
    <n v="15"/>
    <n v="66.14"/>
    <s v="OK"/>
    <s v="No"/>
    <s v="OK"/>
    <s v="OK"/>
    <s v="OK"/>
    <s v="OK"/>
    <s v="OK"/>
    <s v="OK"/>
    <s v="Mar"/>
    <n v="1"/>
    <s v="youtube/cpc"/>
    <s v="2024-03"/>
  </r>
  <r>
    <d v="2024-03-01T00:00:00"/>
    <s v="youtube"/>
    <s v="cpc"/>
    <x v="3"/>
    <s v="text_link"/>
    <s v="bags"/>
    <n v="39"/>
    <n v="35"/>
    <n v="731.87"/>
    <s v="OK"/>
    <s v="No"/>
    <s v="OK"/>
    <s v="OK"/>
    <s v="OK"/>
    <s v="OK"/>
    <s v="OK"/>
    <s v="OK"/>
    <s v="Mar"/>
    <n v="1"/>
    <s v="youtube/cpc"/>
    <s v="2024-03"/>
  </r>
  <r>
    <d v="2024-06-04T00:00:00"/>
    <s v="google"/>
    <s v="email"/>
    <x v="3"/>
    <s v="banner1"/>
    <s v="discount"/>
    <n v="496"/>
    <n v="20"/>
    <n v="82.38"/>
    <s v="OK"/>
    <s v="No"/>
    <s v="OK"/>
    <s v="OK"/>
    <s v="OK"/>
    <s v="OK"/>
    <s v="OK"/>
    <s v="OK"/>
    <s v="Jun"/>
    <n v="2"/>
    <s v="google/email"/>
    <s v="2024-06"/>
  </r>
  <r>
    <d v="2024-08-22T00:00:00"/>
    <s v="newsletter"/>
    <s v="cpc"/>
    <x v="2"/>
    <s v="banner1"/>
    <s v="discount"/>
    <n v="139"/>
    <n v="14"/>
    <n v="298.04000000000002"/>
    <s v="OK"/>
    <s v="No"/>
    <s v="OK"/>
    <s v="OK"/>
    <s v="OK"/>
    <s v="OK"/>
    <s v="OK"/>
    <s v="OK"/>
    <s v="Aug"/>
    <n v="3"/>
    <s v="newsletter/cpc"/>
    <s v="2024-08"/>
  </r>
  <r>
    <d v="2024-07-11T00:00:00"/>
    <s v="newsletter"/>
    <s v="referral"/>
    <x v="1"/>
    <s v=""/>
    <s v="bags"/>
    <n v="210"/>
    <n v="38"/>
    <n v="493.58"/>
    <s v="OK"/>
    <s v="No"/>
    <s v="OK"/>
    <s v="OK"/>
    <s v="OK"/>
    <s v="OK"/>
    <s v="OK"/>
    <s v="OK"/>
    <s v="Jul"/>
    <n v="3"/>
    <s v="newsletter/referral"/>
    <s v="2024-07"/>
  </r>
  <r>
    <d v="2024-07-12T00:00:00"/>
    <s v="linkedin"/>
    <s v="cpc"/>
    <x v="2"/>
    <s v="text_link"/>
    <s v="signup"/>
    <n v="129"/>
    <n v="30"/>
    <n v="184.07"/>
    <s v="OK"/>
    <s v="No"/>
    <s v="OK"/>
    <s v="OK"/>
    <s v="OK"/>
    <s v="OK"/>
    <s v="OK"/>
    <s v="OK"/>
    <s v="Jul"/>
    <n v="3"/>
    <s v="linkedin/cpc"/>
    <s v="2024-07"/>
  </r>
  <r>
    <d v="2024-07-31T00:00:00"/>
    <s v="linkedin"/>
    <s v="cpc"/>
    <x v="0"/>
    <s v="text_link"/>
    <s v="shoes"/>
    <n v="246"/>
    <n v="46"/>
    <n v="742.18"/>
    <s v="OK"/>
    <s v="No"/>
    <s v="OK"/>
    <s v="OK"/>
    <s v="OK"/>
    <s v="OK"/>
    <s v="OK"/>
    <s v="OK"/>
    <s v="Jul"/>
    <n v="3"/>
    <s v="linkedin/cpc"/>
    <s v="2024-07"/>
  </r>
  <r>
    <d v="2024-03-20T00:00:00"/>
    <s v="instagram"/>
    <s v="email"/>
    <x v="1"/>
    <s v="text_link"/>
    <s v="signup"/>
    <n v="73"/>
    <n v="33"/>
    <n v="289.64999999999998"/>
    <s v="OK"/>
    <s v="No"/>
    <s v="OK"/>
    <s v="OK"/>
    <s v="OK"/>
    <s v="OK"/>
    <s v="OK"/>
    <s v="OK"/>
    <s v="Mar"/>
    <n v="1"/>
    <s v="instagram/email"/>
    <s v="2024-03"/>
  </r>
  <r>
    <d v="2024-08-15T00:00:00"/>
    <s v="youtube"/>
    <s v="referral"/>
    <x v="1"/>
    <s v="carousel_ad"/>
    <s v="discount"/>
    <n v="232"/>
    <n v="14"/>
    <n v="61.02"/>
    <s v="OK"/>
    <s v="No"/>
    <s v="OK"/>
    <s v="OK"/>
    <s v="OK"/>
    <s v="OK"/>
    <s v="OK"/>
    <s v="OK"/>
    <s v="Aug"/>
    <n v="3"/>
    <s v="youtube/referral"/>
    <s v="2024-08"/>
  </r>
  <r>
    <d v="2024-10-08T00:00:00"/>
    <s v="newsletter"/>
    <s v="cpc"/>
    <x v="2"/>
    <s v="video_ad"/>
    <s v="signup"/>
    <n v="51"/>
    <n v="13"/>
    <n v="525.51"/>
    <s v="OK"/>
    <s v="No"/>
    <s v="OK"/>
    <s v="OK"/>
    <s v="OK"/>
    <s v="OK"/>
    <s v="OK"/>
    <s v="OK"/>
    <s v="Oct"/>
    <n v="4"/>
    <s v="newsletter/cpc"/>
    <s v="2024-10"/>
  </r>
  <r>
    <d v="2024-03-24T00:00:00"/>
    <s v="newsletter"/>
    <s v="email"/>
    <x v="3"/>
    <s v=""/>
    <s v="bags"/>
    <n v="193"/>
    <n v="33"/>
    <n v="326.85000000000002"/>
    <s v="OK"/>
    <s v="No"/>
    <s v="OK"/>
    <s v="OK"/>
    <s v="OK"/>
    <s v="OK"/>
    <s v="OK"/>
    <s v="OK"/>
    <s v="Mar"/>
    <n v="1"/>
    <s v="newsletter/email"/>
    <s v="2024-03"/>
  </r>
  <r>
    <d v="2024-09-26T00:00:00"/>
    <s v="youtube"/>
    <s v="email"/>
    <x v="0"/>
    <s v="video_ad"/>
    <s v="discount"/>
    <n v="311"/>
    <n v="22"/>
    <n v="303.06"/>
    <s v="OK"/>
    <s v="No"/>
    <s v="OK"/>
    <s v="OK"/>
    <s v="OK"/>
    <s v="OK"/>
    <s v="OK"/>
    <s v="OK"/>
    <s v="Sep"/>
    <n v="3"/>
    <s v="youtube/email"/>
    <s v="2024-09"/>
  </r>
  <r>
    <d v="2024-04-27T00:00:00"/>
    <s v="instagram"/>
    <s v="email"/>
    <x v="0"/>
    <s v="banner1"/>
    <s v="shoes"/>
    <n v="11"/>
    <n v="45"/>
    <n v="631.14"/>
    <s v="OK"/>
    <s v="No"/>
    <s v="OK"/>
    <s v="OK"/>
    <s v="OK"/>
    <s v="OK"/>
    <s v="OK"/>
    <s v="OK"/>
    <s v="Apr"/>
    <n v="2"/>
    <s v="instagram/email"/>
    <s v="2024-04"/>
  </r>
  <r>
    <d v="2024-04-02T00:00:00"/>
    <s v="google"/>
    <s v="cpc"/>
    <x v="1"/>
    <s v="text_link"/>
    <s v="bags"/>
    <n v="184"/>
    <n v="37"/>
    <n v="778.05"/>
    <s v="OK"/>
    <s v="No"/>
    <s v="OK"/>
    <s v="OK"/>
    <s v="OK"/>
    <s v="OK"/>
    <s v="OK"/>
    <s v="OK"/>
    <s v="Apr"/>
    <n v="2"/>
    <s v="google/cpc"/>
    <s v="2024-04"/>
  </r>
  <r>
    <d v="2024-11-24T00:00:00"/>
    <s v="youtube"/>
    <s v="email"/>
    <x v="2"/>
    <s v="banner1"/>
    <s v="signup"/>
    <n v="270"/>
    <n v="28"/>
    <n v="368.52"/>
    <s v="OK"/>
    <s v="No"/>
    <s v="OK"/>
    <s v="OK"/>
    <s v="OK"/>
    <s v="OK"/>
    <s v="OK"/>
    <s v="OK"/>
    <s v="Nov"/>
    <n v="4"/>
    <s v="youtube/email"/>
    <s v="2024-11"/>
  </r>
  <r>
    <d v="2024-05-13T00:00:00"/>
    <s v="instagram"/>
    <s v="email"/>
    <x v="3"/>
    <s v="text_link"/>
    <s v="bags"/>
    <n v="486"/>
    <n v="34"/>
    <n v="36.520000000000003"/>
    <s v="OK"/>
    <s v="No"/>
    <s v="OK"/>
    <s v="OK"/>
    <s v="OK"/>
    <s v="OK"/>
    <s v="OK"/>
    <s v="OK"/>
    <s v="May"/>
    <n v="2"/>
    <s v="instagram/email"/>
    <s v="2024-05"/>
  </r>
  <r>
    <d v="2024-02-02T00:00:00"/>
    <s v="google"/>
    <s v="email"/>
    <x v="2"/>
    <s v="video_ad"/>
    <s v="shoes"/>
    <n v="365"/>
    <n v="44"/>
    <n v="257.97000000000003"/>
    <s v="OK"/>
    <s v="No"/>
    <s v="OK"/>
    <s v="OK"/>
    <s v="OK"/>
    <s v="OK"/>
    <s v="OK"/>
    <s v="OK"/>
    <s v="Feb"/>
    <n v="1"/>
    <s v="google/email"/>
    <s v="2024-02"/>
  </r>
  <r>
    <d v="2024-09-14T00:00:00"/>
    <s v="linkedin"/>
    <s v="email"/>
    <x v="3"/>
    <s v="video_ad"/>
    <s v="bags"/>
    <n v="62"/>
    <n v="21"/>
    <n v="738.55"/>
    <s v="OK"/>
    <s v="No"/>
    <s v="OK"/>
    <s v="OK"/>
    <s v="OK"/>
    <s v="OK"/>
    <s v="OK"/>
    <s v="OK"/>
    <s v="Sep"/>
    <n v="3"/>
    <s v="linkedin/email"/>
    <s v="2024-09"/>
  </r>
  <r>
    <d v="2024-04-04T00:00:00"/>
    <s v="youtube"/>
    <s v="cpc"/>
    <x v="2"/>
    <s v="banner1"/>
    <s v="signup"/>
    <n v="398"/>
    <n v="0"/>
    <n v="484.02"/>
    <s v="OK"/>
    <s v="No"/>
    <s v="OK"/>
    <s v="OK"/>
    <s v="OK"/>
    <s v="OK"/>
    <s v="OK"/>
    <s v="OK"/>
    <s v="Apr"/>
    <n v="2"/>
    <s v="youtube/cpc"/>
    <s v="2024-04"/>
  </r>
  <r>
    <d v="2024-07-01T00:00:00"/>
    <s v="linkedin"/>
    <s v="referral"/>
    <x v="3"/>
    <s v="video_ad"/>
    <s v="discount"/>
    <n v="112"/>
    <n v="15"/>
    <n v="101.17"/>
    <s v="OK"/>
    <s v="No"/>
    <s v="OK"/>
    <s v="OK"/>
    <s v="OK"/>
    <s v="OK"/>
    <s v="OK"/>
    <s v="OK"/>
    <s v="Jul"/>
    <n v="3"/>
    <s v="linkedin/referral"/>
    <s v="2024-07"/>
  </r>
  <r>
    <d v="2024-02-13T00:00:00"/>
    <s v="instagram"/>
    <s v="referral"/>
    <x v="1"/>
    <s v="carousel_ad"/>
    <s v="shoes"/>
    <n v="16"/>
    <n v="45"/>
    <n v="522.57000000000005"/>
    <s v="OK"/>
    <s v="No"/>
    <s v="OK"/>
    <s v="OK"/>
    <s v="OK"/>
    <s v="OK"/>
    <s v="OK"/>
    <s v="OK"/>
    <s v="Feb"/>
    <n v="1"/>
    <s v="instagram/referral"/>
    <s v="2024-02"/>
  </r>
  <r>
    <d v="2024-09-24T00:00:00"/>
    <s v="instagram"/>
    <s v="cpc"/>
    <x v="1"/>
    <s v="banner1"/>
    <s v="bags"/>
    <n v="345"/>
    <n v="21"/>
    <n v="612.79999999999995"/>
    <s v="OK"/>
    <s v="No"/>
    <s v="OK"/>
    <s v="OK"/>
    <s v="OK"/>
    <s v="OK"/>
    <s v="OK"/>
    <s v="OK"/>
    <s v="Sep"/>
    <n v="3"/>
    <s v="instagram/cpc"/>
    <s v="2024-09"/>
  </r>
  <r>
    <d v="2024-12-17T00:00:00"/>
    <s v="google"/>
    <s v="cpc"/>
    <x v="2"/>
    <s v="video_ad"/>
    <s v="bags"/>
    <n v="48"/>
    <n v="34"/>
    <n v="510.94"/>
    <s v="OK"/>
    <s v="No"/>
    <s v="OK"/>
    <s v="OK"/>
    <s v="OK"/>
    <s v="OK"/>
    <s v="OK"/>
    <s v="OK"/>
    <s v="Dec"/>
    <n v="4"/>
    <s v="google/cpc"/>
    <s v="2024-12"/>
  </r>
  <r>
    <d v="2024-04-30T00:00:00"/>
    <s v="youtube"/>
    <s v="email"/>
    <x v="2"/>
    <s v="video_ad"/>
    <s v="bags"/>
    <n v="94"/>
    <n v="50"/>
    <n v="845.38"/>
    <s v="OK"/>
    <s v="No"/>
    <s v="OK"/>
    <s v="OK"/>
    <s v="OK"/>
    <s v="OK"/>
    <s v="OK"/>
    <s v="OK"/>
    <s v="Apr"/>
    <n v="2"/>
    <s v="youtube/email"/>
    <s v="2024-04"/>
  </r>
  <r>
    <d v="2024-02-12T00:00:00"/>
    <s v="newsletter"/>
    <s v="social"/>
    <x v="2"/>
    <s v="video_ad"/>
    <s v="signup"/>
    <n v="208"/>
    <n v="26"/>
    <n v="660.92"/>
    <s v="OK"/>
    <s v="No"/>
    <s v="OK"/>
    <s v="OK"/>
    <s v="OK"/>
    <s v="OK"/>
    <s v="OK"/>
    <s v="OK"/>
    <s v="Feb"/>
    <n v="1"/>
    <s v="newsletter/social"/>
    <s v="2024-02"/>
  </r>
  <r>
    <d v="2024-10-22T00:00:00"/>
    <s v="instagram"/>
    <s v="email"/>
    <x v="2"/>
    <s v="video_ad"/>
    <s v="bags"/>
    <n v="188"/>
    <n v="42"/>
    <n v="223.81"/>
    <s v="OK"/>
    <s v="No"/>
    <s v="OK"/>
    <s v="OK"/>
    <s v="OK"/>
    <s v="OK"/>
    <s v="OK"/>
    <s v="OK"/>
    <s v="Oct"/>
    <n v="4"/>
    <s v="instagram/email"/>
    <s v="2024-10"/>
  </r>
  <r>
    <d v="2024-02-06T00:00:00"/>
    <s v="youtube"/>
    <s v="cpc"/>
    <x v="3"/>
    <s v="video_ad"/>
    <s v="discount"/>
    <n v="74"/>
    <n v="50"/>
    <n v="552.36"/>
    <s v="OK"/>
    <s v="No"/>
    <s v="OK"/>
    <s v="OK"/>
    <s v="OK"/>
    <s v="OK"/>
    <s v="OK"/>
    <s v="OK"/>
    <s v="Feb"/>
    <n v="1"/>
    <s v="youtube/cpc"/>
    <s v="2024-02"/>
  </r>
  <r>
    <d v="2024-01-11T00:00:00"/>
    <s v="linkedin"/>
    <s v="cpc"/>
    <x v="3"/>
    <s v="banner1"/>
    <s v="bags"/>
    <n v="495"/>
    <n v="9"/>
    <n v="59.49"/>
    <s v="OK"/>
    <s v="No"/>
    <s v="OK"/>
    <s v="OK"/>
    <s v="OK"/>
    <s v="OK"/>
    <s v="OK"/>
    <s v="OK"/>
    <s v="Jan"/>
    <n v="1"/>
    <s v="linkedin/cpc"/>
    <s v="2024-01"/>
  </r>
  <r>
    <d v="2024-07-19T00:00:00"/>
    <s v="linkedin"/>
    <s v="social"/>
    <x v="0"/>
    <s v="text_link"/>
    <s v="bags"/>
    <n v="378"/>
    <n v="18"/>
    <n v="265.14"/>
    <s v="OK"/>
    <s v="No"/>
    <s v="OK"/>
    <s v="OK"/>
    <s v="OK"/>
    <s v="OK"/>
    <s v="OK"/>
    <s v="OK"/>
    <s v="Jul"/>
    <n v="3"/>
    <s v="linkedin/social"/>
    <s v="2024-07"/>
  </r>
  <r>
    <d v="2024-03-22T00:00:00"/>
    <s v="youtube"/>
    <s v="email"/>
    <x v="1"/>
    <s v="video_ad"/>
    <s v="signup"/>
    <n v="419"/>
    <n v="46"/>
    <n v="357.72"/>
    <s v="OK"/>
    <s v="No"/>
    <s v="OK"/>
    <s v="OK"/>
    <s v="OK"/>
    <s v="OK"/>
    <s v="OK"/>
    <s v="OK"/>
    <s v="Mar"/>
    <n v="1"/>
    <s v="youtube/email"/>
    <s v="2024-03"/>
  </r>
  <r>
    <d v="2024-04-19T00:00:00"/>
    <s v="instagram"/>
    <s v="email"/>
    <x v="2"/>
    <s v="carousel_ad"/>
    <s v="discount"/>
    <n v="486"/>
    <n v="40"/>
    <n v="119.75"/>
    <s v="OK"/>
    <s v="No"/>
    <s v="OK"/>
    <s v="OK"/>
    <s v="OK"/>
    <s v="OK"/>
    <s v="OK"/>
    <s v="OK"/>
    <s v="Apr"/>
    <n v="2"/>
    <s v="instagram/email"/>
    <s v="2024-04"/>
  </r>
  <r>
    <d v="2024-04-25T00:00:00"/>
    <s v="newsletter"/>
    <s v="social"/>
    <x v="1"/>
    <s v="text_link"/>
    <s v="signup"/>
    <n v="430"/>
    <n v="30"/>
    <n v="198.84"/>
    <s v="OK"/>
    <s v="No"/>
    <s v="OK"/>
    <s v="OK"/>
    <s v="OK"/>
    <s v="OK"/>
    <s v="OK"/>
    <s v="OK"/>
    <s v="Apr"/>
    <n v="2"/>
    <s v="newsletter/social"/>
    <s v="2024-04"/>
  </r>
  <r>
    <d v="2024-03-16T00:00:00"/>
    <s v="google"/>
    <s v="cpc"/>
    <x v="3"/>
    <s v="carousel_ad"/>
    <s v="discount"/>
    <n v="248"/>
    <n v="5"/>
    <n v="849.44"/>
    <s v="OK"/>
    <s v="No"/>
    <s v="OK"/>
    <s v="OK"/>
    <s v="OK"/>
    <s v="OK"/>
    <s v="OK"/>
    <s v="OK"/>
    <s v="Mar"/>
    <n v="1"/>
    <s v="google/cpc"/>
    <s v="2024-03"/>
  </r>
  <r>
    <d v="2024-05-22T00:00:00"/>
    <s v="newsletter"/>
    <s v="cpc"/>
    <x v="2"/>
    <s v=""/>
    <s v="bags"/>
    <n v="97"/>
    <n v="4"/>
    <n v="482.4"/>
    <s v="OK"/>
    <s v="No"/>
    <s v="OK"/>
    <s v="OK"/>
    <s v="OK"/>
    <s v="OK"/>
    <s v="OK"/>
    <s v="OK"/>
    <s v="May"/>
    <n v="2"/>
    <s v="newsletter/cpc"/>
    <s v="2024-05"/>
  </r>
  <r>
    <d v="2024-12-05T00:00:00"/>
    <s v="google"/>
    <s v="referral"/>
    <x v="1"/>
    <s v="video_ad"/>
    <s v="signup"/>
    <n v="231"/>
    <n v="50"/>
    <n v="711.26"/>
    <s v="OK"/>
    <s v="No"/>
    <s v="OK"/>
    <s v="OK"/>
    <s v="OK"/>
    <s v="OK"/>
    <s v="OK"/>
    <s v="OK"/>
    <s v="Dec"/>
    <n v="4"/>
    <s v="google/referral"/>
    <s v="2024-12"/>
  </r>
  <r>
    <d v="2024-09-10T00:00:00"/>
    <s v="newsletter"/>
    <s v="cpc"/>
    <x v="0"/>
    <s v="carousel_ad"/>
    <s v="bags"/>
    <n v="474"/>
    <n v="29"/>
    <n v="61.02"/>
    <s v="OK"/>
    <s v="No"/>
    <s v="OK"/>
    <s v="OK"/>
    <s v="OK"/>
    <s v="OK"/>
    <s v="OK"/>
    <s v="OK"/>
    <s v="Sep"/>
    <n v="3"/>
    <s v="newsletter/cpc"/>
    <s v="2024-09"/>
  </r>
  <r>
    <d v="2024-04-21T00:00:00"/>
    <s v="youtube"/>
    <s v="cpc"/>
    <x v="2"/>
    <s v="carousel_ad"/>
    <s v="discount"/>
    <n v="440"/>
    <n v="37"/>
    <n v="941.74"/>
    <s v="OK"/>
    <s v="No"/>
    <s v="OK"/>
    <s v="OK"/>
    <s v="OK"/>
    <s v="OK"/>
    <s v="OK"/>
    <s v="OK"/>
    <s v="Apr"/>
    <n v="2"/>
    <s v="youtube/cpc"/>
    <s v="2024-04"/>
  </r>
  <r>
    <d v="2024-07-14T00:00:00"/>
    <s v="youtube"/>
    <s v="cpc"/>
    <x v="3"/>
    <s v="text_link"/>
    <s v="signup"/>
    <n v="297"/>
    <n v="25"/>
    <n v="283.04000000000002"/>
    <s v="OK"/>
    <s v="No"/>
    <s v="OK"/>
    <s v="OK"/>
    <s v="OK"/>
    <s v="OK"/>
    <s v="OK"/>
    <s v="OK"/>
    <s v="Jul"/>
    <n v="3"/>
    <s v="youtube/cpc"/>
    <s v="2024-07"/>
  </r>
  <r>
    <d v="2024-09-03T00:00:00"/>
    <s v="youtube"/>
    <s v="email"/>
    <x v="1"/>
    <s v=""/>
    <s v="shoes"/>
    <n v="155"/>
    <n v="42"/>
    <n v="444.43"/>
    <s v="OK"/>
    <s v="No"/>
    <s v="OK"/>
    <s v="OK"/>
    <s v="OK"/>
    <s v="OK"/>
    <s v="OK"/>
    <s v="OK"/>
    <s v="Sep"/>
    <n v="3"/>
    <s v="youtube/email"/>
    <s v="2024-09"/>
  </r>
  <r>
    <d v="2024-05-16T00:00:00"/>
    <s v="newsletter"/>
    <s v="social"/>
    <x v="3"/>
    <s v="video_ad"/>
    <s v="signup"/>
    <n v="323"/>
    <n v="5"/>
    <n v="840.41"/>
    <s v="OK"/>
    <s v="No"/>
    <s v="OK"/>
    <s v="OK"/>
    <s v="OK"/>
    <s v="OK"/>
    <s v="OK"/>
    <s v="OK"/>
    <s v="May"/>
    <n v="2"/>
    <s v="newsletter/social"/>
    <s v="2024-05"/>
  </r>
  <r>
    <d v="2024-02-23T00:00:00"/>
    <s v="linkedin"/>
    <s v="referral"/>
    <x v="0"/>
    <s v="carousel_ad"/>
    <s v="discount"/>
    <n v="300"/>
    <n v="11"/>
    <n v="666.79"/>
    <s v="OK"/>
    <s v="No"/>
    <s v="OK"/>
    <s v="OK"/>
    <s v="OK"/>
    <s v="OK"/>
    <s v="OK"/>
    <s v="OK"/>
    <s v="Feb"/>
    <n v="1"/>
    <s v="linkedin/referral"/>
    <s v="2024-02"/>
  </r>
  <r>
    <d v="2024-06-13T00:00:00"/>
    <s v="newsletter"/>
    <s v="email"/>
    <x v="1"/>
    <s v="video_ad"/>
    <s v="signup"/>
    <n v="202"/>
    <n v="23"/>
    <n v="869.39"/>
    <s v="OK"/>
    <s v="No"/>
    <s v="OK"/>
    <s v="OK"/>
    <s v="OK"/>
    <s v="OK"/>
    <s v="OK"/>
    <s v="OK"/>
    <s v="Jun"/>
    <n v="2"/>
    <s v="newsletter/email"/>
    <s v="2024-06"/>
  </r>
  <r>
    <d v="2024-02-27T00:00:00"/>
    <s v="linkedin"/>
    <s v="social"/>
    <x v="0"/>
    <s v="carousel_ad"/>
    <s v="bags"/>
    <n v="447"/>
    <n v="30"/>
    <n v="663.52"/>
    <s v="OK"/>
    <s v="No"/>
    <s v="OK"/>
    <s v="OK"/>
    <s v="OK"/>
    <s v="OK"/>
    <s v="OK"/>
    <s v="OK"/>
    <s v="Feb"/>
    <n v="1"/>
    <s v="linkedin/social"/>
    <s v="2024-02"/>
  </r>
  <r>
    <d v="2024-05-14T00:00:00"/>
    <s v="linkedin"/>
    <s v="cpc"/>
    <x v="3"/>
    <s v="video_ad"/>
    <s v="bags"/>
    <n v="179"/>
    <n v="45"/>
    <n v="265.63"/>
    <s v="OK"/>
    <s v="No"/>
    <s v="OK"/>
    <s v="OK"/>
    <s v="OK"/>
    <s v="OK"/>
    <s v="OK"/>
    <s v="OK"/>
    <s v="May"/>
    <n v="2"/>
    <s v="linkedin/cpc"/>
    <s v="2024-05"/>
  </r>
  <r>
    <d v="2024-09-21T00:00:00"/>
    <s v="newsletter"/>
    <s v="referral"/>
    <x v="1"/>
    <s v="text_link"/>
    <s v="shoes"/>
    <n v="212"/>
    <n v="43"/>
    <n v="452.05"/>
    <s v="OK"/>
    <s v="No"/>
    <s v="OK"/>
    <s v="OK"/>
    <s v="OK"/>
    <s v="OK"/>
    <s v="OK"/>
    <s v="OK"/>
    <s v="Sep"/>
    <n v="3"/>
    <s v="newsletter/referral"/>
    <s v="2024-09"/>
  </r>
  <r>
    <d v="2024-06-06T00:00:00"/>
    <s v="newsletter"/>
    <s v="cpc"/>
    <x v="0"/>
    <s v="text_link"/>
    <s v="discount"/>
    <n v="399"/>
    <n v="5"/>
    <n v="935.66"/>
    <s v="OK"/>
    <s v="No"/>
    <s v="OK"/>
    <s v="OK"/>
    <s v="OK"/>
    <s v="OK"/>
    <s v="OK"/>
    <s v="OK"/>
    <s v="Jun"/>
    <n v="2"/>
    <s v="newsletter/cpc"/>
    <s v="2024-06"/>
  </r>
  <r>
    <d v="2024-03-17T00:00:00"/>
    <s v="linkedin"/>
    <s v="social"/>
    <x v="1"/>
    <s v="text_link"/>
    <s v="signup"/>
    <n v="109"/>
    <n v="41"/>
    <n v="8.6300000000000008"/>
    <s v="OK"/>
    <s v="No"/>
    <s v="OK"/>
    <s v="OK"/>
    <s v="OK"/>
    <s v="OK"/>
    <s v="OK"/>
    <s v="OK"/>
    <s v="Mar"/>
    <n v="1"/>
    <s v="linkedin/social"/>
    <s v="2024-03"/>
  </r>
  <r>
    <d v="2024-09-08T00:00:00"/>
    <s v="youtube"/>
    <s v="cpc"/>
    <x v="3"/>
    <s v="video_ad"/>
    <s v="shoes"/>
    <n v="219"/>
    <n v="18"/>
    <n v="701.1"/>
    <s v="OK"/>
    <s v="No"/>
    <s v="OK"/>
    <s v="OK"/>
    <s v="OK"/>
    <s v="OK"/>
    <s v="OK"/>
    <s v="OK"/>
    <s v="Sep"/>
    <n v="3"/>
    <s v="youtube/cpc"/>
    <s v="2024-09"/>
  </r>
  <r>
    <d v="2024-04-26T00:00:00"/>
    <s v="linkedin"/>
    <s v="email"/>
    <x v="1"/>
    <s v="video_ad"/>
    <s v="discount"/>
    <n v="37"/>
    <n v="41"/>
    <n v="44.47"/>
    <s v="OK"/>
    <s v="No"/>
    <s v="OK"/>
    <s v="OK"/>
    <s v="OK"/>
    <s v="OK"/>
    <s v="OK"/>
    <s v="OK"/>
    <s v="Apr"/>
    <n v="2"/>
    <s v="linkedin/email"/>
    <s v="2024-04"/>
  </r>
  <r>
    <d v="2024-12-25T00:00:00"/>
    <s v="google"/>
    <s v="cpc"/>
    <x v="0"/>
    <s v="banner1"/>
    <s v="signup"/>
    <n v="97"/>
    <n v="38"/>
    <n v="990.67"/>
    <s v="OK"/>
    <s v="No"/>
    <s v="OK"/>
    <s v="OK"/>
    <s v="OK"/>
    <s v="OK"/>
    <s v="OK"/>
    <s v="OK"/>
    <s v="Dec"/>
    <n v="4"/>
    <s v="google/cpc"/>
    <s v="2024-12"/>
  </r>
  <r>
    <d v="2024-06-28T00:00:00"/>
    <s v="linkedin"/>
    <s v="social"/>
    <x v="0"/>
    <s v="banner1"/>
    <s v="shoes"/>
    <n v="221"/>
    <n v="13"/>
    <n v="530.80999999999995"/>
    <s v="OK"/>
    <s v="No"/>
    <s v="OK"/>
    <s v="OK"/>
    <s v="OK"/>
    <s v="OK"/>
    <s v="OK"/>
    <s v="OK"/>
    <s v="Jun"/>
    <n v="2"/>
    <s v="linkedin/social"/>
    <s v="2024-06"/>
  </r>
  <r>
    <d v="2024-04-05T00:00:00"/>
    <s v="youtube"/>
    <s v="cpc"/>
    <x v="3"/>
    <s v=""/>
    <s v="bags"/>
    <n v="254"/>
    <n v="28"/>
    <n v="337.49"/>
    <s v="OK"/>
    <s v="No"/>
    <s v="OK"/>
    <s v="OK"/>
    <s v="OK"/>
    <s v="OK"/>
    <s v="OK"/>
    <s v="OK"/>
    <s v="Apr"/>
    <n v="2"/>
    <s v="youtube/cpc"/>
    <s v="2024-04"/>
  </r>
  <r>
    <d v="2024-11-15T00:00:00"/>
    <s v="google"/>
    <s v="email"/>
    <x v="2"/>
    <s v="video_ad"/>
    <s v="signup"/>
    <n v="246"/>
    <n v="1"/>
    <n v="228.42"/>
    <s v="OK"/>
    <s v="No"/>
    <s v="OK"/>
    <s v="OK"/>
    <s v="OK"/>
    <s v="OK"/>
    <s v="OK"/>
    <s v="OK"/>
    <s v="Nov"/>
    <n v="4"/>
    <s v="google/email"/>
    <s v="2024-11"/>
  </r>
  <r>
    <d v="2024-12-16T00:00:00"/>
    <s v="newsletter"/>
    <s v="cpc"/>
    <x v="3"/>
    <s v="banner1"/>
    <s v="shoes"/>
    <n v="182"/>
    <n v="32"/>
    <n v="648.66999999999996"/>
    <s v="OK"/>
    <s v="No"/>
    <s v="OK"/>
    <s v="OK"/>
    <s v="OK"/>
    <s v="OK"/>
    <s v="OK"/>
    <s v="OK"/>
    <s v="Dec"/>
    <n v="4"/>
    <s v="newsletter/cpc"/>
    <s v="2024-12"/>
  </r>
  <r>
    <d v="2024-12-03T00:00:00"/>
    <s v="youtube"/>
    <s v="referral"/>
    <x v="2"/>
    <s v="banner1"/>
    <s v="shoes"/>
    <n v="208"/>
    <n v="49"/>
    <n v="313.87"/>
    <s v="OK"/>
    <s v="No"/>
    <s v="OK"/>
    <s v="OK"/>
    <s v="OK"/>
    <s v="OK"/>
    <s v="OK"/>
    <s v="OK"/>
    <s v="Dec"/>
    <n v="4"/>
    <s v="youtube/referral"/>
    <s v="2024-12"/>
  </r>
  <r>
    <d v="2024-10-25T00:00:00"/>
    <s v="newsletter"/>
    <s v="cpc"/>
    <x v="3"/>
    <s v="banner1"/>
    <s v="discount"/>
    <n v="54"/>
    <n v="17"/>
    <n v="14.58"/>
    <s v="OK"/>
    <s v="No"/>
    <s v="OK"/>
    <s v="OK"/>
    <s v="OK"/>
    <s v="OK"/>
    <s v="OK"/>
    <s v="OK"/>
    <s v="Oct"/>
    <n v="4"/>
    <s v="newsletter/cpc"/>
    <s v="2024-10"/>
  </r>
  <r>
    <d v="2024-10-10T00:00:00"/>
    <s v="linkedin"/>
    <s v="cpc"/>
    <x v="1"/>
    <s v="carousel_ad"/>
    <s v="bags"/>
    <n v="453"/>
    <n v="48"/>
    <n v="702.09"/>
    <s v="OK"/>
    <s v="No"/>
    <s v="OK"/>
    <s v="OK"/>
    <s v="OK"/>
    <s v="OK"/>
    <s v="OK"/>
    <s v="OK"/>
    <s v="Oct"/>
    <n v="4"/>
    <s v="linkedin/cpc"/>
    <s v="2024-10"/>
  </r>
  <r>
    <d v="2024-07-10T00:00:00"/>
    <s v="facebook"/>
    <s v="cpc"/>
    <x v="1"/>
    <s v="video_ad"/>
    <s v="shoes"/>
    <n v="85"/>
    <n v="31"/>
    <n v="927.76"/>
    <s v="OK"/>
    <s v="No"/>
    <s v="OK"/>
    <s v="OK"/>
    <s v="OK"/>
    <s v="OK"/>
    <s v="OK"/>
    <s v="OK"/>
    <s v="Jul"/>
    <n v="3"/>
    <s v="facebook/cpc"/>
    <s v="2024-07"/>
  </r>
  <r>
    <d v="2024-03-12T00:00:00"/>
    <s v="instagram"/>
    <s v="referral"/>
    <x v="2"/>
    <s v="carousel_ad"/>
    <s v="bags"/>
    <n v="124"/>
    <n v="38"/>
    <n v="116.33"/>
    <s v="OK"/>
    <s v="No"/>
    <s v="OK"/>
    <s v="OK"/>
    <s v="OK"/>
    <s v="OK"/>
    <s v="OK"/>
    <s v="OK"/>
    <s v="Mar"/>
    <n v="1"/>
    <s v="instagram/referral"/>
    <s v="2024-03"/>
  </r>
  <r>
    <d v="2024-12-25T00:00:00"/>
    <s v="google"/>
    <s v="email"/>
    <x v="1"/>
    <s v="text_link"/>
    <s v="shoes"/>
    <n v="408"/>
    <n v="13"/>
    <n v="45.58"/>
    <s v="OK"/>
    <s v="No"/>
    <s v="OK"/>
    <s v="OK"/>
    <s v="OK"/>
    <s v="OK"/>
    <s v="OK"/>
    <s v="OK"/>
    <s v="Dec"/>
    <n v="4"/>
    <s v="google/email"/>
    <s v="2024-12"/>
  </r>
  <r>
    <d v="2024-11-17T00:00:00"/>
    <s v="newsletter"/>
    <s v="referral"/>
    <x v="1"/>
    <s v="carousel_ad"/>
    <s v="discount"/>
    <n v="46"/>
    <n v="6"/>
    <n v="723.02"/>
    <s v="OK"/>
    <s v="No"/>
    <s v="OK"/>
    <s v="OK"/>
    <s v="OK"/>
    <s v="OK"/>
    <s v="OK"/>
    <s v="OK"/>
    <s v="Nov"/>
    <n v="4"/>
    <s v="newsletter/referral"/>
    <s v="2024-11"/>
  </r>
  <r>
    <d v="2024-02-05T00:00:00"/>
    <s v="youtube"/>
    <s v="cpc"/>
    <x v="2"/>
    <s v="video_ad"/>
    <s v="discount"/>
    <n v="69"/>
    <n v="49"/>
    <n v="288.5"/>
    <s v="OK"/>
    <s v="No"/>
    <s v="OK"/>
    <s v="OK"/>
    <s v="OK"/>
    <s v="OK"/>
    <s v="OK"/>
    <s v="OK"/>
    <s v="Feb"/>
    <n v="1"/>
    <s v="youtube/cpc"/>
    <s v="2024-02"/>
  </r>
  <r>
    <d v="2024-01-27T00:00:00"/>
    <s v="youtube"/>
    <s v="cpc"/>
    <x v="0"/>
    <s v="video_ad"/>
    <s v="shoes"/>
    <n v="146"/>
    <n v="8"/>
    <n v="234.43"/>
    <s v="OK"/>
    <s v="No"/>
    <s v="OK"/>
    <s v="OK"/>
    <s v="OK"/>
    <s v="OK"/>
    <s v="OK"/>
    <s v="OK"/>
    <s v="Jan"/>
    <n v="1"/>
    <s v="youtube/cpc"/>
    <s v="2024-01"/>
  </r>
  <r>
    <d v="2024-03-23T00:00:00"/>
    <s v="google"/>
    <s v="cpc"/>
    <x v="3"/>
    <s v="banner1"/>
    <s v="discount"/>
    <n v="311"/>
    <n v="1"/>
    <n v="70.19"/>
    <s v="OK"/>
    <s v="No"/>
    <s v="OK"/>
    <s v="OK"/>
    <s v="OK"/>
    <s v="OK"/>
    <s v="OK"/>
    <s v="OK"/>
    <s v="Mar"/>
    <n v="1"/>
    <s v="google/cpc"/>
    <s v="2024-03"/>
  </r>
  <r>
    <d v="2024-12-24T00:00:00"/>
    <s v="newsletter"/>
    <s v="referral"/>
    <x v="0"/>
    <s v="video_ad"/>
    <s v="discount"/>
    <n v="415"/>
    <n v="23"/>
    <n v="698.66"/>
    <s v="OK"/>
    <s v="No"/>
    <s v="OK"/>
    <s v="OK"/>
    <s v="OK"/>
    <s v="OK"/>
    <s v="OK"/>
    <s v="OK"/>
    <s v="Dec"/>
    <n v="4"/>
    <s v="newsletter/referral"/>
    <s v="2024-12"/>
  </r>
  <r>
    <d v="2024-10-08T00:00:00"/>
    <s v="instagram"/>
    <s v="cpc"/>
    <x v="0"/>
    <s v="text_link"/>
    <s v="shoes"/>
    <n v="150"/>
    <n v="30"/>
    <n v="845.1"/>
    <s v="OK"/>
    <s v="No"/>
    <s v="OK"/>
    <s v="OK"/>
    <s v="OK"/>
    <s v="OK"/>
    <s v="OK"/>
    <s v="OK"/>
    <s v="Oct"/>
    <n v="4"/>
    <s v="instagram/cpc"/>
    <s v="2024-10"/>
  </r>
  <r>
    <d v="2024-10-09T00:00:00"/>
    <s v="google"/>
    <s v="referral"/>
    <x v="3"/>
    <s v="banner1"/>
    <s v="bags"/>
    <n v="12"/>
    <n v="30"/>
    <n v="511.75"/>
    <s v="OK"/>
    <s v="No"/>
    <s v="OK"/>
    <s v="OK"/>
    <s v="OK"/>
    <s v="OK"/>
    <s v="OK"/>
    <s v="OK"/>
    <s v="Oct"/>
    <n v="4"/>
    <s v="google/referral"/>
    <s v="2024-10"/>
  </r>
  <r>
    <d v="2024-12-02T00:00:00"/>
    <s v="newsletter"/>
    <s v="social"/>
    <x v="1"/>
    <s v="banner1"/>
    <s v="discount"/>
    <n v="99"/>
    <n v="45"/>
    <n v="524.25"/>
    <s v="OK"/>
    <s v="No"/>
    <s v="OK"/>
    <s v="OK"/>
    <s v="OK"/>
    <s v="OK"/>
    <s v="OK"/>
    <s v="OK"/>
    <s v="Dec"/>
    <n v="4"/>
    <s v="newsletter/social"/>
    <s v="2024-12"/>
  </r>
  <r>
    <d v="2024-08-09T00:00:00"/>
    <s v="google"/>
    <s v="social"/>
    <x v="3"/>
    <s v="carousel_ad"/>
    <s v="bags"/>
    <n v="356"/>
    <n v="11"/>
    <n v="926.64"/>
    <s v="OK"/>
    <s v="No"/>
    <s v="OK"/>
    <s v="OK"/>
    <s v="OK"/>
    <s v="OK"/>
    <s v="OK"/>
    <s v="OK"/>
    <s v="Aug"/>
    <n v="3"/>
    <s v="google/social"/>
    <s v="2024-08"/>
  </r>
  <r>
    <d v="2024-12-13T00:00:00"/>
    <s v="facebook"/>
    <s v="cpc"/>
    <x v="3"/>
    <s v="video_ad"/>
    <s v="shoes"/>
    <n v="279"/>
    <n v="46"/>
    <n v="626.51"/>
    <s v="OK"/>
    <s v="No"/>
    <s v="OK"/>
    <s v="OK"/>
    <s v="OK"/>
    <s v="OK"/>
    <s v="OK"/>
    <s v="OK"/>
    <s v="Dec"/>
    <n v="4"/>
    <s v="facebook/cpc"/>
    <s v="2024-12"/>
  </r>
  <r>
    <d v="2024-06-06T00:00:00"/>
    <s v="facebook"/>
    <s v="social"/>
    <x v="1"/>
    <s v="video_ad"/>
    <s v="discount"/>
    <n v="437"/>
    <n v="27"/>
    <n v="239.45"/>
    <s v="OK"/>
    <s v="No"/>
    <s v="OK"/>
    <s v="OK"/>
    <s v="OK"/>
    <s v="OK"/>
    <s v="OK"/>
    <s v="OK"/>
    <s v="Jun"/>
    <n v="2"/>
    <s v="facebook/social"/>
    <s v="2024-06"/>
  </r>
  <r>
    <d v="2024-06-06T00:00:00"/>
    <s v="newsletter"/>
    <s v="email"/>
    <x v="1"/>
    <s v="text_link"/>
    <s v="discount"/>
    <n v="435"/>
    <n v="42"/>
    <n v="341.44"/>
    <s v="OK"/>
    <s v="No"/>
    <s v="OK"/>
    <s v="OK"/>
    <s v="OK"/>
    <s v="OK"/>
    <s v="OK"/>
    <s v="OK"/>
    <s v="Jun"/>
    <n v="2"/>
    <s v="newsletter/email"/>
    <s v="2024-06"/>
  </r>
  <r>
    <d v="2024-01-01T00:00:00"/>
    <s v="youtube"/>
    <s v="cpc"/>
    <x v="0"/>
    <s v="banner1"/>
    <s v="discount"/>
    <n v="135"/>
    <n v="40"/>
    <n v="448.11"/>
    <s v="OK"/>
    <s v="No"/>
    <s v="OK"/>
    <s v="OK"/>
    <s v="OK"/>
    <s v="OK"/>
    <s v="OK"/>
    <s v="OK"/>
    <s v="Jan"/>
    <n v="1"/>
    <s v="youtube/cpc"/>
    <s v="2024-01"/>
  </r>
  <r>
    <d v="2024-12-06T00:00:00"/>
    <s v="youtube"/>
    <s v="cpc"/>
    <x v="3"/>
    <s v="text_link"/>
    <s v="shoes"/>
    <n v="204"/>
    <n v="13"/>
    <n v="181.16"/>
    <s v="OK"/>
    <s v="No"/>
    <s v="OK"/>
    <s v="OK"/>
    <s v="OK"/>
    <s v="OK"/>
    <s v="OK"/>
    <s v="OK"/>
    <s v="Dec"/>
    <n v="4"/>
    <s v="youtube/cpc"/>
    <s v="2024-12"/>
  </r>
  <r>
    <d v="2024-09-12T00:00:00"/>
    <s v="linkedin"/>
    <s v="referral"/>
    <x v="1"/>
    <s v="carousel_ad"/>
    <s v="bags"/>
    <n v="191"/>
    <n v="29"/>
    <n v="23.85"/>
    <s v="OK"/>
    <s v="No"/>
    <s v="OK"/>
    <s v="OK"/>
    <s v="OK"/>
    <s v="OK"/>
    <s v="OK"/>
    <s v="OK"/>
    <s v="Sep"/>
    <n v="3"/>
    <s v="linkedin/referral"/>
    <s v="2024-09"/>
  </r>
  <r>
    <d v="2024-09-18T00:00:00"/>
    <s v="youtube"/>
    <s v="cpc"/>
    <x v="1"/>
    <s v=""/>
    <s v="bags"/>
    <n v="273"/>
    <n v="11"/>
    <n v="730.55"/>
    <s v="OK"/>
    <s v="No"/>
    <s v="OK"/>
    <s v="OK"/>
    <s v="OK"/>
    <s v="OK"/>
    <s v="OK"/>
    <s v="OK"/>
    <s v="Sep"/>
    <n v="3"/>
    <s v="youtube/cpc"/>
    <s v="2024-09"/>
  </r>
  <r>
    <d v="2024-12-01T00:00:00"/>
    <s v="youtube"/>
    <s v="cpc"/>
    <x v="0"/>
    <s v="text_link"/>
    <s v="shoes"/>
    <n v="240"/>
    <n v="20"/>
    <n v="867.64"/>
    <s v="OK"/>
    <s v="No"/>
    <s v="OK"/>
    <s v="OK"/>
    <s v="OK"/>
    <s v="OK"/>
    <s v="OK"/>
    <s v="OK"/>
    <s v="Dec"/>
    <n v="4"/>
    <s v="youtube/cpc"/>
    <s v="2024-12"/>
  </r>
  <r>
    <d v="2024-07-29T00:00:00"/>
    <s v="instagram"/>
    <s v="social"/>
    <x v="3"/>
    <s v="banner1"/>
    <s v="discount"/>
    <n v="55"/>
    <n v="0"/>
    <n v="319.88"/>
    <s v="OK"/>
    <s v="No"/>
    <s v="OK"/>
    <s v="OK"/>
    <s v="OK"/>
    <s v="OK"/>
    <s v="OK"/>
    <s v="OK"/>
    <s v="Jul"/>
    <n v="3"/>
    <s v="instagram/social"/>
    <s v="2024-07"/>
  </r>
  <r>
    <d v="2024-12-15T00:00:00"/>
    <s v="linkedin"/>
    <s v="cpc"/>
    <x v="1"/>
    <s v="banner1"/>
    <s v="discount"/>
    <n v="394"/>
    <n v="33"/>
    <n v="21.59"/>
    <s v="OK"/>
    <s v="No"/>
    <s v="OK"/>
    <s v="OK"/>
    <s v="OK"/>
    <s v="OK"/>
    <s v="OK"/>
    <s v="OK"/>
    <s v="Dec"/>
    <n v="4"/>
    <s v="linkedin/cpc"/>
    <s v="2024-12"/>
  </r>
  <r>
    <d v="2024-09-07T00:00:00"/>
    <s v="newsletter"/>
    <s v="social"/>
    <x v="0"/>
    <s v="video_ad"/>
    <s v="bags"/>
    <n v="15"/>
    <n v="12"/>
    <n v="494.16"/>
    <s v="OK"/>
    <s v="No"/>
    <s v="OK"/>
    <s v="OK"/>
    <s v="OK"/>
    <s v="OK"/>
    <s v="OK"/>
    <s v="OK"/>
    <s v="Sep"/>
    <n v="3"/>
    <s v="newsletter/social"/>
    <s v="2024-09"/>
  </r>
  <r>
    <d v="2024-07-03T00:00:00"/>
    <s v="youtube"/>
    <s v="referral"/>
    <x v="2"/>
    <s v=""/>
    <s v="discount"/>
    <n v="381"/>
    <n v="37"/>
    <n v="688.27"/>
    <s v="OK"/>
    <s v="No"/>
    <s v="OK"/>
    <s v="OK"/>
    <s v="OK"/>
    <s v="OK"/>
    <s v="OK"/>
    <s v="OK"/>
    <s v="Jul"/>
    <n v="3"/>
    <s v="youtube/referral"/>
    <s v="2024-07"/>
  </r>
  <r>
    <d v="2024-04-09T00:00:00"/>
    <s v="linkedin"/>
    <s v="email"/>
    <x v="2"/>
    <s v="text_link"/>
    <s v="bags"/>
    <n v="209"/>
    <n v="26"/>
    <n v="641.33000000000004"/>
    <s v="OK"/>
    <s v="No"/>
    <s v="OK"/>
    <s v="OK"/>
    <s v="OK"/>
    <s v="OK"/>
    <s v="OK"/>
    <s v="OK"/>
    <s v="Apr"/>
    <n v="2"/>
    <s v="linkedin/email"/>
    <s v="2024-04"/>
  </r>
  <r>
    <d v="2024-10-05T00:00:00"/>
    <s v="newsletter"/>
    <s v="cpc"/>
    <x v="2"/>
    <s v="banner1"/>
    <s v="shoes"/>
    <n v="51"/>
    <n v="45"/>
    <n v="38.99"/>
    <s v="OK"/>
    <s v="No"/>
    <s v="OK"/>
    <s v="OK"/>
    <s v="OK"/>
    <s v="OK"/>
    <s v="OK"/>
    <s v="OK"/>
    <s v="Oct"/>
    <n v="4"/>
    <s v="newsletter/cpc"/>
    <s v="2024-10"/>
  </r>
  <r>
    <d v="2024-02-10T00:00:00"/>
    <s v="facebook"/>
    <s v="email"/>
    <x v="3"/>
    <s v="banner1"/>
    <s v="signup"/>
    <n v="161"/>
    <n v="17"/>
    <n v="412.11"/>
    <s v="OK"/>
    <s v="No"/>
    <s v="OK"/>
    <s v="OK"/>
    <s v="OK"/>
    <s v="OK"/>
    <s v="OK"/>
    <s v="OK"/>
    <s v="Feb"/>
    <n v="1"/>
    <s v="facebook/email"/>
    <s v="2024-02"/>
  </r>
  <r>
    <d v="2024-12-28T00:00:00"/>
    <s v="newsletter"/>
    <s v="social"/>
    <x v="1"/>
    <s v=""/>
    <s v="bags"/>
    <n v="327"/>
    <n v="34"/>
    <n v="253.8"/>
    <s v="OK"/>
    <s v="No"/>
    <s v="OK"/>
    <s v="OK"/>
    <s v="OK"/>
    <s v="OK"/>
    <s v="OK"/>
    <s v="OK"/>
    <s v="Dec"/>
    <n v="4"/>
    <s v="newsletter/social"/>
    <s v="2024-12"/>
  </r>
  <r>
    <d v="2024-07-18T00:00:00"/>
    <s v="instagram"/>
    <s v="social"/>
    <x v="1"/>
    <s v="banner1"/>
    <s v="signup"/>
    <n v="395"/>
    <n v="15"/>
    <n v="582.67999999999995"/>
    <s v="OK"/>
    <s v="No"/>
    <s v="OK"/>
    <s v="OK"/>
    <s v="OK"/>
    <s v="OK"/>
    <s v="OK"/>
    <s v="OK"/>
    <s v="Jul"/>
    <n v="3"/>
    <s v="instagram/social"/>
    <s v="2024-07"/>
  </r>
  <r>
    <d v="2024-01-21T00:00:00"/>
    <s v="google"/>
    <s v="social"/>
    <x v="1"/>
    <s v="text_link"/>
    <s v="discount"/>
    <n v="133"/>
    <n v="26"/>
    <n v="843.33"/>
    <s v="OK"/>
    <s v="No"/>
    <s v="OK"/>
    <s v="OK"/>
    <s v="OK"/>
    <s v="OK"/>
    <s v="OK"/>
    <s v="OK"/>
    <s v="Jan"/>
    <n v="1"/>
    <s v="google/social"/>
    <s v="2024-01"/>
  </r>
  <r>
    <d v="2024-03-01T00:00:00"/>
    <s v="linkedin"/>
    <s v="cpc"/>
    <x v="2"/>
    <s v=""/>
    <s v="bags"/>
    <n v="247"/>
    <n v="49"/>
    <n v="790.02"/>
    <s v="OK"/>
    <s v="No"/>
    <s v="OK"/>
    <s v="OK"/>
    <s v="OK"/>
    <s v="OK"/>
    <s v="OK"/>
    <s v="OK"/>
    <s v="Mar"/>
    <n v="1"/>
    <s v="linkedin/cpc"/>
    <s v="2024-03"/>
  </r>
  <r>
    <d v="2024-10-02T00:00:00"/>
    <s v="google"/>
    <s v="email"/>
    <x v="3"/>
    <s v="text_link"/>
    <s v="signup"/>
    <n v="11"/>
    <n v="5"/>
    <n v="660.72"/>
    <s v="OK"/>
    <s v="No"/>
    <s v="OK"/>
    <s v="OK"/>
    <s v="OK"/>
    <s v="OK"/>
    <s v="OK"/>
    <s v="OK"/>
    <s v="Oct"/>
    <n v="4"/>
    <s v="google/email"/>
    <s v="2024-10"/>
  </r>
  <r>
    <d v="2024-02-07T00:00:00"/>
    <s v="linkedin"/>
    <s v="referral"/>
    <x v="3"/>
    <s v="text_link"/>
    <s v="bags"/>
    <n v="182"/>
    <n v="1"/>
    <n v="768.32"/>
    <s v="OK"/>
    <s v="No"/>
    <s v="OK"/>
    <s v="OK"/>
    <s v="OK"/>
    <s v="OK"/>
    <s v="OK"/>
    <s v="OK"/>
    <s v="Feb"/>
    <n v="1"/>
    <s v="linkedin/referral"/>
    <s v="2024-02"/>
  </r>
  <r>
    <d v="2024-10-06T00:00:00"/>
    <s v="linkedin"/>
    <s v="email"/>
    <x v="0"/>
    <s v="carousel_ad"/>
    <s v="signup"/>
    <n v="403"/>
    <n v="3"/>
    <n v="732.42"/>
    <s v="OK"/>
    <s v="No"/>
    <s v="OK"/>
    <s v="OK"/>
    <s v="OK"/>
    <s v="OK"/>
    <s v="OK"/>
    <s v="OK"/>
    <s v="Oct"/>
    <n v="4"/>
    <s v="linkedin/email"/>
    <s v="2024-10"/>
  </r>
  <r>
    <d v="2024-06-11T00:00:00"/>
    <s v="facebook"/>
    <s v="email"/>
    <x v="0"/>
    <s v="text_link"/>
    <s v="signup"/>
    <n v="496"/>
    <n v="24"/>
    <n v="188.12"/>
    <s v="OK"/>
    <s v="No"/>
    <s v="OK"/>
    <s v="OK"/>
    <s v="OK"/>
    <s v="OK"/>
    <s v="OK"/>
    <s v="OK"/>
    <s v="Jun"/>
    <n v="2"/>
    <s v="facebook/email"/>
    <s v="2024-06"/>
  </r>
  <r>
    <d v="2024-02-11T00:00:00"/>
    <s v="instagram"/>
    <s v="cpc"/>
    <x v="3"/>
    <s v="carousel_ad"/>
    <s v="shoes"/>
    <n v="364"/>
    <n v="0"/>
    <n v="939.71"/>
    <s v="OK"/>
    <s v="No"/>
    <s v="OK"/>
    <s v="OK"/>
    <s v="OK"/>
    <s v="OK"/>
    <s v="OK"/>
    <s v="OK"/>
    <s v="Feb"/>
    <n v="1"/>
    <s v="instagram/cpc"/>
    <s v="2024-02"/>
  </r>
  <r>
    <d v="2024-07-06T00:00:00"/>
    <s v="newsletter"/>
    <s v="cpc"/>
    <x v="0"/>
    <s v="carousel_ad"/>
    <s v="discount"/>
    <n v="447"/>
    <n v="22"/>
    <n v="566.1"/>
    <s v="OK"/>
    <s v="No"/>
    <s v="OK"/>
    <s v="OK"/>
    <s v="OK"/>
    <s v="OK"/>
    <s v="OK"/>
    <s v="OK"/>
    <s v="Jul"/>
    <n v="3"/>
    <s v="newsletter/cpc"/>
    <s v="2024-07"/>
  </r>
  <r>
    <d v="2024-11-10T00:00:00"/>
    <s v="newsletter"/>
    <s v="cpc"/>
    <x v="0"/>
    <s v="text_link"/>
    <s v="shoes"/>
    <n v="494"/>
    <n v="40"/>
    <n v="558.41999999999996"/>
    <s v="OK"/>
    <s v="No"/>
    <s v="OK"/>
    <s v="OK"/>
    <s v="OK"/>
    <s v="OK"/>
    <s v="OK"/>
    <s v="OK"/>
    <s v="Nov"/>
    <n v="4"/>
    <s v="newsletter/cpc"/>
    <s v="2024-11"/>
  </r>
  <r>
    <d v="2024-04-20T00:00:00"/>
    <s v="google"/>
    <s v="email"/>
    <x v="0"/>
    <s v="banner1"/>
    <s v="shoes"/>
    <n v="262"/>
    <n v="38"/>
    <n v="832.95"/>
    <s v="OK"/>
    <s v="No"/>
    <s v="OK"/>
    <s v="OK"/>
    <s v="OK"/>
    <s v="OK"/>
    <s v="OK"/>
    <s v="OK"/>
    <s v="Apr"/>
    <n v="2"/>
    <s v="google/email"/>
    <s v="2024-04"/>
  </r>
  <r>
    <d v="2024-11-02T00:00:00"/>
    <s v="google"/>
    <s v="email"/>
    <x v="2"/>
    <s v="banner1"/>
    <s v="bags"/>
    <n v="485"/>
    <n v="36"/>
    <n v="400.96"/>
    <s v="OK"/>
    <s v="No"/>
    <s v="OK"/>
    <s v="OK"/>
    <s v="OK"/>
    <s v="OK"/>
    <s v="OK"/>
    <s v="OK"/>
    <s v="Nov"/>
    <n v="4"/>
    <s v="google/email"/>
    <s v="2024-11"/>
  </r>
  <r>
    <m/>
    <m/>
    <m/>
    <x v="4"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x v="0"/>
    <s v="facebook"/>
    <s v="referral"/>
    <x v="0"/>
    <d v="2024-01-01T00:00:00"/>
    <s v="banner1"/>
    <s v="bags"/>
    <n v="391"/>
    <n v="29"/>
    <n v="864.17"/>
    <s v="OK"/>
    <s v="No"/>
    <s v="OK"/>
    <s v="OK"/>
    <s v="OK"/>
    <s v="OK"/>
    <s v="OK"/>
    <s v="OK"/>
    <s v="Sep"/>
    <n v="3"/>
    <s v="facebook/referral"/>
    <d v="2024-01-01T00:00:00"/>
    <x v="0"/>
  </r>
  <r>
    <x v="1"/>
    <s v="newsletter"/>
    <s v="social"/>
    <x v="0"/>
    <d v="2024-01-01T00:00:00"/>
    <s v="carousel_ad"/>
    <s v="discount"/>
    <n v="223"/>
    <n v="28"/>
    <n v="454.22"/>
    <s v="OK"/>
    <s v="No"/>
    <s v="OK"/>
    <s v="OK"/>
    <s v="OK"/>
    <s v="OK"/>
    <s v="OK"/>
    <s v="OK"/>
    <s v="Apr"/>
    <n v="2"/>
    <s v="newsletter/social"/>
    <d v="2024-01-01T00:00:00"/>
    <x v="1"/>
  </r>
  <r>
    <x v="2"/>
    <s v="youtube"/>
    <s v="email"/>
    <x v="1"/>
    <d v="2024-01-01T00:00:00"/>
    <s v="banner1"/>
    <s v="shoes"/>
    <n v="250"/>
    <n v="29"/>
    <n v="414.82"/>
    <s v="OK"/>
    <s v="No"/>
    <s v="OK"/>
    <s v="OK"/>
    <s v="OK"/>
    <s v="OK"/>
    <s v="OK"/>
    <s v="OK"/>
    <s v="Sep"/>
    <n v="3"/>
    <s v="youtube/email"/>
    <d v="2024-01-01T00:00:00"/>
    <x v="0"/>
  </r>
  <r>
    <x v="3"/>
    <s v="youtube"/>
    <s v="referral"/>
    <x v="2"/>
    <d v="2024-01-03T00:00:00"/>
    <s v="video_ad"/>
    <s v="signup"/>
    <n v="168"/>
    <n v="26"/>
    <n v="564.59"/>
    <s v="OK"/>
    <s v="No"/>
    <s v="OK"/>
    <s v="OK"/>
    <s v="OK"/>
    <s v="OK"/>
    <s v="OK"/>
    <s v="OK"/>
    <s v="Sep"/>
    <n v="3"/>
    <s v="youtube/referral"/>
    <d v="2024-01-03T00:00:00"/>
    <x v="0"/>
  </r>
  <r>
    <x v="4"/>
    <s v="youtube"/>
    <s v="email"/>
    <x v="2"/>
    <d v="2024-01-03T00:00:00"/>
    <s v="banner1"/>
    <s v="discount"/>
    <n v="29"/>
    <n v="2"/>
    <n v="865.97"/>
    <s v="OK"/>
    <s v="No"/>
    <s v="OK"/>
    <s v="OK"/>
    <s v="OK"/>
    <s v="OK"/>
    <s v="OK"/>
    <s v="OK"/>
    <s v="Apr"/>
    <n v="2"/>
    <s v="youtube/email"/>
    <d v="2024-01-03T00:00:00"/>
    <x v="1"/>
  </r>
  <r>
    <x v="5"/>
    <s v="newsletter"/>
    <s v="referral"/>
    <x v="2"/>
    <d v="2024-01-03T00:00:00"/>
    <s v="video_ad"/>
    <s v="discount"/>
    <n v="50"/>
    <n v="33"/>
    <n v="376.18"/>
    <s v="OK"/>
    <s v="No"/>
    <s v="OK"/>
    <s v="OK"/>
    <s v="OK"/>
    <s v="OK"/>
    <s v="OK"/>
    <s v="OK"/>
    <s v="Mar"/>
    <n v="1"/>
    <s v="newsletter/referral"/>
    <d v="2024-01-03T00:00:00"/>
    <x v="2"/>
  </r>
  <r>
    <x v="6"/>
    <s v="google"/>
    <s v="email"/>
    <x v="0"/>
    <d v="2024-01-01T00:00:00"/>
    <s v="video_ad"/>
    <s v="signup"/>
    <n v="370"/>
    <n v="43"/>
    <n v="418.16"/>
    <s v="OK"/>
    <s v="No"/>
    <s v="OK"/>
    <s v="OK"/>
    <s v="OK"/>
    <s v="OK"/>
    <s v="OK"/>
    <s v="OK"/>
    <s v="Feb"/>
    <n v="1"/>
    <s v="google/email"/>
    <d v="2024-01-01T00:00:00"/>
    <x v="3"/>
  </r>
  <r>
    <x v="7"/>
    <s v="instagram"/>
    <s v="email"/>
    <x v="1"/>
    <d v="2024-01-01T00:00:00"/>
    <s v="banner1"/>
    <s v="discount"/>
    <n v="213"/>
    <n v="16"/>
    <n v="334.66"/>
    <s v="OK"/>
    <s v="No"/>
    <s v="OK"/>
    <s v="OK"/>
    <s v="OK"/>
    <s v="OK"/>
    <s v="OK"/>
    <s v="OK"/>
    <s v="Oct"/>
    <n v="4"/>
    <s v="instagram/email"/>
    <d v="2024-01-01T00:00:00"/>
    <x v="4"/>
  </r>
  <r>
    <x v="8"/>
    <s v="youtube"/>
    <s v="social"/>
    <x v="3"/>
    <d v="2024-01-02T00:00:00"/>
    <s v="carousel_ad"/>
    <s v="bags"/>
    <n v="190"/>
    <n v="48"/>
    <n v="789.26"/>
    <s v="OK"/>
    <s v="No"/>
    <s v="OK"/>
    <s v="OK"/>
    <s v="OK"/>
    <s v="OK"/>
    <s v="OK"/>
    <s v="OK"/>
    <s v="Oct"/>
    <n v="4"/>
    <s v="youtube/social"/>
    <d v="2024-01-02T00:00:00"/>
    <x v="4"/>
  </r>
  <r>
    <x v="9"/>
    <s v="google"/>
    <s v="social"/>
    <x v="0"/>
    <d v="2024-01-01T00:00:00"/>
    <s v="carousel_ad"/>
    <s v="signup"/>
    <n v="354"/>
    <n v="34"/>
    <n v="709.64"/>
    <s v="OK"/>
    <s v="No"/>
    <s v="OK"/>
    <s v="OK"/>
    <s v="OK"/>
    <s v="OK"/>
    <s v="OK"/>
    <s v="OK"/>
    <s v="Aug"/>
    <n v="3"/>
    <s v="google/social"/>
    <d v="2024-01-01T00:00:00"/>
    <x v="5"/>
  </r>
  <r>
    <x v="10"/>
    <s v="instagram"/>
    <s v="cpc"/>
    <x v="3"/>
    <d v="2024-01-02T00:00:00"/>
    <s v="banner1"/>
    <s v="bags"/>
    <n v="365"/>
    <n v="12"/>
    <n v="661.1"/>
    <s v="OK"/>
    <s v="No"/>
    <s v="OK"/>
    <s v="OK"/>
    <s v="OK"/>
    <s v="OK"/>
    <s v="OK"/>
    <s v="OK"/>
    <s v="Jul"/>
    <n v="3"/>
    <s v="instagram/cpc"/>
    <d v="2024-01-02T00:00:00"/>
    <x v="6"/>
  </r>
  <r>
    <x v="11"/>
    <s v="google"/>
    <s v="email"/>
    <x v="0"/>
    <d v="2024-01-01T00:00:00"/>
    <s v="carousel_ad"/>
    <s v="discount"/>
    <n v="172"/>
    <n v="25"/>
    <n v="758.96"/>
    <s v="OK"/>
    <s v="No"/>
    <s v="OK"/>
    <s v="OK"/>
    <s v="OK"/>
    <s v="OK"/>
    <s v="OK"/>
    <s v="OK"/>
    <s v="Jul"/>
    <n v="3"/>
    <s v="google/email"/>
    <d v="2024-01-01T00:00:00"/>
    <x v="6"/>
  </r>
  <r>
    <x v="7"/>
    <s v="instagram"/>
    <s v="referral"/>
    <x v="2"/>
    <d v="2024-01-03T00:00:00"/>
    <s v="video_ad"/>
    <s v="bags"/>
    <n v="323"/>
    <n v="22"/>
    <n v="583.39"/>
    <s v="OK"/>
    <s v="No"/>
    <s v="OK"/>
    <s v="OK"/>
    <s v="OK"/>
    <s v="OK"/>
    <s v="OK"/>
    <s v="OK"/>
    <s v="Oct"/>
    <n v="4"/>
    <s v="instagram/referral"/>
    <d v="2024-01-03T00:00:00"/>
    <x v="4"/>
  </r>
  <r>
    <x v="12"/>
    <s v="google"/>
    <s v="social"/>
    <x v="2"/>
    <d v="2024-01-03T00:00:00"/>
    <s v="video_ad"/>
    <s v="signup"/>
    <n v="406"/>
    <n v="46"/>
    <n v="461.37"/>
    <s v="OK"/>
    <s v="No"/>
    <s v="OK"/>
    <s v="OK"/>
    <s v="OK"/>
    <s v="OK"/>
    <s v="OK"/>
    <s v="OK"/>
    <s v="Feb"/>
    <n v="1"/>
    <s v="google/social"/>
    <d v="2024-01-03T00:00:00"/>
    <x v="3"/>
  </r>
  <r>
    <x v="13"/>
    <s v="youtube"/>
    <s v="referral"/>
    <x v="1"/>
    <d v="2024-01-01T00:00:00"/>
    <s v="banner1"/>
    <s v="bags"/>
    <n v="235"/>
    <n v="6"/>
    <n v="912.69"/>
    <s v="OK"/>
    <s v="No"/>
    <s v="OK"/>
    <s v="OK"/>
    <s v="OK"/>
    <s v="OK"/>
    <s v="OK"/>
    <s v="OK"/>
    <s v="Jun"/>
    <n v="2"/>
    <s v="youtube/referral"/>
    <d v="2024-01-01T00:00:00"/>
    <x v="7"/>
  </r>
  <r>
    <x v="14"/>
    <s v="google"/>
    <s v="email"/>
    <x v="1"/>
    <d v="2024-01-01T00:00:00"/>
    <s v="text_link"/>
    <s v="signup"/>
    <n v="450"/>
    <n v="49"/>
    <n v="679.87"/>
    <s v="OK"/>
    <s v="No"/>
    <s v="OK"/>
    <s v="OK"/>
    <s v="OK"/>
    <s v="OK"/>
    <s v="OK"/>
    <s v="OK"/>
    <s v="Dec"/>
    <n v="4"/>
    <s v="google/email"/>
    <d v="2024-01-01T00:00:00"/>
    <x v="8"/>
  </r>
  <r>
    <x v="15"/>
    <s v="newsletter"/>
    <s v="email"/>
    <x v="2"/>
    <d v="2024-01-03T00:00:00"/>
    <s v="text_link"/>
    <s v="discount"/>
    <n v="221"/>
    <n v="10"/>
    <n v="518.75"/>
    <s v="OK"/>
    <s v="No"/>
    <s v="OK"/>
    <s v="OK"/>
    <s v="OK"/>
    <s v="OK"/>
    <s v="OK"/>
    <s v="OK"/>
    <s v="Oct"/>
    <n v="4"/>
    <s v="newsletter/email"/>
    <d v="2024-01-03T00:00:00"/>
    <x v="4"/>
  </r>
  <r>
    <x v="11"/>
    <s v="instagram"/>
    <s v="email"/>
    <x v="0"/>
    <d v="2024-01-01T00:00:00"/>
    <s v="video_ad"/>
    <s v="discount"/>
    <n v="37"/>
    <n v="12"/>
    <n v="370.41"/>
    <s v="OK"/>
    <s v="No"/>
    <s v="OK"/>
    <s v="OK"/>
    <s v="OK"/>
    <s v="OK"/>
    <s v="OK"/>
    <s v="OK"/>
    <s v="Jul"/>
    <n v="3"/>
    <s v="instagram/email"/>
    <d v="2024-01-01T00:00:00"/>
    <x v="6"/>
  </r>
  <r>
    <x v="16"/>
    <s v="newsletter"/>
    <s v="cpc"/>
    <x v="0"/>
    <d v="2024-01-01T00:00:00"/>
    <s v="text_link"/>
    <s v="shoes"/>
    <n v="193"/>
    <n v="16"/>
    <n v="604.9"/>
    <s v="OK"/>
    <s v="No"/>
    <s v="OK"/>
    <s v="OK"/>
    <s v="OK"/>
    <s v="OK"/>
    <s v="OK"/>
    <s v="OK"/>
    <s v="Aug"/>
    <n v="3"/>
    <s v="newsletter/cpc"/>
    <d v="2024-01-01T00:00:00"/>
    <x v="5"/>
  </r>
  <r>
    <x v="17"/>
    <s v="youtube"/>
    <s v="social"/>
    <x v="0"/>
    <d v="2024-01-01T00:00:00"/>
    <s v="video_ad"/>
    <s v="shoes"/>
    <n v="474"/>
    <n v="50"/>
    <n v="253.93"/>
    <s v="OK"/>
    <s v="No"/>
    <s v="OK"/>
    <s v="OK"/>
    <s v="OK"/>
    <s v="OK"/>
    <s v="OK"/>
    <s v="OK"/>
    <s v="Feb"/>
    <n v="1"/>
    <s v="youtube/social"/>
    <d v="2024-01-01T00:00:00"/>
    <x v="3"/>
  </r>
  <r>
    <x v="18"/>
    <s v="linkedin"/>
    <s v="referral"/>
    <x v="3"/>
    <d v="2024-01-02T00:00:00"/>
    <s v="video_ad"/>
    <s v="discount"/>
    <n v="307"/>
    <n v="15"/>
    <n v="779.16"/>
    <s v="OK"/>
    <s v="No"/>
    <s v="OK"/>
    <s v="OK"/>
    <s v="OK"/>
    <s v="OK"/>
    <s v="OK"/>
    <s v="OK"/>
    <s v="Aug"/>
    <n v="3"/>
    <s v="linkedin/referral"/>
    <d v="2024-01-02T00:00:00"/>
    <x v="5"/>
  </r>
  <r>
    <x v="19"/>
    <s v="instagram"/>
    <s v="email"/>
    <x v="0"/>
    <d v="2024-01-01T00:00:00"/>
    <s v="banner1"/>
    <s v="signup"/>
    <n v="359"/>
    <n v="34"/>
    <n v="987.21"/>
    <s v="OK"/>
    <s v="No"/>
    <s v="OK"/>
    <s v="OK"/>
    <s v="OK"/>
    <s v="OK"/>
    <s v="OK"/>
    <s v="OK"/>
    <s v="Apr"/>
    <n v="2"/>
    <s v="instagram/email"/>
    <d v="2024-01-01T00:00:00"/>
    <x v="1"/>
  </r>
  <r>
    <x v="20"/>
    <s v="instagram"/>
    <s v="social"/>
    <x v="1"/>
    <d v="2024-01-01T00:00:00"/>
    <s v="banner1"/>
    <s v="shoes"/>
    <n v="254"/>
    <n v="2"/>
    <n v="847.3"/>
    <s v="OK"/>
    <s v="No"/>
    <s v="OK"/>
    <s v="OK"/>
    <s v="OK"/>
    <s v="OK"/>
    <s v="OK"/>
    <s v="OK"/>
    <s v="Jan"/>
    <n v="1"/>
    <s v="instagram/social"/>
    <d v="2024-01-01T00:00:00"/>
    <x v="9"/>
  </r>
  <r>
    <x v="21"/>
    <s v="youtube"/>
    <s v="referral"/>
    <x v="2"/>
    <d v="2024-01-03T00:00:00"/>
    <s v="video_ad"/>
    <s v="shoes"/>
    <n v="105"/>
    <n v="33"/>
    <n v="580.25"/>
    <s v="OK"/>
    <s v="No"/>
    <s v="OK"/>
    <s v="OK"/>
    <s v="OK"/>
    <s v="OK"/>
    <s v="OK"/>
    <s v="OK"/>
    <s v="Nov"/>
    <n v="4"/>
    <s v="youtube/referral"/>
    <d v="2024-01-03T00:00:00"/>
    <x v="10"/>
  </r>
  <r>
    <x v="22"/>
    <s v="facebook"/>
    <s v="social"/>
    <x v="3"/>
    <d v="2024-01-02T00:00:00"/>
    <s v="banner1"/>
    <s v="discount"/>
    <n v="188"/>
    <n v="1"/>
    <n v="253.42"/>
    <s v="OK"/>
    <s v="No"/>
    <s v="OK"/>
    <s v="OK"/>
    <s v="OK"/>
    <s v="OK"/>
    <s v="OK"/>
    <s v="OK"/>
    <s v="Mar"/>
    <n v="1"/>
    <s v="facebook/social"/>
    <d v="2024-01-02T00:00:00"/>
    <x v="2"/>
  </r>
  <r>
    <x v="23"/>
    <s v="youtube"/>
    <s v="referral"/>
    <x v="2"/>
    <d v="2024-01-03T00:00:00"/>
    <s v="carousel_ad"/>
    <s v="shoes"/>
    <n v="363"/>
    <n v="9"/>
    <n v="705.93"/>
    <s v="OK"/>
    <s v="No"/>
    <s v="OK"/>
    <s v="OK"/>
    <s v="OK"/>
    <s v="OK"/>
    <s v="OK"/>
    <s v="OK"/>
    <s v="Mar"/>
    <n v="1"/>
    <s v="youtube/referral"/>
    <d v="2024-01-03T00:00:00"/>
    <x v="2"/>
  </r>
  <r>
    <x v="24"/>
    <s v="newsletter"/>
    <s v="email"/>
    <x v="2"/>
    <d v="2024-01-03T00:00:00"/>
    <s v="banner1"/>
    <s v="bags"/>
    <n v="321"/>
    <n v="18"/>
    <n v="548.37"/>
    <s v="OK"/>
    <s v="No"/>
    <s v="OK"/>
    <s v="OK"/>
    <s v="OK"/>
    <s v="OK"/>
    <s v="OK"/>
    <s v="OK"/>
    <s v="Nov"/>
    <n v="4"/>
    <s v="newsletter/email"/>
    <d v="2024-01-03T00:00:00"/>
    <x v="10"/>
  </r>
  <r>
    <x v="25"/>
    <s v="instagram"/>
    <s v="email"/>
    <x v="0"/>
    <d v="2024-01-01T00:00:00"/>
    <s v="text_link"/>
    <s v="shoes"/>
    <n v="363"/>
    <n v="18"/>
    <n v="931.76"/>
    <s v="OK"/>
    <s v="No"/>
    <s v="OK"/>
    <s v="OK"/>
    <s v="OK"/>
    <s v="OK"/>
    <s v="OK"/>
    <s v="OK"/>
    <s v="Feb"/>
    <n v="1"/>
    <s v="instagram/email"/>
    <d v="2024-01-01T00:00:00"/>
    <x v="3"/>
  </r>
  <r>
    <x v="26"/>
    <s v="linkedin"/>
    <s v="referral"/>
    <x v="3"/>
    <d v="2024-01-02T00:00:00"/>
    <s v="text_link"/>
    <s v="signup"/>
    <n v="328"/>
    <n v="34"/>
    <n v="511.07"/>
    <s v="OK"/>
    <s v="No"/>
    <s v="OK"/>
    <s v="OK"/>
    <s v="OK"/>
    <s v="OK"/>
    <s v="OK"/>
    <s v="OK"/>
    <s v="Mar"/>
    <n v="1"/>
    <s v="linkedin/referral"/>
    <d v="2024-01-02T00:00:00"/>
    <x v="2"/>
  </r>
  <r>
    <x v="27"/>
    <s v="linkedin"/>
    <s v="cpc"/>
    <x v="2"/>
    <d v="2024-01-03T00:00:00"/>
    <s v="video_ad"/>
    <s v="signup"/>
    <n v="309"/>
    <n v="6"/>
    <n v="814.46"/>
    <s v="OK"/>
    <s v="No"/>
    <s v="OK"/>
    <s v="OK"/>
    <s v="OK"/>
    <s v="OK"/>
    <s v="OK"/>
    <s v="OK"/>
    <s v="Jan"/>
    <n v="1"/>
    <s v="linkedin/cpc"/>
    <d v="2024-01-03T00:00:00"/>
    <x v="9"/>
  </r>
  <r>
    <x v="28"/>
    <s v="instagram"/>
    <s v="referral"/>
    <x v="0"/>
    <d v="2024-01-01T00:00:00"/>
    <s v="text_link"/>
    <s v="discount"/>
    <n v="114"/>
    <n v="41"/>
    <n v="190.8"/>
    <s v="OK"/>
    <s v="No"/>
    <s v="OK"/>
    <s v="OK"/>
    <s v="OK"/>
    <s v="OK"/>
    <s v="OK"/>
    <s v="OK"/>
    <s v="Oct"/>
    <n v="4"/>
    <s v="instagram/referral"/>
    <d v="2024-01-01T00:00:00"/>
    <x v="4"/>
  </r>
  <r>
    <x v="29"/>
    <s v="instagram"/>
    <s v="social"/>
    <x v="2"/>
    <d v="2024-01-03T00:00:00"/>
    <s v="video_ad"/>
    <s v="bags"/>
    <n v="317"/>
    <n v="11"/>
    <n v="534.39"/>
    <s v="OK"/>
    <s v="No"/>
    <s v="OK"/>
    <s v="OK"/>
    <s v="OK"/>
    <s v="OK"/>
    <s v="OK"/>
    <s v="OK"/>
    <s v="Mar"/>
    <n v="1"/>
    <s v="instagram/social"/>
    <d v="2024-01-03T00:00:00"/>
    <x v="2"/>
  </r>
  <r>
    <x v="30"/>
    <s v="linkedin"/>
    <s v="social"/>
    <x v="0"/>
    <d v="2024-01-01T00:00:00"/>
    <s v="banner1"/>
    <s v="shoes"/>
    <n v="156"/>
    <n v="5"/>
    <n v="10.19"/>
    <s v="OK"/>
    <s v="No"/>
    <s v="OK"/>
    <s v="OK"/>
    <s v="OK"/>
    <s v="OK"/>
    <s v="OK"/>
    <s v="OK"/>
    <s v="May"/>
    <n v="2"/>
    <s v="linkedin/social"/>
    <d v="2024-01-01T00:00:00"/>
    <x v="11"/>
  </r>
  <r>
    <x v="31"/>
    <s v="linkedin"/>
    <s v="referral"/>
    <x v="0"/>
    <d v="2024-01-01T00:00:00"/>
    <s v="text_link"/>
    <s v="bags"/>
    <n v="75"/>
    <n v="34"/>
    <n v="491.43"/>
    <s v="OK"/>
    <s v="No"/>
    <s v="OK"/>
    <s v="OK"/>
    <s v="OK"/>
    <s v="OK"/>
    <s v="OK"/>
    <s v="OK"/>
    <s v="Mar"/>
    <n v="1"/>
    <s v="linkedin/referral"/>
    <d v="2024-01-01T00:00:00"/>
    <x v="2"/>
  </r>
  <r>
    <x v="32"/>
    <s v="instagram"/>
    <s v="cpc"/>
    <x v="1"/>
    <d v="2024-01-01T00:00:00"/>
    <s v=""/>
    <s v="bags"/>
    <n v="389"/>
    <n v="17"/>
    <n v="394.61"/>
    <s v="OK"/>
    <s v="No"/>
    <s v="OK"/>
    <s v="OK"/>
    <s v="OK"/>
    <s v="OK"/>
    <s v="OK"/>
    <s v="OK"/>
    <s v="Sep"/>
    <n v="3"/>
    <s v="instagram/cpc"/>
    <d v="2024-01-01T00:00:00"/>
    <x v="0"/>
  </r>
  <r>
    <x v="33"/>
    <s v="instagram"/>
    <s v="cpc"/>
    <x v="3"/>
    <d v="2024-01-02T00:00:00"/>
    <s v="video_ad"/>
    <s v="bags"/>
    <n v="223"/>
    <n v="37"/>
    <n v="363.56"/>
    <s v="OK"/>
    <s v="No"/>
    <s v="OK"/>
    <s v="OK"/>
    <s v="OK"/>
    <s v="OK"/>
    <s v="OK"/>
    <s v="OK"/>
    <s v="Jul"/>
    <n v="3"/>
    <s v="instagram/cpc"/>
    <d v="2024-01-02T00:00:00"/>
    <x v="6"/>
  </r>
  <r>
    <x v="34"/>
    <s v="youtube"/>
    <s v="social"/>
    <x v="2"/>
    <d v="2024-01-03T00:00:00"/>
    <s v="banner1"/>
    <s v="bags"/>
    <n v="379"/>
    <n v="43"/>
    <n v="156.5"/>
    <s v="OK"/>
    <s v="No"/>
    <s v="OK"/>
    <s v="OK"/>
    <s v="OK"/>
    <s v="OK"/>
    <s v="OK"/>
    <s v="OK"/>
    <s v="Nov"/>
    <n v="4"/>
    <s v="youtube/social"/>
    <d v="2024-01-03T00:00:00"/>
    <x v="10"/>
  </r>
  <r>
    <x v="35"/>
    <s v="youtube"/>
    <s v="referral"/>
    <x v="1"/>
    <d v="2024-01-01T00:00:00"/>
    <s v="carousel_ad"/>
    <s v="signup"/>
    <n v="210"/>
    <n v="36"/>
    <n v="56.02"/>
    <s v="OK"/>
    <s v="No"/>
    <s v="OK"/>
    <s v="OK"/>
    <s v="OK"/>
    <s v="OK"/>
    <s v="OK"/>
    <s v="OK"/>
    <s v="Sep"/>
    <n v="3"/>
    <s v="youtube/referral"/>
    <d v="2024-01-01T00:00:00"/>
    <x v="0"/>
  </r>
  <r>
    <x v="36"/>
    <s v="facebook"/>
    <s v="email"/>
    <x v="0"/>
    <d v="2024-01-01T00:00:00"/>
    <s v="text_link"/>
    <s v="bags"/>
    <n v="147"/>
    <n v="46"/>
    <n v="557.51"/>
    <s v="OK"/>
    <s v="No"/>
    <s v="OK"/>
    <s v="OK"/>
    <s v="OK"/>
    <s v="OK"/>
    <s v="OK"/>
    <s v="OK"/>
    <s v="Oct"/>
    <n v="4"/>
    <s v="facebook/email"/>
    <d v="2024-01-01T00:00:00"/>
    <x v="4"/>
  </r>
  <r>
    <x v="37"/>
    <s v="youtube"/>
    <s v="cpc"/>
    <x v="0"/>
    <d v="2024-01-01T00:00:00"/>
    <s v="banner1"/>
    <s v="shoes"/>
    <n v="427"/>
    <n v="50"/>
    <n v="495.29"/>
    <s v="OK"/>
    <s v="No"/>
    <s v="OK"/>
    <s v="OK"/>
    <s v="OK"/>
    <s v="OK"/>
    <s v="OK"/>
    <s v="OK"/>
    <s v="Jun"/>
    <n v="2"/>
    <s v="youtube/cpc"/>
    <d v="2024-01-01T00:00:00"/>
    <x v="7"/>
  </r>
  <r>
    <x v="5"/>
    <s v="google"/>
    <s v="cpc"/>
    <x v="2"/>
    <d v="2024-01-03T00:00:00"/>
    <s v="carousel_ad"/>
    <s v="bags"/>
    <n v="14"/>
    <n v="49"/>
    <n v="411.24"/>
    <s v="OK"/>
    <s v="No"/>
    <s v="OK"/>
    <s v="OK"/>
    <s v="OK"/>
    <s v="OK"/>
    <s v="OK"/>
    <s v="OK"/>
    <s v="Mar"/>
    <n v="1"/>
    <s v="google/cpc"/>
    <d v="2024-01-03T00:00:00"/>
    <x v="2"/>
  </r>
  <r>
    <x v="38"/>
    <s v="google"/>
    <s v="cpc"/>
    <x v="0"/>
    <d v="2024-01-01T00:00:00"/>
    <s v="banner1"/>
    <s v="bags"/>
    <n v="247"/>
    <n v="4"/>
    <n v="562.32000000000005"/>
    <s v="OK"/>
    <s v="No"/>
    <s v="OK"/>
    <s v="OK"/>
    <s v="OK"/>
    <s v="OK"/>
    <s v="OK"/>
    <s v="OK"/>
    <s v="Aug"/>
    <n v="3"/>
    <s v="google/cpc"/>
    <d v="2024-01-01T00:00:00"/>
    <x v="5"/>
  </r>
  <r>
    <x v="39"/>
    <s v="newsletter"/>
    <s v="email"/>
    <x v="3"/>
    <d v="2024-01-02T00:00:00"/>
    <s v="banner1"/>
    <s v="bags"/>
    <n v="275"/>
    <n v="7"/>
    <n v="677.7"/>
    <s v="OK"/>
    <s v="No"/>
    <s v="OK"/>
    <s v="OK"/>
    <s v="OK"/>
    <s v="OK"/>
    <s v="OK"/>
    <s v="OK"/>
    <s v="Oct"/>
    <n v="4"/>
    <s v="newsletter/email"/>
    <d v="2024-01-02T00:00:00"/>
    <x v="4"/>
  </r>
  <r>
    <x v="40"/>
    <s v="linkedin"/>
    <s v="email"/>
    <x v="2"/>
    <d v="2024-01-03T00:00:00"/>
    <s v="video_ad"/>
    <s v="signup"/>
    <n v="472"/>
    <n v="29"/>
    <n v="890.23"/>
    <s v="OK"/>
    <s v="No"/>
    <s v="OK"/>
    <s v="OK"/>
    <s v="OK"/>
    <s v="OK"/>
    <s v="OK"/>
    <s v="OK"/>
    <s v="Jun"/>
    <n v="2"/>
    <s v="linkedin/email"/>
    <d v="2024-01-03T00:00:00"/>
    <x v="7"/>
  </r>
  <r>
    <x v="41"/>
    <s v="linkedin"/>
    <s v="social"/>
    <x v="1"/>
    <d v="2024-01-01T00:00:00"/>
    <s v="carousel_ad"/>
    <s v="signup"/>
    <n v="407"/>
    <n v="3"/>
    <n v="815.57"/>
    <s v="OK"/>
    <s v="No"/>
    <s v="OK"/>
    <s v="OK"/>
    <s v="OK"/>
    <s v="OK"/>
    <s v="OK"/>
    <s v="OK"/>
    <s v="Nov"/>
    <n v="4"/>
    <s v="linkedin/social"/>
    <d v="2024-01-01T00:00:00"/>
    <x v="10"/>
  </r>
  <r>
    <x v="42"/>
    <s v="facebook"/>
    <s v="social"/>
    <x v="1"/>
    <d v="2024-01-01T00:00:00"/>
    <s v=""/>
    <s v="discount"/>
    <n v="43"/>
    <n v="26"/>
    <n v="113.48"/>
    <s v="OK"/>
    <s v="No"/>
    <s v="OK"/>
    <s v="OK"/>
    <s v="OK"/>
    <s v="OK"/>
    <s v="OK"/>
    <s v="OK"/>
    <s v="Jun"/>
    <n v="2"/>
    <s v="facebook/social"/>
    <d v="2024-01-01T00:00:00"/>
    <x v="7"/>
  </r>
  <r>
    <x v="19"/>
    <s v="youtube"/>
    <s v="referral"/>
    <x v="0"/>
    <d v="2024-01-01T00:00:00"/>
    <s v="carousel_ad"/>
    <s v="bags"/>
    <n v="109"/>
    <n v="18"/>
    <n v="48.17"/>
    <s v="OK"/>
    <s v="No"/>
    <s v="OK"/>
    <s v="OK"/>
    <s v="OK"/>
    <s v="OK"/>
    <s v="OK"/>
    <s v="OK"/>
    <s v="Apr"/>
    <n v="2"/>
    <s v="youtube/referral"/>
    <d v="2024-01-01T00:00:00"/>
    <x v="1"/>
  </r>
  <r>
    <x v="43"/>
    <s v="google"/>
    <s v="referral"/>
    <x v="1"/>
    <d v="2024-01-01T00:00:00"/>
    <s v=""/>
    <s v="discount"/>
    <n v="245"/>
    <n v="3"/>
    <n v="713.39"/>
    <s v="OK"/>
    <s v="No"/>
    <s v="OK"/>
    <s v="OK"/>
    <s v="OK"/>
    <s v="OK"/>
    <s v="OK"/>
    <s v="OK"/>
    <s v="Feb"/>
    <n v="1"/>
    <s v="google/referral"/>
    <d v="2024-01-01T00:00:00"/>
    <x v="3"/>
  </r>
  <r>
    <x v="44"/>
    <s v="google"/>
    <s v="email"/>
    <x v="3"/>
    <d v="2024-01-02T00:00:00"/>
    <s v="carousel_ad"/>
    <s v="discount"/>
    <n v="339"/>
    <n v="48"/>
    <n v="109.86"/>
    <s v="OK"/>
    <s v="No"/>
    <s v="OK"/>
    <s v="OK"/>
    <s v="OK"/>
    <s v="OK"/>
    <s v="OK"/>
    <s v="OK"/>
    <s v="Jun"/>
    <n v="2"/>
    <s v="google/email"/>
    <d v="2024-01-02T00:00:00"/>
    <x v="7"/>
  </r>
  <r>
    <x v="45"/>
    <s v="google"/>
    <s v="email"/>
    <x v="2"/>
    <d v="2024-01-03T00:00:00"/>
    <s v="text_link"/>
    <s v="shoes"/>
    <n v="450"/>
    <n v="29"/>
    <n v="758.63"/>
    <s v="OK"/>
    <s v="No"/>
    <s v="OK"/>
    <s v="OK"/>
    <s v="OK"/>
    <s v="OK"/>
    <s v="OK"/>
    <s v="OK"/>
    <s v="Jul"/>
    <n v="3"/>
    <s v="google/email"/>
    <d v="2024-01-03T00:00:00"/>
    <x v="6"/>
  </r>
  <r>
    <x v="46"/>
    <s v="facebook"/>
    <s v="social"/>
    <x v="0"/>
    <d v="2024-01-01T00:00:00"/>
    <s v="video_ad"/>
    <s v="signup"/>
    <n v="215"/>
    <n v="25"/>
    <n v="137.94"/>
    <s v="OK"/>
    <s v="No"/>
    <s v="OK"/>
    <s v="OK"/>
    <s v="OK"/>
    <s v="OK"/>
    <s v="OK"/>
    <s v="OK"/>
    <s v="Jul"/>
    <n v="3"/>
    <s v="facebook/social"/>
    <d v="2024-01-01T00:00:00"/>
    <x v="6"/>
  </r>
  <r>
    <x v="47"/>
    <s v="facebook"/>
    <s v="cpc"/>
    <x v="0"/>
    <d v="2024-01-01T00:00:00"/>
    <s v="video_ad"/>
    <s v="shoes"/>
    <n v="54"/>
    <n v="1"/>
    <n v="988.45"/>
    <s v="OK"/>
    <s v="No"/>
    <s v="OK"/>
    <s v="OK"/>
    <s v="OK"/>
    <s v="OK"/>
    <s v="OK"/>
    <s v="OK"/>
    <s v="Jun"/>
    <n v="2"/>
    <s v="facebook/cpc"/>
    <d v="2024-01-01T00:00:00"/>
    <x v="7"/>
  </r>
  <r>
    <x v="48"/>
    <s v="linkedin"/>
    <s v="email"/>
    <x v="2"/>
    <d v="2024-01-03T00:00:00"/>
    <s v="video_ad"/>
    <s v="signup"/>
    <n v="344"/>
    <n v="30"/>
    <n v="707.34"/>
    <s v="OK"/>
    <s v="No"/>
    <s v="OK"/>
    <s v="OK"/>
    <s v="OK"/>
    <s v="OK"/>
    <s v="OK"/>
    <s v="OK"/>
    <s v="Feb"/>
    <n v="1"/>
    <s v="linkedin/email"/>
    <d v="2024-01-03T00:00:00"/>
    <x v="3"/>
  </r>
  <r>
    <x v="49"/>
    <s v="google"/>
    <s v="cpc"/>
    <x v="1"/>
    <d v="2024-01-01T00:00:00"/>
    <s v="banner1"/>
    <s v="bags"/>
    <n v="335"/>
    <n v="37"/>
    <n v="676.27"/>
    <s v="OK"/>
    <s v="No"/>
    <s v="OK"/>
    <s v="OK"/>
    <s v="OK"/>
    <s v="OK"/>
    <s v="OK"/>
    <s v="OK"/>
    <s v="Jan"/>
    <n v="1"/>
    <s v="google/cpc"/>
    <d v="2024-01-01T00:00:00"/>
    <x v="9"/>
  </r>
  <r>
    <x v="50"/>
    <s v="newsletter"/>
    <s v="cpc"/>
    <x v="2"/>
    <d v="2024-01-03T00:00:00"/>
    <s v="video_ad"/>
    <s v="bags"/>
    <n v="61"/>
    <n v="17"/>
    <n v="158.08000000000001"/>
    <s v="OK"/>
    <s v="No"/>
    <s v="OK"/>
    <s v="OK"/>
    <s v="OK"/>
    <s v="OK"/>
    <s v="OK"/>
    <s v="OK"/>
    <s v="Mar"/>
    <n v="1"/>
    <s v="newsletter/cpc"/>
    <d v="2024-01-03T00:00:00"/>
    <x v="2"/>
  </r>
  <r>
    <x v="51"/>
    <s v="instagram"/>
    <s v="social"/>
    <x v="0"/>
    <d v="2024-01-01T00:00:00"/>
    <s v="carousel_ad"/>
    <s v="signup"/>
    <n v="72"/>
    <n v="37"/>
    <n v="339.62"/>
    <s v="OK"/>
    <s v="No"/>
    <s v="OK"/>
    <s v="OK"/>
    <s v="OK"/>
    <s v="OK"/>
    <s v="OK"/>
    <s v="OK"/>
    <s v="Dec"/>
    <n v="4"/>
    <s v="instagram/social"/>
    <d v="2024-01-01T00:00:00"/>
    <x v="8"/>
  </r>
  <r>
    <x v="52"/>
    <s v="newsletter"/>
    <s v="referral"/>
    <x v="1"/>
    <d v="2024-01-01T00:00:00"/>
    <s v="text_link"/>
    <s v="signup"/>
    <n v="448"/>
    <n v="23"/>
    <n v="781.3"/>
    <s v="OK"/>
    <s v="No"/>
    <s v="OK"/>
    <s v="OK"/>
    <s v="OK"/>
    <s v="OK"/>
    <s v="OK"/>
    <s v="OK"/>
    <s v="Nov"/>
    <n v="4"/>
    <s v="newsletter/referral"/>
    <d v="2024-01-01T00:00:00"/>
    <x v="10"/>
  </r>
  <r>
    <x v="53"/>
    <s v="youtube"/>
    <s v="referral"/>
    <x v="3"/>
    <d v="2024-01-02T00:00:00"/>
    <s v="banner1"/>
    <s v="signup"/>
    <n v="48"/>
    <n v="40"/>
    <n v="905.64"/>
    <s v="OK"/>
    <s v="No"/>
    <s v="OK"/>
    <s v="OK"/>
    <s v="OK"/>
    <s v="OK"/>
    <s v="OK"/>
    <s v="OK"/>
    <s v="Aug"/>
    <n v="3"/>
    <s v="youtube/referral"/>
    <d v="2024-01-02T00:00:00"/>
    <x v="5"/>
  </r>
  <r>
    <x v="54"/>
    <s v="instagram"/>
    <s v="cpc"/>
    <x v="0"/>
    <d v="2024-01-01T00:00:00"/>
    <s v="text_link"/>
    <s v="signup"/>
    <n v="391"/>
    <n v="17"/>
    <n v="638.76"/>
    <s v="OK"/>
    <s v="No"/>
    <s v="OK"/>
    <s v="OK"/>
    <s v="OK"/>
    <s v="OK"/>
    <s v="OK"/>
    <s v="OK"/>
    <s v="Aug"/>
    <n v="3"/>
    <s v="instagram/cpc"/>
    <d v="2024-01-01T00:00:00"/>
    <x v="5"/>
  </r>
  <r>
    <x v="55"/>
    <s v="youtube"/>
    <s v="cpc"/>
    <x v="0"/>
    <d v="2024-01-01T00:00:00"/>
    <s v=""/>
    <s v="discount"/>
    <n v="299"/>
    <n v="21"/>
    <n v="220.16"/>
    <s v="OK"/>
    <s v="No"/>
    <s v="OK"/>
    <s v="OK"/>
    <s v="OK"/>
    <s v="OK"/>
    <s v="OK"/>
    <s v="OK"/>
    <s v="Mar"/>
    <n v="1"/>
    <s v="youtube/cpc"/>
    <d v="2024-01-01T00:00:00"/>
    <x v="2"/>
  </r>
  <r>
    <x v="56"/>
    <s v="youtube"/>
    <s v="cpc"/>
    <x v="1"/>
    <d v="2024-01-01T00:00:00"/>
    <s v="text_link"/>
    <s v="discount"/>
    <n v="281"/>
    <n v="9"/>
    <n v="690.23"/>
    <s v="OK"/>
    <s v="No"/>
    <s v="OK"/>
    <s v="OK"/>
    <s v="OK"/>
    <s v="OK"/>
    <s v="OK"/>
    <s v="OK"/>
    <s v="Aug"/>
    <n v="3"/>
    <s v="youtube/cpc"/>
    <d v="2024-01-01T00:00:00"/>
    <x v="5"/>
  </r>
  <r>
    <x v="57"/>
    <s v="linkedin"/>
    <s v="cpc"/>
    <x v="2"/>
    <d v="2024-01-03T00:00:00"/>
    <s v="banner1"/>
    <s v="bags"/>
    <n v="424"/>
    <n v="5"/>
    <n v="964.62"/>
    <s v="OK"/>
    <s v="No"/>
    <s v="OK"/>
    <s v="OK"/>
    <s v="OK"/>
    <s v="OK"/>
    <s v="OK"/>
    <s v="OK"/>
    <s v="Nov"/>
    <n v="4"/>
    <s v="linkedin/cpc"/>
    <d v="2024-01-03T00:00:00"/>
    <x v="4"/>
  </r>
  <r>
    <x v="58"/>
    <s v="facebook"/>
    <s v="social"/>
    <x v="2"/>
    <d v="2024-01-03T00:00:00"/>
    <s v="text_link"/>
    <s v="discount"/>
    <n v="205"/>
    <n v="9"/>
    <n v="428.12"/>
    <s v="OK"/>
    <s v="No"/>
    <s v="OK"/>
    <s v="OK"/>
    <s v="OK"/>
    <s v="OK"/>
    <s v="OK"/>
    <s v="OK"/>
    <s v="Oct"/>
    <n v="4"/>
    <s v="facebook/social"/>
    <d v="2024-01-03T00:00:00"/>
    <x v="4"/>
  </r>
  <r>
    <x v="59"/>
    <s v="instagram"/>
    <s v="email"/>
    <x v="1"/>
    <d v="2024-01-01T00:00:00"/>
    <s v="video_ad"/>
    <s v="discount"/>
    <n v="369"/>
    <n v="31"/>
    <n v="116.83"/>
    <s v="OK"/>
    <s v="No"/>
    <s v="OK"/>
    <s v="OK"/>
    <s v="OK"/>
    <s v="OK"/>
    <s v="OK"/>
    <s v="OK"/>
    <s v="Oct"/>
    <n v="4"/>
    <s v="instagram/email"/>
    <d v="2024-01-01T00:00:00"/>
    <x v="4"/>
  </r>
  <r>
    <x v="60"/>
    <s v="youtube"/>
    <s v="cpc"/>
    <x v="2"/>
    <d v="2024-01-03T00:00:00"/>
    <s v="text_link"/>
    <s v="shoes"/>
    <n v="204"/>
    <n v="27"/>
    <n v="221.49"/>
    <s v="OK"/>
    <s v="No"/>
    <s v="OK"/>
    <s v="OK"/>
    <s v="OK"/>
    <s v="OK"/>
    <s v="OK"/>
    <s v="OK"/>
    <s v="Jul"/>
    <n v="3"/>
    <s v="youtube/cpc"/>
    <d v="2024-01-03T00:00:00"/>
    <x v="7"/>
  </r>
  <r>
    <x v="61"/>
    <s v="youtube"/>
    <s v="email"/>
    <x v="0"/>
    <d v="2024-01-01T00:00:00"/>
    <s v="carousel_ad"/>
    <s v="shoes"/>
    <n v="333"/>
    <n v="15"/>
    <n v="986.65"/>
    <s v="OK"/>
    <s v="No"/>
    <s v="OK"/>
    <s v="OK"/>
    <s v="OK"/>
    <s v="OK"/>
    <s v="OK"/>
    <s v="OK"/>
    <s v="Sep"/>
    <n v="3"/>
    <s v="youtube/email"/>
    <d v="2024-01-01T00:00:00"/>
    <x v="0"/>
  </r>
  <r>
    <x v="62"/>
    <s v="youtube"/>
    <s v="email"/>
    <x v="1"/>
    <d v="2024-01-01T00:00:00"/>
    <s v="banner1"/>
    <s v="shoes"/>
    <n v="284"/>
    <n v="38"/>
    <n v="655.93"/>
    <s v="OK"/>
    <s v="No"/>
    <s v="OK"/>
    <s v="OK"/>
    <s v="OK"/>
    <s v="OK"/>
    <s v="OK"/>
    <s v="OK"/>
    <s v="Sep"/>
    <n v="3"/>
    <s v="youtube/email"/>
    <d v="2024-01-01T00:00:00"/>
    <x v="0"/>
  </r>
  <r>
    <x v="63"/>
    <s v="instagram"/>
    <s v="cpc"/>
    <x v="1"/>
    <d v="2024-01-01T00:00:00"/>
    <s v="carousel_ad"/>
    <s v="bags"/>
    <n v="71"/>
    <n v="38"/>
    <n v="324.58999999999997"/>
    <s v="OK"/>
    <s v="No"/>
    <s v="OK"/>
    <s v="OK"/>
    <s v="OK"/>
    <s v="OK"/>
    <s v="OK"/>
    <s v="OK"/>
    <s v="Aug"/>
    <n v="3"/>
    <s v="instagram/cpc"/>
    <d v="2024-01-01T00:00:00"/>
    <x v="5"/>
  </r>
  <r>
    <x v="27"/>
    <s v="google"/>
    <s v="email"/>
    <x v="1"/>
    <d v="2024-01-01T00:00:00"/>
    <s v="text_link"/>
    <s v="discount"/>
    <n v="434"/>
    <n v="49"/>
    <n v="759.74"/>
    <s v="OK"/>
    <s v="No"/>
    <s v="OK"/>
    <s v="OK"/>
    <s v="OK"/>
    <s v="OK"/>
    <s v="OK"/>
    <s v="OK"/>
    <s v="Jan"/>
    <n v="1"/>
    <s v="google/email"/>
    <d v="2024-01-01T00:00:00"/>
    <x v="9"/>
  </r>
  <r>
    <x v="64"/>
    <s v="instagram"/>
    <s v="social"/>
    <x v="1"/>
    <d v="2024-01-01T00:00:00"/>
    <s v=""/>
    <s v="bags"/>
    <n v="318"/>
    <n v="16"/>
    <n v="591.99"/>
    <s v="OK"/>
    <s v="No"/>
    <s v="OK"/>
    <s v="OK"/>
    <s v="OK"/>
    <s v="OK"/>
    <s v="OK"/>
    <s v="OK"/>
    <s v="Aug"/>
    <n v="3"/>
    <s v="instagram/social"/>
    <d v="2024-01-01T00:00:00"/>
    <x v="5"/>
  </r>
  <r>
    <x v="29"/>
    <s v="google"/>
    <s v="email"/>
    <x v="2"/>
    <d v="2024-01-03T00:00:00"/>
    <s v="banner1"/>
    <s v="discount"/>
    <n v="436"/>
    <n v="10"/>
    <n v="245.64"/>
    <s v="OK"/>
    <s v="No"/>
    <s v="OK"/>
    <s v="OK"/>
    <s v="OK"/>
    <s v="OK"/>
    <s v="OK"/>
    <s v="OK"/>
    <s v="Mar"/>
    <n v="1"/>
    <s v="google/email"/>
    <d v="2024-01-03T00:00:00"/>
    <x v="2"/>
  </r>
  <r>
    <x v="61"/>
    <s v="instagram"/>
    <s v="email"/>
    <x v="0"/>
    <d v="2024-01-01T00:00:00"/>
    <s v="carousel_ad"/>
    <s v="discount"/>
    <n v="283"/>
    <n v="47"/>
    <n v="265.47000000000003"/>
    <s v="OK"/>
    <s v="No"/>
    <s v="OK"/>
    <s v="OK"/>
    <s v="OK"/>
    <s v="OK"/>
    <s v="OK"/>
    <s v="OK"/>
    <s v="Sep"/>
    <n v="3"/>
    <s v="instagram/email"/>
    <d v="2024-01-01T00:00:00"/>
    <x v="0"/>
  </r>
  <r>
    <x v="65"/>
    <s v="youtube"/>
    <s v="cpc"/>
    <x v="0"/>
    <d v="2024-01-01T00:00:00"/>
    <s v="carousel_ad"/>
    <s v="shoes"/>
    <n v="224"/>
    <n v="29"/>
    <n v="104.06"/>
    <s v="OK"/>
    <s v="No"/>
    <s v="OK"/>
    <s v="OK"/>
    <s v="OK"/>
    <s v="OK"/>
    <s v="OK"/>
    <s v="OK"/>
    <s v="Jul"/>
    <n v="3"/>
    <s v="youtube/cpc"/>
    <d v="2024-01-01T00:00:00"/>
    <x v="6"/>
  </r>
  <r>
    <x v="66"/>
    <s v="facebook"/>
    <s v="email"/>
    <x v="1"/>
    <d v="2024-01-01T00:00:00"/>
    <s v="text_link"/>
    <s v="bags"/>
    <n v="271"/>
    <n v="1"/>
    <n v="942.98"/>
    <s v="OK"/>
    <s v="No"/>
    <s v="OK"/>
    <s v="OK"/>
    <s v="OK"/>
    <s v="OK"/>
    <s v="OK"/>
    <s v="OK"/>
    <s v="Sep"/>
    <n v="3"/>
    <s v="facebook/email"/>
    <d v="2024-01-01T00:00:00"/>
    <x v="0"/>
  </r>
  <r>
    <x v="67"/>
    <s v="instagram"/>
    <s v="social"/>
    <x v="3"/>
    <d v="2024-01-02T00:00:00"/>
    <s v="banner1"/>
    <s v="discount"/>
    <n v="401"/>
    <n v="36"/>
    <n v="365.13"/>
    <s v="OK"/>
    <s v="No"/>
    <s v="OK"/>
    <s v="OK"/>
    <s v="OK"/>
    <s v="OK"/>
    <s v="OK"/>
    <s v="OK"/>
    <s v="Apr"/>
    <n v="2"/>
    <s v="instagram/social"/>
    <d v="2024-01-02T00:00:00"/>
    <x v="1"/>
  </r>
  <r>
    <x v="68"/>
    <s v="facebook"/>
    <s v="email"/>
    <x v="0"/>
    <d v="2024-01-01T00:00:00"/>
    <s v="video_ad"/>
    <s v="shoes"/>
    <n v="26"/>
    <n v="44"/>
    <n v="688.14"/>
    <s v="OK"/>
    <s v="No"/>
    <s v="OK"/>
    <s v="OK"/>
    <s v="OK"/>
    <s v="OK"/>
    <s v="OK"/>
    <s v="OK"/>
    <s v="Jan"/>
    <n v="1"/>
    <s v="facebook/email"/>
    <d v="2024-01-01T00:00:00"/>
    <x v="9"/>
  </r>
  <r>
    <x v="69"/>
    <s v="linkedin"/>
    <s v="referral"/>
    <x v="2"/>
    <d v="2024-01-03T00:00:00"/>
    <s v="text_link"/>
    <s v="shoes"/>
    <n v="285"/>
    <n v="10"/>
    <n v="345.01"/>
    <s v="OK"/>
    <s v="No"/>
    <s v="OK"/>
    <s v="OK"/>
    <s v="OK"/>
    <s v="OK"/>
    <s v="OK"/>
    <s v="OK"/>
    <s v="Jan"/>
    <n v="1"/>
    <s v="linkedin/referral"/>
    <d v="2024-01-03T00:00:00"/>
    <x v="9"/>
  </r>
  <r>
    <x v="29"/>
    <s v="youtube"/>
    <s v="referral"/>
    <x v="1"/>
    <d v="2024-01-01T00:00:00"/>
    <s v="banner1"/>
    <s v="shoes"/>
    <n v="215"/>
    <n v="20"/>
    <n v="424.46"/>
    <s v="OK"/>
    <s v="No"/>
    <s v="OK"/>
    <s v="OK"/>
    <s v="OK"/>
    <s v="OK"/>
    <s v="OK"/>
    <s v="OK"/>
    <s v="Mar"/>
    <n v="1"/>
    <s v="youtube/referral"/>
    <d v="2024-01-01T00:00:00"/>
    <x v="2"/>
  </r>
  <r>
    <x v="70"/>
    <s v="youtube"/>
    <s v="social"/>
    <x v="3"/>
    <d v="2024-01-02T00:00:00"/>
    <s v="text_link"/>
    <s v="discount"/>
    <n v="331"/>
    <n v="40"/>
    <n v="666.5"/>
    <s v="OK"/>
    <s v="No"/>
    <s v="OK"/>
    <s v="OK"/>
    <s v="OK"/>
    <s v="OK"/>
    <s v="OK"/>
    <s v="OK"/>
    <s v="May"/>
    <n v="2"/>
    <s v="youtube/social"/>
    <d v="2024-01-02T00:00:00"/>
    <x v="11"/>
  </r>
  <r>
    <x v="71"/>
    <s v="youtube"/>
    <s v="social"/>
    <x v="0"/>
    <d v="2024-01-01T00:00:00"/>
    <s v="video_ad"/>
    <s v="signup"/>
    <n v="129"/>
    <n v="34"/>
    <n v="909.12"/>
    <s v="OK"/>
    <s v="No"/>
    <s v="OK"/>
    <s v="OK"/>
    <s v="OK"/>
    <s v="OK"/>
    <s v="OK"/>
    <s v="OK"/>
    <s v="Feb"/>
    <n v="1"/>
    <s v="youtube/social"/>
    <d v="2024-01-01T00:00:00"/>
    <x v="3"/>
  </r>
  <r>
    <x v="72"/>
    <s v="facebook"/>
    <s v="email"/>
    <x v="1"/>
    <d v="2024-01-01T00:00:00"/>
    <s v=""/>
    <s v="bags"/>
    <n v="168"/>
    <n v="14"/>
    <n v="537.58000000000004"/>
    <s v="OK"/>
    <s v="No"/>
    <s v="OK"/>
    <s v="OK"/>
    <s v="OK"/>
    <s v="OK"/>
    <s v="OK"/>
    <s v="OK"/>
    <s v="May"/>
    <n v="2"/>
    <s v="facebook/email"/>
    <d v="2024-01-01T00:00:00"/>
    <x v="11"/>
  </r>
  <r>
    <x v="73"/>
    <s v="newsletter"/>
    <s v="social"/>
    <x v="0"/>
    <d v="2024-01-01T00:00:00"/>
    <s v="banner1"/>
    <s v="signup"/>
    <n v="202"/>
    <n v="31"/>
    <n v="427.66"/>
    <s v="OK"/>
    <s v="No"/>
    <s v="OK"/>
    <s v="OK"/>
    <s v="OK"/>
    <s v="OK"/>
    <s v="OK"/>
    <s v="OK"/>
    <s v="Aug"/>
    <n v="3"/>
    <s v="newsletter/social"/>
    <d v="2024-01-01T00:00:00"/>
    <x v="5"/>
  </r>
  <r>
    <x v="74"/>
    <s v="facebook"/>
    <s v="cpc"/>
    <x v="2"/>
    <d v="2024-01-03T00:00:00"/>
    <s v="video_ad"/>
    <s v="bags"/>
    <n v="142"/>
    <n v="33"/>
    <n v="107.99"/>
    <s v="OK"/>
    <s v="No"/>
    <s v="OK"/>
    <s v="OK"/>
    <s v="OK"/>
    <s v="OK"/>
    <s v="OK"/>
    <s v="OK"/>
    <s v="Sep"/>
    <n v="3"/>
    <s v="facebook/cpc"/>
    <d v="2024-01-03T00:00:00"/>
    <x v="0"/>
  </r>
  <r>
    <x v="75"/>
    <s v="facebook"/>
    <s v="email"/>
    <x v="3"/>
    <d v="2024-01-02T00:00:00"/>
    <s v="text_link"/>
    <s v="bags"/>
    <n v="121"/>
    <n v="13"/>
    <n v="506.24"/>
    <s v="OK"/>
    <s v="No"/>
    <s v="OK"/>
    <s v="OK"/>
    <s v="OK"/>
    <s v="OK"/>
    <s v="OK"/>
    <s v="OK"/>
    <s v="Apr"/>
    <n v="2"/>
    <s v="facebook/email"/>
    <d v="2024-01-02T00:00:00"/>
    <x v="1"/>
  </r>
  <r>
    <x v="66"/>
    <s v="newsletter"/>
    <s v="cpc"/>
    <x v="1"/>
    <d v="2024-01-01T00:00:00"/>
    <s v="text_link"/>
    <s v="shoes"/>
    <n v="380"/>
    <n v="36"/>
    <n v="465.95"/>
    <s v="OK"/>
    <s v="No"/>
    <s v="OK"/>
    <s v="OK"/>
    <s v="OK"/>
    <s v="OK"/>
    <s v="OK"/>
    <s v="OK"/>
    <s v="Sep"/>
    <n v="3"/>
    <s v="newsletter/cpc"/>
    <d v="2024-01-01T00:00:00"/>
    <x v="0"/>
  </r>
  <r>
    <x v="76"/>
    <s v="instagram"/>
    <s v="social"/>
    <x v="2"/>
    <d v="2024-01-03T00:00:00"/>
    <s v=""/>
    <s v="discount"/>
    <n v="259"/>
    <n v="16"/>
    <n v="453.68"/>
    <s v="OK"/>
    <s v="No"/>
    <s v="OK"/>
    <s v="OK"/>
    <s v="OK"/>
    <s v="OK"/>
    <s v="OK"/>
    <s v="OK"/>
    <s v="May"/>
    <n v="2"/>
    <s v="instagram/social"/>
    <d v="2024-01-03T00:00:00"/>
    <x v="11"/>
  </r>
  <r>
    <x v="77"/>
    <s v="newsletter"/>
    <s v="referral"/>
    <x v="0"/>
    <d v="2024-01-01T00:00:00"/>
    <s v="video_ad"/>
    <s v="discount"/>
    <n v="196"/>
    <n v="42"/>
    <n v="905.29"/>
    <s v="OK"/>
    <s v="No"/>
    <s v="OK"/>
    <s v="OK"/>
    <s v="OK"/>
    <s v="OK"/>
    <s v="OK"/>
    <s v="OK"/>
    <s v="Dec"/>
    <n v="4"/>
    <s v="newsletter/referral"/>
    <d v="2024-01-01T00:00:00"/>
    <x v="8"/>
  </r>
  <r>
    <x v="78"/>
    <s v="google"/>
    <s v="cpc"/>
    <x v="3"/>
    <d v="2024-01-02T00:00:00"/>
    <s v="text_link"/>
    <s v="bags"/>
    <n v="113"/>
    <n v="17"/>
    <n v="600.1"/>
    <s v="OK"/>
    <s v="No"/>
    <s v="OK"/>
    <s v="OK"/>
    <s v="OK"/>
    <s v="OK"/>
    <s v="OK"/>
    <s v="OK"/>
    <s v="May"/>
    <n v="2"/>
    <s v="google/cpc"/>
    <d v="2024-01-02T00:00:00"/>
    <x v="11"/>
  </r>
  <r>
    <x v="32"/>
    <s v="google"/>
    <s v="cpc"/>
    <x v="3"/>
    <d v="2024-01-02T00:00:00"/>
    <s v="carousel_ad"/>
    <s v="bags"/>
    <n v="51"/>
    <n v="41"/>
    <n v="826.2"/>
    <s v="OK"/>
    <s v="No"/>
    <s v="OK"/>
    <s v="OK"/>
    <s v="OK"/>
    <s v="OK"/>
    <s v="OK"/>
    <s v="OK"/>
    <s v="Sep"/>
    <n v="3"/>
    <s v="google/cpc"/>
    <d v="2024-01-02T00:00:00"/>
    <x v="0"/>
  </r>
  <r>
    <x v="79"/>
    <s v="facebook"/>
    <s v="email"/>
    <x v="3"/>
    <d v="2024-01-02T00:00:00"/>
    <s v="video_ad"/>
    <s v="shoes"/>
    <n v="183"/>
    <n v="16"/>
    <n v="449.96"/>
    <s v="OK"/>
    <s v="No"/>
    <s v="OK"/>
    <s v="OK"/>
    <s v="OK"/>
    <s v="OK"/>
    <s v="OK"/>
    <s v="OK"/>
    <s v="Dec"/>
    <n v="4"/>
    <s v="facebook/email"/>
    <d v="2024-01-02T00:00:00"/>
    <x v="8"/>
  </r>
  <r>
    <x v="44"/>
    <s v="linkedin"/>
    <s v="email"/>
    <x v="1"/>
    <d v="2024-01-01T00:00:00"/>
    <s v="text_link"/>
    <s v="discount"/>
    <n v="341"/>
    <n v="34"/>
    <n v="302.12"/>
    <s v="OK"/>
    <s v="No"/>
    <s v="OK"/>
    <s v="OK"/>
    <s v="OK"/>
    <s v="OK"/>
    <s v="OK"/>
    <s v="OK"/>
    <s v="Jun"/>
    <n v="2"/>
    <s v="linkedin/email"/>
    <d v="2024-01-01T00:00:00"/>
    <x v="7"/>
  </r>
  <r>
    <x v="80"/>
    <s v="linkedin"/>
    <s v="cpc"/>
    <x v="1"/>
    <d v="2024-01-01T00:00:00"/>
    <s v="video_ad"/>
    <s v="signup"/>
    <n v="76"/>
    <n v="35"/>
    <n v="808.41"/>
    <s v="OK"/>
    <s v="No"/>
    <s v="OK"/>
    <s v="OK"/>
    <s v="OK"/>
    <s v="OK"/>
    <s v="OK"/>
    <s v="OK"/>
    <s v="Jul"/>
    <n v="3"/>
    <s v="linkedin/cpc"/>
    <d v="2024-01-01T00:00:00"/>
    <x v="6"/>
  </r>
  <r>
    <x v="81"/>
    <s v="youtube"/>
    <s v="social"/>
    <x v="2"/>
    <d v="2024-01-03T00:00:00"/>
    <s v="text_link"/>
    <s v="bags"/>
    <n v="348"/>
    <n v="8"/>
    <n v="400.39"/>
    <s v="OK"/>
    <s v="No"/>
    <s v="OK"/>
    <s v="OK"/>
    <s v="OK"/>
    <s v="OK"/>
    <s v="OK"/>
    <s v="OK"/>
    <s v="Mar"/>
    <n v="1"/>
    <s v="youtube/social"/>
    <d v="2024-01-03T00:00:00"/>
    <x v="2"/>
  </r>
  <r>
    <x v="82"/>
    <s v="youtube"/>
    <s v="social"/>
    <x v="2"/>
    <d v="2024-01-03T00:00:00"/>
    <s v="banner1"/>
    <s v="bags"/>
    <n v="119"/>
    <n v="4"/>
    <n v="982.52"/>
    <s v="OK"/>
    <s v="No"/>
    <s v="OK"/>
    <s v="OK"/>
    <s v="OK"/>
    <s v="OK"/>
    <s v="OK"/>
    <s v="OK"/>
    <s v="Mar"/>
    <n v="1"/>
    <s v="youtube/social"/>
    <d v="2024-01-03T00:00:00"/>
    <x v="3"/>
  </r>
  <r>
    <x v="83"/>
    <s v="instagram"/>
    <s v="email"/>
    <x v="1"/>
    <d v="2024-01-01T00:00:00"/>
    <s v="carousel_ad"/>
    <s v="discount"/>
    <n v="92"/>
    <n v="45"/>
    <n v="595.41999999999996"/>
    <s v="OK"/>
    <s v="No"/>
    <s v="OK"/>
    <s v="OK"/>
    <s v="OK"/>
    <s v="OK"/>
    <s v="OK"/>
    <s v="OK"/>
    <s v="Mar"/>
    <n v="1"/>
    <s v="instagram/email"/>
    <d v="2024-01-01T00:00:00"/>
    <x v="2"/>
  </r>
  <r>
    <x v="84"/>
    <s v="newsletter"/>
    <s v="social"/>
    <x v="3"/>
    <d v="2024-01-02T00:00:00"/>
    <s v="carousel_ad"/>
    <s v="bags"/>
    <n v="148"/>
    <n v="26"/>
    <n v="646.85"/>
    <s v="OK"/>
    <s v="No"/>
    <s v="OK"/>
    <s v="OK"/>
    <s v="OK"/>
    <s v="OK"/>
    <s v="OK"/>
    <s v="OK"/>
    <s v="Jan"/>
    <n v="1"/>
    <s v="newsletter/social"/>
    <d v="2024-01-02T00:00:00"/>
    <x v="9"/>
  </r>
  <r>
    <x v="85"/>
    <s v="newsletter"/>
    <s v="social"/>
    <x v="2"/>
    <d v="2024-01-03T00:00:00"/>
    <s v="banner1"/>
    <s v="discount"/>
    <n v="440"/>
    <n v="41"/>
    <n v="597.86"/>
    <s v="OK"/>
    <s v="No"/>
    <s v="OK"/>
    <s v="OK"/>
    <s v="OK"/>
    <s v="OK"/>
    <s v="OK"/>
    <s v="OK"/>
    <s v="Apr"/>
    <n v="2"/>
    <s v="newsletter/social"/>
    <d v="2024-01-03T00:00:00"/>
    <x v="1"/>
  </r>
  <r>
    <x v="86"/>
    <s v="youtube"/>
    <s v="social"/>
    <x v="1"/>
    <d v="2024-01-01T00:00:00"/>
    <s v="text_link"/>
    <s v="signup"/>
    <n v="241"/>
    <n v="14"/>
    <n v="764.28"/>
    <s v="OK"/>
    <s v="No"/>
    <s v="OK"/>
    <s v="OK"/>
    <s v="OK"/>
    <s v="OK"/>
    <s v="OK"/>
    <s v="OK"/>
    <s v="Jan"/>
    <n v="1"/>
    <s v="youtube/social"/>
    <d v="2024-01-01T00:00:00"/>
    <x v="9"/>
  </r>
  <r>
    <x v="46"/>
    <s v="newsletter"/>
    <s v="cpc"/>
    <x v="0"/>
    <d v="2024-01-01T00:00:00"/>
    <s v="carousel_ad"/>
    <s v="discount"/>
    <n v="412"/>
    <n v="13"/>
    <n v="792.76"/>
    <s v="OK"/>
    <s v="No"/>
    <s v="OK"/>
    <s v="OK"/>
    <s v="OK"/>
    <s v="OK"/>
    <s v="OK"/>
    <s v="OK"/>
    <s v="Jul"/>
    <n v="3"/>
    <s v="newsletter/cpc"/>
    <d v="2024-01-01T00:00:00"/>
    <x v="6"/>
  </r>
  <r>
    <x v="87"/>
    <s v="facebook"/>
    <s v="social"/>
    <x v="1"/>
    <d v="2024-01-01T00:00:00"/>
    <s v="video_ad"/>
    <s v="discount"/>
    <n v="88"/>
    <n v="14"/>
    <n v="302.33"/>
    <s v="OK"/>
    <s v="No"/>
    <s v="OK"/>
    <s v="OK"/>
    <s v="OK"/>
    <s v="OK"/>
    <s v="OK"/>
    <s v="OK"/>
    <s v="Jun"/>
    <n v="2"/>
    <s v="facebook/social"/>
    <d v="2024-01-01T00:00:00"/>
    <x v="7"/>
  </r>
  <r>
    <x v="88"/>
    <s v="linkedin"/>
    <s v="email"/>
    <x v="3"/>
    <d v="2024-01-02T00:00:00"/>
    <s v="banner1"/>
    <s v="discount"/>
    <n v="243"/>
    <n v="48"/>
    <n v="716.74"/>
    <s v="OK"/>
    <s v="No"/>
    <s v="OK"/>
    <s v="OK"/>
    <s v="OK"/>
    <s v="OK"/>
    <s v="OK"/>
    <s v="OK"/>
    <s v="Dec"/>
    <n v="4"/>
    <s v="linkedin/email"/>
    <d v="2024-01-02T00:00:00"/>
    <x v="8"/>
  </r>
  <r>
    <x v="44"/>
    <s v="newsletter"/>
    <s v="referral"/>
    <x v="2"/>
    <d v="2024-01-03T00:00:00"/>
    <s v=""/>
    <s v="shoes"/>
    <n v="481"/>
    <n v="6"/>
    <n v="668.67"/>
    <s v="OK"/>
    <s v="No"/>
    <s v="OK"/>
    <s v="OK"/>
    <s v="OK"/>
    <s v="OK"/>
    <s v="OK"/>
    <s v="OK"/>
    <s v="Jun"/>
    <n v="2"/>
    <s v="newsletter/referral"/>
    <d v="2024-01-03T00:00:00"/>
    <x v="7"/>
  </r>
  <r>
    <x v="89"/>
    <s v="youtube"/>
    <s v="cpc"/>
    <x v="0"/>
    <d v="2024-01-01T00:00:00"/>
    <s v="carousel_ad"/>
    <s v="shoes"/>
    <n v="23"/>
    <n v="15"/>
    <n v="486.3"/>
    <s v="OK"/>
    <s v="No"/>
    <s v="OK"/>
    <s v="OK"/>
    <s v="OK"/>
    <s v="OK"/>
    <s v="OK"/>
    <s v="OK"/>
    <s v="Jul"/>
    <n v="3"/>
    <s v="youtube/cpc"/>
    <d v="2024-01-01T00:00:00"/>
    <x v="6"/>
  </r>
  <r>
    <x v="77"/>
    <s v="facebook"/>
    <s v="social"/>
    <x v="1"/>
    <d v="2024-01-01T00:00:00"/>
    <s v="video_ad"/>
    <s v="discount"/>
    <n v="309"/>
    <n v="5"/>
    <n v="664.23"/>
    <s v="OK"/>
    <s v="No"/>
    <s v="OK"/>
    <s v="OK"/>
    <s v="OK"/>
    <s v="OK"/>
    <s v="OK"/>
    <s v="OK"/>
    <s v="Dec"/>
    <n v="4"/>
    <s v="facebook/social"/>
    <d v="2024-01-01T00:00:00"/>
    <x v="8"/>
  </r>
  <r>
    <x v="90"/>
    <s v="linkedin"/>
    <s v="email"/>
    <x v="3"/>
    <d v="2024-01-02T00:00:00"/>
    <s v="video_ad"/>
    <s v="discount"/>
    <n v="209"/>
    <n v="28"/>
    <n v="428.86"/>
    <s v="OK"/>
    <s v="No"/>
    <s v="OK"/>
    <s v="OK"/>
    <s v="OK"/>
    <s v="OK"/>
    <s v="OK"/>
    <s v="OK"/>
    <s v="Aug"/>
    <n v="3"/>
    <s v="linkedin/email"/>
    <d v="2024-01-02T00:00:00"/>
    <x v="5"/>
  </r>
  <r>
    <x v="91"/>
    <s v="linkedin"/>
    <s v="social"/>
    <x v="2"/>
    <d v="2024-01-03T00:00:00"/>
    <s v=""/>
    <s v="bags"/>
    <n v="258"/>
    <n v="25"/>
    <n v="307.42"/>
    <s v="OK"/>
    <s v="No"/>
    <s v="OK"/>
    <s v="OK"/>
    <s v="OK"/>
    <s v="OK"/>
    <s v="OK"/>
    <s v="OK"/>
    <s v="Jul"/>
    <n v="3"/>
    <s v="linkedin/social"/>
    <d v="2024-01-03T00:00:00"/>
    <x v="6"/>
  </r>
  <r>
    <x v="92"/>
    <s v="newsletter"/>
    <s v="cpc"/>
    <x v="0"/>
    <d v="2024-01-01T00:00:00"/>
    <s v=""/>
    <s v="shoes"/>
    <n v="295"/>
    <n v="32"/>
    <n v="496.25"/>
    <s v="OK"/>
    <s v="No"/>
    <s v="OK"/>
    <s v="OK"/>
    <s v="OK"/>
    <s v="OK"/>
    <s v="OK"/>
    <s v="OK"/>
    <s v="Apr"/>
    <n v="2"/>
    <s v="newsletter/cpc"/>
    <d v="2024-01-01T00:00:00"/>
    <x v="1"/>
  </r>
  <r>
    <x v="93"/>
    <s v="youtube"/>
    <s v="email"/>
    <x v="1"/>
    <d v="2024-01-01T00:00:00"/>
    <s v="video_ad"/>
    <s v="shoes"/>
    <n v="24"/>
    <n v="6"/>
    <n v="59.76"/>
    <s v="OK"/>
    <s v="No"/>
    <s v="OK"/>
    <s v="OK"/>
    <s v="OK"/>
    <s v="OK"/>
    <s v="OK"/>
    <s v="OK"/>
    <s v="Jan"/>
    <n v="1"/>
    <s v="youtube/email"/>
    <d v="2024-01-01T00:00:00"/>
    <x v="9"/>
  </r>
  <r>
    <x v="94"/>
    <s v="newsletter"/>
    <s v="email"/>
    <x v="2"/>
    <d v="2024-01-03T00:00:00"/>
    <s v="carousel_ad"/>
    <s v="shoes"/>
    <n v="396"/>
    <n v="25"/>
    <n v="480.64"/>
    <s v="OK"/>
    <s v="No"/>
    <s v="OK"/>
    <s v="OK"/>
    <s v="OK"/>
    <s v="OK"/>
    <s v="OK"/>
    <s v="OK"/>
    <s v="Sep"/>
    <n v="3"/>
    <s v="newsletter/email"/>
    <d v="2024-01-03T00:00:00"/>
    <x v="0"/>
  </r>
  <r>
    <x v="95"/>
    <s v="google"/>
    <s v="referral"/>
    <x v="1"/>
    <d v="2024-01-01T00:00:00"/>
    <s v="banner1"/>
    <s v="bags"/>
    <n v="300"/>
    <n v="15"/>
    <n v="83.5"/>
    <s v="OK"/>
    <s v="No"/>
    <s v="OK"/>
    <s v="OK"/>
    <s v="OK"/>
    <s v="OK"/>
    <s v="OK"/>
    <s v="OK"/>
    <s v="Nov"/>
    <n v="4"/>
    <s v="google/referral"/>
    <d v="2024-01-01T00:00:00"/>
    <x v="10"/>
  </r>
  <r>
    <x v="22"/>
    <s v="google"/>
    <s v="social"/>
    <x v="3"/>
    <d v="2024-01-02T00:00:00"/>
    <s v="carousel_ad"/>
    <s v="bags"/>
    <n v="44"/>
    <n v="8"/>
    <n v="181.65"/>
    <s v="OK"/>
    <s v="No"/>
    <s v="OK"/>
    <s v="OK"/>
    <s v="OK"/>
    <s v="OK"/>
    <s v="OK"/>
    <s v="OK"/>
    <s v="Mar"/>
    <n v="1"/>
    <s v="google/social"/>
    <d v="2024-01-02T00:00:00"/>
    <x v="2"/>
  </r>
  <r>
    <x v="96"/>
    <s v="youtube"/>
    <s v="social"/>
    <x v="1"/>
    <d v="2024-01-01T00:00:00"/>
    <s v="banner1"/>
    <s v="bags"/>
    <n v="15"/>
    <n v="35"/>
    <n v="80.78"/>
    <s v="OK"/>
    <s v="No"/>
    <s v="OK"/>
    <s v="OK"/>
    <s v="OK"/>
    <s v="OK"/>
    <s v="OK"/>
    <s v="OK"/>
    <s v="May"/>
    <n v="2"/>
    <s v="youtube/social"/>
    <d v="2024-01-01T00:00:00"/>
    <x v="11"/>
  </r>
  <r>
    <x v="97"/>
    <s v="instagram"/>
    <s v="cpc"/>
    <x v="2"/>
    <d v="2024-01-03T00:00:00"/>
    <s v=""/>
    <s v="discount"/>
    <n v="458"/>
    <n v="26"/>
    <n v="687.69"/>
    <s v="OK"/>
    <s v="No"/>
    <s v="OK"/>
    <s v="OK"/>
    <s v="OK"/>
    <s v="OK"/>
    <s v="OK"/>
    <s v="OK"/>
    <s v="Dec"/>
    <n v="4"/>
    <s v="instagram/cpc"/>
    <d v="2024-01-03T00:00:00"/>
    <x v="8"/>
  </r>
  <r>
    <x v="98"/>
    <s v="instagram"/>
    <s v="referral"/>
    <x v="3"/>
    <d v="2024-01-02T00:00:00"/>
    <s v="banner1"/>
    <s v="signup"/>
    <n v="440"/>
    <n v="47"/>
    <n v="648.79999999999995"/>
    <s v="OK"/>
    <s v="No"/>
    <s v="OK"/>
    <s v="OK"/>
    <s v="OK"/>
    <s v="OK"/>
    <s v="OK"/>
    <s v="OK"/>
    <s v="Aug"/>
    <n v="3"/>
    <s v="instagram/referral"/>
    <d v="2024-01-02T00:00:00"/>
    <x v="5"/>
  </r>
  <r>
    <x v="53"/>
    <s v="newsletter"/>
    <s v="cpc"/>
    <x v="3"/>
    <d v="2024-01-02T00:00:00"/>
    <s v="video_ad"/>
    <s v="discount"/>
    <n v="29"/>
    <n v="43"/>
    <n v="268.17"/>
    <s v="OK"/>
    <s v="No"/>
    <s v="OK"/>
    <s v="OK"/>
    <s v="OK"/>
    <s v="OK"/>
    <s v="OK"/>
    <s v="OK"/>
    <s v="Aug"/>
    <n v="3"/>
    <s v="newsletter/cpc"/>
    <d v="2024-01-02T00:00:00"/>
    <x v="5"/>
  </r>
  <r>
    <x v="16"/>
    <s v="youtube"/>
    <s v="referral"/>
    <x v="3"/>
    <d v="2024-01-02T00:00:00"/>
    <s v="banner1"/>
    <s v="signup"/>
    <n v="72"/>
    <n v="35"/>
    <n v="511.23"/>
    <s v="OK"/>
    <s v="No"/>
    <s v="OK"/>
    <s v="OK"/>
    <s v="OK"/>
    <s v="OK"/>
    <s v="OK"/>
    <s v="OK"/>
    <s v="Aug"/>
    <n v="3"/>
    <s v="youtube/referral"/>
    <d v="2024-01-02T00:00:00"/>
    <x v="5"/>
  </r>
  <r>
    <x v="83"/>
    <s v="facebook"/>
    <s v="email"/>
    <x v="1"/>
    <d v="2024-01-01T00:00:00"/>
    <s v="video_ad"/>
    <s v="discount"/>
    <n v="365"/>
    <n v="45"/>
    <n v="52.08"/>
    <s v="OK"/>
    <s v="No"/>
    <s v="OK"/>
    <s v="OK"/>
    <s v="OK"/>
    <s v="OK"/>
    <s v="OK"/>
    <s v="OK"/>
    <s v="Mar"/>
    <n v="1"/>
    <s v="facebook/email"/>
    <d v="2024-01-01T00:00:00"/>
    <x v="2"/>
  </r>
  <r>
    <x v="99"/>
    <s v="newsletter"/>
    <s v="social"/>
    <x v="3"/>
    <d v="2024-01-02T00:00:00"/>
    <s v="banner1"/>
    <s v="signup"/>
    <n v="493"/>
    <n v="2"/>
    <n v="152.72999999999999"/>
    <s v="OK"/>
    <s v="No"/>
    <s v="OK"/>
    <s v="OK"/>
    <s v="OK"/>
    <s v="OK"/>
    <s v="OK"/>
    <s v="OK"/>
    <s v="Oct"/>
    <n v="4"/>
    <s v="newsletter/social"/>
    <d v="2024-01-02T00:00:00"/>
    <x v="4"/>
  </r>
  <r>
    <x v="100"/>
    <s v="youtube"/>
    <s v="social"/>
    <x v="3"/>
    <d v="2024-01-02T00:00:00"/>
    <s v="banner1"/>
    <s v="bags"/>
    <n v="257"/>
    <n v="40"/>
    <n v="507.53"/>
    <s v="OK"/>
    <s v="No"/>
    <s v="OK"/>
    <s v="OK"/>
    <s v="OK"/>
    <s v="OK"/>
    <s v="OK"/>
    <s v="OK"/>
    <s v="May"/>
    <n v="2"/>
    <s v="youtube/social"/>
    <d v="2024-01-02T00:00:00"/>
    <x v="11"/>
  </r>
  <r>
    <x v="101"/>
    <s v="instagram"/>
    <s v="email"/>
    <x v="2"/>
    <d v="2024-01-03T00:00:00"/>
    <s v="video_ad"/>
    <s v="discount"/>
    <n v="23"/>
    <n v="2"/>
    <n v="24.97"/>
    <s v="OK"/>
    <s v="No"/>
    <s v="OK"/>
    <s v="OK"/>
    <s v="OK"/>
    <s v="OK"/>
    <s v="OK"/>
    <s v="OK"/>
    <s v="Aug"/>
    <n v="3"/>
    <s v="instagram/email"/>
    <d v="2024-01-03T00:00:00"/>
    <x v="5"/>
  </r>
  <r>
    <x v="102"/>
    <s v="linkedin"/>
    <s v="referral"/>
    <x v="0"/>
    <d v="2024-01-01T00:00:00"/>
    <s v="video_ad"/>
    <s v="discount"/>
    <n v="437"/>
    <n v="18"/>
    <n v="82.46"/>
    <s v="OK"/>
    <s v="No"/>
    <s v="OK"/>
    <s v="OK"/>
    <s v="OK"/>
    <s v="OK"/>
    <s v="OK"/>
    <s v="OK"/>
    <s v="Apr"/>
    <n v="2"/>
    <s v="linkedin/referral"/>
    <d v="2024-01-01T00:00:00"/>
    <x v="1"/>
  </r>
  <r>
    <x v="103"/>
    <s v="linkedin"/>
    <s v="referral"/>
    <x v="3"/>
    <d v="2024-01-02T00:00:00"/>
    <s v="text_link"/>
    <s v="bags"/>
    <n v="358"/>
    <n v="23"/>
    <n v="453.58"/>
    <s v="OK"/>
    <s v="No"/>
    <s v="OK"/>
    <s v="OK"/>
    <s v="OK"/>
    <s v="OK"/>
    <s v="OK"/>
    <s v="OK"/>
    <s v="Dec"/>
    <n v="4"/>
    <s v="linkedin/referral"/>
    <d v="2024-01-02T00:00:00"/>
    <x v="8"/>
  </r>
  <r>
    <x v="104"/>
    <s v="youtube"/>
    <s v="cpc"/>
    <x v="3"/>
    <d v="2024-01-02T00:00:00"/>
    <s v="banner1"/>
    <s v="bags"/>
    <n v="274"/>
    <n v="41"/>
    <n v="504.17"/>
    <s v="OK"/>
    <s v="No"/>
    <s v="OK"/>
    <s v="OK"/>
    <s v="OK"/>
    <s v="OK"/>
    <s v="OK"/>
    <s v="OK"/>
    <s v="Jun"/>
    <n v="2"/>
    <s v="youtube/cpc"/>
    <d v="2024-01-02T00:00:00"/>
    <x v="7"/>
  </r>
  <r>
    <x v="49"/>
    <s v="facebook"/>
    <s v="cpc"/>
    <x v="2"/>
    <d v="2024-01-03T00:00:00"/>
    <s v="video_ad"/>
    <s v="discount"/>
    <n v="193"/>
    <n v="16"/>
    <n v="565.62"/>
    <s v="OK"/>
    <s v="No"/>
    <s v="OK"/>
    <s v="OK"/>
    <s v="OK"/>
    <s v="OK"/>
    <s v="OK"/>
    <s v="OK"/>
    <s v="Jan"/>
    <n v="1"/>
    <s v="facebook/cpc"/>
    <d v="2024-01-03T00:00:00"/>
    <x v="9"/>
  </r>
  <r>
    <x v="105"/>
    <s v="google"/>
    <s v="referral"/>
    <x v="0"/>
    <d v="2024-01-01T00:00:00"/>
    <s v="banner1"/>
    <s v="shoes"/>
    <n v="418"/>
    <n v="5"/>
    <n v="949.18"/>
    <s v="OK"/>
    <s v="No"/>
    <s v="OK"/>
    <s v="OK"/>
    <s v="OK"/>
    <s v="OK"/>
    <s v="OK"/>
    <s v="OK"/>
    <s v="Feb"/>
    <n v="1"/>
    <s v="google/referral"/>
    <d v="2024-01-01T00:00:00"/>
    <x v="3"/>
  </r>
  <r>
    <x v="106"/>
    <s v="newsletter"/>
    <s v="social"/>
    <x v="2"/>
    <d v="2024-01-03T00:00:00"/>
    <s v="banner1"/>
    <s v="discount"/>
    <n v="338"/>
    <n v="49"/>
    <n v="135.77000000000001"/>
    <s v="OK"/>
    <s v="No"/>
    <s v="OK"/>
    <s v="OK"/>
    <s v="OK"/>
    <s v="OK"/>
    <s v="OK"/>
    <s v="OK"/>
    <s v="Nov"/>
    <n v="4"/>
    <s v="newsletter/social"/>
    <d v="2024-01-03T00:00:00"/>
    <x v="10"/>
  </r>
  <r>
    <x v="19"/>
    <s v="instagram"/>
    <s v="email"/>
    <x v="1"/>
    <d v="2024-01-01T00:00:00"/>
    <s v="video_ad"/>
    <s v="shoes"/>
    <n v="318"/>
    <n v="50"/>
    <n v="331.78"/>
    <s v="OK"/>
    <s v="No"/>
    <s v="OK"/>
    <s v="OK"/>
    <s v="OK"/>
    <s v="OK"/>
    <s v="OK"/>
    <s v="OK"/>
    <s v="Apr"/>
    <n v="2"/>
    <s v="instagram/email"/>
    <d v="2024-01-01T00:00:00"/>
    <x v="1"/>
  </r>
  <r>
    <x v="107"/>
    <s v="linkedin"/>
    <s v="referral"/>
    <x v="0"/>
    <d v="2024-01-01T00:00:00"/>
    <s v=""/>
    <s v="bags"/>
    <n v="499"/>
    <n v="18"/>
    <n v="427.16"/>
    <s v="OK"/>
    <s v="No"/>
    <s v="OK"/>
    <s v="OK"/>
    <s v="OK"/>
    <s v="OK"/>
    <s v="OK"/>
    <s v="OK"/>
    <s v="Jul"/>
    <n v="3"/>
    <s v="linkedin/referral"/>
    <d v="2024-01-01T00:00:00"/>
    <x v="6"/>
  </r>
  <r>
    <x v="108"/>
    <s v="newsletter"/>
    <s v="referral"/>
    <x v="2"/>
    <d v="2024-01-03T00:00:00"/>
    <s v="carousel_ad"/>
    <s v="signup"/>
    <n v="40"/>
    <n v="10"/>
    <n v="546.65"/>
    <s v="OK"/>
    <s v="No"/>
    <s v="OK"/>
    <s v="OK"/>
    <s v="OK"/>
    <s v="OK"/>
    <s v="OK"/>
    <s v="OK"/>
    <s v="May"/>
    <n v="2"/>
    <s v="newsletter/referral"/>
    <d v="2024-01-03T00:00:00"/>
    <x v="1"/>
  </r>
  <r>
    <x v="109"/>
    <s v="facebook"/>
    <s v="social"/>
    <x v="1"/>
    <d v="2024-01-01T00:00:00"/>
    <s v="banner1"/>
    <s v="signup"/>
    <n v="278"/>
    <n v="13"/>
    <n v="297.38"/>
    <s v="OK"/>
    <s v="No"/>
    <s v="OK"/>
    <s v="OK"/>
    <s v="OK"/>
    <s v="OK"/>
    <s v="OK"/>
    <s v="OK"/>
    <s v="Mar"/>
    <n v="1"/>
    <s v="facebook/social"/>
    <d v="2024-01-01T00:00:00"/>
    <x v="2"/>
  </r>
  <r>
    <x v="110"/>
    <s v="google"/>
    <s v="referral"/>
    <x v="1"/>
    <d v="2024-01-01T00:00:00"/>
    <s v="banner1"/>
    <s v="discount"/>
    <n v="104"/>
    <n v="25"/>
    <n v="42.08"/>
    <s v="OK"/>
    <s v="No"/>
    <s v="OK"/>
    <s v="OK"/>
    <s v="OK"/>
    <s v="OK"/>
    <s v="OK"/>
    <s v="OK"/>
    <s v="May"/>
    <n v="2"/>
    <s v="google/referral"/>
    <d v="2024-01-01T00:00:00"/>
    <x v="11"/>
  </r>
  <r>
    <x v="16"/>
    <s v="linkedin"/>
    <s v="referral"/>
    <x v="1"/>
    <d v="2024-01-01T00:00:00"/>
    <s v="text_link"/>
    <s v="signup"/>
    <n v="125"/>
    <n v="15"/>
    <n v="916.28"/>
    <s v="OK"/>
    <s v="No"/>
    <s v="OK"/>
    <s v="OK"/>
    <s v="OK"/>
    <s v="OK"/>
    <s v="OK"/>
    <s v="OK"/>
    <s v="Aug"/>
    <n v="3"/>
    <s v="linkedin/referral"/>
    <d v="2024-01-01T00:00:00"/>
    <x v="5"/>
  </r>
  <r>
    <x v="111"/>
    <s v="facebook"/>
    <s v="referral"/>
    <x v="1"/>
    <d v="2024-01-01T00:00:00"/>
    <s v=""/>
    <s v="discount"/>
    <n v="267"/>
    <n v="38"/>
    <n v="723.05"/>
    <s v="OK"/>
    <s v="No"/>
    <s v="OK"/>
    <s v="OK"/>
    <s v="OK"/>
    <s v="OK"/>
    <s v="OK"/>
    <s v="OK"/>
    <s v="Jun"/>
    <n v="2"/>
    <s v="facebook/referral"/>
    <d v="2024-01-01T00:00:00"/>
    <x v="7"/>
  </r>
  <r>
    <x v="112"/>
    <s v="linkedin"/>
    <s v="email"/>
    <x v="2"/>
    <d v="2024-01-03T00:00:00"/>
    <s v="carousel_ad"/>
    <s v="shoes"/>
    <n v="139"/>
    <n v="50"/>
    <n v="980.96"/>
    <s v="OK"/>
    <s v="No"/>
    <s v="OK"/>
    <s v="OK"/>
    <s v="OK"/>
    <s v="OK"/>
    <s v="OK"/>
    <s v="OK"/>
    <s v="Jan"/>
    <n v="1"/>
    <s v="linkedin/email"/>
    <d v="2024-01-03T00:00:00"/>
    <x v="9"/>
  </r>
  <r>
    <x v="113"/>
    <s v="facebook"/>
    <s v="referral"/>
    <x v="1"/>
    <d v="2024-01-01T00:00:00"/>
    <s v=""/>
    <s v="signup"/>
    <n v="361"/>
    <n v="3"/>
    <n v="269.22000000000003"/>
    <s v="OK"/>
    <s v="No"/>
    <s v="OK"/>
    <s v="OK"/>
    <s v="OK"/>
    <s v="OK"/>
    <s v="OK"/>
    <s v="OK"/>
    <s v="Jan"/>
    <n v="1"/>
    <s v="facebook/referral"/>
    <d v="2024-01-01T00:00:00"/>
    <x v="9"/>
  </r>
  <r>
    <x v="43"/>
    <s v="facebook"/>
    <s v="email"/>
    <x v="1"/>
    <d v="2024-01-01T00:00:00"/>
    <s v="text_link"/>
    <s v="discount"/>
    <n v="250"/>
    <n v="18"/>
    <n v="361.34"/>
    <s v="OK"/>
    <s v="No"/>
    <s v="OK"/>
    <s v="OK"/>
    <s v="OK"/>
    <s v="OK"/>
    <s v="OK"/>
    <s v="OK"/>
    <s v="Feb"/>
    <n v="1"/>
    <s v="facebook/email"/>
    <d v="2024-01-01T00:00:00"/>
    <x v="3"/>
  </r>
  <r>
    <x v="26"/>
    <s v="newsletter"/>
    <s v="cpc"/>
    <x v="0"/>
    <d v="2024-01-01T00:00:00"/>
    <s v=""/>
    <s v="shoes"/>
    <n v="452"/>
    <n v="31"/>
    <n v="468"/>
    <s v="OK"/>
    <s v="No"/>
    <s v="OK"/>
    <s v="OK"/>
    <s v="OK"/>
    <s v="OK"/>
    <s v="OK"/>
    <s v="OK"/>
    <s v="Mar"/>
    <n v="1"/>
    <s v="newsletter/cpc"/>
    <d v="2024-01-01T00:00:00"/>
    <x v="2"/>
  </r>
  <r>
    <x v="112"/>
    <s v="newsletter"/>
    <s v="social"/>
    <x v="3"/>
    <d v="2024-01-02T00:00:00"/>
    <s v="carousel_ad"/>
    <s v="shoes"/>
    <n v="100"/>
    <n v="25"/>
    <n v="139.43"/>
    <s v="OK"/>
    <s v="No"/>
    <s v="OK"/>
    <s v="OK"/>
    <s v="OK"/>
    <s v="OK"/>
    <s v="OK"/>
    <s v="OK"/>
    <s v="Jan"/>
    <n v="1"/>
    <s v="newsletter/social"/>
    <d v="2024-01-02T00:00:00"/>
    <x v="9"/>
  </r>
  <r>
    <x v="114"/>
    <s v="youtube"/>
    <s v="referral"/>
    <x v="1"/>
    <d v="2024-01-01T00:00:00"/>
    <s v="video_ad"/>
    <s v="shoes"/>
    <n v="421"/>
    <n v="9"/>
    <n v="141.47999999999999"/>
    <s v="OK"/>
    <s v="No"/>
    <s v="OK"/>
    <s v="OK"/>
    <s v="OK"/>
    <s v="OK"/>
    <s v="OK"/>
    <s v="OK"/>
    <s v="Sep"/>
    <n v="3"/>
    <s v="youtube/referral"/>
    <d v="2024-01-01T00:00:00"/>
    <x v="0"/>
  </r>
  <r>
    <x v="115"/>
    <s v="newsletter"/>
    <s v="social"/>
    <x v="0"/>
    <d v="2024-01-01T00:00:00"/>
    <s v="carousel_ad"/>
    <s v="signup"/>
    <n v="24"/>
    <n v="32"/>
    <n v="739.19"/>
    <s v="OK"/>
    <s v="No"/>
    <s v="OK"/>
    <s v="OK"/>
    <s v="OK"/>
    <s v="OK"/>
    <s v="OK"/>
    <s v="OK"/>
    <s v="Nov"/>
    <n v="4"/>
    <s v="newsletter/social"/>
    <d v="2024-01-01T00:00:00"/>
    <x v="10"/>
  </r>
  <r>
    <x v="48"/>
    <s v="instagram"/>
    <s v="referral"/>
    <x v="0"/>
    <d v="2024-01-01T00:00:00"/>
    <s v=""/>
    <s v="shoes"/>
    <n v="183"/>
    <n v="19"/>
    <n v="989.61"/>
    <s v="OK"/>
    <s v="No"/>
    <s v="OK"/>
    <s v="OK"/>
    <s v="OK"/>
    <s v="OK"/>
    <s v="OK"/>
    <s v="OK"/>
    <s v="Feb"/>
    <n v="1"/>
    <s v="instagram/referral"/>
    <d v="2024-01-01T00:00:00"/>
    <x v="3"/>
  </r>
  <r>
    <x v="116"/>
    <s v="youtube"/>
    <s v="referral"/>
    <x v="1"/>
    <d v="2024-01-01T00:00:00"/>
    <s v="banner1"/>
    <s v="signup"/>
    <n v="136"/>
    <n v="31"/>
    <n v="112.21"/>
    <s v="OK"/>
    <s v="No"/>
    <s v="OK"/>
    <s v="OK"/>
    <s v="OK"/>
    <s v="OK"/>
    <s v="OK"/>
    <s v="OK"/>
    <s v="Dec"/>
    <n v="4"/>
    <s v="youtube/referral"/>
    <d v="2024-01-01T00:00:00"/>
    <x v="8"/>
  </r>
  <r>
    <x v="117"/>
    <s v="facebook"/>
    <s v="referral"/>
    <x v="0"/>
    <d v="2024-01-01T00:00:00"/>
    <s v="text_link"/>
    <s v="bags"/>
    <n v="204"/>
    <n v="13"/>
    <n v="727.31"/>
    <s v="OK"/>
    <s v="No"/>
    <s v="OK"/>
    <s v="OK"/>
    <s v="OK"/>
    <s v="OK"/>
    <s v="OK"/>
    <s v="OK"/>
    <s v="Jan"/>
    <n v="1"/>
    <s v="facebook/referral"/>
    <d v="2024-01-01T00:00:00"/>
    <x v="9"/>
  </r>
  <r>
    <x v="19"/>
    <s v="facebook"/>
    <s v="email"/>
    <x v="2"/>
    <d v="2024-01-03T00:00:00"/>
    <s v="banner1"/>
    <s v="shoes"/>
    <n v="289"/>
    <n v="33"/>
    <n v="936.95"/>
    <s v="OK"/>
    <s v="No"/>
    <s v="OK"/>
    <s v="OK"/>
    <s v="OK"/>
    <s v="OK"/>
    <s v="OK"/>
    <s v="OK"/>
    <s v="Apr"/>
    <n v="2"/>
    <s v="facebook/email"/>
    <d v="2024-01-03T00:00:00"/>
    <x v="1"/>
  </r>
  <r>
    <x v="118"/>
    <s v="linkedin"/>
    <s v="cpc"/>
    <x v="3"/>
    <d v="2024-01-02T00:00:00"/>
    <s v="text_link"/>
    <s v="discount"/>
    <n v="173"/>
    <n v="39"/>
    <n v="52.86"/>
    <s v="OK"/>
    <s v="No"/>
    <s v="OK"/>
    <s v="OK"/>
    <s v="OK"/>
    <s v="OK"/>
    <s v="OK"/>
    <s v="OK"/>
    <s v="May"/>
    <n v="2"/>
    <s v="linkedin/cpc"/>
    <d v="2024-01-02T00:00:00"/>
    <x v="11"/>
  </r>
  <r>
    <x v="119"/>
    <s v="instagram"/>
    <s v="social"/>
    <x v="3"/>
    <d v="2024-01-02T00:00:00"/>
    <s v="video_ad"/>
    <s v="discount"/>
    <n v="249"/>
    <n v="16"/>
    <n v="22.36"/>
    <s v="OK"/>
    <s v="No"/>
    <s v="OK"/>
    <s v="OK"/>
    <s v="OK"/>
    <s v="OK"/>
    <s v="OK"/>
    <s v="OK"/>
    <s v="Jan"/>
    <n v="1"/>
    <s v="instagram/social"/>
    <d v="2024-01-02T00:00:00"/>
    <x v="9"/>
  </r>
  <r>
    <x v="120"/>
    <s v="instagram"/>
    <s v="email"/>
    <x v="1"/>
    <d v="2024-01-01T00:00:00"/>
    <s v=""/>
    <s v="shoes"/>
    <n v="450"/>
    <n v="25"/>
    <n v="142.37"/>
    <s v="OK"/>
    <s v="No"/>
    <s v="OK"/>
    <s v="OK"/>
    <s v="OK"/>
    <s v="OK"/>
    <s v="OK"/>
    <s v="OK"/>
    <s v="Feb"/>
    <n v="1"/>
    <s v="instagram/email"/>
    <d v="2024-01-01T00:00:00"/>
    <x v="3"/>
  </r>
  <r>
    <x v="121"/>
    <s v="google"/>
    <s v="email"/>
    <x v="0"/>
    <d v="2024-01-01T00:00:00"/>
    <s v="carousel_ad"/>
    <s v="shoes"/>
    <n v="337"/>
    <n v="35"/>
    <n v="241.28"/>
    <s v="OK"/>
    <s v="No"/>
    <s v="OK"/>
    <s v="OK"/>
    <s v="OK"/>
    <s v="OK"/>
    <s v="OK"/>
    <s v="OK"/>
    <s v="Feb"/>
    <n v="1"/>
    <s v="google/email"/>
    <d v="2024-01-01T00:00:00"/>
    <x v="3"/>
  </r>
  <r>
    <x v="16"/>
    <s v="google"/>
    <s v="email"/>
    <x v="3"/>
    <d v="2024-01-02T00:00:00"/>
    <s v=""/>
    <s v="signup"/>
    <n v="110"/>
    <n v="49"/>
    <n v="282.91000000000003"/>
    <s v="OK"/>
    <s v="No"/>
    <s v="OK"/>
    <s v="OK"/>
    <s v="OK"/>
    <s v="OK"/>
    <s v="OK"/>
    <s v="OK"/>
    <s v="Aug"/>
    <n v="3"/>
    <s v="google/email"/>
    <d v="2024-01-02T00:00:00"/>
    <x v="5"/>
  </r>
  <r>
    <x v="13"/>
    <s v="linkedin"/>
    <s v="social"/>
    <x v="3"/>
    <d v="2024-01-02T00:00:00"/>
    <s v="video_ad"/>
    <s v="bags"/>
    <n v="256"/>
    <n v="32"/>
    <n v="718.12"/>
    <s v="OK"/>
    <s v="No"/>
    <s v="OK"/>
    <s v="OK"/>
    <s v="OK"/>
    <s v="OK"/>
    <s v="OK"/>
    <s v="OK"/>
    <s v="Jun"/>
    <n v="2"/>
    <s v="linkedin/social"/>
    <d v="2024-01-02T00:00:00"/>
    <x v="7"/>
  </r>
  <r>
    <x v="122"/>
    <s v="linkedin"/>
    <s v="social"/>
    <x v="0"/>
    <d v="2024-01-01T00:00:00"/>
    <s v="text_link"/>
    <s v="shoes"/>
    <n v="130"/>
    <n v="16"/>
    <n v="677.52"/>
    <s v="OK"/>
    <s v="No"/>
    <s v="OK"/>
    <s v="OK"/>
    <s v="OK"/>
    <s v="OK"/>
    <s v="OK"/>
    <s v="OK"/>
    <s v="Apr"/>
    <n v="2"/>
    <s v="linkedin/social"/>
    <d v="2024-01-01T00:00:00"/>
    <x v="1"/>
  </r>
  <r>
    <x v="105"/>
    <s v="youtube"/>
    <s v="cpc"/>
    <x v="3"/>
    <d v="2024-01-02T00:00:00"/>
    <s v="carousel_ad"/>
    <s v="shoes"/>
    <n v="185"/>
    <n v="40"/>
    <n v="708.23"/>
    <s v="OK"/>
    <s v="No"/>
    <s v="OK"/>
    <s v="OK"/>
    <s v="OK"/>
    <s v="OK"/>
    <s v="OK"/>
    <s v="OK"/>
    <s v="Feb"/>
    <n v="1"/>
    <s v="youtube/cpc"/>
    <d v="2024-01-02T00:00:00"/>
    <x v="3"/>
  </r>
  <r>
    <x v="123"/>
    <s v="newsletter"/>
    <s v="referral"/>
    <x v="0"/>
    <d v="2024-01-01T00:00:00"/>
    <s v=""/>
    <s v="discount"/>
    <n v="278"/>
    <n v="20"/>
    <n v="507.07"/>
    <s v="OK"/>
    <s v="No"/>
    <s v="OK"/>
    <s v="OK"/>
    <s v="OK"/>
    <s v="OK"/>
    <s v="OK"/>
    <s v="OK"/>
    <s v="Dec"/>
    <n v="4"/>
    <s v="newsletter/referral"/>
    <d v="2024-01-01T00:00:00"/>
    <x v="8"/>
  </r>
  <r>
    <x v="15"/>
    <s v="facebook"/>
    <s v="email"/>
    <x v="0"/>
    <d v="2024-01-01T00:00:00"/>
    <s v="banner1"/>
    <s v="signup"/>
    <n v="224"/>
    <n v="47"/>
    <n v="214.92"/>
    <s v="OK"/>
    <s v="No"/>
    <s v="OK"/>
    <s v="OK"/>
    <s v="OK"/>
    <s v="OK"/>
    <s v="OK"/>
    <s v="OK"/>
    <s v="Oct"/>
    <n v="4"/>
    <s v="facebook/email"/>
    <d v="2024-01-01T00:00:00"/>
    <x v="4"/>
  </r>
  <r>
    <x v="124"/>
    <s v="google"/>
    <s v="cpc"/>
    <x v="1"/>
    <d v="2024-01-01T00:00:00"/>
    <s v="carousel_ad"/>
    <s v="discount"/>
    <n v="286"/>
    <n v="44"/>
    <n v="729.03"/>
    <s v="OK"/>
    <s v="No"/>
    <s v="OK"/>
    <s v="OK"/>
    <s v="OK"/>
    <s v="OK"/>
    <s v="OK"/>
    <s v="OK"/>
    <s v="Aug"/>
    <n v="3"/>
    <s v="google/cpc"/>
    <d v="2024-01-01T00:00:00"/>
    <x v="5"/>
  </r>
  <r>
    <x v="125"/>
    <s v="youtube"/>
    <s v="email"/>
    <x v="1"/>
    <d v="2024-01-01T00:00:00"/>
    <s v="banner1"/>
    <s v="discount"/>
    <n v="314"/>
    <n v="47"/>
    <n v="639.39"/>
    <s v="OK"/>
    <s v="No"/>
    <s v="OK"/>
    <s v="OK"/>
    <s v="OK"/>
    <s v="OK"/>
    <s v="OK"/>
    <s v="OK"/>
    <s v="Feb"/>
    <n v="1"/>
    <s v="youtube/email"/>
    <d v="2024-01-01T00:00:00"/>
    <x v="3"/>
  </r>
  <r>
    <x v="126"/>
    <s v="youtube"/>
    <s v="social"/>
    <x v="1"/>
    <d v="2024-01-01T00:00:00"/>
    <s v="text_link"/>
    <s v="signup"/>
    <n v="46"/>
    <n v="32"/>
    <n v="536.84"/>
    <s v="OK"/>
    <s v="No"/>
    <s v="OK"/>
    <s v="OK"/>
    <s v="OK"/>
    <s v="OK"/>
    <s v="OK"/>
    <s v="OK"/>
    <s v="May"/>
    <n v="2"/>
    <s v="youtube/social"/>
    <d v="2024-01-01T00:00:00"/>
    <x v="11"/>
  </r>
  <r>
    <x v="127"/>
    <s v="linkedin"/>
    <s v="cpc"/>
    <x v="0"/>
    <d v="2024-01-01T00:00:00"/>
    <s v="carousel_ad"/>
    <s v="shoes"/>
    <n v="213"/>
    <n v="46"/>
    <n v="931.95"/>
    <s v="OK"/>
    <s v="No"/>
    <s v="OK"/>
    <s v="OK"/>
    <s v="OK"/>
    <s v="OK"/>
    <s v="OK"/>
    <s v="OK"/>
    <s v="Apr"/>
    <n v="2"/>
    <s v="linkedin/cpc"/>
    <d v="2024-01-01T00:00:00"/>
    <x v="1"/>
  </r>
  <r>
    <x v="128"/>
    <s v="linkedin"/>
    <s v="social"/>
    <x v="3"/>
    <d v="2024-01-02T00:00:00"/>
    <s v="banner1"/>
    <s v="bags"/>
    <n v="427"/>
    <n v="25"/>
    <n v="773.18"/>
    <s v="OK"/>
    <s v="No"/>
    <s v="OK"/>
    <s v="OK"/>
    <s v="OK"/>
    <s v="OK"/>
    <s v="OK"/>
    <s v="OK"/>
    <s v="May"/>
    <n v="2"/>
    <s v="linkedin/social"/>
    <d v="2024-01-02T00:00:00"/>
    <x v="11"/>
  </r>
  <r>
    <x v="81"/>
    <s v="google"/>
    <s v="social"/>
    <x v="3"/>
    <d v="2024-01-02T00:00:00"/>
    <s v="video_ad"/>
    <s v="bags"/>
    <n v="144"/>
    <n v="29"/>
    <n v="608.09"/>
    <s v="OK"/>
    <s v="No"/>
    <s v="OK"/>
    <s v="OK"/>
    <s v="OK"/>
    <s v="OK"/>
    <s v="OK"/>
    <s v="OK"/>
    <s v="Mar"/>
    <n v="1"/>
    <s v="google/social"/>
    <d v="2024-01-02T00:00:00"/>
    <x v="2"/>
  </r>
  <r>
    <x v="129"/>
    <s v="newsletter"/>
    <s v="social"/>
    <x v="0"/>
    <d v="2024-01-01T00:00:00"/>
    <s v="banner1"/>
    <s v="signup"/>
    <n v="443"/>
    <n v="28"/>
    <n v="902.28"/>
    <s v="OK"/>
    <s v="No"/>
    <s v="OK"/>
    <s v="OK"/>
    <s v="OK"/>
    <s v="OK"/>
    <s v="OK"/>
    <s v="OK"/>
    <s v="Sep"/>
    <n v="3"/>
    <s v="newsletter/social"/>
    <d v="2024-01-01T00:00:00"/>
    <x v="0"/>
  </r>
  <r>
    <x v="81"/>
    <s v="facebook"/>
    <s v="cpc"/>
    <x v="3"/>
    <d v="2024-01-02T00:00:00"/>
    <s v="text_link"/>
    <s v="bags"/>
    <n v="398"/>
    <n v="37"/>
    <n v="170.66"/>
    <s v="OK"/>
    <s v="No"/>
    <s v="OK"/>
    <s v="OK"/>
    <s v="OK"/>
    <s v="OK"/>
    <s v="OK"/>
    <s v="OK"/>
    <s v="Mar"/>
    <n v="1"/>
    <s v="facebook/cpc"/>
    <d v="2024-01-02T00:00:00"/>
    <x v="2"/>
  </r>
  <r>
    <x v="130"/>
    <s v="newsletter"/>
    <s v="social"/>
    <x v="3"/>
    <d v="2024-01-02T00:00:00"/>
    <s v="text_link"/>
    <s v="bags"/>
    <n v="318"/>
    <n v="17"/>
    <n v="646.80999999999995"/>
    <s v="OK"/>
    <s v="No"/>
    <s v="OK"/>
    <s v="OK"/>
    <s v="OK"/>
    <s v="OK"/>
    <s v="OK"/>
    <s v="OK"/>
    <s v="Mar"/>
    <n v="1"/>
    <s v="newsletter/social"/>
    <d v="2024-01-02T00:00:00"/>
    <x v="2"/>
  </r>
  <r>
    <x v="131"/>
    <s v="google"/>
    <s v="cpc"/>
    <x v="1"/>
    <d v="2024-01-01T00:00:00"/>
    <s v="video_ad"/>
    <s v="bags"/>
    <n v="399"/>
    <n v="11"/>
    <n v="164.29"/>
    <s v="OK"/>
    <s v="No"/>
    <s v="OK"/>
    <s v="OK"/>
    <s v="OK"/>
    <s v="OK"/>
    <s v="OK"/>
    <s v="OK"/>
    <s v="Nov"/>
    <n v="4"/>
    <s v="google/cpc"/>
    <d v="2024-01-01T00:00:00"/>
    <x v="10"/>
  </r>
  <r>
    <x v="132"/>
    <s v="youtube"/>
    <s v="social"/>
    <x v="3"/>
    <d v="2024-01-02T00:00:00"/>
    <s v=""/>
    <s v="signup"/>
    <n v="182"/>
    <n v="34"/>
    <n v="447.98"/>
    <s v="OK"/>
    <s v="No"/>
    <s v="OK"/>
    <s v="OK"/>
    <s v="OK"/>
    <s v="OK"/>
    <s v="OK"/>
    <s v="OK"/>
    <s v="Aug"/>
    <n v="3"/>
    <s v="youtube/social"/>
    <d v="2024-01-02T00:00:00"/>
    <x v="5"/>
  </r>
  <r>
    <x v="133"/>
    <s v="google"/>
    <s v="social"/>
    <x v="2"/>
    <d v="2024-01-03T00:00:00"/>
    <s v="text_link"/>
    <s v="signup"/>
    <n v="494"/>
    <n v="37"/>
    <n v="943.25"/>
    <s v="OK"/>
    <s v="No"/>
    <s v="OK"/>
    <s v="OK"/>
    <s v="OK"/>
    <s v="OK"/>
    <s v="OK"/>
    <s v="OK"/>
    <s v="Aug"/>
    <n v="3"/>
    <s v="google/social"/>
    <d v="2024-01-03T00:00:00"/>
    <x v="5"/>
  </r>
  <r>
    <x v="127"/>
    <s v="youtube"/>
    <s v="cpc"/>
    <x v="2"/>
    <d v="2024-01-03T00:00:00"/>
    <s v=""/>
    <s v="shoes"/>
    <n v="52"/>
    <n v="34"/>
    <n v="199.92"/>
    <s v="OK"/>
    <s v="No"/>
    <s v="OK"/>
    <s v="OK"/>
    <s v="OK"/>
    <s v="OK"/>
    <s v="OK"/>
    <s v="OK"/>
    <s v="Apr"/>
    <n v="2"/>
    <s v="youtube/cpc"/>
    <d v="2024-01-03T00:00:00"/>
    <x v="1"/>
  </r>
  <r>
    <x v="134"/>
    <s v="google"/>
    <s v="email"/>
    <x v="3"/>
    <d v="2024-01-02T00:00:00"/>
    <s v="video_ad"/>
    <s v="signup"/>
    <n v="226"/>
    <n v="12"/>
    <n v="911.37"/>
    <s v="OK"/>
    <s v="No"/>
    <s v="OK"/>
    <s v="OK"/>
    <s v="OK"/>
    <s v="OK"/>
    <s v="OK"/>
    <s v="OK"/>
    <s v="Oct"/>
    <n v="4"/>
    <s v="google/email"/>
    <d v="2024-01-02T00:00:00"/>
    <x v="4"/>
  </r>
  <r>
    <x v="135"/>
    <s v="linkedin"/>
    <s v="cpc"/>
    <x v="2"/>
    <d v="2024-01-03T00:00:00"/>
    <s v="text_link"/>
    <s v="discount"/>
    <n v="15"/>
    <n v="47"/>
    <n v="362.4"/>
    <s v="OK"/>
    <s v="No"/>
    <s v="OK"/>
    <s v="OK"/>
    <s v="OK"/>
    <s v="OK"/>
    <s v="OK"/>
    <s v="OK"/>
    <s v="Jan"/>
    <n v="1"/>
    <s v="linkedin/cpc"/>
    <d v="2024-01-03T00:00:00"/>
    <x v="9"/>
  </r>
  <r>
    <x v="30"/>
    <s v="youtube"/>
    <s v="email"/>
    <x v="0"/>
    <d v="2024-01-01T00:00:00"/>
    <s v="video_ad"/>
    <s v="bags"/>
    <n v="243"/>
    <n v="17"/>
    <n v="846.34"/>
    <s v="OK"/>
    <s v="No"/>
    <s v="OK"/>
    <s v="OK"/>
    <s v="OK"/>
    <s v="OK"/>
    <s v="OK"/>
    <s v="OK"/>
    <s v="May"/>
    <n v="2"/>
    <s v="youtube/email"/>
    <d v="2024-01-01T00:00:00"/>
    <x v="11"/>
  </r>
  <r>
    <x v="136"/>
    <s v="instagram"/>
    <s v="referral"/>
    <x v="1"/>
    <d v="2024-01-01T00:00:00"/>
    <s v="carousel_ad"/>
    <s v="bags"/>
    <n v="435"/>
    <n v="36"/>
    <n v="503.32"/>
    <s v="OK"/>
    <s v="No"/>
    <s v="OK"/>
    <s v="OK"/>
    <s v="OK"/>
    <s v="OK"/>
    <s v="OK"/>
    <s v="OK"/>
    <s v="Aug"/>
    <n v="3"/>
    <s v="instagram/referral"/>
    <d v="2024-01-01T00:00:00"/>
    <x v="5"/>
  </r>
  <r>
    <x v="137"/>
    <s v="linkedin"/>
    <s v="email"/>
    <x v="0"/>
    <d v="2024-01-01T00:00:00"/>
    <s v="banner1"/>
    <s v="shoes"/>
    <n v="462"/>
    <n v="32"/>
    <n v="395.11"/>
    <s v="OK"/>
    <s v="No"/>
    <s v="OK"/>
    <s v="OK"/>
    <s v="OK"/>
    <s v="OK"/>
    <s v="OK"/>
    <s v="OK"/>
    <s v="Oct"/>
    <n v="4"/>
    <s v="linkedin/email"/>
    <d v="2024-01-01T00:00:00"/>
    <x v="4"/>
  </r>
  <r>
    <x v="138"/>
    <s v="newsletter"/>
    <s v="social"/>
    <x v="0"/>
    <d v="2024-01-01T00:00:00"/>
    <s v="text_link"/>
    <s v="bags"/>
    <n v="221"/>
    <n v="37"/>
    <n v="175.1"/>
    <s v="OK"/>
    <s v="No"/>
    <s v="OK"/>
    <s v="OK"/>
    <s v="OK"/>
    <s v="OK"/>
    <s v="OK"/>
    <s v="OK"/>
    <s v="Jul"/>
    <n v="3"/>
    <s v="newsletter/social"/>
    <d v="2024-01-01T00:00:00"/>
    <x v="6"/>
  </r>
  <r>
    <x v="136"/>
    <s v="google"/>
    <s v="referral"/>
    <x v="1"/>
    <d v="2024-01-01T00:00:00"/>
    <s v="carousel_ad"/>
    <s v="signup"/>
    <n v="74"/>
    <n v="44"/>
    <n v="159.04"/>
    <s v="OK"/>
    <s v="No"/>
    <s v="OK"/>
    <s v="OK"/>
    <s v="OK"/>
    <s v="OK"/>
    <s v="OK"/>
    <s v="OK"/>
    <s v="Aug"/>
    <n v="3"/>
    <s v="google/referral"/>
    <d v="2024-01-01T00:00:00"/>
    <x v="5"/>
  </r>
  <r>
    <x v="139"/>
    <s v="youtube"/>
    <s v="cpc"/>
    <x v="3"/>
    <d v="2024-01-02T00:00:00"/>
    <s v=""/>
    <s v="shoes"/>
    <n v="480"/>
    <n v="19"/>
    <n v="581.79"/>
    <s v="OK"/>
    <s v="No"/>
    <s v="OK"/>
    <s v="OK"/>
    <s v="OK"/>
    <s v="OK"/>
    <s v="OK"/>
    <s v="OK"/>
    <s v="Oct"/>
    <n v="4"/>
    <s v="youtube/cpc"/>
    <d v="2024-01-02T00:00:00"/>
    <x v="4"/>
  </r>
  <r>
    <x v="140"/>
    <s v="google"/>
    <s v="email"/>
    <x v="1"/>
    <d v="2024-01-01T00:00:00"/>
    <s v="carousel_ad"/>
    <s v="discount"/>
    <n v="173"/>
    <n v="17"/>
    <n v="53.67"/>
    <s v="OK"/>
    <s v="No"/>
    <s v="OK"/>
    <s v="OK"/>
    <s v="OK"/>
    <s v="OK"/>
    <s v="OK"/>
    <s v="OK"/>
    <s v="May"/>
    <n v="2"/>
    <s v="google/email"/>
    <d v="2024-01-01T00:00:00"/>
    <x v="11"/>
  </r>
  <r>
    <x v="141"/>
    <s v="linkedin"/>
    <s v="referral"/>
    <x v="1"/>
    <d v="2024-01-01T00:00:00"/>
    <s v="carousel_ad"/>
    <s v="bags"/>
    <n v="243"/>
    <n v="29"/>
    <n v="16.309999999999999"/>
    <s v="OK"/>
    <s v="No"/>
    <s v="OK"/>
    <s v="OK"/>
    <s v="OK"/>
    <s v="OK"/>
    <s v="OK"/>
    <s v="OK"/>
    <s v="Feb"/>
    <n v="1"/>
    <s v="linkedin/referral"/>
    <d v="2024-01-01T00:00:00"/>
    <x v="3"/>
  </r>
  <r>
    <x v="68"/>
    <s v="linkedin"/>
    <s v="referral"/>
    <x v="2"/>
    <d v="2024-01-03T00:00:00"/>
    <s v=""/>
    <s v="discount"/>
    <n v="358"/>
    <n v="29"/>
    <n v="540.51"/>
    <s v="OK"/>
    <s v="No"/>
    <s v="OK"/>
    <s v="OK"/>
    <s v="OK"/>
    <s v="OK"/>
    <s v="OK"/>
    <s v="OK"/>
    <s v="Jan"/>
    <n v="1"/>
    <s v="linkedin/referral"/>
    <d v="2024-01-03T00:00:00"/>
    <x v="9"/>
  </r>
  <r>
    <x v="128"/>
    <s v="facebook"/>
    <s v="email"/>
    <x v="1"/>
    <d v="2024-01-01T00:00:00"/>
    <s v="video_ad"/>
    <s v="discount"/>
    <n v="150"/>
    <n v="49"/>
    <n v="688.53"/>
    <s v="OK"/>
    <s v="No"/>
    <s v="OK"/>
    <s v="OK"/>
    <s v="OK"/>
    <s v="OK"/>
    <s v="OK"/>
    <s v="OK"/>
    <s v="May"/>
    <n v="2"/>
    <s v="facebook/email"/>
    <d v="2024-01-01T00:00:00"/>
    <x v="11"/>
  </r>
  <r>
    <x v="41"/>
    <s v="youtube"/>
    <s v="referral"/>
    <x v="0"/>
    <d v="2024-01-01T00:00:00"/>
    <s v="banner1"/>
    <s v="shoes"/>
    <n v="334"/>
    <n v="8"/>
    <n v="686.59"/>
    <s v="OK"/>
    <s v="No"/>
    <s v="OK"/>
    <s v="OK"/>
    <s v="OK"/>
    <s v="OK"/>
    <s v="OK"/>
    <s v="OK"/>
    <s v="Nov"/>
    <n v="4"/>
    <s v="youtube/referral"/>
    <d v="2024-01-01T00:00:00"/>
    <x v="10"/>
  </r>
  <r>
    <x v="118"/>
    <s v="linkedin"/>
    <s v="email"/>
    <x v="1"/>
    <d v="2024-01-01T00:00:00"/>
    <s v="banner1"/>
    <s v="shoes"/>
    <n v="60"/>
    <n v="20"/>
    <n v="15.15"/>
    <s v="OK"/>
    <s v="No"/>
    <s v="OK"/>
    <s v="OK"/>
    <s v="OK"/>
    <s v="OK"/>
    <s v="OK"/>
    <s v="OK"/>
    <s v="May"/>
    <n v="2"/>
    <s v="linkedin/email"/>
    <d v="2024-01-01T00:00:00"/>
    <x v="11"/>
  </r>
  <r>
    <x v="103"/>
    <s v="youtube"/>
    <s v="referral"/>
    <x v="3"/>
    <d v="2024-01-02T00:00:00"/>
    <s v="banner1"/>
    <s v="signup"/>
    <n v="80"/>
    <n v="42"/>
    <n v="566.30999999999995"/>
    <s v="OK"/>
    <s v="No"/>
    <s v="OK"/>
    <s v="OK"/>
    <s v="OK"/>
    <s v="OK"/>
    <s v="OK"/>
    <s v="OK"/>
    <s v="Dec"/>
    <n v="4"/>
    <s v="youtube/referral"/>
    <d v="2024-01-02T00:00:00"/>
    <x v="8"/>
  </r>
  <r>
    <x v="51"/>
    <s v="youtube"/>
    <s v="cpc"/>
    <x v="2"/>
    <d v="2024-01-03T00:00:00"/>
    <s v="banner1"/>
    <s v="discount"/>
    <n v="191"/>
    <n v="26"/>
    <n v="933.56"/>
    <s v="OK"/>
    <s v="No"/>
    <s v="OK"/>
    <s v="OK"/>
    <s v="OK"/>
    <s v="OK"/>
    <s v="OK"/>
    <s v="OK"/>
    <s v="Dec"/>
    <n v="4"/>
    <s v="youtube/cpc"/>
    <d v="2024-01-03T00:00:00"/>
    <x v="8"/>
  </r>
  <r>
    <x v="142"/>
    <s v="newsletter"/>
    <s v="cpc"/>
    <x v="1"/>
    <d v="2024-01-01T00:00:00"/>
    <s v="text_link"/>
    <s v="signup"/>
    <n v="319"/>
    <n v="19"/>
    <n v="454.49"/>
    <s v="OK"/>
    <s v="No"/>
    <s v="OK"/>
    <s v="OK"/>
    <s v="OK"/>
    <s v="OK"/>
    <s v="OK"/>
    <s v="OK"/>
    <s v="Feb"/>
    <n v="1"/>
    <s v="newsletter/cpc"/>
    <d v="2024-01-01T00:00:00"/>
    <x v="3"/>
  </r>
  <r>
    <x v="29"/>
    <s v="facebook"/>
    <s v="cpc"/>
    <x v="0"/>
    <d v="2024-01-01T00:00:00"/>
    <s v="video_ad"/>
    <s v="bags"/>
    <n v="44"/>
    <n v="20"/>
    <n v="458.67"/>
    <s v="OK"/>
    <s v="No"/>
    <s v="OK"/>
    <s v="OK"/>
    <s v="OK"/>
    <s v="OK"/>
    <s v="OK"/>
    <s v="OK"/>
    <s v="Mar"/>
    <n v="1"/>
    <s v="facebook/cpc"/>
    <d v="2024-01-01T00:00:00"/>
    <x v="2"/>
  </r>
  <r>
    <x v="68"/>
    <s v="linkedin"/>
    <s v="social"/>
    <x v="3"/>
    <d v="2024-01-02T00:00:00"/>
    <s v="video_ad"/>
    <s v="signup"/>
    <n v="121"/>
    <n v="16"/>
    <n v="195.9"/>
    <s v="OK"/>
    <s v="No"/>
    <s v="OK"/>
    <s v="OK"/>
    <s v="OK"/>
    <s v="OK"/>
    <s v="OK"/>
    <s v="OK"/>
    <s v="Jan"/>
    <n v="1"/>
    <s v="linkedin/social"/>
    <d v="2024-01-02T00:00:00"/>
    <x v="9"/>
  </r>
  <r>
    <x v="143"/>
    <s v="youtube"/>
    <s v="cpc"/>
    <x v="1"/>
    <d v="2024-01-01T00:00:00"/>
    <s v="carousel_ad"/>
    <s v="bags"/>
    <n v="476"/>
    <n v="20"/>
    <n v="813.95"/>
    <s v="OK"/>
    <s v="No"/>
    <s v="OK"/>
    <s v="OK"/>
    <s v="OK"/>
    <s v="OK"/>
    <s v="OK"/>
    <s v="OK"/>
    <s v="Aug"/>
    <n v="3"/>
    <s v="youtube/cpc"/>
    <d v="2024-01-01T00:00:00"/>
    <x v="5"/>
  </r>
  <r>
    <x v="144"/>
    <s v="instagram"/>
    <s v="social"/>
    <x v="1"/>
    <d v="2024-01-01T00:00:00"/>
    <s v="banner1"/>
    <s v="bags"/>
    <n v="169"/>
    <n v="48"/>
    <n v="139.47"/>
    <s v="OK"/>
    <s v="No"/>
    <s v="OK"/>
    <s v="OK"/>
    <s v="OK"/>
    <s v="OK"/>
    <s v="OK"/>
    <s v="OK"/>
    <s v="Feb"/>
    <n v="1"/>
    <s v="instagram/social"/>
    <d v="2024-01-01T00:00:00"/>
    <x v="3"/>
  </r>
  <r>
    <x v="145"/>
    <s v="linkedin"/>
    <s v="cpc"/>
    <x v="0"/>
    <d v="2024-01-01T00:00:00"/>
    <s v="text_link"/>
    <s v="discount"/>
    <n v="143"/>
    <n v="7"/>
    <n v="622.07000000000005"/>
    <s v="OK"/>
    <s v="No"/>
    <s v="OK"/>
    <s v="OK"/>
    <s v="OK"/>
    <s v="OK"/>
    <s v="OK"/>
    <s v="OK"/>
    <s v="May"/>
    <n v="2"/>
    <s v="linkedin/cpc"/>
    <d v="2024-01-01T00:00:00"/>
    <x v="11"/>
  </r>
  <r>
    <x v="78"/>
    <s v="google"/>
    <s v="referral"/>
    <x v="2"/>
    <d v="2024-01-03T00:00:00"/>
    <s v="text_link"/>
    <s v="signup"/>
    <n v="42"/>
    <n v="50"/>
    <n v="676.84"/>
    <s v="OK"/>
    <s v="No"/>
    <s v="OK"/>
    <s v="OK"/>
    <s v="OK"/>
    <s v="OK"/>
    <s v="OK"/>
    <s v="OK"/>
    <s v="May"/>
    <n v="2"/>
    <s v="google/referral"/>
    <d v="2024-01-03T00:00:00"/>
    <x v="11"/>
  </r>
  <r>
    <x v="146"/>
    <s v="newsletter"/>
    <s v="referral"/>
    <x v="2"/>
    <d v="2024-01-03T00:00:00"/>
    <s v="video_ad"/>
    <s v="discount"/>
    <n v="172"/>
    <n v="25"/>
    <n v="894.36"/>
    <s v="OK"/>
    <s v="No"/>
    <s v="OK"/>
    <s v="OK"/>
    <s v="OK"/>
    <s v="OK"/>
    <s v="OK"/>
    <s v="OK"/>
    <s v="Apr"/>
    <n v="2"/>
    <s v="newsletter/referral"/>
    <d v="2024-01-03T00:00:00"/>
    <x v="2"/>
  </r>
  <r>
    <x v="63"/>
    <s v="google"/>
    <s v="cpc"/>
    <x v="0"/>
    <d v="2024-01-01T00:00:00"/>
    <s v="carousel_ad"/>
    <s v="discount"/>
    <n v="154"/>
    <n v="44"/>
    <n v="709.17"/>
    <s v="OK"/>
    <s v="No"/>
    <s v="OK"/>
    <s v="OK"/>
    <s v="OK"/>
    <s v="OK"/>
    <s v="OK"/>
    <s v="OK"/>
    <s v="Aug"/>
    <n v="3"/>
    <s v="google/cpc"/>
    <d v="2024-01-01T00:00:00"/>
    <x v="5"/>
  </r>
  <r>
    <x v="147"/>
    <s v="facebook"/>
    <s v="referral"/>
    <x v="3"/>
    <d v="2024-01-02T00:00:00"/>
    <s v="banner1"/>
    <s v="signup"/>
    <n v="236"/>
    <n v="32"/>
    <n v="475.61"/>
    <s v="OK"/>
    <s v="No"/>
    <s v="OK"/>
    <s v="OK"/>
    <s v="OK"/>
    <s v="OK"/>
    <s v="OK"/>
    <s v="OK"/>
    <s v="Jan"/>
    <n v="1"/>
    <s v="facebook/referral"/>
    <d v="2024-01-02T00:00:00"/>
    <x v="9"/>
  </r>
  <r>
    <x v="148"/>
    <s v="newsletter"/>
    <s v="email"/>
    <x v="1"/>
    <d v="2024-01-01T00:00:00"/>
    <s v="banner1"/>
    <s v="shoes"/>
    <n v="67"/>
    <n v="7"/>
    <n v="564.79999999999995"/>
    <s v="OK"/>
    <s v="No"/>
    <s v="OK"/>
    <s v="OK"/>
    <s v="OK"/>
    <s v="OK"/>
    <s v="OK"/>
    <s v="OK"/>
    <s v="Nov"/>
    <n v="4"/>
    <s v="newsletter/email"/>
    <d v="2024-01-01T00:00:00"/>
    <x v="10"/>
  </r>
  <r>
    <x v="86"/>
    <s v="newsletter"/>
    <s v="email"/>
    <x v="3"/>
    <d v="2024-01-02T00:00:00"/>
    <s v="banner1"/>
    <s v="signup"/>
    <n v="212"/>
    <n v="48"/>
    <n v="178.7"/>
    <s v="OK"/>
    <s v="No"/>
    <s v="OK"/>
    <s v="OK"/>
    <s v="OK"/>
    <s v="OK"/>
    <s v="OK"/>
    <s v="OK"/>
    <s v="Jan"/>
    <n v="1"/>
    <s v="newsletter/email"/>
    <d v="2024-01-02T00:00:00"/>
    <x v="9"/>
  </r>
  <r>
    <x v="72"/>
    <s v="linkedin"/>
    <s v="referral"/>
    <x v="0"/>
    <d v="2024-01-01T00:00:00"/>
    <s v="video_ad"/>
    <s v="discount"/>
    <n v="230"/>
    <n v="46"/>
    <n v="327.7"/>
    <s v="OK"/>
    <s v="No"/>
    <s v="OK"/>
    <s v="OK"/>
    <s v="OK"/>
    <s v="OK"/>
    <s v="OK"/>
    <s v="OK"/>
    <s v="May"/>
    <n v="2"/>
    <s v="linkedin/referral"/>
    <d v="2024-01-01T00:00:00"/>
    <x v="11"/>
  </r>
  <r>
    <x v="149"/>
    <s v="youtube"/>
    <s v="social"/>
    <x v="2"/>
    <d v="2024-01-03T00:00:00"/>
    <s v="video_ad"/>
    <s v="signup"/>
    <n v="377"/>
    <n v="41"/>
    <n v="971.33"/>
    <s v="OK"/>
    <s v="No"/>
    <s v="OK"/>
    <s v="OK"/>
    <s v="OK"/>
    <s v="OK"/>
    <s v="OK"/>
    <s v="OK"/>
    <s v="Sep"/>
    <n v="3"/>
    <s v="youtube/social"/>
    <d v="2024-01-03T00:00:00"/>
    <x v="0"/>
  </r>
  <r>
    <x v="150"/>
    <s v="google"/>
    <s v="email"/>
    <x v="3"/>
    <d v="2024-01-02T00:00:00"/>
    <s v="carousel_ad"/>
    <s v="discount"/>
    <n v="405"/>
    <n v="37"/>
    <n v="280.87"/>
    <s v="OK"/>
    <s v="No"/>
    <s v="OK"/>
    <s v="OK"/>
    <s v="OK"/>
    <s v="OK"/>
    <s v="OK"/>
    <s v="OK"/>
    <s v="Feb"/>
    <n v="1"/>
    <s v="google/email"/>
    <d v="2024-01-02T00:00:00"/>
    <x v="3"/>
  </r>
  <r>
    <x v="151"/>
    <s v="instagram"/>
    <s v="social"/>
    <x v="0"/>
    <d v="2024-01-01T00:00:00"/>
    <s v="banner1"/>
    <s v="shoes"/>
    <n v="468"/>
    <n v="5"/>
    <n v="422.68"/>
    <s v="OK"/>
    <s v="No"/>
    <s v="OK"/>
    <s v="OK"/>
    <s v="OK"/>
    <s v="OK"/>
    <s v="OK"/>
    <s v="OK"/>
    <s v="Nov"/>
    <n v="4"/>
    <s v="instagram/social"/>
    <d v="2024-01-01T00:00:00"/>
    <x v="10"/>
  </r>
  <r>
    <x v="123"/>
    <s v="linkedin"/>
    <s v="referral"/>
    <x v="0"/>
    <d v="2024-01-01T00:00:00"/>
    <s v="text_link"/>
    <s v="discount"/>
    <n v="189"/>
    <n v="37"/>
    <n v="576.05999999999995"/>
    <s v="OK"/>
    <s v="No"/>
    <s v="OK"/>
    <s v="OK"/>
    <s v="OK"/>
    <s v="OK"/>
    <s v="OK"/>
    <s v="OK"/>
    <s v="Dec"/>
    <n v="4"/>
    <s v="linkedin/referral"/>
    <d v="2024-01-01T00:00:00"/>
    <x v="8"/>
  </r>
  <r>
    <x v="152"/>
    <s v="youtube"/>
    <s v="cpc"/>
    <x v="0"/>
    <d v="2024-01-01T00:00:00"/>
    <s v="banner1"/>
    <s v="shoes"/>
    <n v="253"/>
    <n v="14"/>
    <n v="602.80999999999995"/>
    <s v="OK"/>
    <s v="No"/>
    <s v="OK"/>
    <s v="OK"/>
    <s v="OK"/>
    <s v="OK"/>
    <s v="OK"/>
    <s v="OK"/>
    <s v="Dec"/>
    <n v="4"/>
    <s v="youtube/cpc"/>
    <d v="2024-01-01T00:00:00"/>
    <x v="8"/>
  </r>
  <r>
    <x v="76"/>
    <s v="instagram"/>
    <s v="social"/>
    <x v="1"/>
    <d v="2024-01-01T00:00:00"/>
    <s v="text_link"/>
    <s v="signup"/>
    <n v="249"/>
    <n v="19"/>
    <n v="210.96"/>
    <s v="OK"/>
    <s v="No"/>
    <s v="OK"/>
    <s v="OK"/>
    <s v="OK"/>
    <s v="OK"/>
    <s v="OK"/>
    <s v="OK"/>
    <s v="May"/>
    <n v="2"/>
    <s v="instagram/social"/>
    <d v="2024-01-01T00:00:00"/>
    <x v="11"/>
  </r>
  <r>
    <x v="69"/>
    <s v="newsletter"/>
    <s v="cpc"/>
    <x v="2"/>
    <d v="2024-01-03T00:00:00"/>
    <s v="carousel_ad"/>
    <s v="discount"/>
    <n v="212"/>
    <n v="3"/>
    <n v="483.62"/>
    <s v="OK"/>
    <s v="No"/>
    <s v="OK"/>
    <s v="OK"/>
    <s v="OK"/>
    <s v="OK"/>
    <s v="OK"/>
    <s v="OK"/>
    <s v="Jan"/>
    <n v="1"/>
    <s v="newsletter/cpc"/>
    <d v="2024-01-03T00:00:00"/>
    <x v="9"/>
  </r>
  <r>
    <x v="153"/>
    <s v="linkedin"/>
    <s v="social"/>
    <x v="2"/>
    <d v="2024-01-03T00:00:00"/>
    <s v="video_ad"/>
    <s v="bags"/>
    <n v="13"/>
    <n v="6"/>
    <n v="111.03"/>
    <s v="OK"/>
    <s v="No"/>
    <s v="OK"/>
    <s v="OK"/>
    <s v="OK"/>
    <s v="OK"/>
    <s v="OK"/>
    <s v="OK"/>
    <s v="Apr"/>
    <n v="2"/>
    <s v="linkedin/social"/>
    <d v="2024-01-03T00:00:00"/>
    <x v="1"/>
  </r>
  <r>
    <x v="154"/>
    <s v="instagram"/>
    <s v="cpc"/>
    <x v="0"/>
    <d v="2024-01-01T00:00:00"/>
    <s v="carousel_ad"/>
    <s v="bags"/>
    <n v="347"/>
    <n v="30"/>
    <n v="122.64"/>
    <s v="OK"/>
    <s v="No"/>
    <s v="OK"/>
    <s v="OK"/>
    <s v="OK"/>
    <s v="OK"/>
    <s v="OK"/>
    <s v="OK"/>
    <s v="Jan"/>
    <n v="1"/>
    <s v="instagram/cpc"/>
    <d v="2024-01-01T00:00:00"/>
    <x v="9"/>
  </r>
  <r>
    <x v="155"/>
    <s v="instagram"/>
    <s v="cpc"/>
    <x v="2"/>
    <d v="2024-01-03T00:00:00"/>
    <s v="video_ad"/>
    <s v="shoes"/>
    <n v="246"/>
    <n v="19"/>
    <n v="507.25"/>
    <s v="OK"/>
    <s v="No"/>
    <s v="OK"/>
    <s v="OK"/>
    <s v="OK"/>
    <s v="OK"/>
    <s v="OK"/>
    <s v="OK"/>
    <s v="Feb"/>
    <n v="1"/>
    <s v="instagram/cpc"/>
    <d v="2024-01-03T00:00:00"/>
    <x v="3"/>
  </r>
  <r>
    <x v="130"/>
    <s v="instagram"/>
    <s v="referral"/>
    <x v="2"/>
    <d v="2024-01-03T00:00:00"/>
    <s v="carousel_ad"/>
    <s v="signup"/>
    <n v="372"/>
    <n v="38"/>
    <n v="546.82000000000005"/>
    <s v="OK"/>
    <s v="No"/>
    <s v="OK"/>
    <s v="OK"/>
    <s v="OK"/>
    <s v="OK"/>
    <s v="OK"/>
    <s v="OK"/>
    <s v="Mar"/>
    <n v="1"/>
    <s v="instagram/referral"/>
    <d v="2024-01-03T00:00:00"/>
    <x v="2"/>
  </r>
  <r>
    <x v="156"/>
    <s v="facebook"/>
    <s v="cpc"/>
    <x v="3"/>
    <d v="2024-01-02T00:00:00"/>
    <s v="video_ad"/>
    <s v="shoes"/>
    <n v="121"/>
    <n v="10"/>
    <n v="95.5"/>
    <s v="OK"/>
    <s v="No"/>
    <s v="OK"/>
    <s v="OK"/>
    <s v="OK"/>
    <s v="OK"/>
    <s v="OK"/>
    <s v="OK"/>
    <s v="Sep"/>
    <n v="3"/>
    <s v="facebook/cpc"/>
    <d v="2024-01-02T00:00:00"/>
    <x v="0"/>
  </r>
  <r>
    <x v="157"/>
    <s v="google"/>
    <s v="cpc"/>
    <x v="0"/>
    <d v="2024-01-01T00:00:00"/>
    <s v="video_ad"/>
    <s v="bags"/>
    <n v="349"/>
    <n v="43"/>
    <n v="59.69"/>
    <s v="OK"/>
    <s v="No"/>
    <s v="OK"/>
    <s v="OK"/>
    <s v="OK"/>
    <s v="OK"/>
    <s v="OK"/>
    <s v="OK"/>
    <s v="Apr"/>
    <n v="2"/>
    <s v="google/cpc"/>
    <d v="2024-01-01T00:00:00"/>
    <x v="1"/>
  </r>
  <r>
    <x v="53"/>
    <s v="youtube"/>
    <s v="cpc"/>
    <x v="1"/>
    <d v="2024-01-01T00:00:00"/>
    <s v="carousel_ad"/>
    <s v="discount"/>
    <n v="265"/>
    <n v="37"/>
    <n v="10.94"/>
    <s v="OK"/>
    <s v="No"/>
    <s v="OK"/>
    <s v="OK"/>
    <s v="OK"/>
    <s v="OK"/>
    <s v="OK"/>
    <s v="OK"/>
    <s v="Aug"/>
    <n v="3"/>
    <s v="youtube/cpc"/>
    <d v="2024-01-01T00:00:00"/>
    <x v="5"/>
  </r>
  <r>
    <x v="3"/>
    <s v="instagram"/>
    <s v="referral"/>
    <x v="1"/>
    <d v="2024-01-01T00:00:00"/>
    <s v="carousel_ad"/>
    <s v="bags"/>
    <n v="475"/>
    <n v="44"/>
    <n v="87.33"/>
    <s v="OK"/>
    <s v="No"/>
    <s v="OK"/>
    <s v="OK"/>
    <s v="OK"/>
    <s v="OK"/>
    <s v="OK"/>
    <s v="OK"/>
    <s v="Sep"/>
    <n v="3"/>
    <s v="instagram/referral"/>
    <d v="2024-01-01T00:00:00"/>
    <x v="0"/>
  </r>
  <r>
    <x v="75"/>
    <s v="facebook"/>
    <s v="social"/>
    <x v="2"/>
    <d v="2024-01-03T00:00:00"/>
    <s v="banner1"/>
    <s v="bags"/>
    <n v="187"/>
    <n v="31"/>
    <n v="937.32"/>
    <s v="OK"/>
    <s v="No"/>
    <s v="OK"/>
    <s v="OK"/>
    <s v="OK"/>
    <s v="OK"/>
    <s v="OK"/>
    <s v="OK"/>
    <s v="Apr"/>
    <n v="2"/>
    <s v="facebook/social"/>
    <d v="2024-01-03T00:00:00"/>
    <x v="1"/>
  </r>
  <r>
    <x v="158"/>
    <s v="linkedin"/>
    <s v="email"/>
    <x v="2"/>
    <d v="2024-01-03T00:00:00"/>
    <s v="banner1"/>
    <s v="signup"/>
    <n v="414"/>
    <n v="35"/>
    <n v="669.21"/>
    <s v="OK"/>
    <s v="No"/>
    <s v="OK"/>
    <s v="OK"/>
    <s v="OK"/>
    <s v="OK"/>
    <s v="OK"/>
    <s v="OK"/>
    <s v="Jan"/>
    <n v="1"/>
    <s v="linkedin/email"/>
    <d v="2024-01-03T00:00:00"/>
    <x v="9"/>
  </r>
  <r>
    <x v="11"/>
    <s v="facebook"/>
    <s v="referral"/>
    <x v="0"/>
    <d v="2024-01-01T00:00:00"/>
    <s v="banner1"/>
    <s v="bags"/>
    <n v="315"/>
    <n v="19"/>
    <n v="285"/>
    <s v="OK"/>
    <s v="No"/>
    <s v="OK"/>
    <s v="OK"/>
    <s v="OK"/>
    <s v="OK"/>
    <s v="OK"/>
    <s v="OK"/>
    <s v="Jul"/>
    <n v="3"/>
    <s v="facebook/referral"/>
    <d v="2024-01-01T00:00:00"/>
    <x v="6"/>
  </r>
  <r>
    <x v="27"/>
    <s v="instagram"/>
    <s v="social"/>
    <x v="1"/>
    <d v="2024-01-01T00:00:00"/>
    <s v="video_ad"/>
    <s v="signup"/>
    <n v="81"/>
    <n v="43"/>
    <n v="29.1"/>
    <s v="OK"/>
    <s v="No"/>
    <s v="OK"/>
    <s v="OK"/>
    <s v="OK"/>
    <s v="OK"/>
    <s v="OK"/>
    <s v="OK"/>
    <s v="Jan"/>
    <n v="1"/>
    <s v="instagram/social"/>
    <d v="2024-01-01T00:00:00"/>
    <x v="9"/>
  </r>
  <r>
    <x v="12"/>
    <s v="youtube"/>
    <s v="social"/>
    <x v="3"/>
    <d v="2024-01-02T00:00:00"/>
    <s v="carousel_ad"/>
    <s v="bags"/>
    <n v="400"/>
    <n v="15"/>
    <n v="881.81"/>
    <s v="OK"/>
    <s v="No"/>
    <s v="OK"/>
    <s v="OK"/>
    <s v="OK"/>
    <s v="OK"/>
    <s v="OK"/>
    <s v="OK"/>
    <s v="Feb"/>
    <n v="1"/>
    <s v="youtube/social"/>
    <d v="2024-01-02T00:00:00"/>
    <x v="3"/>
  </r>
  <r>
    <x v="137"/>
    <s v="google"/>
    <s v="cpc"/>
    <x v="2"/>
    <d v="2024-01-03T00:00:00"/>
    <s v="carousel_ad"/>
    <s v="discount"/>
    <n v="392"/>
    <n v="29"/>
    <n v="913.4"/>
    <s v="OK"/>
    <s v="No"/>
    <s v="OK"/>
    <s v="OK"/>
    <s v="OK"/>
    <s v="OK"/>
    <s v="OK"/>
    <s v="OK"/>
    <s v="Oct"/>
    <n v="4"/>
    <s v="google/cpc"/>
    <d v="2024-01-03T00:00:00"/>
    <x v="4"/>
  </r>
  <r>
    <x v="159"/>
    <s v="newsletter"/>
    <s v="social"/>
    <x v="3"/>
    <d v="2024-01-02T00:00:00"/>
    <s v=""/>
    <s v="discount"/>
    <n v="283"/>
    <n v="0"/>
    <n v="431.69"/>
    <s v="OK"/>
    <s v="No"/>
    <s v="OK"/>
    <s v="OK"/>
    <s v="OK"/>
    <s v="OK"/>
    <s v="OK"/>
    <s v="OK"/>
    <s v="Jul"/>
    <n v="3"/>
    <s v="newsletter/social"/>
    <d v="2024-01-02T00:00:00"/>
    <x v="6"/>
  </r>
  <r>
    <x v="160"/>
    <s v="linkedin"/>
    <s v="email"/>
    <x v="3"/>
    <d v="2024-01-02T00:00:00"/>
    <s v="text_link"/>
    <s v="shoes"/>
    <n v="393"/>
    <n v="30"/>
    <n v="782.6"/>
    <s v="OK"/>
    <s v="No"/>
    <s v="OK"/>
    <s v="OK"/>
    <s v="OK"/>
    <s v="OK"/>
    <s v="OK"/>
    <s v="OK"/>
    <s v="Aug"/>
    <n v="3"/>
    <s v="linkedin/email"/>
    <d v="2024-01-02T00:00:00"/>
    <x v="5"/>
  </r>
  <r>
    <x v="161"/>
    <s v="instagram"/>
    <s v="social"/>
    <x v="1"/>
    <d v="2024-01-01T00:00:00"/>
    <s v="text_link"/>
    <s v="bags"/>
    <n v="292"/>
    <n v="47"/>
    <n v="816.82"/>
    <s v="OK"/>
    <s v="No"/>
    <s v="OK"/>
    <s v="OK"/>
    <s v="OK"/>
    <s v="OK"/>
    <s v="OK"/>
    <s v="OK"/>
    <s v="Jan"/>
    <n v="1"/>
    <s v="instagram/social"/>
    <d v="2024-01-01T00:00:00"/>
    <x v="9"/>
  </r>
  <r>
    <x v="80"/>
    <s v="google"/>
    <s v="social"/>
    <x v="3"/>
    <d v="2024-01-02T00:00:00"/>
    <s v="banner1"/>
    <s v="discount"/>
    <n v="333"/>
    <n v="15"/>
    <n v="641.01"/>
    <s v="OK"/>
    <s v="No"/>
    <s v="OK"/>
    <s v="OK"/>
    <s v="OK"/>
    <s v="OK"/>
    <s v="OK"/>
    <s v="OK"/>
    <s v="Jul"/>
    <n v="3"/>
    <s v="google/social"/>
    <d v="2024-01-02T00:00:00"/>
    <x v="6"/>
  </r>
  <r>
    <x v="4"/>
    <s v="google"/>
    <s v="referral"/>
    <x v="3"/>
    <d v="2024-01-02T00:00:00"/>
    <s v="carousel_ad"/>
    <s v="bags"/>
    <n v="461"/>
    <n v="36"/>
    <n v="901"/>
    <s v="OK"/>
    <s v="No"/>
    <s v="OK"/>
    <s v="OK"/>
    <s v="OK"/>
    <s v="OK"/>
    <s v="OK"/>
    <s v="OK"/>
    <s v="Apr"/>
    <n v="2"/>
    <s v="google/referral"/>
    <d v="2024-01-02T00:00:00"/>
    <x v="1"/>
  </r>
  <r>
    <x v="144"/>
    <s v="facebook"/>
    <s v="referral"/>
    <x v="2"/>
    <d v="2024-01-03T00:00:00"/>
    <s v="carousel_ad"/>
    <s v="discount"/>
    <n v="258"/>
    <n v="24"/>
    <n v="194.99"/>
    <s v="OK"/>
    <s v="No"/>
    <s v="OK"/>
    <s v="OK"/>
    <s v="OK"/>
    <s v="OK"/>
    <s v="OK"/>
    <s v="OK"/>
    <s v="Feb"/>
    <n v="1"/>
    <s v="facebook/referral"/>
    <d v="2024-01-03T00:00:00"/>
    <x v="3"/>
  </r>
  <r>
    <x v="97"/>
    <s v="google"/>
    <s v="social"/>
    <x v="0"/>
    <d v="2024-01-01T00:00:00"/>
    <s v="text_link"/>
    <s v="bags"/>
    <n v="472"/>
    <n v="8"/>
    <n v="782.65"/>
    <s v="OK"/>
    <s v="No"/>
    <s v="OK"/>
    <s v="OK"/>
    <s v="OK"/>
    <s v="OK"/>
    <s v="OK"/>
    <s v="OK"/>
    <s v="Dec"/>
    <n v="4"/>
    <s v="google/social"/>
    <d v="2024-01-01T00:00:00"/>
    <x v="8"/>
  </r>
  <r>
    <x v="83"/>
    <s v="google"/>
    <s v="cpc"/>
    <x v="0"/>
    <d v="2024-01-01T00:00:00"/>
    <s v="video_ad"/>
    <s v="signup"/>
    <n v="28"/>
    <n v="8"/>
    <n v="218.55"/>
    <s v="OK"/>
    <s v="No"/>
    <s v="OK"/>
    <s v="OK"/>
    <s v="OK"/>
    <s v="OK"/>
    <s v="OK"/>
    <s v="OK"/>
    <s v="Mar"/>
    <n v="1"/>
    <s v="google/cpc"/>
    <d v="2024-01-01T00:00:00"/>
    <x v="2"/>
  </r>
  <r>
    <x v="162"/>
    <s v="google"/>
    <s v="email"/>
    <x v="1"/>
    <d v="2024-01-01T00:00:00"/>
    <s v="carousel_ad"/>
    <s v="signup"/>
    <n v="237"/>
    <n v="7"/>
    <n v="433.91"/>
    <s v="OK"/>
    <s v="No"/>
    <s v="OK"/>
    <s v="OK"/>
    <s v="OK"/>
    <s v="OK"/>
    <s v="OK"/>
    <s v="OK"/>
    <s v="Dec"/>
    <n v="4"/>
    <s v="google/email"/>
    <d v="2024-01-01T00:00:00"/>
    <x v="8"/>
  </r>
  <r>
    <x v="163"/>
    <s v="instagram"/>
    <s v="cpc"/>
    <x v="1"/>
    <d v="2024-01-01T00:00:00"/>
    <s v="text_link"/>
    <s v="signup"/>
    <n v="230"/>
    <n v="4"/>
    <n v="463.12"/>
    <s v="OK"/>
    <s v="No"/>
    <s v="OK"/>
    <s v="OK"/>
    <s v="OK"/>
    <s v="OK"/>
    <s v="OK"/>
    <s v="OK"/>
    <s v="May"/>
    <n v="2"/>
    <s v="instagram/cpc"/>
    <d v="2024-01-01T00:00:00"/>
    <x v="11"/>
  </r>
  <r>
    <x v="43"/>
    <s v="youtube"/>
    <s v="cpc"/>
    <x v="2"/>
    <d v="2024-01-03T00:00:00"/>
    <s v="text_link"/>
    <s v="shoes"/>
    <n v="325"/>
    <n v="40"/>
    <n v="159.09"/>
    <s v="OK"/>
    <s v="No"/>
    <s v="OK"/>
    <s v="OK"/>
    <s v="OK"/>
    <s v="OK"/>
    <s v="OK"/>
    <s v="OK"/>
    <s v="Feb"/>
    <n v="1"/>
    <s v="youtube/cpc"/>
    <d v="2024-01-03T00:00:00"/>
    <x v="3"/>
  </r>
  <r>
    <x v="164"/>
    <s v="facebook"/>
    <s v="social"/>
    <x v="1"/>
    <d v="2024-01-01T00:00:00"/>
    <s v="video_ad"/>
    <s v="discount"/>
    <n v="175"/>
    <n v="13"/>
    <n v="475.02"/>
    <s v="OK"/>
    <s v="No"/>
    <s v="OK"/>
    <s v="OK"/>
    <s v="OK"/>
    <s v="OK"/>
    <s v="OK"/>
    <s v="OK"/>
    <s v="Apr"/>
    <n v="2"/>
    <s v="facebook/social"/>
    <d v="2024-01-01T00:00:00"/>
    <x v="1"/>
  </r>
  <r>
    <x v="165"/>
    <s v="youtube"/>
    <s v="cpc"/>
    <x v="2"/>
    <d v="2024-01-03T00:00:00"/>
    <s v="carousel_ad"/>
    <s v="discount"/>
    <n v="100"/>
    <n v="38"/>
    <n v="252.71"/>
    <s v="OK"/>
    <s v="No"/>
    <s v="OK"/>
    <s v="OK"/>
    <s v="OK"/>
    <s v="OK"/>
    <s v="OK"/>
    <s v="OK"/>
    <s v="Jan"/>
    <n v="1"/>
    <s v="youtube/cpc"/>
    <d v="2024-01-03T00:00:00"/>
    <x v="9"/>
  </r>
  <r>
    <x v="71"/>
    <s v="youtube"/>
    <s v="email"/>
    <x v="2"/>
    <d v="2024-01-03T00:00:00"/>
    <s v="carousel_ad"/>
    <s v="discount"/>
    <n v="356"/>
    <n v="20"/>
    <n v="864.09"/>
    <s v="OK"/>
    <s v="No"/>
    <s v="OK"/>
    <s v="OK"/>
    <s v="OK"/>
    <s v="OK"/>
    <s v="OK"/>
    <s v="OK"/>
    <s v="Feb"/>
    <n v="1"/>
    <s v="youtube/email"/>
    <d v="2024-01-03T00:00:00"/>
    <x v="3"/>
  </r>
  <r>
    <x v="166"/>
    <s v="facebook"/>
    <s v="cpc"/>
    <x v="2"/>
    <d v="2024-01-03T00:00:00"/>
    <s v="text_link"/>
    <s v="bags"/>
    <n v="39"/>
    <n v="2"/>
    <n v="38.89"/>
    <s v="OK"/>
    <s v="No"/>
    <s v="OK"/>
    <s v="OK"/>
    <s v="OK"/>
    <s v="OK"/>
    <s v="OK"/>
    <s v="OK"/>
    <s v="Mar"/>
    <n v="1"/>
    <s v="facebook/cpc"/>
    <d v="2024-01-03T00:00:00"/>
    <x v="2"/>
  </r>
  <r>
    <x v="167"/>
    <s v="instagram"/>
    <s v="social"/>
    <x v="0"/>
    <d v="2024-01-01T00:00:00"/>
    <s v="text_link"/>
    <s v="bags"/>
    <n v="54"/>
    <n v="10"/>
    <n v="625.22"/>
    <s v="OK"/>
    <s v="No"/>
    <s v="OK"/>
    <s v="OK"/>
    <s v="OK"/>
    <s v="OK"/>
    <s v="OK"/>
    <s v="OK"/>
    <s v="Sep"/>
    <n v="3"/>
    <s v="instagram/social"/>
    <d v="2024-01-01T00:00:00"/>
    <x v="0"/>
  </r>
  <r>
    <x v="168"/>
    <s v="youtube"/>
    <s v="referral"/>
    <x v="2"/>
    <d v="2024-01-03T00:00:00"/>
    <s v=""/>
    <s v="signup"/>
    <n v="192"/>
    <n v="46"/>
    <n v="562.79999999999995"/>
    <s v="OK"/>
    <s v="No"/>
    <s v="OK"/>
    <s v="OK"/>
    <s v="OK"/>
    <s v="OK"/>
    <s v="OK"/>
    <s v="OK"/>
    <s v="Apr"/>
    <n v="2"/>
    <s v="youtube/referral"/>
    <d v="2024-01-03T00:00:00"/>
    <x v="1"/>
  </r>
  <r>
    <x v="169"/>
    <s v="newsletter"/>
    <s v="cpc"/>
    <x v="1"/>
    <d v="2024-01-01T00:00:00"/>
    <s v="text_link"/>
    <s v="bags"/>
    <n v="145"/>
    <n v="9"/>
    <n v="329.77"/>
    <s v="OK"/>
    <s v="No"/>
    <s v="OK"/>
    <s v="OK"/>
    <s v="OK"/>
    <s v="OK"/>
    <s v="OK"/>
    <s v="OK"/>
    <s v="Dec"/>
    <n v="4"/>
    <s v="newsletter/cpc"/>
    <d v="2024-01-01T00:00:00"/>
    <x v="8"/>
  </r>
  <r>
    <x v="170"/>
    <s v="google"/>
    <s v="cpc"/>
    <x v="0"/>
    <d v="2024-01-01T00:00:00"/>
    <s v="video_ad"/>
    <s v="discount"/>
    <n v="223"/>
    <n v="37"/>
    <n v="85.27"/>
    <s v="OK"/>
    <s v="No"/>
    <s v="OK"/>
    <s v="OK"/>
    <s v="OK"/>
    <s v="OK"/>
    <s v="OK"/>
    <s v="OK"/>
    <s v="Jul"/>
    <n v="3"/>
    <s v="google/cpc"/>
    <d v="2024-01-01T00:00:00"/>
    <x v="6"/>
  </r>
  <r>
    <x v="14"/>
    <s v="google"/>
    <s v="email"/>
    <x v="2"/>
    <d v="2024-01-03T00:00:00"/>
    <s v="text_link"/>
    <s v="shoes"/>
    <n v="311"/>
    <n v="5"/>
    <n v="309.82"/>
    <s v="OK"/>
    <s v="No"/>
    <s v="OK"/>
    <s v="OK"/>
    <s v="OK"/>
    <s v="OK"/>
    <s v="OK"/>
    <s v="OK"/>
    <s v="Dec"/>
    <n v="4"/>
    <s v="google/email"/>
    <d v="2024-01-03T00:00:00"/>
    <x v="8"/>
  </r>
  <r>
    <x v="171"/>
    <s v="facebook"/>
    <s v="social"/>
    <x v="3"/>
    <d v="2024-01-02T00:00:00"/>
    <s v="text_link"/>
    <s v="signup"/>
    <n v="491"/>
    <n v="35"/>
    <n v="230.51"/>
    <s v="OK"/>
    <s v="No"/>
    <s v="OK"/>
    <s v="OK"/>
    <s v="OK"/>
    <s v="OK"/>
    <s v="OK"/>
    <s v="OK"/>
    <s v="Jun"/>
    <n v="2"/>
    <s v="facebook/social"/>
    <d v="2024-01-02T00:00:00"/>
    <x v="7"/>
  </r>
  <r>
    <x v="172"/>
    <s v="linkedin"/>
    <s v="social"/>
    <x v="1"/>
    <d v="2024-01-01T00:00:00"/>
    <s v="text_link"/>
    <s v="bags"/>
    <n v="123"/>
    <n v="42"/>
    <n v="5.85"/>
    <s v="OK"/>
    <s v="No"/>
    <s v="OK"/>
    <s v="OK"/>
    <s v="OK"/>
    <s v="OK"/>
    <s v="OK"/>
    <s v="OK"/>
    <s v="Jun"/>
    <n v="2"/>
    <s v="linkedin/social"/>
    <d v="2024-01-01T00:00:00"/>
    <x v="7"/>
  </r>
  <r>
    <x v="173"/>
    <s v="google"/>
    <s v="cpc"/>
    <x v="3"/>
    <d v="2024-01-02T00:00:00"/>
    <s v="video_ad"/>
    <s v="discount"/>
    <n v="313"/>
    <n v="32"/>
    <n v="392.16"/>
    <s v="OK"/>
    <s v="No"/>
    <s v="OK"/>
    <s v="OK"/>
    <s v="OK"/>
    <s v="OK"/>
    <s v="OK"/>
    <s v="OK"/>
    <s v="Feb"/>
    <n v="1"/>
    <s v="google/cpc"/>
    <d v="2024-01-02T00:00:00"/>
    <x v="3"/>
  </r>
  <r>
    <x v="174"/>
    <s v="instagram"/>
    <s v="social"/>
    <x v="0"/>
    <d v="2024-01-01T00:00:00"/>
    <s v=""/>
    <s v="shoes"/>
    <n v="133"/>
    <n v="10"/>
    <n v="138.72"/>
    <s v="OK"/>
    <s v="No"/>
    <s v="OK"/>
    <s v="OK"/>
    <s v="OK"/>
    <s v="OK"/>
    <s v="OK"/>
    <s v="OK"/>
    <s v="Jan"/>
    <n v="1"/>
    <s v="instagram/social"/>
    <d v="2024-01-01T00:00:00"/>
    <x v="9"/>
  </r>
  <r>
    <x v="46"/>
    <s v="google"/>
    <s v="cpc"/>
    <x v="0"/>
    <d v="2024-01-01T00:00:00"/>
    <s v="video_ad"/>
    <s v="signup"/>
    <n v="303"/>
    <n v="31"/>
    <n v="520.77"/>
    <s v="OK"/>
    <s v="No"/>
    <s v="OK"/>
    <s v="OK"/>
    <s v="OK"/>
    <s v="OK"/>
    <s v="OK"/>
    <s v="OK"/>
    <s v="Jul"/>
    <n v="3"/>
    <s v="google/cpc"/>
    <d v="2024-01-01T00:00:00"/>
    <x v="6"/>
  </r>
  <r>
    <x v="175"/>
    <s v="google"/>
    <s v="social"/>
    <x v="1"/>
    <d v="2024-01-01T00:00:00"/>
    <s v="video_ad"/>
    <s v="bags"/>
    <n v="282"/>
    <n v="13"/>
    <n v="852.85"/>
    <s v="OK"/>
    <s v="No"/>
    <s v="OK"/>
    <s v="OK"/>
    <s v="OK"/>
    <s v="OK"/>
    <s v="OK"/>
    <s v="OK"/>
    <s v="Feb"/>
    <n v="1"/>
    <s v="google/social"/>
    <d v="2024-01-01T00:00:00"/>
    <x v="3"/>
  </r>
  <r>
    <x v="176"/>
    <s v="facebook"/>
    <s v="cpc"/>
    <x v="3"/>
    <d v="2024-01-02T00:00:00"/>
    <s v="video_ad"/>
    <s v="shoes"/>
    <n v="373"/>
    <n v="2"/>
    <n v="193.17"/>
    <s v="OK"/>
    <s v="No"/>
    <s v="OK"/>
    <s v="OK"/>
    <s v="OK"/>
    <s v="OK"/>
    <s v="OK"/>
    <s v="OK"/>
    <s v="Dec"/>
    <n v="4"/>
    <s v="facebook/cpc"/>
    <d v="2024-01-02T00:00:00"/>
    <x v="8"/>
  </r>
  <r>
    <x v="177"/>
    <s v="linkedin"/>
    <s v="email"/>
    <x v="0"/>
    <d v="2024-01-01T00:00:00"/>
    <s v="text_link"/>
    <s v="bags"/>
    <n v="158"/>
    <n v="16"/>
    <n v="787.78"/>
    <s v="OK"/>
    <s v="No"/>
    <s v="OK"/>
    <s v="OK"/>
    <s v="OK"/>
    <s v="OK"/>
    <s v="OK"/>
    <s v="OK"/>
    <s v="Jul"/>
    <n v="3"/>
    <s v="linkedin/email"/>
    <d v="2024-01-01T00:00:00"/>
    <x v="6"/>
  </r>
  <r>
    <x v="20"/>
    <s v="newsletter"/>
    <s v="social"/>
    <x v="1"/>
    <d v="2024-01-01T00:00:00"/>
    <s v="banner1"/>
    <s v="signup"/>
    <n v="105"/>
    <n v="11"/>
    <n v="872"/>
    <s v="OK"/>
    <s v="No"/>
    <s v="OK"/>
    <s v="OK"/>
    <s v="OK"/>
    <s v="OK"/>
    <s v="OK"/>
    <s v="OK"/>
    <s v="Jan"/>
    <n v="1"/>
    <s v="newsletter/social"/>
    <d v="2024-01-01T00:00:00"/>
    <x v="9"/>
  </r>
  <r>
    <x v="103"/>
    <s v="facebook"/>
    <s v="email"/>
    <x v="1"/>
    <d v="2024-01-01T00:00:00"/>
    <s v="banner1"/>
    <s v="discount"/>
    <n v="324"/>
    <n v="29"/>
    <n v="112.87"/>
    <s v="OK"/>
    <s v="No"/>
    <s v="OK"/>
    <s v="OK"/>
    <s v="OK"/>
    <s v="OK"/>
    <s v="OK"/>
    <s v="OK"/>
    <s v="Dec"/>
    <n v="4"/>
    <s v="facebook/email"/>
    <d v="2024-01-01T00:00:00"/>
    <x v="8"/>
  </r>
  <r>
    <x v="111"/>
    <s v="linkedin"/>
    <s v="email"/>
    <x v="1"/>
    <d v="2024-01-01T00:00:00"/>
    <s v="video_ad"/>
    <s v="signup"/>
    <n v="67"/>
    <n v="19"/>
    <n v="212.06"/>
    <s v="OK"/>
    <s v="No"/>
    <s v="OK"/>
    <s v="OK"/>
    <s v="OK"/>
    <s v="OK"/>
    <s v="OK"/>
    <s v="OK"/>
    <s v="Jun"/>
    <n v="2"/>
    <s v="linkedin/email"/>
    <d v="2024-01-01T00:00:00"/>
    <x v="7"/>
  </r>
  <r>
    <x v="178"/>
    <s v="instagram"/>
    <s v="cpc"/>
    <x v="2"/>
    <d v="2024-01-03T00:00:00"/>
    <s v="banner1"/>
    <s v="signup"/>
    <n v="145"/>
    <n v="15"/>
    <n v="173.39"/>
    <s v="OK"/>
    <s v="No"/>
    <s v="OK"/>
    <s v="OK"/>
    <s v="OK"/>
    <s v="OK"/>
    <s v="OK"/>
    <s v="OK"/>
    <s v="Sep"/>
    <n v="3"/>
    <s v="instagram/cpc"/>
    <d v="2024-01-03T00:00:00"/>
    <x v="0"/>
  </r>
  <r>
    <x v="133"/>
    <s v="linkedin"/>
    <s v="social"/>
    <x v="3"/>
    <d v="2024-01-02T00:00:00"/>
    <s v="video_ad"/>
    <s v="signup"/>
    <n v="146"/>
    <n v="33"/>
    <n v="326.29000000000002"/>
    <s v="OK"/>
    <s v="No"/>
    <s v="OK"/>
    <s v="OK"/>
    <s v="OK"/>
    <s v="OK"/>
    <s v="OK"/>
    <s v="OK"/>
    <s v="Aug"/>
    <n v="3"/>
    <s v="linkedin/social"/>
    <d v="2024-01-02T00:00:00"/>
    <x v="5"/>
  </r>
  <r>
    <x v="85"/>
    <s v="facebook"/>
    <s v="social"/>
    <x v="0"/>
    <d v="2024-01-01T00:00:00"/>
    <s v="video_ad"/>
    <s v="shoes"/>
    <n v="303"/>
    <n v="38"/>
    <n v="928.8"/>
    <s v="OK"/>
    <s v="No"/>
    <s v="OK"/>
    <s v="OK"/>
    <s v="OK"/>
    <s v="OK"/>
    <s v="OK"/>
    <s v="OK"/>
    <s v="Apr"/>
    <n v="2"/>
    <s v="facebook/social"/>
    <d v="2024-01-01T00:00:00"/>
    <x v="1"/>
  </r>
  <r>
    <x v="179"/>
    <s v="linkedin"/>
    <s v="cpc"/>
    <x v="1"/>
    <d v="2024-01-01T00:00:00"/>
    <s v="text_link"/>
    <s v="shoes"/>
    <n v="394"/>
    <n v="23"/>
    <n v="290.89"/>
    <s v="OK"/>
    <s v="No"/>
    <s v="OK"/>
    <s v="OK"/>
    <s v="OK"/>
    <s v="OK"/>
    <s v="OK"/>
    <s v="OK"/>
    <s v="Jul"/>
    <n v="3"/>
    <s v="linkedin/cpc"/>
    <d v="2024-01-01T00:00:00"/>
    <x v="6"/>
  </r>
  <r>
    <x v="158"/>
    <s v="instagram"/>
    <s v="email"/>
    <x v="2"/>
    <d v="2024-01-03T00:00:00"/>
    <s v="banner1"/>
    <s v="signup"/>
    <n v="470"/>
    <n v="16"/>
    <n v="388.35"/>
    <s v="OK"/>
    <s v="No"/>
    <s v="OK"/>
    <s v="OK"/>
    <s v="OK"/>
    <s v="OK"/>
    <s v="OK"/>
    <s v="OK"/>
    <s v="Jan"/>
    <n v="1"/>
    <s v="instagram/email"/>
    <d v="2024-01-03T00:00:00"/>
    <x v="9"/>
  </r>
  <r>
    <x v="180"/>
    <s v="youtube"/>
    <s v="social"/>
    <x v="0"/>
    <d v="2024-01-01T00:00:00"/>
    <s v="carousel_ad"/>
    <s v="bags"/>
    <n v="86"/>
    <n v="2"/>
    <n v="925.01"/>
    <s v="OK"/>
    <s v="No"/>
    <s v="OK"/>
    <s v="OK"/>
    <s v="OK"/>
    <s v="OK"/>
    <s v="OK"/>
    <s v="OK"/>
    <s v="Dec"/>
    <n v="4"/>
    <s v="youtube/social"/>
    <d v="2024-01-01T00:00:00"/>
    <x v="8"/>
  </r>
  <r>
    <x v="98"/>
    <s v="newsletter"/>
    <s v="cpc"/>
    <x v="1"/>
    <d v="2024-01-01T00:00:00"/>
    <s v="carousel_ad"/>
    <s v="shoes"/>
    <n v="440"/>
    <n v="29"/>
    <n v="90.49"/>
    <s v="OK"/>
    <s v="No"/>
    <s v="OK"/>
    <s v="OK"/>
    <s v="OK"/>
    <s v="OK"/>
    <s v="OK"/>
    <s v="OK"/>
    <s v="Aug"/>
    <n v="3"/>
    <s v="newsletter/cpc"/>
    <d v="2024-01-01T00:00:00"/>
    <x v="5"/>
  </r>
  <r>
    <x v="181"/>
    <s v="facebook"/>
    <s v="social"/>
    <x v="2"/>
    <d v="2024-01-03T00:00:00"/>
    <s v="carousel_ad"/>
    <s v="shoes"/>
    <n v="375"/>
    <n v="9"/>
    <n v="697.34"/>
    <s v="OK"/>
    <s v="No"/>
    <s v="OK"/>
    <s v="OK"/>
    <s v="OK"/>
    <s v="OK"/>
    <s v="OK"/>
    <s v="OK"/>
    <s v="Jul"/>
    <n v="3"/>
    <s v="facebook/social"/>
    <d v="2024-01-03T00:00:00"/>
    <x v="6"/>
  </r>
  <r>
    <x v="182"/>
    <s v="youtube"/>
    <s v="email"/>
    <x v="0"/>
    <d v="2024-01-01T00:00:00"/>
    <s v="banner1"/>
    <s v="shoes"/>
    <n v="115"/>
    <n v="24"/>
    <n v="921.58"/>
    <s v="OK"/>
    <s v="No"/>
    <s v="OK"/>
    <s v="OK"/>
    <s v="OK"/>
    <s v="OK"/>
    <s v="OK"/>
    <s v="OK"/>
    <s v="Nov"/>
    <n v="4"/>
    <s v="youtube/email"/>
    <d v="2024-01-01T00:00:00"/>
    <x v="10"/>
  </r>
  <r>
    <x v="183"/>
    <s v="facebook"/>
    <s v="cpc"/>
    <x v="3"/>
    <d v="2024-01-02T00:00:00"/>
    <s v="text_link"/>
    <s v="signup"/>
    <n v="262"/>
    <n v="9"/>
    <n v="611.44000000000005"/>
    <s v="OK"/>
    <s v="No"/>
    <s v="OK"/>
    <s v="OK"/>
    <s v="OK"/>
    <s v="OK"/>
    <s v="OK"/>
    <s v="OK"/>
    <s v="Dec"/>
    <n v="4"/>
    <s v="facebook/cpc"/>
    <d v="2024-01-02T00:00:00"/>
    <x v="8"/>
  </r>
  <r>
    <x v="115"/>
    <s v="linkedin"/>
    <s v="social"/>
    <x v="1"/>
    <d v="2024-01-01T00:00:00"/>
    <s v=""/>
    <s v="shoes"/>
    <n v="113"/>
    <n v="16"/>
    <n v="644.94000000000005"/>
    <s v="OK"/>
    <s v="No"/>
    <s v="OK"/>
    <s v="OK"/>
    <s v="OK"/>
    <s v="OK"/>
    <s v="OK"/>
    <s v="OK"/>
    <s v="Nov"/>
    <n v="4"/>
    <s v="linkedin/social"/>
    <d v="2024-01-01T00:00:00"/>
    <x v="10"/>
  </r>
  <r>
    <x v="184"/>
    <s v="newsletter"/>
    <s v="referral"/>
    <x v="0"/>
    <d v="2024-01-01T00:00:00"/>
    <s v="carousel_ad"/>
    <s v="shoes"/>
    <n v="157"/>
    <n v="45"/>
    <n v="229.84"/>
    <s v="OK"/>
    <s v="No"/>
    <s v="OK"/>
    <s v="OK"/>
    <s v="OK"/>
    <s v="OK"/>
    <s v="OK"/>
    <s v="OK"/>
    <s v="Aug"/>
    <n v="3"/>
    <s v="newsletter/referral"/>
    <d v="2024-01-01T00:00:00"/>
    <x v="5"/>
  </r>
  <r>
    <x v="30"/>
    <s v="google"/>
    <s v="social"/>
    <x v="0"/>
    <d v="2024-01-01T00:00:00"/>
    <s v="text_link"/>
    <s v="signup"/>
    <n v="196"/>
    <n v="28"/>
    <n v="696.96"/>
    <s v="OK"/>
    <s v="No"/>
    <s v="OK"/>
    <s v="OK"/>
    <s v="OK"/>
    <s v="OK"/>
    <s v="OK"/>
    <s v="OK"/>
    <s v="May"/>
    <n v="2"/>
    <s v="google/social"/>
    <d v="2024-01-01T00:00:00"/>
    <x v="11"/>
  </r>
  <r>
    <x v="185"/>
    <s v="google"/>
    <s v="cpc"/>
    <x v="1"/>
    <d v="2024-01-01T00:00:00"/>
    <s v="video_ad"/>
    <s v="shoes"/>
    <n v="169"/>
    <n v="17"/>
    <n v="567.99"/>
    <s v="OK"/>
    <s v="No"/>
    <s v="OK"/>
    <s v="OK"/>
    <s v="OK"/>
    <s v="OK"/>
    <s v="OK"/>
    <s v="OK"/>
    <s v="May"/>
    <n v="2"/>
    <s v="google/cpc"/>
    <d v="2024-01-01T00:00:00"/>
    <x v="11"/>
  </r>
  <r>
    <x v="186"/>
    <s v="linkedin"/>
    <s v="social"/>
    <x v="1"/>
    <d v="2024-01-01T00:00:00"/>
    <s v="banner1"/>
    <s v="shoes"/>
    <n v="123"/>
    <n v="48"/>
    <n v="763.37"/>
    <s v="OK"/>
    <s v="No"/>
    <s v="OK"/>
    <s v="OK"/>
    <s v="OK"/>
    <s v="OK"/>
    <s v="OK"/>
    <s v="OK"/>
    <s v="Jul"/>
    <n v="3"/>
    <s v="linkedin/social"/>
    <d v="2024-01-01T00:00:00"/>
    <x v="6"/>
  </r>
  <r>
    <x v="187"/>
    <s v="instagram"/>
    <s v="referral"/>
    <x v="1"/>
    <d v="2024-01-01T00:00:00"/>
    <s v="carousel_ad"/>
    <s v="discount"/>
    <n v="398"/>
    <n v="42"/>
    <n v="188.79"/>
    <s v="OK"/>
    <s v="No"/>
    <s v="OK"/>
    <s v="OK"/>
    <s v="OK"/>
    <s v="OK"/>
    <s v="OK"/>
    <s v="OK"/>
    <s v="Jan"/>
    <n v="1"/>
    <s v="instagram/referral"/>
    <d v="2024-01-01T00:00:00"/>
    <x v="9"/>
  </r>
  <r>
    <x v="188"/>
    <s v="youtube"/>
    <s v="cpc"/>
    <x v="3"/>
    <d v="2024-01-02T00:00:00"/>
    <s v="banner1"/>
    <s v="bags"/>
    <n v="261"/>
    <n v="17"/>
    <n v="207.98"/>
    <s v="OK"/>
    <s v="No"/>
    <s v="OK"/>
    <s v="OK"/>
    <s v="OK"/>
    <s v="OK"/>
    <s v="OK"/>
    <s v="OK"/>
    <s v="Oct"/>
    <n v="4"/>
    <s v="youtube/cpc"/>
    <d v="2024-01-02T00:00:00"/>
    <x v="0"/>
  </r>
  <r>
    <x v="162"/>
    <s v="newsletter"/>
    <s v="email"/>
    <x v="3"/>
    <d v="2024-01-02T00:00:00"/>
    <s v="text_link"/>
    <s v="signup"/>
    <n v="256"/>
    <n v="13"/>
    <n v="106.25"/>
    <s v="OK"/>
    <s v="No"/>
    <s v="OK"/>
    <s v="OK"/>
    <s v="OK"/>
    <s v="OK"/>
    <s v="OK"/>
    <s v="OK"/>
    <s v="Dec"/>
    <n v="4"/>
    <s v="newsletter/email"/>
    <d v="2024-01-02T00:00:00"/>
    <x v="8"/>
  </r>
  <r>
    <x v="17"/>
    <s v="instagram"/>
    <s v="email"/>
    <x v="3"/>
    <d v="2024-01-02T00:00:00"/>
    <s v="text_link"/>
    <s v="shoes"/>
    <n v="230"/>
    <n v="11"/>
    <n v="386.51"/>
    <s v="OK"/>
    <s v="No"/>
    <s v="OK"/>
    <s v="OK"/>
    <s v="OK"/>
    <s v="OK"/>
    <s v="OK"/>
    <s v="OK"/>
    <s v="Feb"/>
    <n v="1"/>
    <s v="instagram/email"/>
    <d v="2024-01-02T00:00:00"/>
    <x v="3"/>
  </r>
  <r>
    <x v="189"/>
    <s v="linkedin"/>
    <s v="referral"/>
    <x v="3"/>
    <d v="2024-01-02T00:00:00"/>
    <s v="carousel_ad"/>
    <s v="discount"/>
    <n v="404"/>
    <n v="34"/>
    <n v="134.38999999999999"/>
    <s v="OK"/>
    <s v="No"/>
    <s v="OK"/>
    <s v="OK"/>
    <s v="OK"/>
    <s v="OK"/>
    <s v="OK"/>
    <s v="OK"/>
    <s v="Sep"/>
    <n v="3"/>
    <s v="linkedin/referral"/>
    <d v="2024-01-02T00:00:00"/>
    <x v="0"/>
  </r>
  <r>
    <x v="163"/>
    <s v="instagram"/>
    <s v="referral"/>
    <x v="2"/>
    <d v="2024-01-03T00:00:00"/>
    <s v="video_ad"/>
    <s v="shoes"/>
    <n v="486"/>
    <n v="11"/>
    <n v="219.61"/>
    <s v="OK"/>
    <s v="No"/>
    <s v="OK"/>
    <s v="OK"/>
    <s v="OK"/>
    <s v="OK"/>
    <s v="OK"/>
    <s v="OK"/>
    <s v="May"/>
    <n v="2"/>
    <s v="instagram/referral"/>
    <d v="2024-01-03T00:00:00"/>
    <x v="11"/>
  </r>
  <r>
    <x v="190"/>
    <s v="newsletter"/>
    <s v="referral"/>
    <x v="0"/>
    <d v="2024-01-01T00:00:00"/>
    <s v=""/>
    <s v="bags"/>
    <n v="39"/>
    <n v="21"/>
    <n v="207.46"/>
    <s v="OK"/>
    <s v="No"/>
    <s v="OK"/>
    <s v="OK"/>
    <s v="OK"/>
    <s v="OK"/>
    <s v="OK"/>
    <s v="OK"/>
    <s v="Apr"/>
    <n v="2"/>
    <s v="newsletter/referral"/>
    <d v="2024-01-01T00:00:00"/>
    <x v="1"/>
  </r>
  <r>
    <x v="191"/>
    <s v="google"/>
    <s v="cpc"/>
    <x v="3"/>
    <d v="2024-01-02T00:00:00"/>
    <s v="text_link"/>
    <s v="bags"/>
    <n v="413"/>
    <n v="48"/>
    <n v="961.53"/>
    <s v="OK"/>
    <s v="No"/>
    <s v="OK"/>
    <s v="OK"/>
    <s v="OK"/>
    <s v="OK"/>
    <s v="OK"/>
    <s v="OK"/>
    <s v="Mar"/>
    <n v="1"/>
    <s v="google/cpc"/>
    <d v="2024-01-02T00:00:00"/>
    <x v="2"/>
  </r>
  <r>
    <x v="192"/>
    <s v="youtube"/>
    <s v="cpc"/>
    <x v="2"/>
    <d v="2024-01-03T00:00:00"/>
    <s v="banner1"/>
    <s v="discount"/>
    <n v="401"/>
    <n v="7"/>
    <n v="520.15"/>
    <s v="OK"/>
    <s v="No"/>
    <s v="OK"/>
    <s v="OK"/>
    <s v="OK"/>
    <s v="OK"/>
    <s v="OK"/>
    <s v="OK"/>
    <s v="Dec"/>
    <n v="4"/>
    <s v="youtube/cpc"/>
    <d v="2024-01-03T00:00:00"/>
    <x v="8"/>
  </r>
  <r>
    <x v="186"/>
    <s v="linkedin"/>
    <s v="email"/>
    <x v="2"/>
    <d v="2024-01-03T00:00:00"/>
    <s v="text_link"/>
    <s v="discount"/>
    <n v="397"/>
    <n v="40"/>
    <n v="827.13"/>
    <s v="OK"/>
    <s v="No"/>
    <s v="OK"/>
    <s v="OK"/>
    <s v="OK"/>
    <s v="OK"/>
    <s v="OK"/>
    <s v="OK"/>
    <s v="Jul"/>
    <n v="3"/>
    <s v="linkedin/email"/>
    <d v="2024-01-03T00:00:00"/>
    <x v="6"/>
  </r>
  <r>
    <x v="193"/>
    <s v="facebook"/>
    <s v="social"/>
    <x v="2"/>
    <d v="2024-01-03T00:00:00"/>
    <s v="text_link"/>
    <s v="discount"/>
    <n v="120"/>
    <n v="5"/>
    <n v="377.9"/>
    <s v="OK"/>
    <s v="No"/>
    <s v="OK"/>
    <s v="OK"/>
    <s v="OK"/>
    <s v="OK"/>
    <s v="OK"/>
    <s v="OK"/>
    <s v="Jun"/>
    <n v="2"/>
    <s v="facebook/social"/>
    <d v="2024-01-03T00:00:00"/>
    <x v="7"/>
  </r>
  <r>
    <x v="194"/>
    <s v="google"/>
    <s v="social"/>
    <x v="3"/>
    <d v="2024-01-02T00:00:00"/>
    <s v="video_ad"/>
    <s v="discount"/>
    <n v="286"/>
    <n v="31"/>
    <n v="334.66"/>
    <s v="OK"/>
    <s v="No"/>
    <s v="OK"/>
    <s v="OK"/>
    <s v="OK"/>
    <s v="OK"/>
    <s v="OK"/>
    <s v="OK"/>
    <s v="Oct"/>
    <n v="4"/>
    <s v="google/social"/>
    <d v="2024-01-02T00:00:00"/>
    <x v="4"/>
  </r>
  <r>
    <x v="195"/>
    <s v="google"/>
    <s v="social"/>
    <x v="2"/>
    <d v="2024-01-03T00:00:00"/>
    <s v="text_link"/>
    <s v="shoes"/>
    <n v="310"/>
    <n v="7"/>
    <n v="347.08"/>
    <s v="OK"/>
    <s v="No"/>
    <s v="OK"/>
    <s v="OK"/>
    <s v="OK"/>
    <s v="OK"/>
    <s v="OK"/>
    <s v="OK"/>
    <s v="May"/>
    <n v="2"/>
    <s v="google/social"/>
    <d v="2024-01-03T00:00:00"/>
    <x v="11"/>
  </r>
  <r>
    <x v="196"/>
    <s v="newsletter"/>
    <s v="email"/>
    <x v="0"/>
    <d v="2024-01-01T00:00:00"/>
    <s v="banner1"/>
    <s v="signup"/>
    <n v="97"/>
    <n v="33"/>
    <n v="654.98"/>
    <s v="OK"/>
    <s v="No"/>
    <s v="OK"/>
    <s v="OK"/>
    <s v="OK"/>
    <s v="OK"/>
    <s v="OK"/>
    <s v="OK"/>
    <s v="Jun"/>
    <n v="2"/>
    <s v="newsletter/email"/>
    <d v="2024-01-01T00:00:00"/>
    <x v="7"/>
  </r>
  <r>
    <x v="197"/>
    <s v="instagram"/>
    <s v="email"/>
    <x v="2"/>
    <d v="2024-01-03T00:00:00"/>
    <s v="carousel_ad"/>
    <s v="signup"/>
    <n v="137"/>
    <n v="16"/>
    <n v="296.58999999999997"/>
    <s v="OK"/>
    <s v="No"/>
    <s v="OK"/>
    <s v="OK"/>
    <s v="OK"/>
    <s v="OK"/>
    <s v="OK"/>
    <s v="OK"/>
    <s v="Dec"/>
    <n v="4"/>
    <s v="instagram/email"/>
    <d v="2024-01-03T00:00:00"/>
    <x v="8"/>
  </r>
  <r>
    <x v="192"/>
    <s v="newsletter"/>
    <s v="social"/>
    <x v="2"/>
    <d v="2024-01-03T00:00:00"/>
    <s v="video_ad"/>
    <s v="discount"/>
    <n v="182"/>
    <n v="16"/>
    <n v="141.80000000000001"/>
    <s v="OK"/>
    <s v="No"/>
    <s v="OK"/>
    <s v="OK"/>
    <s v="OK"/>
    <s v="OK"/>
    <s v="OK"/>
    <s v="OK"/>
    <s v="Dec"/>
    <n v="4"/>
    <s v="newsletter/social"/>
    <d v="2024-01-03T00:00:00"/>
    <x v="8"/>
  </r>
  <r>
    <x v="78"/>
    <s v="google"/>
    <s v="email"/>
    <x v="0"/>
    <d v="2024-01-01T00:00:00"/>
    <s v="banner1"/>
    <s v="signup"/>
    <n v="394"/>
    <n v="18"/>
    <n v="356.64"/>
    <s v="OK"/>
    <s v="No"/>
    <s v="OK"/>
    <s v="OK"/>
    <s v="OK"/>
    <s v="OK"/>
    <s v="OK"/>
    <s v="OK"/>
    <s v="May"/>
    <n v="2"/>
    <s v="google/email"/>
    <d v="2024-01-01T00:00:00"/>
    <x v="11"/>
  </r>
  <r>
    <x v="61"/>
    <s v="google"/>
    <s v="email"/>
    <x v="0"/>
    <d v="2024-01-01T00:00:00"/>
    <s v=""/>
    <s v="bags"/>
    <n v="360"/>
    <n v="23"/>
    <n v="770.71"/>
    <s v="OK"/>
    <s v="No"/>
    <s v="OK"/>
    <s v="OK"/>
    <s v="OK"/>
    <s v="OK"/>
    <s v="OK"/>
    <s v="OK"/>
    <s v="Sep"/>
    <n v="3"/>
    <s v="google/email"/>
    <d v="2024-01-01T00:00:00"/>
    <x v="0"/>
  </r>
  <r>
    <x v="86"/>
    <s v="youtube"/>
    <s v="social"/>
    <x v="2"/>
    <d v="2024-01-03T00:00:00"/>
    <s v="banner1"/>
    <s v="shoes"/>
    <n v="189"/>
    <n v="21"/>
    <n v="851.12"/>
    <s v="OK"/>
    <s v="No"/>
    <s v="OK"/>
    <s v="OK"/>
    <s v="OK"/>
    <s v="OK"/>
    <s v="OK"/>
    <s v="OK"/>
    <s v="Jan"/>
    <n v="1"/>
    <s v="youtube/social"/>
    <d v="2024-01-03T00:00:00"/>
    <x v="9"/>
  </r>
  <r>
    <x v="198"/>
    <s v="google"/>
    <s v="email"/>
    <x v="2"/>
    <d v="2024-01-03T00:00:00"/>
    <s v="text_link"/>
    <s v="bags"/>
    <n v="95"/>
    <n v="14"/>
    <n v="909.4"/>
    <s v="OK"/>
    <s v="No"/>
    <s v="OK"/>
    <s v="OK"/>
    <s v="OK"/>
    <s v="OK"/>
    <s v="OK"/>
    <s v="OK"/>
    <s v="Feb"/>
    <n v="1"/>
    <s v="google/email"/>
    <d v="2024-01-03T00:00:00"/>
    <x v="3"/>
  </r>
  <r>
    <x v="199"/>
    <s v="youtube"/>
    <s v="email"/>
    <x v="0"/>
    <d v="2024-01-01T00:00:00"/>
    <s v="carousel_ad"/>
    <s v="shoes"/>
    <n v="322"/>
    <n v="11"/>
    <n v="405.28"/>
    <s v="OK"/>
    <s v="No"/>
    <s v="OK"/>
    <s v="OK"/>
    <s v="OK"/>
    <s v="OK"/>
    <s v="OK"/>
    <s v="OK"/>
    <s v="Jan"/>
    <n v="1"/>
    <s v="youtube/email"/>
    <d v="2024-01-01T00:00:00"/>
    <x v="9"/>
  </r>
  <r>
    <x v="200"/>
    <s v="facebook"/>
    <s v="cpc"/>
    <x v="2"/>
    <d v="2024-01-03T00:00:00"/>
    <s v="carousel_ad"/>
    <s v="shoes"/>
    <n v="351"/>
    <n v="22"/>
    <n v="404.8"/>
    <s v="OK"/>
    <s v="No"/>
    <s v="OK"/>
    <s v="OK"/>
    <s v="OK"/>
    <s v="OK"/>
    <s v="OK"/>
    <s v="OK"/>
    <s v="Dec"/>
    <n v="4"/>
    <s v="facebook/cpc"/>
    <d v="2024-01-03T00:00:00"/>
    <x v="8"/>
  </r>
  <r>
    <x v="201"/>
    <s v="linkedin"/>
    <s v="referral"/>
    <x v="0"/>
    <d v="2024-01-01T00:00:00"/>
    <s v="banner1"/>
    <s v="discount"/>
    <n v="68"/>
    <n v="1"/>
    <n v="274.20999999999998"/>
    <s v="OK"/>
    <s v="No"/>
    <s v="OK"/>
    <s v="OK"/>
    <s v="OK"/>
    <s v="OK"/>
    <s v="OK"/>
    <s v="OK"/>
    <s v="Aug"/>
    <n v="3"/>
    <s v="linkedin/referral"/>
    <d v="2024-01-01T00:00:00"/>
    <x v="5"/>
  </r>
  <r>
    <x v="149"/>
    <s v="newsletter"/>
    <s v="referral"/>
    <x v="0"/>
    <d v="2024-01-01T00:00:00"/>
    <s v="video_ad"/>
    <s v="shoes"/>
    <n v="203"/>
    <n v="31"/>
    <n v="148.96"/>
    <s v="OK"/>
    <s v="No"/>
    <s v="OK"/>
    <s v="OK"/>
    <s v="OK"/>
    <s v="OK"/>
    <s v="OK"/>
    <s v="OK"/>
    <s v="Sep"/>
    <n v="3"/>
    <s v="newsletter/referral"/>
    <d v="2024-01-01T00:00:00"/>
    <x v="0"/>
  </r>
  <r>
    <x v="93"/>
    <s v="google"/>
    <s v="social"/>
    <x v="1"/>
    <d v="2024-01-01T00:00:00"/>
    <s v="carousel_ad"/>
    <s v="shoes"/>
    <n v="470"/>
    <n v="31"/>
    <n v="126.45"/>
    <s v="OK"/>
    <s v="No"/>
    <s v="OK"/>
    <s v="OK"/>
    <s v="OK"/>
    <s v="OK"/>
    <s v="OK"/>
    <s v="OK"/>
    <s v="Jan"/>
    <n v="1"/>
    <s v="google/social"/>
    <d v="2024-01-01T00:00:00"/>
    <x v="9"/>
  </r>
  <r>
    <x v="202"/>
    <s v="google"/>
    <s v="cpc"/>
    <x v="3"/>
    <d v="2024-01-02T00:00:00"/>
    <s v="video_ad"/>
    <s v="discount"/>
    <n v="96"/>
    <n v="20"/>
    <n v="656.98"/>
    <s v="OK"/>
    <s v="No"/>
    <s v="OK"/>
    <s v="OK"/>
    <s v="OK"/>
    <s v="OK"/>
    <s v="OK"/>
    <s v="OK"/>
    <s v="Nov"/>
    <n v="4"/>
    <s v="google/cpc"/>
    <d v="2024-01-02T00:00:00"/>
    <x v="10"/>
  </r>
  <r>
    <x v="203"/>
    <s v="youtube"/>
    <s v="email"/>
    <x v="2"/>
    <d v="2024-01-03T00:00:00"/>
    <s v="text_link"/>
    <s v="bags"/>
    <n v="404"/>
    <n v="40"/>
    <n v="830.67"/>
    <s v="OK"/>
    <s v="No"/>
    <s v="OK"/>
    <s v="OK"/>
    <s v="OK"/>
    <s v="OK"/>
    <s v="OK"/>
    <s v="OK"/>
    <s v="Mar"/>
    <n v="1"/>
    <s v="youtube/email"/>
    <d v="2024-01-03T00:00:00"/>
    <x v="2"/>
  </r>
  <r>
    <x v="160"/>
    <s v="instagram"/>
    <s v="cpc"/>
    <x v="0"/>
    <d v="2024-01-01T00:00:00"/>
    <s v="text_link"/>
    <s v="discount"/>
    <n v="242"/>
    <n v="47"/>
    <n v="912.29"/>
    <s v="OK"/>
    <s v="No"/>
    <s v="OK"/>
    <s v="OK"/>
    <s v="OK"/>
    <s v="OK"/>
    <s v="OK"/>
    <s v="OK"/>
    <s v="Aug"/>
    <n v="3"/>
    <s v="instagram/cpc"/>
    <d v="2024-01-01T00:00:00"/>
    <x v="5"/>
  </r>
  <r>
    <x v="127"/>
    <s v="linkedin"/>
    <s v="referral"/>
    <x v="1"/>
    <d v="2024-01-01T00:00:00"/>
    <s v=""/>
    <s v="signup"/>
    <n v="61"/>
    <n v="7"/>
    <n v="307.19"/>
    <s v="OK"/>
    <s v="No"/>
    <s v="OK"/>
    <s v="OK"/>
    <s v="OK"/>
    <s v="OK"/>
    <s v="OK"/>
    <s v="OK"/>
    <s v="Apr"/>
    <n v="2"/>
    <s v="linkedin/referral"/>
    <d v="2024-01-01T00:00:00"/>
    <x v="1"/>
  </r>
  <r>
    <x v="201"/>
    <s v="youtube"/>
    <s v="referral"/>
    <x v="0"/>
    <d v="2024-01-01T00:00:00"/>
    <s v="text_link"/>
    <s v="discount"/>
    <n v="472"/>
    <n v="25"/>
    <n v="937.1"/>
    <s v="OK"/>
    <s v="No"/>
    <s v="OK"/>
    <s v="OK"/>
    <s v="OK"/>
    <s v="OK"/>
    <s v="OK"/>
    <s v="OK"/>
    <s v="Aug"/>
    <n v="3"/>
    <s v="youtube/referral"/>
    <d v="2024-01-01T00:00:00"/>
    <x v="5"/>
  </r>
  <r>
    <x v="204"/>
    <s v="google"/>
    <s v="email"/>
    <x v="0"/>
    <d v="2024-01-01T00:00:00"/>
    <s v="carousel_ad"/>
    <s v="signup"/>
    <n v="187"/>
    <n v="1"/>
    <n v="661.72"/>
    <s v="OK"/>
    <s v="No"/>
    <s v="OK"/>
    <s v="OK"/>
    <s v="OK"/>
    <s v="OK"/>
    <s v="OK"/>
    <s v="OK"/>
    <s v="Mar"/>
    <n v="1"/>
    <s v="google/email"/>
    <d v="2024-01-01T00:00:00"/>
    <x v="2"/>
  </r>
  <r>
    <x v="47"/>
    <s v="google"/>
    <s v="social"/>
    <x v="0"/>
    <d v="2024-01-01T00:00:00"/>
    <s v="carousel_ad"/>
    <s v="bags"/>
    <n v="191"/>
    <n v="35"/>
    <n v="478.76"/>
    <s v="OK"/>
    <s v="No"/>
    <s v="OK"/>
    <s v="OK"/>
    <s v="OK"/>
    <s v="OK"/>
    <s v="OK"/>
    <s v="OK"/>
    <s v="Jun"/>
    <n v="2"/>
    <s v="google/social"/>
    <d v="2024-01-01T00:00:00"/>
    <x v="7"/>
  </r>
  <r>
    <x v="4"/>
    <s v="instagram"/>
    <s v="email"/>
    <x v="1"/>
    <d v="2024-01-01T00:00:00"/>
    <s v="text_link"/>
    <s v="shoes"/>
    <n v="180"/>
    <n v="46"/>
    <n v="814.78"/>
    <s v="OK"/>
    <s v="No"/>
    <s v="OK"/>
    <s v="OK"/>
    <s v="OK"/>
    <s v="OK"/>
    <s v="OK"/>
    <s v="OK"/>
    <s v="Apr"/>
    <n v="2"/>
    <s v="instagram/email"/>
    <d v="2024-01-01T00:00:00"/>
    <x v="1"/>
  </r>
  <r>
    <x v="205"/>
    <s v="instagram"/>
    <s v="referral"/>
    <x v="3"/>
    <d v="2024-01-02T00:00:00"/>
    <s v="banner1"/>
    <s v="signup"/>
    <n v="300"/>
    <n v="11"/>
    <n v="929.92"/>
    <s v="OK"/>
    <s v="No"/>
    <s v="OK"/>
    <s v="OK"/>
    <s v="OK"/>
    <s v="OK"/>
    <s v="OK"/>
    <s v="OK"/>
    <s v="Apr"/>
    <n v="2"/>
    <s v="instagram/referral"/>
    <d v="2024-01-02T00:00:00"/>
    <x v="1"/>
  </r>
  <r>
    <x v="159"/>
    <s v="instagram"/>
    <s v="cpc"/>
    <x v="3"/>
    <d v="2024-01-02T00:00:00"/>
    <s v="text_link"/>
    <s v="discount"/>
    <n v="287"/>
    <n v="29"/>
    <n v="224.37"/>
    <s v="OK"/>
    <s v="No"/>
    <s v="OK"/>
    <s v="OK"/>
    <s v="OK"/>
    <s v="OK"/>
    <s v="OK"/>
    <s v="OK"/>
    <s v="Jul"/>
    <n v="3"/>
    <s v="instagram/cpc"/>
    <d v="2024-01-02T00:00:00"/>
    <x v="6"/>
  </r>
  <r>
    <x v="19"/>
    <s v="newsletter"/>
    <s v="social"/>
    <x v="3"/>
    <d v="2024-01-02T00:00:00"/>
    <s v="banner1"/>
    <s v="signup"/>
    <n v="233"/>
    <n v="32"/>
    <n v="875.07"/>
    <s v="OK"/>
    <s v="No"/>
    <s v="OK"/>
    <s v="OK"/>
    <s v="OK"/>
    <s v="OK"/>
    <s v="OK"/>
    <s v="OK"/>
    <s v="Apr"/>
    <n v="2"/>
    <s v="newsletter/social"/>
    <d v="2024-01-02T00:00:00"/>
    <x v="1"/>
  </r>
  <r>
    <x v="206"/>
    <s v="youtube"/>
    <s v="social"/>
    <x v="0"/>
    <d v="2024-01-01T00:00:00"/>
    <s v="text_link"/>
    <s v="bags"/>
    <n v="480"/>
    <n v="49"/>
    <n v="921.08"/>
    <s v="OK"/>
    <s v="No"/>
    <s v="OK"/>
    <s v="OK"/>
    <s v="OK"/>
    <s v="OK"/>
    <s v="OK"/>
    <s v="OK"/>
    <s v="May"/>
    <n v="2"/>
    <s v="youtube/social"/>
    <d v="2024-01-01T00:00:00"/>
    <x v="11"/>
  </r>
  <r>
    <x v="34"/>
    <s v="newsletter"/>
    <s v="social"/>
    <x v="1"/>
    <d v="2024-01-01T00:00:00"/>
    <s v=""/>
    <s v="shoes"/>
    <n v="194"/>
    <n v="18"/>
    <n v="897.76"/>
    <s v="OK"/>
    <s v="No"/>
    <s v="OK"/>
    <s v="OK"/>
    <s v="OK"/>
    <s v="OK"/>
    <s v="OK"/>
    <s v="OK"/>
    <s v="Nov"/>
    <n v="4"/>
    <s v="newsletter/social"/>
    <d v="2024-01-01T00:00:00"/>
    <x v="10"/>
  </r>
  <r>
    <x v="168"/>
    <s v="linkedin"/>
    <s v="cpc"/>
    <x v="2"/>
    <d v="2024-01-03T00:00:00"/>
    <s v="banner1"/>
    <s v="shoes"/>
    <n v="91"/>
    <n v="50"/>
    <n v="693.79"/>
    <s v="OK"/>
    <s v="No"/>
    <s v="OK"/>
    <s v="OK"/>
    <s v="OK"/>
    <s v="OK"/>
    <s v="OK"/>
    <s v="OK"/>
    <s v="Apr"/>
    <n v="2"/>
    <s v="linkedin/cpc"/>
    <d v="2024-01-03T00:00:00"/>
    <x v="1"/>
  </r>
  <r>
    <x v="207"/>
    <s v="youtube"/>
    <s v="email"/>
    <x v="2"/>
    <d v="2024-01-03T00:00:00"/>
    <s v="video_ad"/>
    <s v="signup"/>
    <n v="386"/>
    <n v="15"/>
    <n v="479.29"/>
    <s v="OK"/>
    <s v="No"/>
    <s v="OK"/>
    <s v="OK"/>
    <s v="OK"/>
    <s v="OK"/>
    <s v="OK"/>
    <s v="OK"/>
    <s v="Feb"/>
    <n v="1"/>
    <s v="youtube/email"/>
    <d v="2024-01-03T00:00:00"/>
    <x v="3"/>
  </r>
  <r>
    <x v="133"/>
    <s v="newsletter"/>
    <s v="cpc"/>
    <x v="0"/>
    <d v="2024-01-01T00:00:00"/>
    <s v="carousel_ad"/>
    <s v="shoes"/>
    <n v="32"/>
    <n v="22"/>
    <n v="261.16000000000003"/>
    <s v="OK"/>
    <s v="No"/>
    <s v="OK"/>
    <s v="OK"/>
    <s v="OK"/>
    <s v="OK"/>
    <s v="OK"/>
    <s v="OK"/>
    <s v="Aug"/>
    <n v="3"/>
    <s v="newsletter/cpc"/>
    <d v="2024-01-01T00:00:00"/>
    <x v="5"/>
  </r>
  <r>
    <x v="168"/>
    <s v="google"/>
    <s v="social"/>
    <x v="0"/>
    <d v="2024-01-01T00:00:00"/>
    <s v="text_link"/>
    <s v="shoes"/>
    <n v="228"/>
    <n v="3"/>
    <n v="397.45"/>
    <s v="OK"/>
    <s v="No"/>
    <s v="OK"/>
    <s v="OK"/>
    <s v="OK"/>
    <s v="OK"/>
    <s v="OK"/>
    <s v="OK"/>
    <s v="Apr"/>
    <n v="2"/>
    <s v="google/social"/>
    <d v="2024-01-01T00:00:00"/>
    <x v="1"/>
  </r>
  <r>
    <x v="139"/>
    <s v="youtube"/>
    <s v="referral"/>
    <x v="1"/>
    <d v="2024-01-01T00:00:00"/>
    <s v="banner1"/>
    <s v="shoes"/>
    <n v="409"/>
    <n v="49"/>
    <n v="122.62"/>
    <s v="OK"/>
    <s v="No"/>
    <s v="OK"/>
    <s v="OK"/>
    <s v="OK"/>
    <s v="OK"/>
    <s v="OK"/>
    <s v="OK"/>
    <s v="Oct"/>
    <n v="4"/>
    <s v="youtube/referral"/>
    <d v="2024-01-01T00:00:00"/>
    <x v="4"/>
  </r>
  <r>
    <x v="172"/>
    <s v="instagram"/>
    <s v="referral"/>
    <x v="2"/>
    <d v="2024-01-03T00:00:00"/>
    <s v="video_ad"/>
    <s v="signup"/>
    <n v="101"/>
    <n v="7"/>
    <n v="367.8"/>
    <s v="OK"/>
    <s v="No"/>
    <s v="OK"/>
    <s v="OK"/>
    <s v="OK"/>
    <s v="OK"/>
    <s v="OK"/>
    <s v="OK"/>
    <s v="Jun"/>
    <n v="2"/>
    <s v="instagram/referral"/>
    <d v="2024-01-03T00:00:00"/>
    <x v="7"/>
  </r>
  <r>
    <x v="140"/>
    <s v="facebook"/>
    <s v="cpc"/>
    <x v="2"/>
    <d v="2024-01-03T00:00:00"/>
    <s v="carousel_ad"/>
    <s v="discount"/>
    <n v="349"/>
    <n v="21"/>
    <n v="382.27"/>
    <s v="OK"/>
    <s v="No"/>
    <s v="OK"/>
    <s v="OK"/>
    <s v="OK"/>
    <s v="OK"/>
    <s v="OK"/>
    <s v="OK"/>
    <s v="May"/>
    <n v="2"/>
    <s v="facebook/cpc"/>
    <d v="2024-01-03T00:00:00"/>
    <x v="11"/>
  </r>
  <r>
    <x v="71"/>
    <s v="google"/>
    <s v="email"/>
    <x v="0"/>
    <d v="2024-01-01T00:00:00"/>
    <s v="text_link"/>
    <s v="discount"/>
    <n v="156"/>
    <n v="8"/>
    <n v="686.39"/>
    <s v="OK"/>
    <s v="No"/>
    <s v="OK"/>
    <s v="OK"/>
    <s v="OK"/>
    <s v="OK"/>
    <s v="OK"/>
    <s v="OK"/>
    <s v="Feb"/>
    <n v="1"/>
    <s v="google/email"/>
    <d v="2024-01-01T00:00:00"/>
    <x v="3"/>
  </r>
  <r>
    <x v="208"/>
    <s v="linkedin"/>
    <s v="referral"/>
    <x v="0"/>
    <d v="2024-01-01T00:00:00"/>
    <s v="carousel_ad"/>
    <s v="signup"/>
    <n v="382"/>
    <n v="21"/>
    <n v="252.17"/>
    <s v="OK"/>
    <s v="No"/>
    <s v="OK"/>
    <s v="OK"/>
    <s v="OK"/>
    <s v="OK"/>
    <s v="OK"/>
    <s v="OK"/>
    <s v="Sep"/>
    <n v="3"/>
    <s v="linkedin/referral"/>
    <d v="2024-01-01T00:00:00"/>
    <x v="0"/>
  </r>
  <r>
    <x v="90"/>
    <s v="youtube"/>
    <s v="social"/>
    <x v="3"/>
    <d v="2024-01-02T00:00:00"/>
    <s v="banner1"/>
    <s v="signup"/>
    <n v="266"/>
    <n v="35"/>
    <n v="313.17"/>
    <s v="OK"/>
    <s v="No"/>
    <s v="OK"/>
    <s v="OK"/>
    <s v="OK"/>
    <s v="OK"/>
    <s v="OK"/>
    <s v="OK"/>
    <s v="Aug"/>
    <n v="3"/>
    <s v="youtube/social"/>
    <d v="2024-01-02T00:00:00"/>
    <x v="5"/>
  </r>
  <r>
    <x v="49"/>
    <s v="youtube"/>
    <s v="email"/>
    <x v="1"/>
    <d v="2024-01-01T00:00:00"/>
    <s v="carousel_ad"/>
    <s v="bags"/>
    <n v="376"/>
    <n v="26"/>
    <n v="910"/>
    <s v="OK"/>
    <s v="No"/>
    <s v="OK"/>
    <s v="OK"/>
    <s v="OK"/>
    <s v="OK"/>
    <s v="OK"/>
    <s v="OK"/>
    <s v="Jan"/>
    <n v="1"/>
    <s v="youtube/email"/>
    <d v="2024-01-01T00:00:00"/>
    <x v="9"/>
  </r>
  <r>
    <x v="103"/>
    <s v="linkedin"/>
    <s v="email"/>
    <x v="0"/>
    <d v="2024-01-01T00:00:00"/>
    <s v="video_ad"/>
    <s v="signup"/>
    <n v="191"/>
    <n v="31"/>
    <n v="260.67"/>
    <s v="OK"/>
    <s v="No"/>
    <s v="OK"/>
    <s v="OK"/>
    <s v="OK"/>
    <s v="OK"/>
    <s v="OK"/>
    <s v="OK"/>
    <s v="Dec"/>
    <n v="4"/>
    <s v="linkedin/email"/>
    <d v="2024-01-01T00:00:00"/>
    <x v="8"/>
  </r>
  <r>
    <x v="82"/>
    <s v="linkedin"/>
    <s v="referral"/>
    <x v="3"/>
    <d v="2024-01-02T00:00:00"/>
    <s v="video_ad"/>
    <s v="bags"/>
    <n v="210"/>
    <n v="44"/>
    <n v="989.08"/>
    <s v="OK"/>
    <s v="No"/>
    <s v="OK"/>
    <s v="OK"/>
    <s v="OK"/>
    <s v="OK"/>
    <s v="OK"/>
    <s v="OK"/>
    <s v="Mar"/>
    <n v="1"/>
    <s v="linkedin/referral"/>
    <d v="2024-01-02T00:00:00"/>
    <x v="2"/>
  </r>
  <r>
    <x v="51"/>
    <s v="linkedin"/>
    <s v="email"/>
    <x v="1"/>
    <d v="2024-01-01T00:00:00"/>
    <s v="video_ad"/>
    <s v="shoes"/>
    <n v="352"/>
    <n v="41"/>
    <n v="700.01"/>
    <s v="OK"/>
    <s v="No"/>
    <s v="OK"/>
    <s v="OK"/>
    <s v="OK"/>
    <s v="OK"/>
    <s v="OK"/>
    <s v="OK"/>
    <s v="Dec"/>
    <n v="4"/>
    <s v="linkedin/email"/>
    <d v="2024-01-01T00:00:00"/>
    <x v="8"/>
  </r>
  <r>
    <x v="9"/>
    <s v="newsletter"/>
    <s v="cpc"/>
    <x v="0"/>
    <d v="2024-01-01T00:00:00"/>
    <s v="text_link"/>
    <s v="shoes"/>
    <n v="437"/>
    <n v="3"/>
    <n v="100.78"/>
    <s v="OK"/>
    <s v="No"/>
    <s v="OK"/>
    <s v="OK"/>
    <s v="OK"/>
    <s v="OK"/>
    <s v="OK"/>
    <s v="OK"/>
    <s v="Aug"/>
    <n v="3"/>
    <s v="newsletter/cpc"/>
    <d v="2024-01-01T00:00:00"/>
    <x v="5"/>
  </r>
  <r>
    <x v="209"/>
    <s v="facebook"/>
    <s v="cpc"/>
    <x v="0"/>
    <d v="2024-01-01T00:00:00"/>
    <s v="text_link"/>
    <s v="shoes"/>
    <n v="16"/>
    <n v="36"/>
    <n v="786.17"/>
    <s v="OK"/>
    <s v="No"/>
    <s v="OK"/>
    <s v="OK"/>
    <s v="OK"/>
    <s v="OK"/>
    <s v="OK"/>
    <s v="OK"/>
    <s v="Nov"/>
    <n v="4"/>
    <s v="facebook/cpc"/>
    <d v="2024-01-01T00:00:00"/>
    <x v="10"/>
  </r>
  <r>
    <x v="32"/>
    <s v="youtube"/>
    <s v="cpc"/>
    <x v="3"/>
    <d v="2024-01-02T00:00:00"/>
    <s v="banner1"/>
    <s v="shoes"/>
    <n v="116"/>
    <n v="23"/>
    <n v="461.12"/>
    <s v="OK"/>
    <s v="No"/>
    <s v="OK"/>
    <s v="OK"/>
    <s v="OK"/>
    <s v="OK"/>
    <s v="OK"/>
    <s v="OK"/>
    <s v="Sep"/>
    <n v="3"/>
    <s v="youtube/cpc"/>
    <d v="2024-01-02T00:00:00"/>
    <x v="0"/>
  </r>
  <r>
    <x v="189"/>
    <s v="facebook"/>
    <s v="referral"/>
    <x v="0"/>
    <d v="2024-01-01T00:00:00"/>
    <s v="carousel_ad"/>
    <s v="discount"/>
    <n v="231"/>
    <n v="23"/>
    <n v="128.94999999999999"/>
    <s v="OK"/>
    <s v="No"/>
    <s v="OK"/>
    <s v="OK"/>
    <s v="OK"/>
    <s v="OK"/>
    <s v="OK"/>
    <s v="OK"/>
    <s v="Sep"/>
    <n v="3"/>
    <s v="facebook/referral"/>
    <d v="2024-01-01T00:00:00"/>
    <x v="0"/>
  </r>
  <r>
    <x v="210"/>
    <s v="instagram"/>
    <s v="social"/>
    <x v="1"/>
    <d v="2024-01-01T00:00:00"/>
    <s v="carousel_ad"/>
    <s v="discount"/>
    <n v="196"/>
    <n v="44"/>
    <n v="673.67"/>
    <s v="OK"/>
    <s v="No"/>
    <s v="OK"/>
    <s v="OK"/>
    <s v="OK"/>
    <s v="OK"/>
    <s v="OK"/>
    <s v="OK"/>
    <s v="Nov"/>
    <n v="4"/>
    <s v="instagram/social"/>
    <d v="2024-01-01T00:00:00"/>
    <x v="10"/>
  </r>
  <r>
    <x v="119"/>
    <s v="google"/>
    <s v="social"/>
    <x v="3"/>
    <d v="2024-01-02T00:00:00"/>
    <s v="carousel_ad"/>
    <s v="bags"/>
    <n v="255"/>
    <n v="8"/>
    <n v="919.44"/>
    <s v="OK"/>
    <s v="No"/>
    <s v="OK"/>
    <s v="OK"/>
    <s v="OK"/>
    <s v="OK"/>
    <s v="OK"/>
    <s v="OK"/>
    <s v="Jan"/>
    <n v="1"/>
    <s v="google/social"/>
    <d v="2024-01-02T00:00:00"/>
    <x v="9"/>
  </r>
  <r>
    <x v="125"/>
    <s v="instagram"/>
    <s v="referral"/>
    <x v="2"/>
    <d v="2024-01-03T00:00:00"/>
    <s v="text_link"/>
    <s v="signup"/>
    <n v="490"/>
    <n v="5"/>
    <n v="447.45"/>
    <s v="OK"/>
    <s v="No"/>
    <s v="OK"/>
    <s v="OK"/>
    <s v="OK"/>
    <s v="OK"/>
    <s v="OK"/>
    <s v="OK"/>
    <s v="Feb"/>
    <n v="1"/>
    <s v="instagram/referral"/>
    <d v="2024-01-03T00:00:00"/>
    <x v="3"/>
  </r>
  <r>
    <x v="211"/>
    <s v="linkedin"/>
    <s v="email"/>
    <x v="3"/>
    <d v="2024-01-02T00:00:00"/>
    <s v=""/>
    <s v="shoes"/>
    <n v="190"/>
    <n v="42"/>
    <n v="656.45"/>
    <s v="OK"/>
    <s v="No"/>
    <s v="OK"/>
    <s v="OK"/>
    <s v="OK"/>
    <s v="OK"/>
    <s v="OK"/>
    <s v="OK"/>
    <s v="Oct"/>
    <n v="4"/>
    <s v="linkedin/email"/>
    <d v="2024-01-02T00:00:00"/>
    <x v="4"/>
  </r>
  <r>
    <x v="212"/>
    <s v="newsletter"/>
    <s v="referral"/>
    <x v="3"/>
    <d v="2024-01-02T00:00:00"/>
    <s v="text_link"/>
    <s v="bags"/>
    <n v="210"/>
    <n v="2"/>
    <n v="267.3"/>
    <s v="OK"/>
    <s v="No"/>
    <s v="OK"/>
    <s v="OK"/>
    <s v="OK"/>
    <s v="OK"/>
    <s v="OK"/>
    <s v="OK"/>
    <s v="Mar"/>
    <n v="1"/>
    <s v="newsletter/referral"/>
    <d v="2024-01-02T00:00:00"/>
    <x v="2"/>
  </r>
  <r>
    <x v="166"/>
    <s v="instagram"/>
    <s v="social"/>
    <x v="3"/>
    <d v="2024-01-02T00:00:00"/>
    <s v="banner1"/>
    <s v="signup"/>
    <n v="398"/>
    <n v="13"/>
    <n v="85.19"/>
    <s v="OK"/>
    <s v="No"/>
    <s v="OK"/>
    <s v="OK"/>
    <s v="OK"/>
    <s v="OK"/>
    <s v="OK"/>
    <s v="OK"/>
    <s v="Mar"/>
    <n v="1"/>
    <s v="instagram/social"/>
    <d v="2024-01-02T00:00:00"/>
    <x v="2"/>
  </r>
  <r>
    <x v="165"/>
    <s v="linkedin"/>
    <s v="email"/>
    <x v="3"/>
    <d v="2024-01-02T00:00:00"/>
    <s v="carousel_ad"/>
    <s v="discount"/>
    <n v="39"/>
    <n v="44"/>
    <n v="527.98"/>
    <s v="OK"/>
    <s v="No"/>
    <s v="OK"/>
    <s v="OK"/>
    <s v="OK"/>
    <s v="OK"/>
    <s v="OK"/>
    <s v="OK"/>
    <s v="Jan"/>
    <n v="1"/>
    <s v="linkedin/email"/>
    <d v="2024-01-02T00:00:00"/>
    <x v="9"/>
  </r>
  <r>
    <x v="213"/>
    <s v="newsletter"/>
    <s v="referral"/>
    <x v="2"/>
    <d v="2024-01-03T00:00:00"/>
    <s v="text_link"/>
    <s v="bags"/>
    <n v="50"/>
    <n v="28"/>
    <n v="539.69000000000005"/>
    <s v="OK"/>
    <s v="No"/>
    <s v="OK"/>
    <s v="OK"/>
    <s v="OK"/>
    <s v="OK"/>
    <s v="OK"/>
    <s v="OK"/>
    <s v="Jul"/>
    <n v="3"/>
    <s v="newsletter/referral"/>
    <d v="2024-01-03T00:00:00"/>
    <x v="6"/>
  </r>
  <r>
    <x v="214"/>
    <s v="linkedin"/>
    <s v="email"/>
    <x v="0"/>
    <d v="2024-01-01T00:00:00"/>
    <s v="video_ad"/>
    <s v="bags"/>
    <n v="31"/>
    <n v="17"/>
    <n v="234.51"/>
    <s v="OK"/>
    <s v="No"/>
    <s v="OK"/>
    <s v="OK"/>
    <s v="OK"/>
    <s v="OK"/>
    <s v="OK"/>
    <s v="OK"/>
    <s v="Feb"/>
    <n v="1"/>
    <s v="linkedin/email"/>
    <d v="2024-01-01T00:00:00"/>
    <x v="3"/>
  </r>
  <r>
    <x v="105"/>
    <s v="facebook"/>
    <s v="cpc"/>
    <x v="1"/>
    <d v="2024-01-01T00:00:00"/>
    <s v="banner1"/>
    <s v="shoes"/>
    <n v="398"/>
    <n v="43"/>
    <n v="735.77"/>
    <s v="OK"/>
    <s v="No"/>
    <s v="OK"/>
    <s v="OK"/>
    <s v="OK"/>
    <s v="OK"/>
    <s v="OK"/>
    <s v="OK"/>
    <s v="Feb"/>
    <n v="1"/>
    <s v="facebook/cpc"/>
    <d v="2024-01-01T00:00:00"/>
    <x v="3"/>
  </r>
  <r>
    <x v="206"/>
    <s v="linkedin"/>
    <s v="email"/>
    <x v="3"/>
    <d v="2024-01-02T00:00:00"/>
    <s v="banner1"/>
    <s v="shoes"/>
    <n v="81"/>
    <n v="28"/>
    <n v="24.53"/>
    <s v="OK"/>
    <s v="No"/>
    <s v="OK"/>
    <s v="OK"/>
    <s v="OK"/>
    <s v="OK"/>
    <s v="OK"/>
    <s v="OK"/>
    <s v="May"/>
    <n v="2"/>
    <s v="linkedin/email"/>
    <d v="2024-01-02T00:00:00"/>
    <x v="11"/>
  </r>
  <r>
    <x v="215"/>
    <s v="google"/>
    <s v="social"/>
    <x v="1"/>
    <d v="2024-01-01T00:00:00"/>
    <s v="text_link"/>
    <s v="shoes"/>
    <n v="304"/>
    <n v="27"/>
    <n v="862.62"/>
    <s v="OK"/>
    <s v="No"/>
    <s v="OK"/>
    <s v="OK"/>
    <s v="OK"/>
    <s v="OK"/>
    <s v="OK"/>
    <s v="OK"/>
    <s v="Mar"/>
    <n v="1"/>
    <s v="google/social"/>
    <d v="2024-01-01T00:00:00"/>
    <x v="2"/>
  </r>
  <r>
    <x v="180"/>
    <s v="facebook"/>
    <s v="cpc"/>
    <x v="1"/>
    <d v="2024-01-01T00:00:00"/>
    <s v="banner1"/>
    <s v="signup"/>
    <n v="338"/>
    <n v="31"/>
    <n v="299.38"/>
    <s v="OK"/>
    <s v="No"/>
    <s v="OK"/>
    <s v="OK"/>
    <s v="OK"/>
    <s v="OK"/>
    <s v="OK"/>
    <s v="OK"/>
    <s v="Dec"/>
    <n v="4"/>
    <s v="facebook/cpc"/>
    <d v="2024-01-01T00:00:00"/>
    <x v="8"/>
  </r>
  <r>
    <x v="216"/>
    <s v="google"/>
    <s v="email"/>
    <x v="3"/>
    <d v="2024-01-02T00:00:00"/>
    <s v="video_ad"/>
    <s v="signup"/>
    <n v="287"/>
    <n v="18"/>
    <n v="401.57"/>
    <s v="OK"/>
    <s v="No"/>
    <s v="OK"/>
    <s v="OK"/>
    <s v="OK"/>
    <s v="OK"/>
    <s v="OK"/>
    <s v="OK"/>
    <s v="Aug"/>
    <n v="3"/>
    <s v="google/email"/>
    <d v="2024-01-02T00:00:00"/>
    <x v="5"/>
  </r>
  <r>
    <x v="217"/>
    <s v="google"/>
    <s v="cpc"/>
    <x v="3"/>
    <d v="2024-01-02T00:00:00"/>
    <s v="banner1"/>
    <s v="shoes"/>
    <n v="369"/>
    <n v="26"/>
    <n v="69.930000000000007"/>
    <s v="OK"/>
    <s v="No"/>
    <s v="OK"/>
    <s v="OK"/>
    <s v="OK"/>
    <s v="OK"/>
    <s v="OK"/>
    <s v="OK"/>
    <s v="Jun"/>
    <n v="2"/>
    <s v="google/cpc"/>
    <d v="2024-01-02T00:00:00"/>
    <x v="7"/>
  </r>
  <r>
    <x v="158"/>
    <s v="google"/>
    <s v="referral"/>
    <x v="0"/>
    <d v="2024-01-01T00:00:00"/>
    <s v="video_ad"/>
    <s v="signup"/>
    <n v="230"/>
    <n v="7"/>
    <n v="856.8"/>
    <s v="OK"/>
    <s v="No"/>
    <s v="OK"/>
    <s v="OK"/>
    <s v="OK"/>
    <s v="OK"/>
    <s v="OK"/>
    <s v="OK"/>
    <s v="Jan"/>
    <n v="1"/>
    <s v="google/referral"/>
    <d v="2024-01-01T00:00:00"/>
    <x v="9"/>
  </r>
  <r>
    <x v="218"/>
    <s v="facebook"/>
    <s v="cpc"/>
    <x v="1"/>
    <d v="2024-01-01T00:00:00"/>
    <s v="video_ad"/>
    <s v="signup"/>
    <n v="497"/>
    <n v="42"/>
    <n v="800.7"/>
    <s v="OK"/>
    <s v="No"/>
    <s v="OK"/>
    <s v="OK"/>
    <s v="OK"/>
    <s v="OK"/>
    <s v="OK"/>
    <s v="OK"/>
    <s v="Sep"/>
    <n v="3"/>
    <s v="facebook/cpc"/>
    <d v="2024-01-01T00:00:00"/>
    <x v="0"/>
  </r>
  <r>
    <x v="219"/>
    <s v="newsletter"/>
    <s v="social"/>
    <x v="1"/>
    <d v="2024-01-01T00:00:00"/>
    <s v="carousel_ad"/>
    <s v="bags"/>
    <n v="265"/>
    <n v="27"/>
    <n v="894.99"/>
    <s v="OK"/>
    <s v="No"/>
    <s v="OK"/>
    <s v="OK"/>
    <s v="OK"/>
    <s v="OK"/>
    <s v="OK"/>
    <s v="OK"/>
    <s v="Oct"/>
    <n v="4"/>
    <s v="newsletter/social"/>
    <d v="2024-01-01T00:00:00"/>
    <x v="4"/>
  </r>
  <r>
    <x v="220"/>
    <s v="instagram"/>
    <s v="social"/>
    <x v="2"/>
    <d v="2024-01-03T00:00:00"/>
    <s v="carousel_ad"/>
    <s v="shoes"/>
    <n v="381"/>
    <n v="14"/>
    <n v="162.61000000000001"/>
    <s v="OK"/>
    <s v="No"/>
    <s v="OK"/>
    <s v="OK"/>
    <s v="OK"/>
    <s v="OK"/>
    <s v="OK"/>
    <s v="OK"/>
    <s v="Jan"/>
    <n v="1"/>
    <s v="instagram/social"/>
    <d v="2024-01-03T00:00:00"/>
    <x v="9"/>
  </r>
  <r>
    <x v="201"/>
    <s v="youtube"/>
    <s v="email"/>
    <x v="1"/>
    <d v="2024-01-01T00:00:00"/>
    <s v=""/>
    <s v="discount"/>
    <n v="332"/>
    <n v="44"/>
    <n v="543.79"/>
    <s v="OK"/>
    <s v="No"/>
    <s v="OK"/>
    <s v="OK"/>
    <s v="OK"/>
    <s v="OK"/>
    <s v="OK"/>
    <s v="OK"/>
    <s v="Aug"/>
    <n v="3"/>
    <s v="youtube/email"/>
    <d v="2024-01-01T00:00:00"/>
    <x v="5"/>
  </r>
  <r>
    <x v="15"/>
    <s v="google"/>
    <s v="referral"/>
    <x v="1"/>
    <d v="2024-01-01T00:00:00"/>
    <s v="carousel_ad"/>
    <s v="bags"/>
    <n v="398"/>
    <n v="1"/>
    <n v="189.76"/>
    <s v="OK"/>
    <s v="No"/>
    <s v="OK"/>
    <s v="OK"/>
    <s v="OK"/>
    <s v="OK"/>
    <s v="OK"/>
    <s v="OK"/>
    <s v="Oct"/>
    <n v="4"/>
    <s v="google/referral"/>
    <d v="2024-01-01T00:00:00"/>
    <x v="4"/>
  </r>
  <r>
    <x v="221"/>
    <s v="youtube"/>
    <s v="cpc"/>
    <x v="2"/>
    <d v="2024-01-03T00:00:00"/>
    <s v="banner1"/>
    <s v="shoes"/>
    <n v="252"/>
    <n v="19"/>
    <n v="508.69"/>
    <s v="OK"/>
    <s v="No"/>
    <s v="OK"/>
    <s v="OK"/>
    <s v="OK"/>
    <s v="OK"/>
    <s v="OK"/>
    <s v="OK"/>
    <s v="Apr"/>
    <n v="2"/>
    <s v="youtube/cpc"/>
    <d v="2024-01-03T00:00:00"/>
    <x v="1"/>
  </r>
  <r>
    <x v="222"/>
    <s v="youtube"/>
    <s v="cpc"/>
    <x v="1"/>
    <d v="2024-01-01T00:00:00"/>
    <s v=""/>
    <s v="discount"/>
    <n v="390"/>
    <n v="21"/>
    <n v="635.29999999999995"/>
    <s v="OK"/>
    <s v="No"/>
    <s v="OK"/>
    <s v="OK"/>
    <s v="OK"/>
    <s v="OK"/>
    <s v="OK"/>
    <s v="OK"/>
    <s v="Apr"/>
    <n v="2"/>
    <s v="youtube/cpc"/>
    <d v="2024-01-01T00:00:00"/>
    <x v="1"/>
  </r>
  <r>
    <x v="223"/>
    <s v="facebook"/>
    <s v="referral"/>
    <x v="2"/>
    <d v="2024-01-03T00:00:00"/>
    <s v="text_link"/>
    <s v="discount"/>
    <n v="211"/>
    <n v="12"/>
    <n v="906.01"/>
    <s v="OK"/>
    <s v="No"/>
    <s v="OK"/>
    <s v="OK"/>
    <s v="OK"/>
    <s v="OK"/>
    <s v="OK"/>
    <s v="OK"/>
    <s v="Jul"/>
    <n v="3"/>
    <s v="facebook/referral"/>
    <d v="2024-01-03T00:00:00"/>
    <x v="6"/>
  </r>
  <r>
    <x v="224"/>
    <s v="facebook"/>
    <s v="referral"/>
    <x v="3"/>
    <d v="2024-01-02T00:00:00"/>
    <s v="text_link"/>
    <s v="bags"/>
    <n v="448"/>
    <n v="39"/>
    <n v="111.75"/>
    <s v="OK"/>
    <s v="No"/>
    <s v="OK"/>
    <s v="OK"/>
    <s v="OK"/>
    <s v="OK"/>
    <s v="OK"/>
    <s v="OK"/>
    <s v="Aug"/>
    <n v="3"/>
    <s v="facebook/referral"/>
    <d v="2024-01-02T00:00:00"/>
    <x v="5"/>
  </r>
  <r>
    <x v="225"/>
    <s v="facebook"/>
    <s v="email"/>
    <x v="0"/>
    <d v="2024-01-01T00:00:00"/>
    <s v="banner1"/>
    <s v="signup"/>
    <n v="423"/>
    <n v="50"/>
    <n v="57.55"/>
    <s v="OK"/>
    <s v="No"/>
    <s v="OK"/>
    <s v="OK"/>
    <s v="OK"/>
    <s v="OK"/>
    <s v="OK"/>
    <s v="OK"/>
    <s v="Apr"/>
    <n v="2"/>
    <s v="facebook/email"/>
    <d v="2024-01-01T00:00:00"/>
    <x v="1"/>
  </r>
  <r>
    <x v="225"/>
    <s v="facebook"/>
    <s v="cpc"/>
    <x v="2"/>
    <d v="2024-01-03T00:00:00"/>
    <s v="text_link"/>
    <s v="bags"/>
    <n v="308"/>
    <n v="14"/>
    <n v="750.37"/>
    <s v="OK"/>
    <s v="No"/>
    <s v="OK"/>
    <s v="OK"/>
    <s v="OK"/>
    <s v="OK"/>
    <s v="OK"/>
    <s v="OK"/>
    <s v="Apr"/>
    <n v="2"/>
    <s v="facebook/cpc"/>
    <d v="2024-01-03T00:00:00"/>
    <x v="1"/>
  </r>
  <r>
    <x v="47"/>
    <s v="linkedin"/>
    <s v="email"/>
    <x v="3"/>
    <d v="2024-01-02T00:00:00"/>
    <s v="carousel_ad"/>
    <s v="signup"/>
    <n v="438"/>
    <n v="26"/>
    <n v="476"/>
    <s v="OK"/>
    <s v="No"/>
    <s v="OK"/>
    <s v="OK"/>
    <s v="OK"/>
    <s v="OK"/>
    <s v="OK"/>
    <s v="OK"/>
    <s v="Jun"/>
    <n v="2"/>
    <s v="linkedin/email"/>
    <d v="2024-01-02T00:00:00"/>
    <x v="7"/>
  </r>
  <r>
    <x v="82"/>
    <s v="newsletter"/>
    <s v="referral"/>
    <x v="0"/>
    <d v="2024-01-01T00:00:00"/>
    <s v="text_link"/>
    <s v="bags"/>
    <n v="292"/>
    <n v="45"/>
    <n v="511.88"/>
    <s v="OK"/>
    <s v="No"/>
    <s v="OK"/>
    <s v="OK"/>
    <s v="OK"/>
    <s v="OK"/>
    <s v="OK"/>
    <s v="OK"/>
    <s v="Mar"/>
    <n v="1"/>
    <s v="newsletter/referral"/>
    <d v="2024-01-01T00:00:00"/>
    <x v="2"/>
  </r>
  <r>
    <x v="16"/>
    <s v="google"/>
    <s v="cpc"/>
    <x v="2"/>
    <d v="2024-01-03T00:00:00"/>
    <s v="text_link"/>
    <s v="discount"/>
    <n v="241"/>
    <n v="3"/>
    <n v="906.37"/>
    <s v="OK"/>
    <s v="No"/>
    <s v="OK"/>
    <s v="OK"/>
    <s v="OK"/>
    <s v="OK"/>
    <s v="OK"/>
    <s v="OK"/>
    <s v="Aug"/>
    <n v="3"/>
    <s v="google/cpc"/>
    <d v="2024-01-03T00:00:00"/>
    <x v="5"/>
  </r>
  <r>
    <x v="226"/>
    <s v="youtube"/>
    <s v="cpc"/>
    <x v="2"/>
    <d v="2024-01-03T00:00:00"/>
    <s v="text_link"/>
    <s v="signup"/>
    <n v="29"/>
    <n v="33"/>
    <n v="93.76"/>
    <s v="OK"/>
    <s v="No"/>
    <s v="OK"/>
    <s v="OK"/>
    <s v="OK"/>
    <s v="OK"/>
    <s v="OK"/>
    <s v="OK"/>
    <s v="Jan"/>
    <n v="1"/>
    <s v="youtube/cpc"/>
    <d v="2024-01-03T00:00:00"/>
    <x v="9"/>
  </r>
  <r>
    <x v="227"/>
    <s v="newsletter"/>
    <s v="referral"/>
    <x v="0"/>
    <d v="2024-01-01T00:00:00"/>
    <s v="carousel_ad"/>
    <s v="discount"/>
    <n v="212"/>
    <n v="8"/>
    <n v="526.86"/>
    <s v="OK"/>
    <s v="No"/>
    <s v="OK"/>
    <s v="OK"/>
    <s v="OK"/>
    <s v="OK"/>
    <s v="OK"/>
    <s v="OK"/>
    <s v="Jul"/>
    <n v="3"/>
    <s v="newsletter/referral"/>
    <d v="2024-01-01T00:00:00"/>
    <x v="6"/>
  </r>
  <r>
    <x v="7"/>
    <s v="linkedin"/>
    <s v="cpc"/>
    <x v="1"/>
    <d v="2024-01-01T00:00:00"/>
    <s v="carousel_ad"/>
    <s v="shoes"/>
    <n v="415"/>
    <n v="13"/>
    <n v="23.2"/>
    <s v="OK"/>
    <s v="No"/>
    <s v="OK"/>
    <s v="OK"/>
    <s v="OK"/>
    <s v="OK"/>
    <s v="OK"/>
    <s v="OK"/>
    <s v="Oct"/>
    <n v="4"/>
    <s v="linkedin/cpc"/>
    <d v="2024-01-01T00:00:00"/>
    <x v="4"/>
  </r>
  <r>
    <x v="85"/>
    <s v="facebook"/>
    <s v="referral"/>
    <x v="0"/>
    <d v="2024-01-01T00:00:00"/>
    <s v="carousel_ad"/>
    <s v="signup"/>
    <n v="152"/>
    <n v="23"/>
    <n v="971.34"/>
    <s v="OK"/>
    <s v="No"/>
    <s v="OK"/>
    <s v="OK"/>
    <s v="OK"/>
    <s v="OK"/>
    <s v="OK"/>
    <s v="OK"/>
    <s v="Apr"/>
    <n v="2"/>
    <s v="facebook/referral"/>
    <d v="2024-01-01T00:00:00"/>
    <x v="1"/>
  </r>
  <r>
    <x v="178"/>
    <s v="linkedin"/>
    <s v="referral"/>
    <x v="0"/>
    <d v="2024-01-01T00:00:00"/>
    <s v="carousel_ad"/>
    <s v="bags"/>
    <n v="50"/>
    <n v="3"/>
    <n v="780.46"/>
    <s v="OK"/>
    <s v="No"/>
    <s v="OK"/>
    <s v="OK"/>
    <s v="OK"/>
    <s v="OK"/>
    <s v="OK"/>
    <s v="OK"/>
    <s v="Sep"/>
    <n v="3"/>
    <s v="linkedin/referral"/>
    <d v="2024-01-01T00:00:00"/>
    <x v="0"/>
  </r>
  <r>
    <x v="228"/>
    <s v="facebook"/>
    <s v="email"/>
    <x v="2"/>
    <d v="2024-01-03T00:00:00"/>
    <s v="carousel_ad"/>
    <s v="discount"/>
    <n v="173"/>
    <n v="12"/>
    <n v="313.27999999999997"/>
    <s v="OK"/>
    <s v="No"/>
    <s v="OK"/>
    <s v="OK"/>
    <s v="OK"/>
    <s v="OK"/>
    <s v="OK"/>
    <s v="OK"/>
    <s v="Nov"/>
    <n v="4"/>
    <s v="facebook/email"/>
    <d v="2024-01-03T00:00:00"/>
    <x v="10"/>
  </r>
  <r>
    <x v="229"/>
    <s v="youtube"/>
    <s v="referral"/>
    <x v="2"/>
    <d v="2024-01-03T00:00:00"/>
    <s v="carousel_ad"/>
    <s v="signup"/>
    <n v="420"/>
    <n v="43"/>
    <n v="65.98"/>
    <s v="OK"/>
    <s v="No"/>
    <s v="OK"/>
    <s v="OK"/>
    <s v="OK"/>
    <s v="OK"/>
    <s v="OK"/>
    <s v="OK"/>
    <s v="Sep"/>
    <n v="3"/>
    <s v="youtube/referral"/>
    <d v="2024-01-03T00:00:00"/>
    <x v="0"/>
  </r>
  <r>
    <x v="0"/>
    <s v="youtube"/>
    <s v="referral"/>
    <x v="0"/>
    <d v="2024-01-01T00:00:00"/>
    <s v="carousel_ad"/>
    <s v="bags"/>
    <n v="411"/>
    <n v="8"/>
    <n v="459.48"/>
    <s v="OK"/>
    <s v="No"/>
    <s v="OK"/>
    <s v="OK"/>
    <s v="OK"/>
    <s v="OK"/>
    <s v="OK"/>
    <s v="OK"/>
    <s v="Sep"/>
    <n v="3"/>
    <s v="youtube/referral"/>
    <d v="2024-01-01T00:00:00"/>
    <x v="0"/>
  </r>
  <r>
    <x v="187"/>
    <s v="newsletter"/>
    <s v="referral"/>
    <x v="3"/>
    <d v="2024-01-02T00:00:00"/>
    <s v="video_ad"/>
    <s v="shoes"/>
    <n v="229"/>
    <n v="5"/>
    <n v="490.68"/>
    <s v="OK"/>
    <s v="No"/>
    <s v="OK"/>
    <s v="OK"/>
    <s v="OK"/>
    <s v="OK"/>
    <s v="OK"/>
    <s v="OK"/>
    <s v="Jan"/>
    <n v="1"/>
    <s v="newsletter/referral"/>
    <d v="2024-01-02T00:00:00"/>
    <x v="9"/>
  </r>
  <r>
    <x v="46"/>
    <s v="linkedin"/>
    <s v="email"/>
    <x v="1"/>
    <d v="2024-01-01T00:00:00"/>
    <s v="text_link"/>
    <s v="bags"/>
    <n v="487"/>
    <n v="1"/>
    <n v="935.24"/>
    <s v="OK"/>
    <s v="No"/>
    <s v="OK"/>
    <s v="OK"/>
    <s v="OK"/>
    <s v="OK"/>
    <s v="OK"/>
    <s v="OK"/>
    <s v="Jul"/>
    <n v="3"/>
    <s v="linkedin/email"/>
    <d v="2024-01-01T00:00:00"/>
    <x v="6"/>
  </r>
  <r>
    <x v="204"/>
    <s v="facebook"/>
    <s v="referral"/>
    <x v="0"/>
    <d v="2024-01-01T00:00:00"/>
    <s v="carousel_ad"/>
    <s v="shoes"/>
    <n v="483"/>
    <n v="3"/>
    <n v="740.73"/>
    <s v="OK"/>
    <s v="No"/>
    <s v="OK"/>
    <s v="OK"/>
    <s v="OK"/>
    <s v="OK"/>
    <s v="OK"/>
    <s v="OK"/>
    <s v="Mar"/>
    <n v="1"/>
    <s v="facebook/referral"/>
    <d v="2024-01-01T00:00:00"/>
    <x v="2"/>
  </r>
  <r>
    <x v="0"/>
    <s v="linkedin"/>
    <s v="social"/>
    <x v="2"/>
    <d v="2024-01-03T00:00:00"/>
    <s v="video_ad"/>
    <s v="bags"/>
    <n v="496"/>
    <n v="27"/>
    <n v="931.31"/>
    <s v="OK"/>
    <s v="No"/>
    <s v="OK"/>
    <s v="OK"/>
    <s v="OK"/>
    <s v="OK"/>
    <s v="OK"/>
    <s v="OK"/>
    <s v="Sep"/>
    <n v="3"/>
    <s v="linkedin/social"/>
    <d v="2024-01-03T00:00:00"/>
    <x v="0"/>
  </r>
  <r>
    <x v="176"/>
    <s v="linkedin"/>
    <s v="email"/>
    <x v="0"/>
    <d v="2024-01-01T00:00:00"/>
    <s v="text_link"/>
    <s v="shoes"/>
    <n v="284"/>
    <n v="24"/>
    <n v="385.24"/>
    <s v="OK"/>
    <s v="No"/>
    <s v="OK"/>
    <s v="OK"/>
    <s v="OK"/>
    <s v="OK"/>
    <s v="OK"/>
    <s v="OK"/>
    <s v="Dec"/>
    <n v="4"/>
    <s v="linkedin/email"/>
    <d v="2024-01-01T00:00:00"/>
    <x v="8"/>
  </r>
  <r>
    <x v="96"/>
    <s v="linkedin"/>
    <s v="cpc"/>
    <x v="0"/>
    <d v="2024-01-01T00:00:00"/>
    <s v="carousel_ad"/>
    <s v="bags"/>
    <n v="500"/>
    <n v="7"/>
    <n v="911.78"/>
    <s v="OK"/>
    <s v="No"/>
    <s v="OK"/>
    <s v="OK"/>
    <s v="OK"/>
    <s v="OK"/>
    <s v="OK"/>
    <s v="OK"/>
    <s v="May"/>
    <n v="2"/>
    <s v="linkedin/cpc"/>
    <d v="2024-01-01T00:00:00"/>
    <x v="11"/>
  </r>
  <r>
    <x v="230"/>
    <s v="facebook"/>
    <s v="referral"/>
    <x v="1"/>
    <d v="2024-01-01T00:00:00"/>
    <s v="video_ad"/>
    <s v="signup"/>
    <n v="492"/>
    <n v="13"/>
    <n v="513.92999999999995"/>
    <s v="OK"/>
    <s v="No"/>
    <s v="OK"/>
    <s v="OK"/>
    <s v="OK"/>
    <s v="OK"/>
    <s v="OK"/>
    <s v="OK"/>
    <s v="Nov"/>
    <n v="4"/>
    <s v="facebook/referral"/>
    <d v="2024-01-01T00:00:00"/>
    <x v="10"/>
  </r>
  <r>
    <x v="68"/>
    <s v="google"/>
    <s v="referral"/>
    <x v="1"/>
    <d v="2024-01-01T00:00:00"/>
    <s v="video_ad"/>
    <s v="bags"/>
    <n v="321"/>
    <n v="19"/>
    <n v="930.85"/>
    <s v="OK"/>
    <s v="No"/>
    <s v="OK"/>
    <s v="OK"/>
    <s v="OK"/>
    <s v="OK"/>
    <s v="OK"/>
    <s v="OK"/>
    <s v="Jan"/>
    <n v="1"/>
    <s v="google/referral"/>
    <d v="2024-01-01T00:00:00"/>
    <x v="9"/>
  </r>
  <r>
    <x v="231"/>
    <s v="google"/>
    <s v="referral"/>
    <x v="1"/>
    <d v="2024-01-01T00:00:00"/>
    <s v="carousel_ad"/>
    <s v="bags"/>
    <n v="451"/>
    <n v="3"/>
    <n v="354.62"/>
    <s v="OK"/>
    <s v="No"/>
    <s v="OK"/>
    <s v="OK"/>
    <s v="OK"/>
    <s v="OK"/>
    <s v="OK"/>
    <s v="OK"/>
    <s v="Jul"/>
    <n v="3"/>
    <s v="google/referral"/>
    <d v="2024-01-01T00:00:00"/>
    <x v="6"/>
  </r>
  <r>
    <x v="192"/>
    <s v="newsletter"/>
    <s v="social"/>
    <x v="1"/>
    <d v="2024-01-01T00:00:00"/>
    <s v="carousel_ad"/>
    <s v="bags"/>
    <n v="275"/>
    <n v="35"/>
    <n v="179.81"/>
    <s v="OK"/>
    <s v="No"/>
    <s v="OK"/>
    <s v="OK"/>
    <s v="OK"/>
    <s v="OK"/>
    <s v="OK"/>
    <s v="OK"/>
    <s v="Dec"/>
    <n v="4"/>
    <s v="newsletter/social"/>
    <d v="2024-01-01T00:00:00"/>
    <x v="8"/>
  </r>
  <r>
    <x v="232"/>
    <s v="newsletter"/>
    <s v="email"/>
    <x v="1"/>
    <d v="2024-01-01T00:00:00"/>
    <s v="video_ad"/>
    <s v="shoes"/>
    <n v="65"/>
    <n v="32"/>
    <n v="795.08"/>
    <s v="OK"/>
    <s v="No"/>
    <s v="OK"/>
    <s v="OK"/>
    <s v="OK"/>
    <s v="OK"/>
    <s v="OK"/>
    <s v="OK"/>
    <s v="May"/>
    <n v="2"/>
    <s v="newsletter/email"/>
    <d v="2024-01-01T00:00:00"/>
    <x v="11"/>
  </r>
  <r>
    <x v="15"/>
    <s v="facebook"/>
    <s v="social"/>
    <x v="0"/>
    <d v="2024-01-01T00:00:00"/>
    <s v="banner1"/>
    <s v="signup"/>
    <n v="81"/>
    <n v="34"/>
    <n v="950.93"/>
    <s v="OK"/>
    <s v="No"/>
    <s v="OK"/>
    <s v="OK"/>
    <s v="OK"/>
    <s v="OK"/>
    <s v="OK"/>
    <s v="OK"/>
    <s v="Oct"/>
    <n v="4"/>
    <s v="facebook/social"/>
    <d v="2024-01-01T00:00:00"/>
    <x v="4"/>
  </r>
  <r>
    <x v="186"/>
    <s v="instagram"/>
    <s v="social"/>
    <x v="2"/>
    <d v="2024-01-03T00:00:00"/>
    <s v="video_ad"/>
    <s v="discount"/>
    <n v="426"/>
    <n v="18"/>
    <n v="12.91"/>
    <s v="OK"/>
    <s v="No"/>
    <s v="OK"/>
    <s v="OK"/>
    <s v="OK"/>
    <s v="OK"/>
    <s v="OK"/>
    <s v="OK"/>
    <s v="Jul"/>
    <n v="3"/>
    <s v="instagram/social"/>
    <d v="2024-01-03T00:00:00"/>
    <x v="6"/>
  </r>
  <r>
    <x v="68"/>
    <s v="linkedin"/>
    <s v="social"/>
    <x v="2"/>
    <d v="2024-01-03T00:00:00"/>
    <s v="banner1"/>
    <s v="bags"/>
    <n v="123"/>
    <n v="32"/>
    <n v="218.03"/>
    <s v="OK"/>
    <s v="No"/>
    <s v="OK"/>
    <s v="OK"/>
    <s v="OK"/>
    <s v="OK"/>
    <s v="OK"/>
    <s v="OK"/>
    <s v="Jan"/>
    <n v="1"/>
    <s v="linkedin/social"/>
    <d v="2024-01-03T00:00:00"/>
    <x v="9"/>
  </r>
  <r>
    <x v="149"/>
    <s v="youtube"/>
    <s v="social"/>
    <x v="3"/>
    <d v="2024-01-02T00:00:00"/>
    <s v="banner1"/>
    <s v="shoes"/>
    <n v="283"/>
    <n v="33"/>
    <n v="772.25"/>
    <s v="OK"/>
    <s v="No"/>
    <s v="OK"/>
    <s v="OK"/>
    <s v="OK"/>
    <s v="OK"/>
    <s v="OK"/>
    <s v="OK"/>
    <s v="Sep"/>
    <n v="3"/>
    <s v="youtube/social"/>
    <d v="2024-01-02T00:00:00"/>
    <x v="0"/>
  </r>
  <r>
    <x v="175"/>
    <s v="newsletter"/>
    <s v="cpc"/>
    <x v="2"/>
    <d v="2024-01-03T00:00:00"/>
    <s v="video_ad"/>
    <s v="shoes"/>
    <n v="474"/>
    <n v="0"/>
    <n v="69.47"/>
    <s v="OK"/>
    <s v="No"/>
    <s v="OK"/>
    <s v="OK"/>
    <s v="OK"/>
    <s v="OK"/>
    <s v="OK"/>
    <s v="OK"/>
    <s v="Feb"/>
    <n v="1"/>
    <s v="newsletter/cpc"/>
    <d v="2024-01-03T00:00:00"/>
    <x v="3"/>
  </r>
  <r>
    <x v="233"/>
    <s v="newsletter"/>
    <s v="cpc"/>
    <x v="2"/>
    <d v="2024-01-03T00:00:00"/>
    <s v="text_link"/>
    <s v="bags"/>
    <n v="215"/>
    <n v="40"/>
    <n v="13.11"/>
    <s v="OK"/>
    <s v="No"/>
    <s v="OK"/>
    <s v="OK"/>
    <s v="OK"/>
    <s v="OK"/>
    <s v="OK"/>
    <s v="OK"/>
    <s v="Mar"/>
    <n v="1"/>
    <s v="newsletter/cpc"/>
    <d v="2024-01-03T00:00:00"/>
    <x v="2"/>
  </r>
  <r>
    <x v="234"/>
    <s v="google"/>
    <s v="cpc"/>
    <x v="1"/>
    <d v="2024-01-01T00:00:00"/>
    <s v="banner1"/>
    <s v="signup"/>
    <n v="433"/>
    <n v="33"/>
    <n v="918.78"/>
    <s v="OK"/>
    <s v="No"/>
    <s v="OK"/>
    <s v="OK"/>
    <s v="OK"/>
    <s v="OK"/>
    <s v="OK"/>
    <s v="OK"/>
    <s v="Aug"/>
    <n v="3"/>
    <s v="google/cpc"/>
    <d v="2024-01-01T00:00:00"/>
    <x v="5"/>
  </r>
  <r>
    <x v="235"/>
    <s v="newsletter"/>
    <s v="referral"/>
    <x v="2"/>
    <d v="2024-01-03T00:00:00"/>
    <s v="banner1"/>
    <s v="shoes"/>
    <n v="155"/>
    <n v="42"/>
    <n v="293.31"/>
    <s v="OK"/>
    <s v="No"/>
    <s v="OK"/>
    <s v="OK"/>
    <s v="OK"/>
    <s v="OK"/>
    <s v="OK"/>
    <s v="OK"/>
    <s v="Jul"/>
    <n v="3"/>
    <s v="newsletter/referral"/>
    <d v="2024-01-03T00:00:00"/>
    <x v="6"/>
  </r>
  <r>
    <x v="236"/>
    <s v="instagram"/>
    <s v="social"/>
    <x v="1"/>
    <d v="2024-01-01T00:00:00"/>
    <s v="text_link"/>
    <s v="shoes"/>
    <n v="141"/>
    <n v="19"/>
    <n v="133.78"/>
    <s v="OK"/>
    <s v="No"/>
    <s v="OK"/>
    <s v="OK"/>
    <s v="OK"/>
    <s v="OK"/>
    <s v="OK"/>
    <s v="OK"/>
    <s v="Nov"/>
    <n v="4"/>
    <s v="instagram/social"/>
    <d v="2024-01-01T00:00:00"/>
    <x v="10"/>
  </r>
  <r>
    <x v="205"/>
    <s v="linkedin"/>
    <s v="email"/>
    <x v="3"/>
    <d v="2024-01-02T00:00:00"/>
    <s v="text_link"/>
    <s v="bags"/>
    <n v="223"/>
    <n v="21"/>
    <n v="773.8"/>
    <s v="OK"/>
    <s v="No"/>
    <s v="OK"/>
    <s v="OK"/>
    <s v="OK"/>
    <s v="OK"/>
    <s v="OK"/>
    <s v="OK"/>
    <s v="Apr"/>
    <n v="2"/>
    <s v="linkedin/email"/>
    <d v="2024-01-02T00:00:00"/>
    <x v="1"/>
  </r>
  <r>
    <x v="114"/>
    <s v="newsletter"/>
    <s v="social"/>
    <x v="2"/>
    <d v="2024-01-03T00:00:00"/>
    <s v="video_ad"/>
    <s v="bags"/>
    <n v="166"/>
    <n v="37"/>
    <n v="990.18"/>
    <s v="OK"/>
    <s v="No"/>
    <s v="OK"/>
    <s v="OK"/>
    <s v="OK"/>
    <s v="OK"/>
    <s v="OK"/>
    <s v="OK"/>
    <s v="Sep"/>
    <n v="3"/>
    <s v="newsletter/social"/>
    <d v="2024-01-03T00:00:00"/>
    <x v="0"/>
  </r>
  <r>
    <x v="237"/>
    <s v="facebook"/>
    <s v="cpc"/>
    <x v="0"/>
    <d v="2024-01-01T00:00:00"/>
    <s v="text_link"/>
    <s v="shoes"/>
    <n v="114"/>
    <n v="14"/>
    <n v="297.77"/>
    <s v="OK"/>
    <s v="No"/>
    <s v="OK"/>
    <s v="OK"/>
    <s v="OK"/>
    <s v="OK"/>
    <s v="OK"/>
    <s v="OK"/>
    <s v="Oct"/>
    <n v="4"/>
    <s v="facebook/cpc"/>
    <d v="2024-01-01T00:00:00"/>
    <x v="4"/>
  </r>
  <r>
    <x v="238"/>
    <s v="newsletter"/>
    <s v="cpc"/>
    <x v="2"/>
    <d v="2024-01-03T00:00:00"/>
    <s v="banner1"/>
    <s v="shoes"/>
    <n v="332"/>
    <n v="43"/>
    <n v="777.58"/>
    <s v="OK"/>
    <s v="No"/>
    <s v="OK"/>
    <s v="OK"/>
    <s v="OK"/>
    <s v="OK"/>
    <s v="OK"/>
    <s v="OK"/>
    <s v="Oct"/>
    <n v="4"/>
    <s v="newsletter/cpc"/>
    <d v="2024-01-03T00:00:00"/>
    <x v="4"/>
  </r>
  <r>
    <x v="3"/>
    <s v="facebook"/>
    <s v="email"/>
    <x v="0"/>
    <d v="2024-01-01T00:00:00"/>
    <s v="carousel_ad"/>
    <s v="signup"/>
    <n v="450"/>
    <n v="30"/>
    <n v="162.85"/>
    <s v="OK"/>
    <s v="No"/>
    <s v="OK"/>
    <s v="OK"/>
    <s v="OK"/>
    <s v="OK"/>
    <s v="OK"/>
    <s v="OK"/>
    <s v="Sep"/>
    <n v="3"/>
    <s v="facebook/email"/>
    <d v="2024-01-01T00:00:00"/>
    <x v="0"/>
  </r>
  <r>
    <x v="192"/>
    <s v="newsletter"/>
    <s v="social"/>
    <x v="1"/>
    <d v="2024-01-01T00:00:00"/>
    <s v="carousel_ad"/>
    <s v="discount"/>
    <n v="496"/>
    <n v="6"/>
    <n v="576.62"/>
    <s v="OK"/>
    <s v="No"/>
    <s v="OK"/>
    <s v="OK"/>
    <s v="OK"/>
    <s v="OK"/>
    <s v="OK"/>
    <s v="OK"/>
    <s v="Dec"/>
    <n v="4"/>
    <s v="newsletter/social"/>
    <d v="2024-01-01T00:00:00"/>
    <x v="8"/>
  </r>
  <r>
    <x v="239"/>
    <s v="linkedin"/>
    <s v="referral"/>
    <x v="3"/>
    <d v="2024-01-02T00:00:00"/>
    <s v="video_ad"/>
    <s v="shoes"/>
    <n v="163"/>
    <n v="42"/>
    <n v="565.51"/>
    <s v="OK"/>
    <s v="No"/>
    <s v="OK"/>
    <s v="OK"/>
    <s v="OK"/>
    <s v="OK"/>
    <s v="OK"/>
    <s v="OK"/>
    <s v="Sep"/>
    <n v="3"/>
    <s v="linkedin/referral"/>
    <d v="2024-01-02T00:00:00"/>
    <x v="0"/>
  </r>
  <r>
    <x v="240"/>
    <s v="google"/>
    <s v="email"/>
    <x v="2"/>
    <d v="2024-01-03T00:00:00"/>
    <s v="banner1"/>
    <s v="shoes"/>
    <n v="403"/>
    <n v="49"/>
    <n v="21.84"/>
    <s v="OK"/>
    <s v="No"/>
    <s v="OK"/>
    <s v="OK"/>
    <s v="OK"/>
    <s v="OK"/>
    <s v="OK"/>
    <s v="OK"/>
    <s v="Sep"/>
    <n v="3"/>
    <s v="google/email"/>
    <d v="2024-01-03T00:00:00"/>
    <x v="5"/>
  </r>
  <r>
    <x v="31"/>
    <s v="instagram"/>
    <s v="cpc"/>
    <x v="3"/>
    <d v="2024-01-02T00:00:00"/>
    <s v="banner1"/>
    <s v="discount"/>
    <n v="261"/>
    <n v="43"/>
    <n v="480.7"/>
    <s v="OK"/>
    <s v="No"/>
    <s v="OK"/>
    <s v="OK"/>
    <s v="OK"/>
    <s v="OK"/>
    <s v="OK"/>
    <s v="OK"/>
    <s v="Mar"/>
    <n v="1"/>
    <s v="instagram/cpc"/>
    <d v="2024-01-02T00:00:00"/>
    <x v="2"/>
  </r>
  <r>
    <x v="241"/>
    <s v="google"/>
    <s v="email"/>
    <x v="0"/>
    <d v="2024-01-01T00:00:00"/>
    <s v="banner1"/>
    <s v="bags"/>
    <n v="449"/>
    <n v="15"/>
    <n v="174.91"/>
    <s v="OK"/>
    <s v="No"/>
    <s v="OK"/>
    <s v="OK"/>
    <s v="OK"/>
    <s v="OK"/>
    <s v="OK"/>
    <s v="OK"/>
    <s v="Sep"/>
    <n v="3"/>
    <s v="google/email"/>
    <d v="2024-01-01T00:00:00"/>
    <x v="0"/>
  </r>
  <r>
    <x v="242"/>
    <s v="newsletter"/>
    <s v="social"/>
    <x v="2"/>
    <d v="2024-01-03T00:00:00"/>
    <s v="carousel_ad"/>
    <s v="signup"/>
    <n v="90"/>
    <n v="33"/>
    <n v="631.48"/>
    <s v="OK"/>
    <s v="No"/>
    <s v="OK"/>
    <s v="OK"/>
    <s v="OK"/>
    <s v="OK"/>
    <s v="OK"/>
    <s v="OK"/>
    <s v="Dec"/>
    <n v="4"/>
    <s v="newsletter/social"/>
    <d v="2024-01-03T00:00:00"/>
    <x v="8"/>
  </r>
  <r>
    <x v="243"/>
    <s v="newsletter"/>
    <s v="social"/>
    <x v="2"/>
    <d v="2024-01-03T00:00:00"/>
    <s v=""/>
    <s v="signup"/>
    <n v="371"/>
    <n v="44"/>
    <n v="774.36"/>
    <s v="OK"/>
    <s v="No"/>
    <s v="OK"/>
    <s v="OK"/>
    <s v="OK"/>
    <s v="OK"/>
    <s v="OK"/>
    <s v="OK"/>
    <s v="Nov"/>
    <n v="4"/>
    <s v="newsletter/social"/>
    <d v="2024-01-03T00:00:00"/>
    <x v="10"/>
  </r>
  <r>
    <x v="153"/>
    <s v="newsletter"/>
    <s v="email"/>
    <x v="3"/>
    <d v="2024-01-02T00:00:00"/>
    <s v="text_link"/>
    <s v="signup"/>
    <n v="22"/>
    <n v="40"/>
    <n v="450.99"/>
    <s v="OK"/>
    <s v="No"/>
    <s v="OK"/>
    <s v="OK"/>
    <s v="OK"/>
    <s v="OK"/>
    <s v="OK"/>
    <s v="OK"/>
    <s v="Apr"/>
    <n v="2"/>
    <s v="newsletter/email"/>
    <d v="2024-01-02T00:00:00"/>
    <x v="1"/>
  </r>
  <r>
    <x v="81"/>
    <s v="newsletter"/>
    <s v="social"/>
    <x v="2"/>
    <d v="2024-01-03T00:00:00"/>
    <s v="text_link"/>
    <s v="bags"/>
    <n v="326"/>
    <n v="40"/>
    <n v="403.82"/>
    <s v="OK"/>
    <s v="No"/>
    <s v="OK"/>
    <s v="OK"/>
    <s v="OK"/>
    <s v="OK"/>
    <s v="OK"/>
    <s v="OK"/>
    <s v="Mar"/>
    <n v="1"/>
    <s v="newsletter/social"/>
    <d v="2024-01-03T00:00:00"/>
    <x v="2"/>
  </r>
  <r>
    <x v="244"/>
    <s v="newsletter"/>
    <s v="referral"/>
    <x v="3"/>
    <d v="2024-01-02T00:00:00"/>
    <s v=""/>
    <s v="discount"/>
    <n v="440"/>
    <n v="30"/>
    <n v="456.87"/>
    <s v="OK"/>
    <s v="No"/>
    <s v="OK"/>
    <s v="OK"/>
    <s v="OK"/>
    <s v="OK"/>
    <s v="OK"/>
    <s v="OK"/>
    <s v="Aug"/>
    <n v="3"/>
    <s v="newsletter/referral"/>
    <d v="2024-01-02T00:00:00"/>
    <x v="5"/>
  </r>
  <r>
    <x v="61"/>
    <s v="youtube"/>
    <s v="cpc"/>
    <x v="1"/>
    <d v="2024-01-01T00:00:00"/>
    <s v="carousel_ad"/>
    <s v="discount"/>
    <n v="177"/>
    <n v="45"/>
    <n v="849.04"/>
    <s v="OK"/>
    <s v="No"/>
    <s v="OK"/>
    <s v="OK"/>
    <s v="OK"/>
    <s v="OK"/>
    <s v="OK"/>
    <s v="OK"/>
    <s v="Sep"/>
    <n v="3"/>
    <s v="youtube/cpc"/>
    <d v="2024-01-01T00:00:00"/>
    <x v="0"/>
  </r>
  <r>
    <x v="59"/>
    <s v="youtube"/>
    <s v="social"/>
    <x v="2"/>
    <d v="2024-01-03T00:00:00"/>
    <s v="text_link"/>
    <s v="signup"/>
    <n v="312"/>
    <n v="14"/>
    <n v="958.33"/>
    <s v="OK"/>
    <s v="No"/>
    <s v="OK"/>
    <s v="OK"/>
    <s v="OK"/>
    <s v="OK"/>
    <s v="OK"/>
    <s v="OK"/>
    <s v="Oct"/>
    <n v="4"/>
    <s v="youtube/social"/>
    <d v="2024-01-03T00:00:00"/>
    <x v="4"/>
  </r>
  <r>
    <x v="237"/>
    <s v="google"/>
    <s v="social"/>
    <x v="2"/>
    <d v="2024-01-03T00:00:00"/>
    <s v="carousel_ad"/>
    <s v="signup"/>
    <n v="10"/>
    <n v="16"/>
    <n v="367.88"/>
    <s v="OK"/>
    <s v="No"/>
    <s v="OK"/>
    <s v="OK"/>
    <s v="OK"/>
    <s v="OK"/>
    <s v="OK"/>
    <s v="OK"/>
    <s v="Oct"/>
    <n v="4"/>
    <s v="google/social"/>
    <d v="2024-01-03T00:00:00"/>
    <x v="4"/>
  </r>
  <r>
    <x v="245"/>
    <s v="linkedin"/>
    <s v="email"/>
    <x v="0"/>
    <d v="2024-01-01T00:00:00"/>
    <s v=""/>
    <s v="shoes"/>
    <n v="212"/>
    <n v="0"/>
    <n v="932.92"/>
    <s v="OK"/>
    <s v="No"/>
    <s v="OK"/>
    <s v="OK"/>
    <s v="OK"/>
    <s v="OK"/>
    <s v="OK"/>
    <s v="OK"/>
    <s v="May"/>
    <n v="2"/>
    <s v="linkedin/email"/>
    <d v="2024-01-01T00:00:00"/>
    <x v="11"/>
  </r>
  <r>
    <x v="32"/>
    <s v="google"/>
    <s v="cpc"/>
    <x v="1"/>
    <d v="2024-01-01T00:00:00"/>
    <s v="carousel_ad"/>
    <s v="bags"/>
    <n v="135"/>
    <n v="5"/>
    <n v="799.25"/>
    <s v="OK"/>
    <s v="No"/>
    <s v="OK"/>
    <s v="OK"/>
    <s v="OK"/>
    <s v="OK"/>
    <s v="OK"/>
    <s v="OK"/>
    <s v="Sep"/>
    <n v="3"/>
    <s v="google/cpc"/>
    <d v="2024-01-01T00:00:00"/>
    <x v="0"/>
  </r>
  <r>
    <x v="207"/>
    <s v="youtube"/>
    <s v="cpc"/>
    <x v="1"/>
    <d v="2024-01-01T00:00:00"/>
    <s v="banner1"/>
    <s v="bags"/>
    <n v="56"/>
    <n v="21"/>
    <n v="794.26"/>
    <s v="OK"/>
    <s v="No"/>
    <s v="OK"/>
    <s v="OK"/>
    <s v="OK"/>
    <s v="OK"/>
    <s v="OK"/>
    <s v="OK"/>
    <s v="Feb"/>
    <n v="1"/>
    <s v="youtube/cpc"/>
    <d v="2024-01-01T00:00:00"/>
    <x v="3"/>
  </r>
  <r>
    <x v="173"/>
    <s v="linkedin"/>
    <s v="email"/>
    <x v="3"/>
    <d v="2024-01-02T00:00:00"/>
    <s v=""/>
    <s v="shoes"/>
    <n v="244"/>
    <n v="14"/>
    <n v="79.760000000000005"/>
    <s v="OK"/>
    <s v="No"/>
    <s v="OK"/>
    <s v="OK"/>
    <s v="OK"/>
    <s v="OK"/>
    <s v="OK"/>
    <s v="OK"/>
    <s v="Feb"/>
    <n v="1"/>
    <s v="linkedin/email"/>
    <d v="2024-01-02T00:00:00"/>
    <x v="3"/>
  </r>
  <r>
    <x v="200"/>
    <s v="linkedin"/>
    <s v="email"/>
    <x v="0"/>
    <d v="2024-01-01T00:00:00"/>
    <s v="banner1"/>
    <s v="signup"/>
    <n v="472"/>
    <n v="43"/>
    <n v="692.92"/>
    <s v="OK"/>
    <s v="No"/>
    <s v="OK"/>
    <s v="OK"/>
    <s v="OK"/>
    <s v="OK"/>
    <s v="OK"/>
    <s v="OK"/>
    <s v="Dec"/>
    <n v="4"/>
    <s v="linkedin/email"/>
    <d v="2024-01-01T00:00:00"/>
    <x v="8"/>
  </r>
  <r>
    <x v="210"/>
    <s v="google"/>
    <s v="cpc"/>
    <x v="2"/>
    <d v="2024-01-03T00:00:00"/>
    <s v="banner1"/>
    <s v="shoes"/>
    <n v="111"/>
    <n v="3"/>
    <n v="650.71"/>
    <s v="OK"/>
    <s v="No"/>
    <s v="OK"/>
    <s v="OK"/>
    <s v="OK"/>
    <s v="OK"/>
    <s v="OK"/>
    <s v="OK"/>
    <s v="Nov"/>
    <n v="4"/>
    <s v="google/cpc"/>
    <d v="2024-01-03T00:00:00"/>
    <x v="10"/>
  </r>
  <r>
    <x v="134"/>
    <s v="google"/>
    <s v="social"/>
    <x v="2"/>
    <d v="2024-01-03T00:00:00"/>
    <s v="carousel_ad"/>
    <s v="bags"/>
    <n v="291"/>
    <n v="5"/>
    <n v="117.76"/>
    <s v="OK"/>
    <s v="No"/>
    <s v="OK"/>
    <s v="OK"/>
    <s v="OK"/>
    <s v="OK"/>
    <s v="OK"/>
    <s v="OK"/>
    <s v="Oct"/>
    <n v="4"/>
    <s v="google/social"/>
    <d v="2024-01-03T00:00:00"/>
    <x v="4"/>
  </r>
  <r>
    <x v="40"/>
    <s v="youtube"/>
    <s v="social"/>
    <x v="3"/>
    <d v="2024-01-02T00:00:00"/>
    <s v="video_ad"/>
    <s v="bags"/>
    <n v="442"/>
    <n v="39"/>
    <n v="40.090000000000003"/>
    <s v="OK"/>
    <s v="No"/>
    <s v="OK"/>
    <s v="OK"/>
    <s v="OK"/>
    <s v="OK"/>
    <s v="OK"/>
    <s v="OK"/>
    <s v="Jun"/>
    <n v="2"/>
    <s v="youtube/social"/>
    <d v="2024-01-02T00:00:00"/>
    <x v="7"/>
  </r>
  <r>
    <x v="83"/>
    <s v="facebook"/>
    <s v="email"/>
    <x v="3"/>
    <d v="2024-01-02T00:00:00"/>
    <s v="text_link"/>
    <s v="signup"/>
    <n v="385"/>
    <n v="40"/>
    <n v="668.04"/>
    <s v="OK"/>
    <s v="No"/>
    <s v="OK"/>
    <s v="OK"/>
    <s v="OK"/>
    <s v="OK"/>
    <s v="OK"/>
    <s v="OK"/>
    <s v="Mar"/>
    <n v="1"/>
    <s v="facebook/email"/>
    <d v="2024-01-02T00:00:00"/>
    <x v="2"/>
  </r>
  <r>
    <x v="44"/>
    <s v="instagram"/>
    <s v="referral"/>
    <x v="0"/>
    <d v="2024-01-01T00:00:00"/>
    <s v="video_ad"/>
    <s v="shoes"/>
    <n v="145"/>
    <n v="26"/>
    <n v="851.96"/>
    <s v="OK"/>
    <s v="No"/>
    <s v="OK"/>
    <s v="OK"/>
    <s v="OK"/>
    <s v="OK"/>
    <s v="OK"/>
    <s v="OK"/>
    <s v="Jun"/>
    <n v="2"/>
    <s v="instagram/referral"/>
    <d v="2024-01-01T00:00:00"/>
    <x v="7"/>
  </r>
  <r>
    <x v="209"/>
    <s v="youtube"/>
    <s v="social"/>
    <x v="1"/>
    <d v="2024-01-01T00:00:00"/>
    <s v="video_ad"/>
    <s v="bags"/>
    <n v="277"/>
    <n v="20"/>
    <n v="109.54"/>
    <s v="OK"/>
    <s v="No"/>
    <s v="OK"/>
    <s v="OK"/>
    <s v="OK"/>
    <s v="OK"/>
    <s v="OK"/>
    <s v="OK"/>
    <s v="Nov"/>
    <n v="4"/>
    <s v="youtube/social"/>
    <d v="2024-01-01T00:00:00"/>
    <x v="10"/>
  </r>
  <r>
    <x v="5"/>
    <s v="facebook"/>
    <s v="email"/>
    <x v="3"/>
    <d v="2024-01-02T00:00:00"/>
    <s v="carousel_ad"/>
    <s v="signup"/>
    <n v="71"/>
    <n v="36"/>
    <n v="746.08"/>
    <s v="OK"/>
    <s v="No"/>
    <s v="OK"/>
    <s v="OK"/>
    <s v="OK"/>
    <s v="OK"/>
    <s v="OK"/>
    <s v="OK"/>
    <s v="Mar"/>
    <n v="1"/>
    <s v="facebook/email"/>
    <d v="2024-01-02T00:00:00"/>
    <x v="2"/>
  </r>
  <r>
    <x v="206"/>
    <s v="facebook"/>
    <s v="email"/>
    <x v="0"/>
    <d v="2024-01-01T00:00:00"/>
    <s v=""/>
    <s v="bags"/>
    <n v="234"/>
    <n v="19"/>
    <n v="246.99"/>
    <s v="OK"/>
    <s v="No"/>
    <s v="OK"/>
    <s v="OK"/>
    <s v="OK"/>
    <s v="OK"/>
    <s v="OK"/>
    <s v="OK"/>
    <s v="May"/>
    <n v="2"/>
    <s v="facebook/email"/>
    <d v="2024-01-01T00:00:00"/>
    <x v="11"/>
  </r>
  <r>
    <x v="78"/>
    <s v="google"/>
    <s v="email"/>
    <x v="3"/>
    <d v="2024-01-02T00:00:00"/>
    <s v="video_ad"/>
    <s v="signup"/>
    <n v="63"/>
    <n v="7"/>
    <n v="292.06"/>
    <s v="OK"/>
    <s v="No"/>
    <s v="OK"/>
    <s v="OK"/>
    <s v="OK"/>
    <s v="OK"/>
    <s v="OK"/>
    <s v="OK"/>
    <s v="May"/>
    <n v="2"/>
    <s v="google/email"/>
    <d v="2024-01-02T00:00:00"/>
    <x v="11"/>
  </r>
  <r>
    <x v="87"/>
    <s v="instagram"/>
    <s v="email"/>
    <x v="3"/>
    <d v="2024-01-02T00:00:00"/>
    <s v="carousel_ad"/>
    <s v="bags"/>
    <n v="214"/>
    <n v="31"/>
    <n v="494.63"/>
    <s v="OK"/>
    <s v="No"/>
    <s v="OK"/>
    <s v="OK"/>
    <s v="OK"/>
    <s v="OK"/>
    <s v="OK"/>
    <s v="OK"/>
    <s v="Jun"/>
    <n v="2"/>
    <s v="instagram/email"/>
    <d v="2024-01-02T00:00:00"/>
    <x v="7"/>
  </r>
  <r>
    <x v="90"/>
    <s v="linkedin"/>
    <s v="cpc"/>
    <x v="3"/>
    <d v="2024-01-02T00:00:00"/>
    <s v="video_ad"/>
    <s v="signup"/>
    <n v="395"/>
    <n v="28"/>
    <n v="233.32"/>
    <s v="OK"/>
    <s v="No"/>
    <s v="OK"/>
    <s v="OK"/>
    <s v="OK"/>
    <s v="OK"/>
    <s v="OK"/>
    <s v="OK"/>
    <s v="Aug"/>
    <n v="3"/>
    <s v="linkedin/cpc"/>
    <d v="2024-01-02T00:00:00"/>
    <x v="5"/>
  </r>
  <r>
    <x v="159"/>
    <s v="linkedin"/>
    <s v="cpc"/>
    <x v="2"/>
    <d v="2024-01-03T00:00:00"/>
    <s v="carousel_ad"/>
    <s v="bags"/>
    <n v="118"/>
    <n v="24"/>
    <n v="225.47"/>
    <s v="OK"/>
    <s v="No"/>
    <s v="OK"/>
    <s v="OK"/>
    <s v="OK"/>
    <s v="OK"/>
    <s v="OK"/>
    <s v="OK"/>
    <s v="Jul"/>
    <n v="3"/>
    <s v="linkedin/cpc"/>
    <d v="2024-01-03T00:00:00"/>
    <x v="6"/>
  </r>
  <r>
    <x v="224"/>
    <s v="instagram"/>
    <s v="cpc"/>
    <x v="3"/>
    <d v="2024-01-02T00:00:00"/>
    <s v="video_ad"/>
    <s v="signup"/>
    <n v="56"/>
    <n v="36"/>
    <n v="120.8"/>
    <s v="OK"/>
    <s v="No"/>
    <s v="OK"/>
    <s v="OK"/>
    <s v="OK"/>
    <s v="OK"/>
    <s v="OK"/>
    <s v="OK"/>
    <s v="Aug"/>
    <n v="3"/>
    <s v="instagram/cpc"/>
    <d v="2024-01-02T00:00:00"/>
    <x v="5"/>
  </r>
  <r>
    <x v="214"/>
    <s v="google"/>
    <s v="social"/>
    <x v="1"/>
    <d v="2024-01-01T00:00:00"/>
    <s v="carousel_ad"/>
    <s v="discount"/>
    <n v="257"/>
    <n v="10"/>
    <n v="704.92"/>
    <s v="OK"/>
    <s v="No"/>
    <s v="OK"/>
    <s v="OK"/>
    <s v="OK"/>
    <s v="OK"/>
    <s v="OK"/>
    <s v="OK"/>
    <s v="Feb"/>
    <n v="1"/>
    <s v="google/social"/>
    <d v="2024-01-01T00:00:00"/>
    <x v="3"/>
  </r>
  <r>
    <x v="246"/>
    <s v="newsletter"/>
    <s v="referral"/>
    <x v="1"/>
    <d v="2024-01-01T00:00:00"/>
    <s v="text_link"/>
    <s v="shoes"/>
    <n v="187"/>
    <n v="25"/>
    <n v="71.099999999999994"/>
    <s v="OK"/>
    <s v="No"/>
    <s v="OK"/>
    <s v="OK"/>
    <s v="OK"/>
    <s v="OK"/>
    <s v="OK"/>
    <s v="OK"/>
    <s v="Nov"/>
    <n v="4"/>
    <s v="newsletter/referral"/>
    <d v="2024-01-01T00:00:00"/>
    <x v="10"/>
  </r>
  <r>
    <x v="247"/>
    <s v="google"/>
    <s v="social"/>
    <x v="3"/>
    <d v="2024-01-02T00:00:00"/>
    <s v="banner1"/>
    <s v="signup"/>
    <n v="181"/>
    <n v="31"/>
    <n v="857.41"/>
    <s v="OK"/>
    <s v="No"/>
    <s v="OK"/>
    <s v="OK"/>
    <s v="OK"/>
    <s v="OK"/>
    <s v="OK"/>
    <s v="OK"/>
    <s v="May"/>
    <n v="2"/>
    <s v="google/social"/>
    <d v="2024-01-02T00:00:00"/>
    <x v="11"/>
  </r>
  <r>
    <x v="107"/>
    <s v="youtube"/>
    <s v="email"/>
    <x v="3"/>
    <d v="2024-01-02T00:00:00"/>
    <s v=""/>
    <s v="discount"/>
    <n v="404"/>
    <n v="2"/>
    <n v="14.16"/>
    <s v="OK"/>
    <s v="No"/>
    <s v="OK"/>
    <s v="OK"/>
    <s v="OK"/>
    <s v="OK"/>
    <s v="OK"/>
    <s v="OK"/>
    <s v="Jul"/>
    <n v="3"/>
    <s v="youtube/email"/>
    <d v="2024-01-02T00:00:00"/>
    <x v="6"/>
  </r>
  <r>
    <x v="235"/>
    <s v="facebook"/>
    <s v="email"/>
    <x v="3"/>
    <d v="2024-01-02T00:00:00"/>
    <s v="carousel_ad"/>
    <s v="bags"/>
    <n v="329"/>
    <n v="6"/>
    <n v="733.49"/>
    <s v="OK"/>
    <s v="No"/>
    <s v="OK"/>
    <s v="OK"/>
    <s v="OK"/>
    <s v="OK"/>
    <s v="OK"/>
    <s v="OK"/>
    <s v="Jul"/>
    <n v="3"/>
    <s v="facebook/email"/>
    <d v="2024-01-02T00:00:00"/>
    <x v="6"/>
  </r>
  <r>
    <x v="130"/>
    <s v="youtube"/>
    <s v="email"/>
    <x v="3"/>
    <d v="2024-01-02T00:00:00"/>
    <s v="text_link"/>
    <s v="discount"/>
    <n v="127"/>
    <n v="1"/>
    <n v="55.54"/>
    <s v="OK"/>
    <s v="No"/>
    <s v="OK"/>
    <s v="OK"/>
    <s v="OK"/>
    <s v="OK"/>
    <s v="OK"/>
    <s v="OK"/>
    <s v="Mar"/>
    <n v="1"/>
    <s v="youtube/email"/>
    <d v="2024-01-02T00:00:00"/>
    <x v="2"/>
  </r>
  <r>
    <x v="109"/>
    <s v="facebook"/>
    <s v="social"/>
    <x v="1"/>
    <d v="2024-01-01T00:00:00"/>
    <s v="carousel_ad"/>
    <s v="bags"/>
    <n v="398"/>
    <n v="9"/>
    <n v="28.83"/>
    <s v="OK"/>
    <s v="No"/>
    <s v="OK"/>
    <s v="OK"/>
    <s v="OK"/>
    <s v="OK"/>
    <s v="OK"/>
    <s v="OK"/>
    <s v="Mar"/>
    <n v="1"/>
    <s v="facebook/social"/>
    <d v="2024-01-01T00:00:00"/>
    <x v="2"/>
  </r>
  <r>
    <x v="147"/>
    <s v="google"/>
    <s v="social"/>
    <x v="0"/>
    <d v="2024-01-01T00:00:00"/>
    <s v="video_ad"/>
    <s v="signup"/>
    <n v="283"/>
    <n v="42"/>
    <n v="975.08"/>
    <s v="OK"/>
    <s v="No"/>
    <s v="OK"/>
    <s v="OK"/>
    <s v="OK"/>
    <s v="OK"/>
    <s v="OK"/>
    <s v="OK"/>
    <s v="Jan"/>
    <n v="1"/>
    <s v="google/social"/>
    <d v="2024-01-01T00:00:00"/>
    <x v="9"/>
  </r>
  <r>
    <x v="248"/>
    <s v="youtube"/>
    <s v="cpc"/>
    <x v="0"/>
    <d v="2024-01-01T00:00:00"/>
    <s v="carousel_ad"/>
    <s v="shoes"/>
    <n v="270"/>
    <n v="2"/>
    <n v="944.07"/>
    <s v="OK"/>
    <s v="No"/>
    <s v="OK"/>
    <s v="OK"/>
    <s v="OK"/>
    <s v="OK"/>
    <s v="OK"/>
    <s v="OK"/>
    <s v="Jan"/>
    <n v="1"/>
    <s v="youtube/cpc"/>
    <d v="2024-01-01T00:00:00"/>
    <x v="9"/>
  </r>
  <r>
    <x v="150"/>
    <s v="facebook"/>
    <s v="cpc"/>
    <x v="1"/>
    <d v="2024-01-01T00:00:00"/>
    <s v="carousel_ad"/>
    <s v="shoes"/>
    <n v="216"/>
    <n v="8"/>
    <n v="447.56"/>
    <s v="OK"/>
    <s v="No"/>
    <s v="OK"/>
    <s v="OK"/>
    <s v="OK"/>
    <s v="OK"/>
    <s v="OK"/>
    <s v="OK"/>
    <s v="Feb"/>
    <n v="1"/>
    <s v="facebook/cpc"/>
    <d v="2024-01-01T00:00:00"/>
    <x v="3"/>
  </r>
  <r>
    <x v="34"/>
    <s v="youtube"/>
    <s v="social"/>
    <x v="3"/>
    <d v="2024-01-02T00:00:00"/>
    <s v="carousel_ad"/>
    <s v="bags"/>
    <n v="187"/>
    <n v="34"/>
    <n v="827.46"/>
    <s v="OK"/>
    <s v="No"/>
    <s v="OK"/>
    <s v="OK"/>
    <s v="OK"/>
    <s v="OK"/>
    <s v="OK"/>
    <s v="OK"/>
    <s v="Nov"/>
    <n v="4"/>
    <s v="youtube/social"/>
    <d v="2024-01-02T00:00:00"/>
    <x v="10"/>
  </r>
  <r>
    <x v="249"/>
    <s v="facebook"/>
    <s v="email"/>
    <x v="1"/>
    <d v="2024-01-01T00:00:00"/>
    <s v=""/>
    <s v="bags"/>
    <n v="376"/>
    <n v="37"/>
    <n v="351.22"/>
    <s v="OK"/>
    <s v="No"/>
    <s v="OK"/>
    <s v="OK"/>
    <s v="OK"/>
    <s v="OK"/>
    <s v="OK"/>
    <s v="OK"/>
    <s v="Oct"/>
    <n v="4"/>
    <s v="facebook/email"/>
    <d v="2024-01-01T00:00:00"/>
    <x v="4"/>
  </r>
  <r>
    <x v="177"/>
    <s v="linkedin"/>
    <s v="email"/>
    <x v="2"/>
    <d v="2024-01-03T00:00:00"/>
    <s v="banner1"/>
    <s v="signup"/>
    <n v="396"/>
    <n v="8"/>
    <n v="593.05999999999995"/>
    <s v="OK"/>
    <s v="No"/>
    <s v="OK"/>
    <s v="OK"/>
    <s v="OK"/>
    <s v="OK"/>
    <s v="OK"/>
    <s v="OK"/>
    <s v="Jul"/>
    <n v="3"/>
    <s v="linkedin/email"/>
    <d v="2024-01-03T00:00:00"/>
    <x v="6"/>
  </r>
  <r>
    <x v="250"/>
    <s v="facebook"/>
    <s v="email"/>
    <x v="0"/>
    <d v="2024-01-01T00:00:00"/>
    <s v="carousel_ad"/>
    <s v="signup"/>
    <n v="463"/>
    <n v="17"/>
    <n v="606.25"/>
    <s v="OK"/>
    <s v="No"/>
    <s v="OK"/>
    <s v="OK"/>
    <s v="OK"/>
    <s v="OK"/>
    <s v="OK"/>
    <s v="OK"/>
    <s v="Jul"/>
    <n v="3"/>
    <s v="facebook/email"/>
    <d v="2024-01-01T00:00:00"/>
    <x v="6"/>
  </r>
  <r>
    <x v="200"/>
    <s v="youtube"/>
    <s v="cpc"/>
    <x v="0"/>
    <d v="2024-01-01T00:00:00"/>
    <s v="video_ad"/>
    <s v="signup"/>
    <n v="488"/>
    <n v="22"/>
    <n v="427.27"/>
    <s v="OK"/>
    <s v="No"/>
    <s v="OK"/>
    <s v="OK"/>
    <s v="OK"/>
    <s v="OK"/>
    <s v="OK"/>
    <s v="OK"/>
    <s v="Dec"/>
    <n v="4"/>
    <s v="youtube/cpc"/>
    <d v="2024-01-01T00:00:00"/>
    <x v="8"/>
  </r>
  <r>
    <x v="249"/>
    <s v="facebook"/>
    <s v="social"/>
    <x v="1"/>
    <d v="2024-01-01T00:00:00"/>
    <s v="carousel_ad"/>
    <s v="bags"/>
    <n v="479"/>
    <n v="46"/>
    <n v="507.89"/>
    <s v="OK"/>
    <s v="No"/>
    <s v="OK"/>
    <s v="OK"/>
    <s v="OK"/>
    <s v="OK"/>
    <s v="OK"/>
    <s v="OK"/>
    <s v="Oct"/>
    <n v="4"/>
    <s v="facebook/social"/>
    <d v="2024-01-01T00:00:00"/>
    <x v="4"/>
  </r>
  <r>
    <x v="251"/>
    <s v="newsletter"/>
    <s v="cpc"/>
    <x v="0"/>
    <d v="2024-01-01T00:00:00"/>
    <s v="banner1"/>
    <s v="signup"/>
    <n v="199"/>
    <n v="17"/>
    <n v="373.54"/>
    <s v="OK"/>
    <s v="No"/>
    <s v="OK"/>
    <s v="OK"/>
    <s v="OK"/>
    <s v="OK"/>
    <s v="OK"/>
    <s v="OK"/>
    <s v="Feb"/>
    <n v="1"/>
    <s v="newsletter/cpc"/>
    <d v="2024-01-01T00:00:00"/>
    <x v="3"/>
  </r>
  <r>
    <x v="18"/>
    <s v="linkedin"/>
    <s v="referral"/>
    <x v="1"/>
    <d v="2024-01-01T00:00:00"/>
    <s v="banner1"/>
    <s v="discount"/>
    <n v="364"/>
    <n v="50"/>
    <n v="662.16"/>
    <s v="OK"/>
    <s v="No"/>
    <s v="OK"/>
    <s v="OK"/>
    <s v="OK"/>
    <s v="OK"/>
    <s v="OK"/>
    <s v="OK"/>
    <s v="Aug"/>
    <n v="3"/>
    <s v="linkedin/referral"/>
    <d v="2024-01-01T00:00:00"/>
    <x v="5"/>
  </r>
  <r>
    <x v="212"/>
    <s v="linkedin"/>
    <s v="referral"/>
    <x v="3"/>
    <d v="2024-01-02T00:00:00"/>
    <s v="text_link"/>
    <s v="shoes"/>
    <n v="412"/>
    <n v="7"/>
    <n v="355.07"/>
    <s v="OK"/>
    <s v="No"/>
    <s v="OK"/>
    <s v="OK"/>
    <s v="OK"/>
    <s v="OK"/>
    <s v="OK"/>
    <s v="OK"/>
    <s v="Mar"/>
    <n v="1"/>
    <s v="linkedin/referral"/>
    <d v="2024-01-02T00:00:00"/>
    <x v="2"/>
  </r>
  <r>
    <x v="209"/>
    <s v="google"/>
    <s v="cpc"/>
    <x v="0"/>
    <d v="2024-01-01T00:00:00"/>
    <s v="carousel_ad"/>
    <s v="signup"/>
    <n v="157"/>
    <n v="27"/>
    <n v="875.29"/>
    <s v="OK"/>
    <s v="No"/>
    <s v="OK"/>
    <s v="OK"/>
    <s v="OK"/>
    <s v="OK"/>
    <s v="OK"/>
    <s v="OK"/>
    <s v="Nov"/>
    <n v="4"/>
    <s v="google/cpc"/>
    <d v="2024-01-01T00:00:00"/>
    <x v="10"/>
  </r>
  <r>
    <x v="165"/>
    <s v="linkedin"/>
    <s v="email"/>
    <x v="3"/>
    <d v="2024-01-02T00:00:00"/>
    <s v="video_ad"/>
    <s v="shoes"/>
    <n v="396"/>
    <n v="4"/>
    <n v="821.6"/>
    <s v="OK"/>
    <s v="No"/>
    <s v="OK"/>
    <s v="OK"/>
    <s v="OK"/>
    <s v="OK"/>
    <s v="OK"/>
    <s v="OK"/>
    <s v="Jan"/>
    <n v="1"/>
    <s v="linkedin/email"/>
    <d v="2024-01-02T00:00:00"/>
    <x v="9"/>
  </r>
  <r>
    <x v="154"/>
    <s v="newsletter"/>
    <s v="social"/>
    <x v="1"/>
    <d v="2024-01-01T00:00:00"/>
    <s v="video_ad"/>
    <s v="signup"/>
    <n v="425"/>
    <n v="12"/>
    <n v="884.91"/>
    <s v="OK"/>
    <s v="No"/>
    <s v="OK"/>
    <s v="OK"/>
    <s v="OK"/>
    <s v="OK"/>
    <s v="OK"/>
    <s v="OK"/>
    <s v="Jan"/>
    <n v="1"/>
    <s v="newsletter/social"/>
    <d v="2024-01-01T00:00:00"/>
    <x v="9"/>
  </r>
  <r>
    <x v="175"/>
    <s v="youtube"/>
    <s v="referral"/>
    <x v="3"/>
    <d v="2024-01-02T00:00:00"/>
    <s v="video_ad"/>
    <s v="shoes"/>
    <n v="95"/>
    <n v="15"/>
    <n v="20.22"/>
    <s v="OK"/>
    <s v="No"/>
    <s v="OK"/>
    <s v="OK"/>
    <s v="OK"/>
    <s v="OK"/>
    <s v="OK"/>
    <s v="OK"/>
    <s v="Feb"/>
    <n v="1"/>
    <s v="youtube/referral"/>
    <d v="2024-01-02T00:00:00"/>
    <x v="3"/>
  </r>
  <r>
    <x v="179"/>
    <s v="newsletter"/>
    <s v="referral"/>
    <x v="2"/>
    <d v="2024-01-03T00:00:00"/>
    <s v=""/>
    <s v="signup"/>
    <n v="260"/>
    <n v="49"/>
    <n v="19.86"/>
    <s v="OK"/>
    <s v="No"/>
    <s v="OK"/>
    <s v="OK"/>
    <s v="OK"/>
    <s v="OK"/>
    <s v="OK"/>
    <s v="OK"/>
    <s v="Jul"/>
    <n v="3"/>
    <s v="newsletter/referral"/>
    <d v="2024-01-03T00:00:00"/>
    <x v="6"/>
  </r>
  <r>
    <x v="79"/>
    <s v="instagram"/>
    <s v="referral"/>
    <x v="3"/>
    <d v="2024-01-02T00:00:00"/>
    <s v=""/>
    <s v="bags"/>
    <n v="208"/>
    <n v="8"/>
    <n v="232.8"/>
    <s v="OK"/>
    <s v="No"/>
    <s v="OK"/>
    <s v="OK"/>
    <s v="OK"/>
    <s v="OK"/>
    <s v="OK"/>
    <s v="OK"/>
    <s v="Dec"/>
    <n v="4"/>
    <s v="instagram/referral"/>
    <d v="2024-01-02T00:00:00"/>
    <x v="8"/>
  </r>
  <r>
    <x v="153"/>
    <s v="linkedin"/>
    <s v="referral"/>
    <x v="3"/>
    <d v="2024-01-02T00:00:00"/>
    <s v="text_link"/>
    <s v="bags"/>
    <n v="343"/>
    <n v="47"/>
    <n v="592.58000000000004"/>
    <s v="OK"/>
    <s v="No"/>
    <s v="OK"/>
    <s v="OK"/>
    <s v="OK"/>
    <s v="OK"/>
    <s v="OK"/>
    <s v="OK"/>
    <s v="Apr"/>
    <n v="2"/>
    <s v="linkedin/referral"/>
    <d v="2024-01-02T00:00:00"/>
    <x v="1"/>
  </r>
  <r>
    <x v="1"/>
    <s v="instagram"/>
    <s v="referral"/>
    <x v="1"/>
    <d v="2024-01-01T00:00:00"/>
    <s v="video_ad"/>
    <s v="shoes"/>
    <n v="320"/>
    <n v="22"/>
    <n v="275.39999999999998"/>
    <s v="OK"/>
    <s v="No"/>
    <s v="OK"/>
    <s v="OK"/>
    <s v="OK"/>
    <s v="OK"/>
    <s v="OK"/>
    <s v="OK"/>
    <s v="Apr"/>
    <n v="2"/>
    <s v="instagram/referral"/>
    <d v="2024-01-01T00:00:00"/>
    <x v="1"/>
  </r>
  <r>
    <x v="125"/>
    <s v="newsletter"/>
    <s v="email"/>
    <x v="3"/>
    <d v="2024-01-02T00:00:00"/>
    <s v="text_link"/>
    <s v="discount"/>
    <n v="486"/>
    <n v="46"/>
    <n v="34.79"/>
    <s v="OK"/>
    <s v="No"/>
    <s v="OK"/>
    <s v="OK"/>
    <s v="OK"/>
    <s v="OK"/>
    <s v="OK"/>
    <s v="OK"/>
    <s v="Feb"/>
    <n v="1"/>
    <s v="newsletter/email"/>
    <d v="2024-01-02T00:00:00"/>
    <x v="3"/>
  </r>
  <r>
    <x v="62"/>
    <s v="linkedin"/>
    <s v="referral"/>
    <x v="2"/>
    <d v="2024-01-03T00:00:00"/>
    <s v="carousel_ad"/>
    <s v="signup"/>
    <n v="122"/>
    <n v="34"/>
    <n v="128.19999999999999"/>
    <s v="OK"/>
    <s v="No"/>
    <s v="OK"/>
    <s v="OK"/>
    <s v="OK"/>
    <s v="OK"/>
    <s v="OK"/>
    <s v="OK"/>
    <s v="Sep"/>
    <n v="3"/>
    <s v="linkedin/referral"/>
    <d v="2024-01-03T00:00:00"/>
    <x v="0"/>
  </r>
  <r>
    <x v="252"/>
    <s v="youtube"/>
    <s v="social"/>
    <x v="0"/>
    <d v="2024-01-01T00:00:00"/>
    <s v="video_ad"/>
    <s v="bags"/>
    <n v="454"/>
    <n v="36"/>
    <n v="421.13"/>
    <s v="OK"/>
    <s v="No"/>
    <s v="OK"/>
    <s v="OK"/>
    <s v="OK"/>
    <s v="OK"/>
    <s v="OK"/>
    <s v="OK"/>
    <s v="Mar"/>
    <n v="1"/>
    <s v="youtube/social"/>
    <d v="2024-01-01T00:00:00"/>
    <x v="2"/>
  </r>
  <r>
    <x v="212"/>
    <s v="youtube"/>
    <s v="referral"/>
    <x v="0"/>
    <d v="2024-01-01T00:00:00"/>
    <s v="text_link"/>
    <s v="shoes"/>
    <n v="294"/>
    <n v="7"/>
    <n v="163.29"/>
    <s v="OK"/>
    <s v="No"/>
    <s v="OK"/>
    <s v="OK"/>
    <s v="OK"/>
    <s v="OK"/>
    <s v="OK"/>
    <s v="OK"/>
    <s v="Mar"/>
    <n v="1"/>
    <s v="youtube/referral"/>
    <d v="2024-01-01T00:00:00"/>
    <x v="2"/>
  </r>
  <r>
    <x v="144"/>
    <s v="google"/>
    <s v="referral"/>
    <x v="3"/>
    <d v="2024-01-02T00:00:00"/>
    <s v=""/>
    <s v="bags"/>
    <n v="91"/>
    <n v="10"/>
    <n v="995.34"/>
    <s v="OK"/>
    <s v="No"/>
    <s v="OK"/>
    <s v="OK"/>
    <s v="OK"/>
    <s v="OK"/>
    <s v="OK"/>
    <s v="OK"/>
    <s v="Feb"/>
    <n v="1"/>
    <s v="google/referral"/>
    <d v="2024-01-02T00:00:00"/>
    <x v="3"/>
  </r>
  <r>
    <x v="151"/>
    <s v="google"/>
    <s v="cpc"/>
    <x v="1"/>
    <d v="2024-01-01T00:00:00"/>
    <s v="text_link"/>
    <s v="shoes"/>
    <n v="441"/>
    <n v="48"/>
    <n v="372.57"/>
    <s v="OK"/>
    <s v="No"/>
    <s v="OK"/>
    <s v="OK"/>
    <s v="OK"/>
    <s v="OK"/>
    <s v="OK"/>
    <s v="OK"/>
    <s v="Nov"/>
    <n v="4"/>
    <s v="google/cpc"/>
    <d v="2024-01-01T00:00:00"/>
    <x v="10"/>
  </r>
  <r>
    <x v="196"/>
    <s v="linkedin"/>
    <s v="cpc"/>
    <x v="2"/>
    <d v="2024-01-03T00:00:00"/>
    <s v="text_link"/>
    <s v="bags"/>
    <n v="303"/>
    <n v="13"/>
    <n v="794.78"/>
    <s v="OK"/>
    <s v="No"/>
    <s v="OK"/>
    <s v="OK"/>
    <s v="OK"/>
    <s v="OK"/>
    <s v="OK"/>
    <s v="OK"/>
    <s v="Jun"/>
    <n v="2"/>
    <s v="linkedin/cpc"/>
    <d v="2024-01-03T00:00:00"/>
    <x v="7"/>
  </r>
  <r>
    <x v="203"/>
    <s v="google"/>
    <s v="cpc"/>
    <x v="3"/>
    <d v="2024-01-02T00:00:00"/>
    <s v=""/>
    <s v="discount"/>
    <n v="456"/>
    <n v="27"/>
    <n v="64.430000000000007"/>
    <s v="OK"/>
    <s v="No"/>
    <s v="OK"/>
    <s v="OK"/>
    <s v="OK"/>
    <s v="OK"/>
    <s v="OK"/>
    <s v="OK"/>
    <s v="Mar"/>
    <n v="1"/>
    <s v="google/cpc"/>
    <d v="2024-01-02T00:00:00"/>
    <x v="2"/>
  </r>
  <r>
    <x v="253"/>
    <s v="youtube"/>
    <s v="referral"/>
    <x v="2"/>
    <d v="2024-01-03T00:00:00"/>
    <s v="video_ad"/>
    <s v="discount"/>
    <n v="253"/>
    <n v="34"/>
    <n v="387.83"/>
    <s v="OK"/>
    <s v="No"/>
    <s v="OK"/>
    <s v="OK"/>
    <s v="OK"/>
    <s v="OK"/>
    <s v="OK"/>
    <s v="OK"/>
    <s v="May"/>
    <n v="2"/>
    <s v="youtube/referral"/>
    <d v="2024-01-03T00:00:00"/>
    <x v="11"/>
  </r>
  <r>
    <x v="254"/>
    <s v="youtube"/>
    <s v="cpc"/>
    <x v="1"/>
    <d v="2024-01-01T00:00:00"/>
    <s v="carousel_ad"/>
    <s v="bags"/>
    <n v="145"/>
    <n v="10"/>
    <n v="615.13"/>
    <s v="OK"/>
    <s v="No"/>
    <s v="OK"/>
    <s v="OK"/>
    <s v="OK"/>
    <s v="OK"/>
    <s v="OK"/>
    <s v="OK"/>
    <s v="Nov"/>
    <n v="4"/>
    <s v="youtube/cpc"/>
    <d v="2024-01-01T00:00:00"/>
    <x v="10"/>
  </r>
  <r>
    <x v="138"/>
    <s v="instagram"/>
    <s v="social"/>
    <x v="3"/>
    <d v="2024-01-02T00:00:00"/>
    <s v="banner1"/>
    <s v="discount"/>
    <n v="367"/>
    <n v="50"/>
    <n v="495.39"/>
    <s v="OK"/>
    <s v="No"/>
    <s v="OK"/>
    <s v="OK"/>
    <s v="OK"/>
    <s v="OK"/>
    <s v="OK"/>
    <s v="OK"/>
    <s v="Jul"/>
    <n v="3"/>
    <s v="instagram/social"/>
    <d v="2024-01-02T00:00:00"/>
    <x v="6"/>
  </r>
  <r>
    <x v="255"/>
    <s v="youtube"/>
    <s v="cpc"/>
    <x v="0"/>
    <d v="2024-01-01T00:00:00"/>
    <s v="carousel_ad"/>
    <s v="bags"/>
    <n v="418"/>
    <n v="49"/>
    <n v="360.63"/>
    <s v="OK"/>
    <s v="No"/>
    <s v="OK"/>
    <s v="OK"/>
    <s v="OK"/>
    <s v="OK"/>
    <s v="OK"/>
    <s v="OK"/>
    <s v="Dec"/>
    <n v="4"/>
    <s v="youtube/cpc"/>
    <d v="2024-01-01T00:00:00"/>
    <x v="8"/>
  </r>
  <r>
    <x v="256"/>
    <s v="facebook"/>
    <s v="social"/>
    <x v="0"/>
    <d v="2024-01-01T00:00:00"/>
    <s v="banner1"/>
    <s v="discount"/>
    <n v="425"/>
    <n v="49"/>
    <n v="276.06"/>
    <s v="OK"/>
    <s v="No"/>
    <s v="OK"/>
    <s v="OK"/>
    <s v="OK"/>
    <s v="OK"/>
    <s v="OK"/>
    <s v="OK"/>
    <s v="Feb"/>
    <n v="1"/>
    <s v="facebook/social"/>
    <d v="2024-01-01T00:00:00"/>
    <x v="3"/>
  </r>
  <r>
    <x v="68"/>
    <s v="youtube"/>
    <s v="social"/>
    <x v="3"/>
    <d v="2024-01-02T00:00:00"/>
    <s v=""/>
    <s v="shoes"/>
    <n v="301"/>
    <n v="12"/>
    <n v="565.11"/>
    <s v="OK"/>
    <s v="No"/>
    <s v="OK"/>
    <s v="OK"/>
    <s v="OK"/>
    <s v="OK"/>
    <s v="OK"/>
    <s v="OK"/>
    <s v="Jan"/>
    <n v="1"/>
    <s v="youtube/social"/>
    <d v="2024-01-02T00:00:00"/>
    <x v="9"/>
  </r>
  <r>
    <x v="42"/>
    <s v="newsletter"/>
    <s v="social"/>
    <x v="2"/>
    <d v="2024-01-03T00:00:00"/>
    <s v="banner1"/>
    <s v="bags"/>
    <n v="94"/>
    <n v="20"/>
    <n v="465.42"/>
    <s v="OK"/>
    <s v="No"/>
    <s v="OK"/>
    <s v="OK"/>
    <s v="OK"/>
    <s v="OK"/>
    <s v="OK"/>
    <s v="OK"/>
    <s v="Jun"/>
    <n v="2"/>
    <s v="newsletter/social"/>
    <d v="2024-01-03T00:00:00"/>
    <x v="7"/>
  </r>
  <r>
    <x v="173"/>
    <s v="instagram"/>
    <s v="referral"/>
    <x v="3"/>
    <d v="2024-01-02T00:00:00"/>
    <s v="video_ad"/>
    <s v="shoes"/>
    <n v="361"/>
    <n v="43"/>
    <n v="97.12"/>
    <s v="OK"/>
    <s v="No"/>
    <s v="OK"/>
    <s v="OK"/>
    <s v="OK"/>
    <s v="OK"/>
    <s v="OK"/>
    <s v="OK"/>
    <s v="Feb"/>
    <n v="1"/>
    <s v="instagram/referral"/>
    <d v="2024-01-02T00:00:00"/>
    <x v="3"/>
  </r>
  <r>
    <x v="99"/>
    <s v="instagram"/>
    <s v="email"/>
    <x v="0"/>
    <d v="2024-01-01T00:00:00"/>
    <s v="video_ad"/>
    <s v="bags"/>
    <n v="392"/>
    <n v="21"/>
    <n v="550.23"/>
    <s v="OK"/>
    <s v="No"/>
    <s v="OK"/>
    <s v="OK"/>
    <s v="OK"/>
    <s v="OK"/>
    <s v="OK"/>
    <s v="OK"/>
    <s v="Oct"/>
    <n v="4"/>
    <s v="instagram/email"/>
    <d v="2024-01-01T00:00:00"/>
    <x v="4"/>
  </r>
  <r>
    <x v="80"/>
    <s v="linkedin"/>
    <s v="referral"/>
    <x v="1"/>
    <d v="2024-01-01T00:00:00"/>
    <s v="carousel_ad"/>
    <s v="bags"/>
    <n v="240"/>
    <n v="18"/>
    <n v="210.86"/>
    <s v="OK"/>
    <s v="No"/>
    <s v="OK"/>
    <s v="OK"/>
    <s v="OK"/>
    <s v="OK"/>
    <s v="OK"/>
    <s v="OK"/>
    <s v="Jul"/>
    <n v="3"/>
    <s v="linkedin/referral"/>
    <d v="2024-01-01T00:00:00"/>
    <x v="6"/>
  </r>
  <r>
    <x v="75"/>
    <s v="newsletter"/>
    <s v="social"/>
    <x v="0"/>
    <d v="2024-01-01T00:00:00"/>
    <s v="banner1"/>
    <s v="discount"/>
    <n v="180"/>
    <n v="7"/>
    <n v="184.23"/>
    <s v="OK"/>
    <s v="No"/>
    <s v="OK"/>
    <s v="OK"/>
    <s v="OK"/>
    <s v="OK"/>
    <s v="OK"/>
    <s v="OK"/>
    <s v="Apr"/>
    <n v="2"/>
    <s v="newsletter/social"/>
    <d v="2024-01-01T00:00:00"/>
    <x v="1"/>
  </r>
  <r>
    <x v="257"/>
    <s v="youtube"/>
    <s v="social"/>
    <x v="3"/>
    <d v="2024-01-02T00:00:00"/>
    <s v="banner1"/>
    <s v="signup"/>
    <n v="113"/>
    <n v="39"/>
    <n v="819.28"/>
    <s v="OK"/>
    <s v="No"/>
    <s v="OK"/>
    <s v="OK"/>
    <s v="OK"/>
    <s v="OK"/>
    <s v="OK"/>
    <s v="OK"/>
    <s v="Aug"/>
    <n v="3"/>
    <s v="youtube/social"/>
    <d v="2024-01-02T00:00:00"/>
    <x v="5"/>
  </r>
  <r>
    <x v="236"/>
    <s v="google"/>
    <s v="referral"/>
    <x v="2"/>
    <d v="2024-01-03T00:00:00"/>
    <s v="banner1"/>
    <s v="signup"/>
    <n v="442"/>
    <n v="34"/>
    <n v="579.79"/>
    <s v="OK"/>
    <s v="No"/>
    <s v="OK"/>
    <s v="OK"/>
    <s v="OK"/>
    <s v="OK"/>
    <s v="OK"/>
    <s v="OK"/>
    <s v="Nov"/>
    <n v="4"/>
    <s v="google/referral"/>
    <d v="2024-01-03T00:00:00"/>
    <x v="10"/>
  </r>
  <r>
    <x v="258"/>
    <s v="youtube"/>
    <s v="cpc"/>
    <x v="2"/>
    <d v="2024-01-03T00:00:00"/>
    <s v="carousel_ad"/>
    <s v="shoes"/>
    <n v="139"/>
    <n v="42"/>
    <n v="436.95"/>
    <s v="OK"/>
    <s v="No"/>
    <s v="OK"/>
    <s v="OK"/>
    <s v="OK"/>
    <s v="OK"/>
    <s v="OK"/>
    <s v="OK"/>
    <s v="May"/>
    <n v="2"/>
    <s v="youtube/cpc"/>
    <d v="2024-01-03T00:00:00"/>
    <x v="11"/>
  </r>
  <r>
    <x v="242"/>
    <s v="instagram"/>
    <s v="cpc"/>
    <x v="0"/>
    <d v="2024-01-01T00:00:00"/>
    <s v="banner1"/>
    <s v="discount"/>
    <n v="309"/>
    <n v="17"/>
    <n v="236.74"/>
    <s v="OK"/>
    <s v="No"/>
    <s v="OK"/>
    <s v="OK"/>
    <s v="OK"/>
    <s v="OK"/>
    <s v="OK"/>
    <s v="OK"/>
    <s v="Dec"/>
    <n v="4"/>
    <s v="instagram/cpc"/>
    <d v="2024-01-01T00:00:00"/>
    <x v="8"/>
  </r>
  <r>
    <x v="160"/>
    <s v="facebook"/>
    <s v="email"/>
    <x v="2"/>
    <d v="2024-01-03T00:00:00"/>
    <s v="text_link"/>
    <s v="shoes"/>
    <n v="300"/>
    <n v="34"/>
    <n v="684.91"/>
    <s v="OK"/>
    <s v="No"/>
    <s v="OK"/>
    <s v="OK"/>
    <s v="OK"/>
    <s v="OK"/>
    <s v="OK"/>
    <s v="OK"/>
    <s v="Aug"/>
    <n v="3"/>
    <s v="facebook/email"/>
    <d v="2024-01-03T00:00:00"/>
    <x v="5"/>
  </r>
  <r>
    <x v="259"/>
    <s v="facebook"/>
    <s v="referral"/>
    <x v="0"/>
    <d v="2024-01-01T00:00:00"/>
    <s v="video_ad"/>
    <s v="signup"/>
    <n v="81"/>
    <n v="38"/>
    <n v="493.35"/>
    <s v="OK"/>
    <s v="No"/>
    <s v="OK"/>
    <s v="OK"/>
    <s v="OK"/>
    <s v="OK"/>
    <s v="OK"/>
    <s v="OK"/>
    <s v="Nov"/>
    <n v="4"/>
    <s v="facebook/referral"/>
    <d v="2024-01-01T00:00:00"/>
    <x v="10"/>
  </r>
  <r>
    <x v="51"/>
    <s v="newsletter"/>
    <s v="referral"/>
    <x v="1"/>
    <d v="2024-01-01T00:00:00"/>
    <s v="banner1"/>
    <s v="bags"/>
    <n v="328"/>
    <n v="32"/>
    <n v="469.32"/>
    <s v="OK"/>
    <s v="No"/>
    <s v="OK"/>
    <s v="OK"/>
    <s v="OK"/>
    <s v="OK"/>
    <s v="OK"/>
    <s v="OK"/>
    <s v="Dec"/>
    <n v="4"/>
    <s v="newsletter/referral"/>
    <d v="2024-01-01T00:00:00"/>
    <x v="8"/>
  </r>
  <r>
    <x v="145"/>
    <s v="linkedin"/>
    <s v="cpc"/>
    <x v="3"/>
    <d v="2024-01-02T00:00:00"/>
    <s v="text_link"/>
    <s v="bags"/>
    <n v="488"/>
    <n v="24"/>
    <n v="366.51"/>
    <s v="OK"/>
    <s v="No"/>
    <s v="OK"/>
    <s v="OK"/>
    <s v="OK"/>
    <s v="OK"/>
    <s v="OK"/>
    <s v="OK"/>
    <s v="May"/>
    <n v="2"/>
    <s v="linkedin/cpc"/>
    <d v="2024-01-02T00:00:00"/>
    <x v="11"/>
  </r>
  <r>
    <x v="230"/>
    <s v="linkedin"/>
    <s v="cpc"/>
    <x v="1"/>
    <d v="2024-01-01T00:00:00"/>
    <s v=""/>
    <s v="discount"/>
    <n v="136"/>
    <n v="3"/>
    <n v="413.45"/>
    <s v="OK"/>
    <s v="No"/>
    <s v="OK"/>
    <s v="OK"/>
    <s v="OK"/>
    <s v="OK"/>
    <s v="OK"/>
    <s v="OK"/>
    <s v="Nov"/>
    <n v="4"/>
    <s v="linkedin/cpc"/>
    <d v="2024-01-01T00:00:00"/>
    <x v="10"/>
  </r>
  <r>
    <x v="4"/>
    <s v="instagram"/>
    <s v="referral"/>
    <x v="3"/>
    <d v="2024-01-02T00:00:00"/>
    <s v="carousel_ad"/>
    <s v="bags"/>
    <n v="108"/>
    <n v="14"/>
    <n v="492.84"/>
    <s v="OK"/>
    <s v="No"/>
    <s v="OK"/>
    <s v="OK"/>
    <s v="OK"/>
    <s v="OK"/>
    <s v="OK"/>
    <s v="OK"/>
    <s v="Apr"/>
    <n v="2"/>
    <s v="instagram/referral"/>
    <d v="2024-01-02T00:00:00"/>
    <x v="1"/>
  </r>
  <r>
    <x v="119"/>
    <s v="youtube"/>
    <s v="email"/>
    <x v="3"/>
    <d v="2024-01-02T00:00:00"/>
    <s v="text_link"/>
    <s v="shoes"/>
    <n v="369"/>
    <n v="2"/>
    <n v="158.07"/>
    <s v="OK"/>
    <s v="No"/>
    <s v="OK"/>
    <s v="OK"/>
    <s v="OK"/>
    <s v="OK"/>
    <s v="OK"/>
    <s v="OK"/>
    <s v="Jan"/>
    <n v="1"/>
    <s v="youtube/email"/>
    <d v="2024-01-02T00:00:00"/>
    <x v="9"/>
  </r>
  <r>
    <x v="260"/>
    <s v="instagram"/>
    <s v="email"/>
    <x v="3"/>
    <d v="2024-01-02T00:00:00"/>
    <s v="banner1"/>
    <s v="bags"/>
    <n v="475"/>
    <n v="17"/>
    <n v="766.69"/>
    <s v="OK"/>
    <s v="No"/>
    <s v="OK"/>
    <s v="OK"/>
    <s v="OK"/>
    <s v="OK"/>
    <s v="OK"/>
    <s v="OK"/>
    <s v="Aug"/>
    <n v="3"/>
    <s v="instagram/email"/>
    <d v="2024-01-02T00:00:00"/>
    <x v="5"/>
  </r>
  <r>
    <x v="31"/>
    <s v="google"/>
    <s v="social"/>
    <x v="1"/>
    <d v="2024-01-01T00:00:00"/>
    <s v="video_ad"/>
    <s v="signup"/>
    <n v="56"/>
    <n v="32"/>
    <n v="623.04999999999995"/>
    <s v="OK"/>
    <s v="No"/>
    <s v="OK"/>
    <s v="OK"/>
    <s v="OK"/>
    <s v="OK"/>
    <s v="OK"/>
    <s v="OK"/>
    <s v="Mar"/>
    <n v="1"/>
    <s v="google/social"/>
    <d v="2024-01-01T00:00:00"/>
    <x v="2"/>
  </r>
  <r>
    <x v="211"/>
    <s v="facebook"/>
    <s v="email"/>
    <x v="2"/>
    <d v="2024-01-03T00:00:00"/>
    <s v="text_link"/>
    <s v="bags"/>
    <n v="363"/>
    <n v="45"/>
    <n v="158.18"/>
    <s v="OK"/>
    <s v="No"/>
    <s v="OK"/>
    <s v="OK"/>
    <s v="OK"/>
    <s v="OK"/>
    <s v="OK"/>
    <s v="OK"/>
    <s v="Oct"/>
    <n v="4"/>
    <s v="facebook/email"/>
    <d v="2024-01-03T00:00:00"/>
    <x v="4"/>
  </r>
  <r>
    <x v="229"/>
    <s v="instagram"/>
    <s v="email"/>
    <x v="0"/>
    <d v="2024-01-01T00:00:00"/>
    <s v="text_link"/>
    <s v="signup"/>
    <n v="43"/>
    <n v="18"/>
    <n v="596.80999999999995"/>
    <s v="OK"/>
    <s v="No"/>
    <s v="OK"/>
    <s v="OK"/>
    <s v="OK"/>
    <s v="OK"/>
    <s v="OK"/>
    <s v="OK"/>
    <s v="Sep"/>
    <n v="3"/>
    <s v="instagram/email"/>
    <d v="2024-01-01T00:00:00"/>
    <x v="0"/>
  </r>
  <r>
    <x v="261"/>
    <s v="linkedin"/>
    <s v="email"/>
    <x v="3"/>
    <d v="2024-01-02T00:00:00"/>
    <s v=""/>
    <s v="discount"/>
    <n v="450"/>
    <n v="50"/>
    <n v="307.22000000000003"/>
    <s v="OK"/>
    <s v="No"/>
    <s v="OK"/>
    <s v="OK"/>
    <s v="OK"/>
    <s v="OK"/>
    <s v="OK"/>
    <s v="OK"/>
    <s v="Dec"/>
    <n v="4"/>
    <s v="linkedin/email"/>
    <d v="2024-01-02T00:00:00"/>
    <x v="8"/>
  </r>
  <r>
    <x v="87"/>
    <s v="facebook"/>
    <s v="referral"/>
    <x v="3"/>
    <d v="2024-01-02T00:00:00"/>
    <s v="carousel_ad"/>
    <s v="signup"/>
    <n v="55"/>
    <n v="28"/>
    <n v="914.82"/>
    <s v="OK"/>
    <s v="No"/>
    <s v="OK"/>
    <s v="OK"/>
    <s v="OK"/>
    <s v="OK"/>
    <s v="OK"/>
    <s v="OK"/>
    <s v="Jun"/>
    <n v="2"/>
    <s v="facebook/referral"/>
    <d v="2024-01-02T00:00:00"/>
    <x v="7"/>
  </r>
  <r>
    <x v="98"/>
    <s v="facebook"/>
    <s v="cpc"/>
    <x v="1"/>
    <d v="2024-01-01T00:00:00"/>
    <s v="banner1"/>
    <s v="bags"/>
    <n v="436"/>
    <n v="50"/>
    <n v="547.83000000000004"/>
    <s v="OK"/>
    <s v="No"/>
    <s v="OK"/>
    <s v="OK"/>
    <s v="OK"/>
    <s v="OK"/>
    <s v="OK"/>
    <s v="OK"/>
    <s v="Aug"/>
    <n v="3"/>
    <s v="facebook/cpc"/>
    <d v="2024-01-01T00:00:00"/>
    <x v="5"/>
  </r>
  <r>
    <x v="48"/>
    <s v="instagram"/>
    <s v="email"/>
    <x v="3"/>
    <d v="2024-01-02T00:00:00"/>
    <s v="video_ad"/>
    <s v="bags"/>
    <n v="320"/>
    <n v="12"/>
    <n v="991.15"/>
    <s v="OK"/>
    <s v="No"/>
    <s v="OK"/>
    <s v="OK"/>
    <s v="OK"/>
    <s v="OK"/>
    <s v="OK"/>
    <s v="OK"/>
    <s v="Feb"/>
    <n v="1"/>
    <s v="instagram/email"/>
    <d v="2024-01-02T00:00:00"/>
    <x v="3"/>
  </r>
  <r>
    <x v="262"/>
    <s v="facebook"/>
    <s v="referral"/>
    <x v="3"/>
    <d v="2024-01-02T00:00:00"/>
    <s v="video_ad"/>
    <s v="signup"/>
    <n v="296"/>
    <n v="17"/>
    <n v="326.06"/>
    <s v="OK"/>
    <s v="No"/>
    <s v="OK"/>
    <s v="OK"/>
    <s v="OK"/>
    <s v="OK"/>
    <s v="OK"/>
    <s v="OK"/>
    <s v="Sep"/>
    <n v="3"/>
    <s v="facebook/referral"/>
    <d v="2024-01-02T00:00:00"/>
    <x v="0"/>
  </r>
  <r>
    <x v="74"/>
    <s v="linkedin"/>
    <s v="email"/>
    <x v="2"/>
    <d v="2024-01-03T00:00:00"/>
    <s v="banner1"/>
    <s v="signup"/>
    <n v="230"/>
    <n v="19"/>
    <n v="156.41"/>
    <s v="OK"/>
    <s v="No"/>
    <s v="OK"/>
    <s v="OK"/>
    <s v="OK"/>
    <s v="OK"/>
    <s v="OK"/>
    <s v="OK"/>
    <s v="Sep"/>
    <n v="3"/>
    <s v="linkedin/email"/>
    <d v="2024-01-03T00:00:00"/>
    <x v="0"/>
  </r>
  <r>
    <x v="48"/>
    <s v="linkedin"/>
    <s v="cpc"/>
    <x v="2"/>
    <d v="2024-01-03T00:00:00"/>
    <s v="video_ad"/>
    <s v="discount"/>
    <n v="339"/>
    <n v="21"/>
    <n v="492.12"/>
    <s v="OK"/>
    <s v="No"/>
    <s v="OK"/>
    <s v="OK"/>
    <s v="OK"/>
    <s v="OK"/>
    <s v="OK"/>
    <s v="OK"/>
    <s v="Feb"/>
    <n v="1"/>
    <s v="linkedin/cpc"/>
    <d v="2024-01-03T00:00:00"/>
    <x v="3"/>
  </r>
  <r>
    <x v="226"/>
    <s v="youtube"/>
    <s v="cpc"/>
    <x v="0"/>
    <d v="2024-01-01T00:00:00"/>
    <s v=""/>
    <s v="signup"/>
    <n v="485"/>
    <n v="1"/>
    <n v="39.94"/>
    <s v="OK"/>
    <s v="No"/>
    <s v="OK"/>
    <s v="OK"/>
    <s v="OK"/>
    <s v="OK"/>
    <s v="OK"/>
    <s v="OK"/>
    <s v="Jan"/>
    <n v="1"/>
    <s v="youtube/cpc"/>
    <d v="2024-01-01T00:00:00"/>
    <x v="9"/>
  </r>
  <r>
    <x v="263"/>
    <s v="youtube"/>
    <s v="social"/>
    <x v="3"/>
    <d v="2024-01-02T00:00:00"/>
    <s v="text_link"/>
    <s v="bags"/>
    <n v="372"/>
    <n v="21"/>
    <n v="299.41000000000003"/>
    <s v="OK"/>
    <s v="No"/>
    <s v="OK"/>
    <s v="OK"/>
    <s v="OK"/>
    <s v="OK"/>
    <s v="OK"/>
    <s v="OK"/>
    <s v="Mar"/>
    <n v="1"/>
    <s v="youtube/social"/>
    <d v="2024-01-02T00:00:00"/>
    <x v="2"/>
  </r>
  <r>
    <x v="84"/>
    <s v="facebook"/>
    <s v="email"/>
    <x v="0"/>
    <d v="2024-01-01T00:00:00"/>
    <s v="banner1"/>
    <s v="shoes"/>
    <n v="172"/>
    <n v="8"/>
    <n v="849.69"/>
    <s v="OK"/>
    <s v="No"/>
    <s v="OK"/>
    <s v="OK"/>
    <s v="OK"/>
    <s v="OK"/>
    <s v="OK"/>
    <s v="OK"/>
    <s v="Jan"/>
    <n v="1"/>
    <s v="facebook/email"/>
    <d v="2024-01-01T00:00:00"/>
    <x v="9"/>
  </r>
  <r>
    <x v="52"/>
    <s v="instagram"/>
    <s v="referral"/>
    <x v="2"/>
    <d v="2024-01-03T00:00:00"/>
    <s v="text_link"/>
    <s v="bags"/>
    <n v="22"/>
    <n v="28"/>
    <n v="871.65"/>
    <s v="OK"/>
    <s v="No"/>
    <s v="OK"/>
    <s v="OK"/>
    <s v="OK"/>
    <s v="OK"/>
    <s v="OK"/>
    <s v="OK"/>
    <s v="Nov"/>
    <n v="4"/>
    <s v="instagram/referral"/>
    <d v="2024-01-03T00:00:00"/>
    <x v="10"/>
  </r>
  <r>
    <x v="154"/>
    <s v="youtube"/>
    <s v="referral"/>
    <x v="0"/>
    <d v="2024-01-01T00:00:00"/>
    <s v="banner1"/>
    <s v="shoes"/>
    <n v="80"/>
    <n v="27"/>
    <n v="800.29"/>
    <s v="OK"/>
    <s v="No"/>
    <s v="OK"/>
    <s v="OK"/>
    <s v="OK"/>
    <s v="OK"/>
    <s v="OK"/>
    <s v="OK"/>
    <s v="Jan"/>
    <n v="1"/>
    <s v="youtube/referral"/>
    <d v="2024-01-01T00:00:00"/>
    <x v="9"/>
  </r>
  <r>
    <x v="264"/>
    <s v="youtube"/>
    <s v="referral"/>
    <x v="2"/>
    <d v="2024-01-03T00:00:00"/>
    <s v="video_ad"/>
    <s v="bags"/>
    <n v="98"/>
    <n v="12"/>
    <n v="997.58"/>
    <s v="OK"/>
    <s v="No"/>
    <s v="OK"/>
    <s v="OK"/>
    <s v="OK"/>
    <s v="OK"/>
    <s v="OK"/>
    <s v="OK"/>
    <s v="Jan"/>
    <n v="1"/>
    <s v="youtube/referral"/>
    <d v="2024-01-03T00:00:00"/>
    <x v="9"/>
  </r>
  <r>
    <x v="97"/>
    <s v="instagram"/>
    <s v="social"/>
    <x v="1"/>
    <d v="2024-01-01T00:00:00"/>
    <s v="carousel_ad"/>
    <s v="signup"/>
    <n v="82"/>
    <n v="38"/>
    <n v="397.73"/>
    <s v="OK"/>
    <s v="No"/>
    <s v="OK"/>
    <s v="OK"/>
    <s v="OK"/>
    <s v="OK"/>
    <s v="OK"/>
    <s v="OK"/>
    <s v="Dec"/>
    <n v="4"/>
    <s v="instagram/social"/>
    <d v="2024-01-01T00:00:00"/>
    <x v="8"/>
  </r>
  <r>
    <x v="265"/>
    <s v="facebook"/>
    <s v="social"/>
    <x v="1"/>
    <d v="2024-01-01T00:00:00"/>
    <s v="carousel_ad"/>
    <s v="discount"/>
    <n v="420"/>
    <n v="41"/>
    <n v="844.28"/>
    <s v="OK"/>
    <s v="No"/>
    <s v="OK"/>
    <s v="OK"/>
    <s v="OK"/>
    <s v="OK"/>
    <s v="OK"/>
    <s v="OK"/>
    <s v="Oct"/>
    <n v="4"/>
    <s v="facebook/social"/>
    <d v="2024-01-01T00:00:00"/>
    <x v="4"/>
  </r>
  <r>
    <x v="122"/>
    <s v="instagram"/>
    <s v="cpc"/>
    <x v="3"/>
    <d v="2024-01-02T00:00:00"/>
    <s v="video_ad"/>
    <s v="discount"/>
    <n v="131"/>
    <n v="26"/>
    <n v="909.35"/>
    <s v="OK"/>
    <s v="No"/>
    <s v="OK"/>
    <s v="OK"/>
    <s v="OK"/>
    <s v="OK"/>
    <s v="OK"/>
    <s v="OK"/>
    <s v="Apr"/>
    <n v="2"/>
    <s v="instagram/cpc"/>
    <d v="2024-01-02T00:00:00"/>
    <x v="1"/>
  </r>
  <r>
    <x v="25"/>
    <s v="linkedin"/>
    <s v="cpc"/>
    <x v="2"/>
    <d v="2024-01-03T00:00:00"/>
    <s v="banner1"/>
    <s v="shoes"/>
    <n v="105"/>
    <n v="13"/>
    <n v="865.41"/>
    <s v="OK"/>
    <s v="No"/>
    <s v="OK"/>
    <s v="OK"/>
    <s v="OK"/>
    <s v="OK"/>
    <s v="OK"/>
    <s v="OK"/>
    <s v="Feb"/>
    <n v="1"/>
    <s v="linkedin/cpc"/>
    <d v="2024-01-03T00:00:00"/>
    <x v="3"/>
  </r>
  <r>
    <x v="79"/>
    <s v="instagram"/>
    <s v="email"/>
    <x v="2"/>
    <d v="2024-01-03T00:00:00"/>
    <s v="video_ad"/>
    <s v="shoes"/>
    <n v="449"/>
    <n v="31"/>
    <n v="256.08"/>
    <s v="OK"/>
    <s v="No"/>
    <s v="OK"/>
    <s v="OK"/>
    <s v="OK"/>
    <s v="OK"/>
    <s v="OK"/>
    <s v="OK"/>
    <s v="Dec"/>
    <n v="4"/>
    <s v="instagram/email"/>
    <d v="2024-01-03T00:00:00"/>
    <x v="8"/>
  </r>
  <r>
    <x v="129"/>
    <s v="linkedin"/>
    <s v="social"/>
    <x v="2"/>
    <d v="2024-01-03T00:00:00"/>
    <s v="video_ad"/>
    <s v="shoes"/>
    <n v="425"/>
    <n v="10"/>
    <n v="920.86"/>
    <s v="OK"/>
    <s v="No"/>
    <s v="OK"/>
    <s v="OK"/>
    <s v="OK"/>
    <s v="OK"/>
    <s v="OK"/>
    <s v="OK"/>
    <s v="Sep"/>
    <n v="3"/>
    <s v="linkedin/social"/>
    <d v="2024-01-03T00:00:00"/>
    <x v="0"/>
  </r>
  <r>
    <x v="14"/>
    <s v="google"/>
    <s v="email"/>
    <x v="0"/>
    <d v="2024-01-01T00:00:00"/>
    <s v="video_ad"/>
    <s v="shoes"/>
    <n v="113"/>
    <n v="22"/>
    <n v="770.55"/>
    <s v="OK"/>
    <s v="No"/>
    <s v="OK"/>
    <s v="OK"/>
    <s v="OK"/>
    <s v="OK"/>
    <s v="OK"/>
    <s v="OK"/>
    <s v="Dec"/>
    <n v="4"/>
    <s v="google/email"/>
    <d v="2024-01-01T00:00:00"/>
    <x v="8"/>
  </r>
  <r>
    <x v="13"/>
    <s v="instagram"/>
    <s v="referral"/>
    <x v="1"/>
    <d v="2024-01-01T00:00:00"/>
    <s v="text_link"/>
    <s v="signup"/>
    <n v="430"/>
    <n v="45"/>
    <n v="679.26"/>
    <s v="OK"/>
    <s v="No"/>
    <s v="OK"/>
    <s v="OK"/>
    <s v="OK"/>
    <s v="OK"/>
    <s v="OK"/>
    <s v="OK"/>
    <s v="Jun"/>
    <n v="2"/>
    <s v="instagram/referral"/>
    <d v="2024-01-01T00:00:00"/>
    <x v="7"/>
  </r>
  <r>
    <x v="266"/>
    <s v="facebook"/>
    <s v="email"/>
    <x v="1"/>
    <d v="2024-01-01T00:00:00"/>
    <s v="carousel_ad"/>
    <s v="shoes"/>
    <n v="391"/>
    <n v="30"/>
    <n v="22.69"/>
    <s v="OK"/>
    <s v="No"/>
    <s v="OK"/>
    <s v="OK"/>
    <s v="OK"/>
    <s v="OK"/>
    <s v="OK"/>
    <s v="OK"/>
    <s v="Jan"/>
    <n v="1"/>
    <s v="facebook/email"/>
    <d v="2024-01-01T00:00:00"/>
    <x v="9"/>
  </r>
  <r>
    <x v="176"/>
    <s v="youtube"/>
    <s v="referral"/>
    <x v="0"/>
    <d v="2024-01-01T00:00:00"/>
    <s v="video_ad"/>
    <s v="discount"/>
    <n v="428"/>
    <n v="13"/>
    <n v="139.01"/>
    <s v="OK"/>
    <s v="No"/>
    <s v="OK"/>
    <s v="OK"/>
    <s v="OK"/>
    <s v="OK"/>
    <s v="OK"/>
    <s v="OK"/>
    <s v="Dec"/>
    <n v="4"/>
    <s v="youtube/referral"/>
    <d v="2024-01-01T00:00:00"/>
    <x v="8"/>
  </r>
  <r>
    <x v="205"/>
    <s v="google"/>
    <s v="email"/>
    <x v="0"/>
    <d v="2024-01-01T00:00:00"/>
    <s v="video_ad"/>
    <s v="shoes"/>
    <n v="256"/>
    <n v="31"/>
    <n v="652.66999999999996"/>
    <s v="OK"/>
    <s v="No"/>
    <s v="OK"/>
    <s v="OK"/>
    <s v="OK"/>
    <s v="OK"/>
    <s v="OK"/>
    <s v="OK"/>
    <s v="Apr"/>
    <n v="2"/>
    <s v="google/email"/>
    <d v="2024-01-01T00:00:00"/>
    <x v="1"/>
  </r>
  <r>
    <x v="267"/>
    <s v="google"/>
    <s v="cpc"/>
    <x v="1"/>
    <d v="2024-01-01T00:00:00"/>
    <s v="carousel_ad"/>
    <s v="signup"/>
    <n v="225"/>
    <n v="12"/>
    <n v="767.69"/>
    <s v="OK"/>
    <s v="No"/>
    <s v="OK"/>
    <s v="OK"/>
    <s v="OK"/>
    <s v="OK"/>
    <s v="OK"/>
    <s v="OK"/>
    <s v="Oct"/>
    <n v="4"/>
    <s v="google/cpc"/>
    <d v="2024-01-01T00:00:00"/>
    <x v="4"/>
  </r>
  <r>
    <x v="13"/>
    <s v="linkedin"/>
    <s v="email"/>
    <x v="2"/>
    <d v="2024-01-03T00:00:00"/>
    <s v="text_link"/>
    <s v="discount"/>
    <n v="141"/>
    <n v="36"/>
    <n v="272.75"/>
    <s v="OK"/>
    <s v="No"/>
    <s v="OK"/>
    <s v="OK"/>
    <s v="OK"/>
    <s v="OK"/>
    <s v="OK"/>
    <s v="OK"/>
    <s v="Jun"/>
    <n v="2"/>
    <s v="linkedin/email"/>
    <d v="2024-01-03T00:00:00"/>
    <x v="7"/>
  </r>
  <r>
    <x v="149"/>
    <s v="newsletter"/>
    <s v="social"/>
    <x v="1"/>
    <d v="2024-01-01T00:00:00"/>
    <s v="text_link"/>
    <s v="bags"/>
    <n v="376"/>
    <n v="30"/>
    <n v="874.5"/>
    <s v="OK"/>
    <s v="No"/>
    <s v="OK"/>
    <s v="OK"/>
    <s v="OK"/>
    <s v="OK"/>
    <s v="OK"/>
    <s v="OK"/>
    <s v="Sep"/>
    <n v="3"/>
    <s v="newsletter/social"/>
    <d v="2024-01-01T00:00:00"/>
    <x v="0"/>
  </r>
  <r>
    <x v="268"/>
    <s v="youtube"/>
    <s v="cpc"/>
    <x v="1"/>
    <d v="2024-01-01T00:00:00"/>
    <s v=""/>
    <s v="bags"/>
    <n v="470"/>
    <n v="45"/>
    <n v="876.98"/>
    <s v="OK"/>
    <s v="No"/>
    <s v="OK"/>
    <s v="OK"/>
    <s v="OK"/>
    <s v="OK"/>
    <s v="OK"/>
    <s v="OK"/>
    <s v="Apr"/>
    <n v="2"/>
    <s v="youtube/cpc"/>
    <d v="2024-01-01T00:00:00"/>
    <x v="1"/>
  </r>
  <r>
    <x v="192"/>
    <s v="youtube"/>
    <s v="referral"/>
    <x v="2"/>
    <d v="2024-01-03T00:00:00"/>
    <s v="banner1"/>
    <s v="discount"/>
    <n v="448"/>
    <n v="26"/>
    <n v="13.42"/>
    <s v="OK"/>
    <s v="No"/>
    <s v="OK"/>
    <s v="OK"/>
    <s v="OK"/>
    <s v="OK"/>
    <s v="OK"/>
    <s v="OK"/>
    <s v="Dec"/>
    <n v="4"/>
    <s v="youtube/referral"/>
    <d v="2024-01-03T00:00:00"/>
    <x v="8"/>
  </r>
  <r>
    <x v="269"/>
    <s v="linkedin"/>
    <s v="cpc"/>
    <x v="1"/>
    <d v="2024-01-01T00:00:00"/>
    <s v="text_link"/>
    <s v="bags"/>
    <n v="252"/>
    <n v="7"/>
    <n v="958.3"/>
    <s v="OK"/>
    <s v="No"/>
    <s v="OK"/>
    <s v="OK"/>
    <s v="OK"/>
    <s v="OK"/>
    <s v="OK"/>
    <s v="OK"/>
    <s v="Dec"/>
    <n v="4"/>
    <s v="linkedin/cpc"/>
    <d v="2024-01-01T00:00:00"/>
    <x v="8"/>
  </r>
  <r>
    <x v="41"/>
    <s v="newsletter"/>
    <s v="social"/>
    <x v="0"/>
    <d v="2024-01-01T00:00:00"/>
    <s v="carousel_ad"/>
    <s v="shoes"/>
    <n v="265"/>
    <n v="35"/>
    <n v="890.94"/>
    <s v="OK"/>
    <s v="No"/>
    <s v="OK"/>
    <s v="OK"/>
    <s v="OK"/>
    <s v="OK"/>
    <s v="OK"/>
    <s v="OK"/>
    <s v="Nov"/>
    <n v="4"/>
    <s v="newsletter/social"/>
    <d v="2024-01-01T00:00:00"/>
    <x v="10"/>
  </r>
  <r>
    <x v="137"/>
    <s v="linkedin"/>
    <s v="referral"/>
    <x v="2"/>
    <d v="2024-01-03T00:00:00"/>
    <s v="text_link"/>
    <s v="discount"/>
    <n v="344"/>
    <n v="21"/>
    <n v="26.2"/>
    <s v="OK"/>
    <s v="No"/>
    <s v="OK"/>
    <s v="OK"/>
    <s v="OK"/>
    <s v="OK"/>
    <s v="OK"/>
    <s v="OK"/>
    <s v="Oct"/>
    <n v="4"/>
    <s v="linkedin/referral"/>
    <d v="2024-01-03T00:00:00"/>
    <x v="4"/>
  </r>
  <r>
    <x v="78"/>
    <s v="newsletter"/>
    <s v="referral"/>
    <x v="0"/>
    <d v="2024-01-01T00:00:00"/>
    <s v=""/>
    <s v="shoes"/>
    <n v="43"/>
    <n v="3"/>
    <n v="554.04999999999995"/>
    <s v="OK"/>
    <s v="No"/>
    <s v="OK"/>
    <s v="OK"/>
    <s v="OK"/>
    <s v="OK"/>
    <s v="OK"/>
    <s v="OK"/>
    <s v="May"/>
    <n v="2"/>
    <s v="newsletter/referral"/>
    <d v="2024-01-01T00:00:00"/>
    <x v="11"/>
  </r>
  <r>
    <x v="270"/>
    <s v="linkedin"/>
    <s v="cpc"/>
    <x v="0"/>
    <d v="2024-01-01T00:00:00"/>
    <s v="carousel_ad"/>
    <s v="signup"/>
    <n v="98"/>
    <n v="17"/>
    <n v="924.38"/>
    <s v="OK"/>
    <s v="No"/>
    <s v="OK"/>
    <s v="OK"/>
    <s v="OK"/>
    <s v="OK"/>
    <s v="OK"/>
    <s v="OK"/>
    <s v="Apr"/>
    <n v="2"/>
    <s v="linkedin/cpc"/>
    <d v="2024-01-01T00:00:00"/>
    <x v="1"/>
  </r>
  <r>
    <x v="204"/>
    <s v="linkedin"/>
    <s v="social"/>
    <x v="0"/>
    <d v="2024-01-01T00:00:00"/>
    <s v="banner1"/>
    <s v="discount"/>
    <n v="303"/>
    <n v="42"/>
    <n v="523.19000000000005"/>
    <s v="OK"/>
    <s v="No"/>
    <s v="OK"/>
    <s v="OK"/>
    <s v="OK"/>
    <s v="OK"/>
    <s v="OK"/>
    <s v="OK"/>
    <s v="Mar"/>
    <n v="1"/>
    <s v="linkedin/social"/>
    <d v="2024-01-01T00:00:00"/>
    <x v="2"/>
  </r>
  <r>
    <x v="271"/>
    <s v="linkedin"/>
    <s v="social"/>
    <x v="1"/>
    <d v="2024-01-01T00:00:00"/>
    <s v="banner1"/>
    <s v="bags"/>
    <n v="108"/>
    <n v="25"/>
    <n v="285.58"/>
    <s v="OK"/>
    <s v="No"/>
    <s v="OK"/>
    <s v="OK"/>
    <s v="OK"/>
    <s v="OK"/>
    <s v="OK"/>
    <s v="OK"/>
    <s v="Apr"/>
    <n v="2"/>
    <s v="linkedin/social"/>
    <d v="2024-01-01T00:00:00"/>
    <x v="1"/>
  </r>
  <r>
    <x v="34"/>
    <s v="google"/>
    <s v="cpc"/>
    <x v="3"/>
    <d v="2024-01-02T00:00:00"/>
    <s v=""/>
    <s v="signup"/>
    <n v="344"/>
    <n v="29"/>
    <n v="640.66"/>
    <s v="OK"/>
    <s v="No"/>
    <s v="OK"/>
    <s v="OK"/>
    <s v="OK"/>
    <s v="OK"/>
    <s v="OK"/>
    <s v="OK"/>
    <s v="Nov"/>
    <n v="4"/>
    <s v="google/cpc"/>
    <d v="2024-01-02T00:00:00"/>
    <x v="10"/>
  </r>
  <r>
    <x v="17"/>
    <s v="facebook"/>
    <s v="social"/>
    <x v="1"/>
    <d v="2024-01-01T00:00:00"/>
    <s v=""/>
    <s v="signup"/>
    <n v="159"/>
    <n v="23"/>
    <n v="688.42"/>
    <s v="OK"/>
    <s v="No"/>
    <s v="OK"/>
    <s v="OK"/>
    <s v="OK"/>
    <s v="OK"/>
    <s v="OK"/>
    <s v="OK"/>
    <s v="Feb"/>
    <n v="1"/>
    <s v="facebook/social"/>
    <d v="2024-01-01T00:00:00"/>
    <x v="3"/>
  </r>
  <r>
    <x v="3"/>
    <s v="newsletter"/>
    <s v="cpc"/>
    <x v="2"/>
    <d v="2024-01-03T00:00:00"/>
    <s v="text_link"/>
    <s v="shoes"/>
    <n v="286"/>
    <n v="14"/>
    <n v="794.48"/>
    <s v="OK"/>
    <s v="No"/>
    <s v="OK"/>
    <s v="OK"/>
    <s v="OK"/>
    <s v="OK"/>
    <s v="OK"/>
    <s v="OK"/>
    <s v="Sep"/>
    <n v="3"/>
    <s v="newsletter/cpc"/>
    <d v="2024-01-03T00:00:00"/>
    <x v="0"/>
  </r>
  <r>
    <x v="98"/>
    <s v="google"/>
    <s v="social"/>
    <x v="2"/>
    <d v="2024-01-03T00:00:00"/>
    <s v="banner1"/>
    <s v="bags"/>
    <n v="338"/>
    <n v="0"/>
    <n v="130.76"/>
    <s v="OK"/>
    <s v="No"/>
    <s v="OK"/>
    <s v="OK"/>
    <s v="OK"/>
    <s v="OK"/>
    <s v="OK"/>
    <s v="OK"/>
    <s v="Aug"/>
    <n v="3"/>
    <s v="google/social"/>
    <d v="2024-01-03T00:00:00"/>
    <x v="5"/>
  </r>
  <r>
    <x v="168"/>
    <s v="facebook"/>
    <s v="cpc"/>
    <x v="1"/>
    <d v="2024-01-01T00:00:00"/>
    <s v="carousel_ad"/>
    <s v="bags"/>
    <n v="343"/>
    <n v="15"/>
    <n v="203.31"/>
    <s v="OK"/>
    <s v="No"/>
    <s v="OK"/>
    <s v="OK"/>
    <s v="OK"/>
    <s v="OK"/>
    <s v="OK"/>
    <s v="OK"/>
    <s v="Apr"/>
    <n v="2"/>
    <s v="facebook/cpc"/>
    <d v="2024-01-01T00:00:00"/>
    <x v="1"/>
  </r>
  <r>
    <x v="241"/>
    <s v="newsletter"/>
    <s v="referral"/>
    <x v="3"/>
    <d v="2024-01-02T00:00:00"/>
    <s v="text_link"/>
    <s v="discount"/>
    <n v="221"/>
    <n v="26"/>
    <n v="201.85"/>
    <s v="OK"/>
    <s v="No"/>
    <s v="OK"/>
    <s v="OK"/>
    <s v="OK"/>
    <s v="OK"/>
    <s v="OK"/>
    <s v="OK"/>
    <s v="Sep"/>
    <n v="3"/>
    <s v="newsletter/referral"/>
    <d v="2024-01-02T00:00:00"/>
    <x v="0"/>
  </r>
  <r>
    <x v="181"/>
    <s v="linkedin"/>
    <s v="cpc"/>
    <x v="1"/>
    <d v="2024-01-01T00:00:00"/>
    <s v="banner1"/>
    <s v="bags"/>
    <n v="131"/>
    <n v="50"/>
    <n v="560.38"/>
    <s v="OK"/>
    <s v="No"/>
    <s v="OK"/>
    <s v="OK"/>
    <s v="OK"/>
    <s v="OK"/>
    <s v="OK"/>
    <s v="OK"/>
    <s v="Jul"/>
    <n v="3"/>
    <s v="linkedin/cpc"/>
    <d v="2024-01-01T00:00:00"/>
    <x v="6"/>
  </r>
  <r>
    <x v="137"/>
    <s v="google"/>
    <s v="email"/>
    <x v="1"/>
    <d v="2024-01-01T00:00:00"/>
    <s v="video_ad"/>
    <s v="bags"/>
    <n v="31"/>
    <n v="31"/>
    <n v="175.45"/>
    <s v="OK"/>
    <s v="No"/>
    <s v="OK"/>
    <s v="OK"/>
    <s v="OK"/>
    <s v="OK"/>
    <s v="OK"/>
    <s v="OK"/>
    <s v="Oct"/>
    <n v="4"/>
    <s v="google/email"/>
    <d v="2024-01-01T00:00:00"/>
    <x v="4"/>
  </r>
  <r>
    <x v="16"/>
    <s v="facebook"/>
    <s v="social"/>
    <x v="0"/>
    <d v="2024-01-01T00:00:00"/>
    <s v="video_ad"/>
    <s v="bags"/>
    <n v="437"/>
    <n v="12"/>
    <n v="122.01"/>
    <s v="OK"/>
    <s v="No"/>
    <s v="OK"/>
    <s v="OK"/>
    <s v="OK"/>
    <s v="OK"/>
    <s v="OK"/>
    <s v="OK"/>
    <s v="Aug"/>
    <n v="3"/>
    <s v="facebook/social"/>
    <d v="2024-01-01T00:00:00"/>
    <x v="5"/>
  </r>
  <r>
    <x v="128"/>
    <s v="linkedin"/>
    <s v="email"/>
    <x v="1"/>
    <d v="2024-01-01T00:00:00"/>
    <s v="video_ad"/>
    <s v="bags"/>
    <n v="68"/>
    <n v="4"/>
    <n v="605.1"/>
    <s v="OK"/>
    <s v="No"/>
    <s v="OK"/>
    <s v="OK"/>
    <s v="OK"/>
    <s v="OK"/>
    <s v="OK"/>
    <s v="OK"/>
    <s v="May"/>
    <n v="2"/>
    <s v="linkedin/email"/>
    <d v="2024-01-01T00:00:00"/>
    <x v="11"/>
  </r>
  <r>
    <x v="129"/>
    <s v="youtube"/>
    <s v="cpc"/>
    <x v="1"/>
    <d v="2024-01-01T00:00:00"/>
    <s v="text_link"/>
    <s v="shoes"/>
    <n v="327"/>
    <n v="14"/>
    <n v="123.03"/>
    <s v="OK"/>
    <s v="No"/>
    <s v="OK"/>
    <s v="OK"/>
    <s v="OK"/>
    <s v="OK"/>
    <s v="OK"/>
    <s v="OK"/>
    <s v="Sep"/>
    <n v="3"/>
    <s v="youtube/cpc"/>
    <d v="2024-01-01T00:00:00"/>
    <x v="0"/>
  </r>
  <r>
    <x v="272"/>
    <s v="youtube"/>
    <s v="referral"/>
    <x v="3"/>
    <d v="2024-01-02T00:00:00"/>
    <s v="carousel_ad"/>
    <s v="discount"/>
    <n v="474"/>
    <n v="46"/>
    <n v="569.04999999999995"/>
    <s v="OK"/>
    <s v="No"/>
    <s v="OK"/>
    <s v="OK"/>
    <s v="OK"/>
    <s v="OK"/>
    <s v="OK"/>
    <s v="OK"/>
    <s v="Jan"/>
    <n v="1"/>
    <s v="youtube/referral"/>
    <d v="2024-01-02T00:00:00"/>
    <x v="9"/>
  </r>
  <r>
    <x v="90"/>
    <s v="youtube"/>
    <s v="email"/>
    <x v="1"/>
    <d v="2024-01-01T00:00:00"/>
    <s v="text_link"/>
    <s v="signup"/>
    <n v="305"/>
    <n v="41"/>
    <n v="910.49"/>
    <s v="OK"/>
    <s v="No"/>
    <s v="OK"/>
    <s v="OK"/>
    <s v="OK"/>
    <s v="OK"/>
    <s v="OK"/>
    <s v="OK"/>
    <s v="Aug"/>
    <n v="3"/>
    <s v="youtube/email"/>
    <d v="2024-01-01T00:00:00"/>
    <x v="5"/>
  </r>
  <r>
    <x v="273"/>
    <s v="linkedin"/>
    <s v="email"/>
    <x v="0"/>
    <d v="2024-01-01T00:00:00"/>
    <s v="carousel_ad"/>
    <s v="shoes"/>
    <n v="37"/>
    <n v="29"/>
    <n v="681.79"/>
    <s v="OK"/>
    <s v="No"/>
    <s v="OK"/>
    <s v="OK"/>
    <s v="OK"/>
    <s v="OK"/>
    <s v="OK"/>
    <s v="OK"/>
    <s v="Sep"/>
    <n v="3"/>
    <s v="linkedin/email"/>
    <d v="2024-01-01T00:00:00"/>
    <x v="0"/>
  </r>
  <r>
    <x v="107"/>
    <s v="facebook"/>
    <s v="cpc"/>
    <x v="1"/>
    <d v="2024-01-01T00:00:00"/>
    <s v="carousel_ad"/>
    <s v="discount"/>
    <n v="455"/>
    <n v="1"/>
    <n v="948.16"/>
    <s v="OK"/>
    <s v="No"/>
    <s v="OK"/>
    <s v="OK"/>
    <s v="OK"/>
    <s v="OK"/>
    <s v="OK"/>
    <s v="OK"/>
    <s v="Jul"/>
    <n v="3"/>
    <s v="facebook/cpc"/>
    <d v="2024-01-01T00:00:00"/>
    <x v="6"/>
  </r>
  <r>
    <x v="274"/>
    <s v="youtube"/>
    <s v="cpc"/>
    <x v="3"/>
    <d v="2024-01-02T00:00:00"/>
    <s v="banner1"/>
    <s v="shoes"/>
    <n v="51"/>
    <n v="32"/>
    <n v="542.80999999999995"/>
    <s v="OK"/>
    <s v="No"/>
    <s v="OK"/>
    <s v="OK"/>
    <s v="OK"/>
    <s v="OK"/>
    <s v="OK"/>
    <s v="OK"/>
    <s v="Oct"/>
    <n v="4"/>
    <s v="youtube/cpc"/>
    <d v="2024-01-02T00:00:00"/>
    <x v="4"/>
  </r>
  <r>
    <x v="253"/>
    <s v="linkedin"/>
    <s v="referral"/>
    <x v="2"/>
    <d v="2024-01-03T00:00:00"/>
    <s v="video_ad"/>
    <s v="bags"/>
    <n v="365"/>
    <n v="47"/>
    <n v="710.95"/>
    <s v="OK"/>
    <s v="No"/>
    <s v="OK"/>
    <s v="OK"/>
    <s v="OK"/>
    <s v="OK"/>
    <s v="OK"/>
    <s v="OK"/>
    <s v="May"/>
    <n v="2"/>
    <s v="linkedin/referral"/>
    <d v="2024-01-03T00:00:00"/>
    <x v="11"/>
  </r>
  <r>
    <x v="46"/>
    <s v="instagram"/>
    <s v="social"/>
    <x v="2"/>
    <d v="2024-01-03T00:00:00"/>
    <s v="text_link"/>
    <s v="discount"/>
    <n v="462"/>
    <n v="19"/>
    <n v="734.59"/>
    <s v="OK"/>
    <s v="No"/>
    <s v="OK"/>
    <s v="OK"/>
    <s v="OK"/>
    <s v="OK"/>
    <s v="OK"/>
    <s v="OK"/>
    <s v="Jul"/>
    <n v="3"/>
    <s v="instagram/social"/>
    <d v="2024-01-03T00:00:00"/>
    <x v="6"/>
  </r>
  <r>
    <x v="107"/>
    <s v="linkedin"/>
    <s v="referral"/>
    <x v="0"/>
    <d v="2024-01-01T00:00:00"/>
    <s v="video_ad"/>
    <s v="signup"/>
    <n v="259"/>
    <n v="42"/>
    <n v="689.01"/>
    <s v="OK"/>
    <s v="No"/>
    <s v="OK"/>
    <s v="OK"/>
    <s v="OK"/>
    <s v="OK"/>
    <s v="OK"/>
    <s v="OK"/>
    <s v="Jul"/>
    <n v="3"/>
    <s v="linkedin/referral"/>
    <d v="2024-01-01T00:00:00"/>
    <x v="6"/>
  </r>
  <r>
    <x v="11"/>
    <s v="facebook"/>
    <s v="referral"/>
    <x v="0"/>
    <d v="2024-01-01T00:00:00"/>
    <s v="text_link"/>
    <s v="shoes"/>
    <n v="69"/>
    <n v="45"/>
    <n v="431.24"/>
    <s v="OK"/>
    <s v="No"/>
    <s v="OK"/>
    <s v="OK"/>
    <s v="OK"/>
    <s v="OK"/>
    <s v="OK"/>
    <s v="OK"/>
    <s v="Jul"/>
    <n v="3"/>
    <s v="facebook/referral"/>
    <d v="2024-01-01T00:00:00"/>
    <x v="6"/>
  </r>
  <r>
    <x v="275"/>
    <s v="google"/>
    <s v="referral"/>
    <x v="3"/>
    <d v="2024-01-02T00:00:00"/>
    <s v="video_ad"/>
    <s v="bags"/>
    <n v="347"/>
    <n v="44"/>
    <n v="846.06"/>
    <s v="OK"/>
    <s v="No"/>
    <s v="OK"/>
    <s v="OK"/>
    <s v="OK"/>
    <s v="OK"/>
    <s v="OK"/>
    <s v="OK"/>
    <s v="May"/>
    <n v="2"/>
    <s v="google/referral"/>
    <d v="2024-01-02T00:00:00"/>
    <x v="11"/>
  </r>
  <r>
    <x v="81"/>
    <s v="google"/>
    <s v="cpc"/>
    <x v="2"/>
    <d v="2024-01-03T00:00:00"/>
    <s v="text_link"/>
    <s v="discount"/>
    <n v="323"/>
    <n v="37"/>
    <n v="272.04000000000002"/>
    <s v="OK"/>
    <s v="No"/>
    <s v="OK"/>
    <s v="OK"/>
    <s v="OK"/>
    <s v="OK"/>
    <s v="OK"/>
    <s v="OK"/>
    <s v="Mar"/>
    <n v="1"/>
    <s v="google/cpc"/>
    <d v="2024-01-03T00:00:00"/>
    <x v="2"/>
  </r>
  <r>
    <x v="141"/>
    <s v="youtube"/>
    <s v="cpc"/>
    <x v="3"/>
    <d v="2024-01-02T00:00:00"/>
    <s v="carousel_ad"/>
    <s v="discount"/>
    <n v="500"/>
    <n v="30"/>
    <n v="128.18"/>
    <s v="OK"/>
    <s v="No"/>
    <s v="OK"/>
    <s v="OK"/>
    <s v="OK"/>
    <s v="OK"/>
    <s v="OK"/>
    <s v="OK"/>
    <s v="Feb"/>
    <n v="1"/>
    <s v="youtube/cpc"/>
    <d v="2024-01-02T00:00:00"/>
    <x v="3"/>
  </r>
  <r>
    <x v="37"/>
    <s v="newsletter"/>
    <s v="email"/>
    <x v="0"/>
    <d v="2024-01-01T00:00:00"/>
    <s v="video_ad"/>
    <s v="bags"/>
    <n v="426"/>
    <n v="29"/>
    <n v="253.94"/>
    <s v="OK"/>
    <s v="No"/>
    <s v="OK"/>
    <s v="OK"/>
    <s v="OK"/>
    <s v="OK"/>
    <s v="OK"/>
    <s v="OK"/>
    <s v="Jun"/>
    <n v="2"/>
    <s v="newsletter/email"/>
    <d v="2024-01-01T00:00:00"/>
    <x v="7"/>
  </r>
  <r>
    <x v="177"/>
    <s v="linkedin"/>
    <s v="referral"/>
    <x v="2"/>
    <d v="2024-01-03T00:00:00"/>
    <s v="banner1"/>
    <s v="bags"/>
    <n v="102"/>
    <n v="34"/>
    <n v="157.97"/>
    <s v="OK"/>
    <s v="No"/>
    <s v="OK"/>
    <s v="OK"/>
    <s v="OK"/>
    <s v="OK"/>
    <s v="OK"/>
    <s v="OK"/>
    <s v="Jul"/>
    <n v="3"/>
    <s v="linkedin/referral"/>
    <d v="2024-01-03T00:00:00"/>
    <x v="6"/>
  </r>
  <r>
    <x v="208"/>
    <s v="linkedin"/>
    <s v="social"/>
    <x v="1"/>
    <d v="2024-01-01T00:00:00"/>
    <s v="carousel_ad"/>
    <s v="shoes"/>
    <n v="291"/>
    <n v="25"/>
    <n v="769.52"/>
    <s v="OK"/>
    <s v="No"/>
    <s v="OK"/>
    <s v="OK"/>
    <s v="OK"/>
    <s v="OK"/>
    <s v="OK"/>
    <s v="OK"/>
    <s v="Sep"/>
    <n v="3"/>
    <s v="linkedin/social"/>
    <d v="2024-01-01T00:00:00"/>
    <x v="0"/>
  </r>
  <r>
    <x v="214"/>
    <s v="google"/>
    <s v="cpc"/>
    <x v="1"/>
    <d v="2024-01-01T00:00:00"/>
    <s v="banner1"/>
    <s v="shoes"/>
    <n v="309"/>
    <n v="26"/>
    <n v="914.98"/>
    <s v="OK"/>
    <s v="No"/>
    <s v="OK"/>
    <s v="OK"/>
    <s v="OK"/>
    <s v="OK"/>
    <s v="OK"/>
    <s v="OK"/>
    <s v="Feb"/>
    <n v="1"/>
    <s v="google/cpc"/>
    <d v="2024-01-01T00:00:00"/>
    <x v="3"/>
  </r>
  <r>
    <x v="126"/>
    <s v="youtube"/>
    <s v="referral"/>
    <x v="1"/>
    <d v="2024-01-01T00:00:00"/>
    <s v="carousel_ad"/>
    <s v="shoes"/>
    <n v="424"/>
    <n v="14"/>
    <n v="740.55"/>
    <s v="OK"/>
    <s v="No"/>
    <s v="OK"/>
    <s v="OK"/>
    <s v="OK"/>
    <s v="OK"/>
    <s v="OK"/>
    <s v="OK"/>
    <s v="May"/>
    <n v="2"/>
    <s v="youtube/referral"/>
    <d v="2024-01-01T00:00:00"/>
    <x v="11"/>
  </r>
  <r>
    <x v="276"/>
    <s v="instagram"/>
    <s v="cpc"/>
    <x v="3"/>
    <d v="2024-01-02T00:00:00"/>
    <s v="banner1"/>
    <s v="signup"/>
    <n v="445"/>
    <n v="47"/>
    <n v="711.91"/>
    <s v="OK"/>
    <s v="No"/>
    <s v="OK"/>
    <s v="OK"/>
    <s v="OK"/>
    <s v="OK"/>
    <s v="OK"/>
    <s v="OK"/>
    <s v="Aug"/>
    <n v="3"/>
    <s v="instagram/cpc"/>
    <d v="2024-01-02T00:00:00"/>
    <x v="5"/>
  </r>
  <r>
    <x v="186"/>
    <s v="facebook"/>
    <s v="social"/>
    <x v="1"/>
    <d v="2024-01-01T00:00:00"/>
    <s v="text_link"/>
    <s v="signup"/>
    <n v="132"/>
    <n v="10"/>
    <n v="308.44"/>
    <s v="OK"/>
    <s v="No"/>
    <s v="OK"/>
    <s v="OK"/>
    <s v="OK"/>
    <s v="OK"/>
    <s v="OK"/>
    <s v="OK"/>
    <s v="Jul"/>
    <n v="3"/>
    <s v="facebook/social"/>
    <d v="2024-01-01T00:00:00"/>
    <x v="6"/>
  </r>
  <r>
    <x v="93"/>
    <s v="linkedin"/>
    <s v="cpc"/>
    <x v="2"/>
    <d v="2024-01-03T00:00:00"/>
    <s v="banner1"/>
    <s v="bags"/>
    <n v="102"/>
    <n v="34"/>
    <n v="893.47"/>
    <s v="OK"/>
    <s v="No"/>
    <s v="OK"/>
    <s v="OK"/>
    <s v="OK"/>
    <s v="OK"/>
    <s v="OK"/>
    <s v="OK"/>
    <s v="Jan"/>
    <n v="1"/>
    <s v="linkedin/cpc"/>
    <d v="2024-01-03T00:00:00"/>
    <x v="9"/>
  </r>
  <r>
    <x v="277"/>
    <s v="youtube"/>
    <s v="social"/>
    <x v="2"/>
    <d v="2024-01-03T00:00:00"/>
    <s v=""/>
    <s v="shoes"/>
    <n v="371"/>
    <n v="15"/>
    <n v="103.67"/>
    <s v="OK"/>
    <s v="No"/>
    <s v="OK"/>
    <s v="OK"/>
    <s v="OK"/>
    <s v="OK"/>
    <s v="OK"/>
    <s v="OK"/>
    <s v="Feb"/>
    <n v="1"/>
    <s v="youtube/social"/>
    <d v="2024-01-03T00:00:00"/>
    <x v="9"/>
  </r>
  <r>
    <x v="278"/>
    <s v="instagram"/>
    <s v="referral"/>
    <x v="0"/>
    <d v="2024-01-01T00:00:00"/>
    <s v="text_link"/>
    <s v="signup"/>
    <n v="341"/>
    <n v="47"/>
    <n v="797.99"/>
    <s v="OK"/>
    <s v="No"/>
    <s v="OK"/>
    <s v="OK"/>
    <s v="OK"/>
    <s v="OK"/>
    <s v="OK"/>
    <s v="OK"/>
    <s v="Apr"/>
    <n v="2"/>
    <s v="instagram/referral"/>
    <d v="2024-01-01T00:00:00"/>
    <x v="1"/>
  </r>
  <r>
    <x v="183"/>
    <s v="newsletter"/>
    <s v="social"/>
    <x v="3"/>
    <d v="2024-01-02T00:00:00"/>
    <s v="carousel_ad"/>
    <s v="bags"/>
    <n v="86"/>
    <n v="31"/>
    <n v="586.71"/>
    <s v="OK"/>
    <s v="No"/>
    <s v="OK"/>
    <s v="OK"/>
    <s v="OK"/>
    <s v="OK"/>
    <s v="OK"/>
    <s v="OK"/>
    <s v="Dec"/>
    <n v="4"/>
    <s v="newsletter/social"/>
    <d v="2024-01-02T00:00:00"/>
    <x v="8"/>
  </r>
  <r>
    <x v="218"/>
    <s v="linkedin"/>
    <s v="social"/>
    <x v="1"/>
    <d v="2024-01-01T00:00:00"/>
    <s v="text_link"/>
    <s v="signup"/>
    <n v="359"/>
    <n v="13"/>
    <n v="319.58999999999997"/>
    <s v="OK"/>
    <s v="No"/>
    <s v="OK"/>
    <s v="OK"/>
    <s v="OK"/>
    <s v="OK"/>
    <s v="OK"/>
    <s v="OK"/>
    <s v="Sep"/>
    <n v="3"/>
    <s v="linkedin/social"/>
    <d v="2024-01-01T00:00:00"/>
    <x v="0"/>
  </r>
  <r>
    <x v="179"/>
    <s v="newsletter"/>
    <s v="referral"/>
    <x v="3"/>
    <d v="2024-01-02T00:00:00"/>
    <s v="video_ad"/>
    <s v="shoes"/>
    <n v="143"/>
    <n v="28"/>
    <n v="48.56"/>
    <s v="OK"/>
    <s v="No"/>
    <s v="OK"/>
    <s v="OK"/>
    <s v="OK"/>
    <s v="OK"/>
    <s v="OK"/>
    <s v="OK"/>
    <s v="Jul"/>
    <n v="3"/>
    <s v="newsletter/referral"/>
    <d v="2024-01-02T00:00:00"/>
    <x v="6"/>
  </r>
  <r>
    <x v="32"/>
    <s v="google"/>
    <s v="social"/>
    <x v="3"/>
    <d v="2024-01-02T00:00:00"/>
    <s v="video_ad"/>
    <s v="signup"/>
    <n v="14"/>
    <n v="42"/>
    <n v="232.79"/>
    <s v="OK"/>
    <s v="No"/>
    <s v="OK"/>
    <s v="OK"/>
    <s v="OK"/>
    <s v="OK"/>
    <s v="OK"/>
    <s v="OK"/>
    <s v="Sep"/>
    <n v="3"/>
    <s v="google/social"/>
    <d v="2024-01-02T00:00:00"/>
    <x v="0"/>
  </r>
  <r>
    <x v="183"/>
    <s v="linkedin"/>
    <s v="referral"/>
    <x v="3"/>
    <d v="2024-01-02T00:00:00"/>
    <s v="text_link"/>
    <s v="discount"/>
    <n v="139"/>
    <n v="45"/>
    <n v="349.13"/>
    <s v="OK"/>
    <s v="No"/>
    <s v="OK"/>
    <s v="OK"/>
    <s v="OK"/>
    <s v="OK"/>
    <s v="OK"/>
    <s v="OK"/>
    <s v="Dec"/>
    <n v="4"/>
    <s v="linkedin/referral"/>
    <d v="2024-01-02T00:00:00"/>
    <x v="8"/>
  </r>
  <r>
    <x v="243"/>
    <s v="instagram"/>
    <s v="social"/>
    <x v="1"/>
    <d v="2024-01-01T00:00:00"/>
    <s v="banner1"/>
    <s v="signup"/>
    <n v="399"/>
    <n v="11"/>
    <n v="824.93"/>
    <s v="OK"/>
    <s v="No"/>
    <s v="OK"/>
    <s v="OK"/>
    <s v="OK"/>
    <s v="OK"/>
    <s v="OK"/>
    <s v="OK"/>
    <s v="Nov"/>
    <n v="4"/>
    <s v="instagram/social"/>
    <d v="2024-01-01T00:00:00"/>
    <x v="10"/>
  </r>
  <r>
    <x v="90"/>
    <s v="linkedin"/>
    <s v="email"/>
    <x v="0"/>
    <d v="2024-01-01T00:00:00"/>
    <s v=""/>
    <s v="bags"/>
    <n v="466"/>
    <n v="41"/>
    <n v="178.94"/>
    <s v="OK"/>
    <s v="No"/>
    <s v="OK"/>
    <s v="OK"/>
    <s v="OK"/>
    <s v="OK"/>
    <s v="OK"/>
    <s v="OK"/>
    <s v="Aug"/>
    <n v="3"/>
    <s v="linkedin/email"/>
    <d v="2024-01-01T00:00:00"/>
    <x v="5"/>
  </r>
  <r>
    <x v="221"/>
    <s v="google"/>
    <s v="cpc"/>
    <x v="0"/>
    <d v="2024-01-01T00:00:00"/>
    <s v="banner1"/>
    <s v="bags"/>
    <n v="195"/>
    <n v="29"/>
    <n v="870.09"/>
    <s v="OK"/>
    <s v="No"/>
    <s v="OK"/>
    <s v="OK"/>
    <s v="OK"/>
    <s v="OK"/>
    <s v="OK"/>
    <s v="OK"/>
    <s v="Apr"/>
    <n v="2"/>
    <s v="google/cpc"/>
    <d v="2024-01-01T00:00:00"/>
    <x v="1"/>
  </r>
  <r>
    <x v="156"/>
    <s v="facebook"/>
    <s v="cpc"/>
    <x v="3"/>
    <d v="2024-01-02T00:00:00"/>
    <s v="carousel_ad"/>
    <s v="shoes"/>
    <n v="173"/>
    <n v="29"/>
    <n v="177.32"/>
    <s v="OK"/>
    <s v="No"/>
    <s v="OK"/>
    <s v="OK"/>
    <s v="OK"/>
    <s v="OK"/>
    <s v="OK"/>
    <s v="OK"/>
    <s v="Sep"/>
    <n v="3"/>
    <s v="facebook/cpc"/>
    <d v="2024-01-02T00:00:00"/>
    <x v="0"/>
  </r>
  <r>
    <x v="111"/>
    <s v="google"/>
    <s v="cpc"/>
    <x v="3"/>
    <d v="2024-01-02T00:00:00"/>
    <s v="text_link"/>
    <s v="signup"/>
    <n v="236"/>
    <n v="32"/>
    <n v="408.19"/>
    <s v="OK"/>
    <s v="No"/>
    <s v="OK"/>
    <s v="OK"/>
    <s v="OK"/>
    <s v="OK"/>
    <s v="OK"/>
    <s v="OK"/>
    <s v="Jun"/>
    <n v="2"/>
    <s v="google/cpc"/>
    <d v="2024-01-02T00:00:00"/>
    <x v="11"/>
  </r>
  <r>
    <x v="141"/>
    <s v="youtube"/>
    <s v="email"/>
    <x v="2"/>
    <d v="2024-01-03T00:00:00"/>
    <s v="banner1"/>
    <s v="shoes"/>
    <n v="50"/>
    <n v="18"/>
    <n v="452.93"/>
    <s v="OK"/>
    <s v="No"/>
    <s v="OK"/>
    <s v="OK"/>
    <s v="OK"/>
    <s v="OK"/>
    <s v="OK"/>
    <s v="OK"/>
    <s v="Feb"/>
    <n v="1"/>
    <s v="youtube/email"/>
    <d v="2024-01-03T00:00:00"/>
    <x v="3"/>
  </r>
  <r>
    <x v="279"/>
    <s v="facebook"/>
    <s v="referral"/>
    <x v="0"/>
    <d v="2024-01-01T00:00:00"/>
    <s v="video_ad"/>
    <s v="signup"/>
    <n v="485"/>
    <n v="1"/>
    <n v="742.35"/>
    <s v="OK"/>
    <s v="No"/>
    <s v="OK"/>
    <s v="OK"/>
    <s v="OK"/>
    <s v="OK"/>
    <s v="OK"/>
    <s v="OK"/>
    <s v="Jun"/>
    <n v="2"/>
    <s v="facebook/referral"/>
    <d v="2024-01-01T00:00:00"/>
    <x v="7"/>
  </r>
  <r>
    <x v="173"/>
    <s v="facebook"/>
    <s v="email"/>
    <x v="2"/>
    <d v="2024-01-03T00:00:00"/>
    <s v="carousel_ad"/>
    <s v="bags"/>
    <n v="270"/>
    <n v="1"/>
    <n v="453.04"/>
    <s v="OK"/>
    <s v="No"/>
    <s v="OK"/>
    <s v="OK"/>
    <s v="OK"/>
    <s v="OK"/>
    <s v="OK"/>
    <s v="OK"/>
    <s v="Feb"/>
    <n v="1"/>
    <s v="facebook/email"/>
    <d v="2024-01-03T00:00:00"/>
    <x v="3"/>
  </r>
  <r>
    <x v="280"/>
    <s v="google"/>
    <s v="social"/>
    <x v="1"/>
    <d v="2024-01-01T00:00:00"/>
    <s v="video_ad"/>
    <s v="bags"/>
    <n v="446"/>
    <n v="44"/>
    <n v="560.02"/>
    <s v="OK"/>
    <s v="No"/>
    <s v="OK"/>
    <s v="OK"/>
    <s v="OK"/>
    <s v="OK"/>
    <s v="OK"/>
    <s v="OK"/>
    <s v="Mar"/>
    <n v="1"/>
    <s v="google/social"/>
    <d v="2024-01-01T00:00:00"/>
    <x v="2"/>
  </r>
  <r>
    <x v="281"/>
    <s v="google"/>
    <s v="social"/>
    <x v="2"/>
    <d v="2024-01-03T00:00:00"/>
    <s v="carousel_ad"/>
    <s v="signup"/>
    <n v="488"/>
    <n v="4"/>
    <n v="320.51"/>
    <s v="OK"/>
    <s v="No"/>
    <s v="OK"/>
    <s v="OK"/>
    <s v="OK"/>
    <s v="OK"/>
    <s v="OK"/>
    <s v="OK"/>
    <s v="Oct"/>
    <n v="4"/>
    <s v="google/social"/>
    <d v="2024-01-03T00:00:00"/>
    <x v="0"/>
  </r>
  <r>
    <x v="64"/>
    <s v="instagram"/>
    <s v="cpc"/>
    <x v="2"/>
    <d v="2024-01-03T00:00:00"/>
    <s v="text_link"/>
    <s v="shoes"/>
    <n v="341"/>
    <n v="38"/>
    <n v="230.13"/>
    <s v="OK"/>
    <s v="No"/>
    <s v="OK"/>
    <s v="OK"/>
    <s v="OK"/>
    <s v="OK"/>
    <s v="OK"/>
    <s v="OK"/>
    <s v="Aug"/>
    <n v="3"/>
    <s v="instagram/cpc"/>
    <d v="2024-01-03T00:00:00"/>
    <x v="5"/>
  </r>
  <r>
    <x v="206"/>
    <s v="newsletter"/>
    <s v="cpc"/>
    <x v="2"/>
    <d v="2024-01-03T00:00:00"/>
    <s v="video_ad"/>
    <s v="bags"/>
    <n v="185"/>
    <n v="11"/>
    <n v="367.19"/>
    <s v="OK"/>
    <s v="No"/>
    <s v="OK"/>
    <s v="OK"/>
    <s v="OK"/>
    <s v="OK"/>
    <s v="OK"/>
    <s v="OK"/>
    <s v="May"/>
    <n v="2"/>
    <s v="newsletter/cpc"/>
    <d v="2024-01-03T00:00:00"/>
    <x v="11"/>
  </r>
  <r>
    <x v="282"/>
    <s v="newsletter"/>
    <s v="referral"/>
    <x v="1"/>
    <d v="2024-01-01T00:00:00"/>
    <s v="text_link"/>
    <s v="shoes"/>
    <n v="406"/>
    <n v="36"/>
    <n v="506.78"/>
    <s v="OK"/>
    <s v="No"/>
    <s v="OK"/>
    <s v="OK"/>
    <s v="OK"/>
    <s v="OK"/>
    <s v="OK"/>
    <s v="OK"/>
    <s v="Jan"/>
    <n v="1"/>
    <s v="newsletter/referral"/>
    <d v="2024-01-01T00:00:00"/>
    <x v="9"/>
  </r>
  <r>
    <x v="235"/>
    <s v="youtube"/>
    <s v="email"/>
    <x v="0"/>
    <d v="2024-01-01T00:00:00"/>
    <s v="text_link"/>
    <s v="signup"/>
    <n v="326"/>
    <n v="33"/>
    <n v="797.48"/>
    <s v="OK"/>
    <s v="No"/>
    <s v="OK"/>
    <s v="OK"/>
    <s v="OK"/>
    <s v="OK"/>
    <s v="OK"/>
    <s v="OK"/>
    <s v="Jul"/>
    <n v="3"/>
    <s v="youtube/email"/>
    <d v="2024-01-01T00:00:00"/>
    <x v="6"/>
  </r>
  <r>
    <x v="75"/>
    <s v="youtube"/>
    <s v="referral"/>
    <x v="0"/>
    <d v="2024-01-01T00:00:00"/>
    <s v="banner1"/>
    <s v="shoes"/>
    <n v="438"/>
    <n v="31"/>
    <n v="648.17999999999995"/>
    <s v="OK"/>
    <s v="No"/>
    <s v="OK"/>
    <s v="OK"/>
    <s v="OK"/>
    <s v="OK"/>
    <s v="OK"/>
    <s v="OK"/>
    <s v="Apr"/>
    <n v="2"/>
    <s v="youtube/referral"/>
    <d v="2024-01-01T00:00:00"/>
    <x v="1"/>
  </r>
  <r>
    <x v="283"/>
    <s v="linkedin"/>
    <s v="referral"/>
    <x v="1"/>
    <d v="2024-01-01T00:00:00"/>
    <s v="carousel_ad"/>
    <s v="discount"/>
    <n v="168"/>
    <n v="43"/>
    <n v="930.63"/>
    <s v="OK"/>
    <s v="No"/>
    <s v="OK"/>
    <s v="OK"/>
    <s v="OK"/>
    <s v="OK"/>
    <s v="OK"/>
    <s v="OK"/>
    <s v="Mar"/>
    <n v="1"/>
    <s v="linkedin/referral"/>
    <d v="2024-01-01T00:00:00"/>
    <x v="2"/>
  </r>
  <r>
    <x v="230"/>
    <s v="linkedin"/>
    <s v="cpc"/>
    <x v="2"/>
    <d v="2024-01-03T00:00:00"/>
    <s v=""/>
    <s v="bags"/>
    <n v="67"/>
    <n v="19"/>
    <n v="596.70000000000005"/>
    <s v="OK"/>
    <s v="No"/>
    <s v="OK"/>
    <s v="OK"/>
    <s v="OK"/>
    <s v="OK"/>
    <s v="OK"/>
    <s v="OK"/>
    <s v="Nov"/>
    <n v="4"/>
    <s v="linkedin/cpc"/>
    <d v="2024-01-03T00:00:00"/>
    <x v="10"/>
  </r>
  <r>
    <x v="162"/>
    <s v="facebook"/>
    <s v="email"/>
    <x v="3"/>
    <d v="2024-01-02T00:00:00"/>
    <s v="video_ad"/>
    <s v="signup"/>
    <n v="261"/>
    <n v="12"/>
    <n v="663.32"/>
    <s v="OK"/>
    <s v="No"/>
    <s v="OK"/>
    <s v="OK"/>
    <s v="OK"/>
    <s v="OK"/>
    <s v="OK"/>
    <s v="OK"/>
    <s v="Dec"/>
    <n v="4"/>
    <s v="facebook/email"/>
    <d v="2024-01-02T00:00:00"/>
    <x v="8"/>
  </r>
  <r>
    <x v="284"/>
    <s v="facebook"/>
    <s v="social"/>
    <x v="0"/>
    <d v="2024-01-01T00:00:00"/>
    <s v="carousel_ad"/>
    <s v="bags"/>
    <n v="203"/>
    <n v="30"/>
    <n v="337.31"/>
    <s v="OK"/>
    <s v="No"/>
    <s v="OK"/>
    <s v="OK"/>
    <s v="OK"/>
    <s v="OK"/>
    <s v="OK"/>
    <s v="OK"/>
    <s v="Feb"/>
    <n v="1"/>
    <s v="facebook/social"/>
    <d v="2024-01-01T00:00:00"/>
    <x v="3"/>
  </r>
  <r>
    <x v="154"/>
    <s v="google"/>
    <s v="cpc"/>
    <x v="1"/>
    <d v="2024-01-01T00:00:00"/>
    <s v="carousel_ad"/>
    <s v="shoes"/>
    <n v="337"/>
    <n v="49"/>
    <n v="431.88"/>
    <s v="OK"/>
    <s v="No"/>
    <s v="OK"/>
    <s v="OK"/>
    <s v="OK"/>
    <s v="OK"/>
    <s v="OK"/>
    <s v="OK"/>
    <s v="Jan"/>
    <n v="1"/>
    <s v="google/cpc"/>
    <d v="2024-01-01T00:00:00"/>
    <x v="9"/>
  </r>
  <r>
    <x v="63"/>
    <s v="linkedin"/>
    <s v="email"/>
    <x v="2"/>
    <d v="2024-01-03T00:00:00"/>
    <s v="text_link"/>
    <s v="signup"/>
    <n v="69"/>
    <n v="15"/>
    <n v="516.67999999999995"/>
    <s v="OK"/>
    <s v="No"/>
    <s v="OK"/>
    <s v="OK"/>
    <s v="OK"/>
    <s v="OK"/>
    <s v="OK"/>
    <s v="OK"/>
    <s v="Aug"/>
    <n v="3"/>
    <s v="linkedin/email"/>
    <d v="2024-01-03T00:00:00"/>
    <x v="5"/>
  </r>
  <r>
    <x v="137"/>
    <s v="google"/>
    <s v="referral"/>
    <x v="2"/>
    <d v="2024-01-03T00:00:00"/>
    <s v="video_ad"/>
    <s v="bags"/>
    <n v="91"/>
    <n v="18"/>
    <n v="363.78"/>
    <s v="OK"/>
    <s v="No"/>
    <s v="OK"/>
    <s v="OK"/>
    <s v="OK"/>
    <s v="OK"/>
    <s v="OK"/>
    <s v="OK"/>
    <s v="Oct"/>
    <n v="4"/>
    <s v="google/referral"/>
    <d v="2024-01-03T00:00:00"/>
    <x v="4"/>
  </r>
  <r>
    <x v="213"/>
    <s v="youtube"/>
    <s v="cpc"/>
    <x v="1"/>
    <d v="2024-01-01T00:00:00"/>
    <s v="text_link"/>
    <s v="shoes"/>
    <n v="245"/>
    <n v="27"/>
    <n v="523.91999999999996"/>
    <s v="OK"/>
    <s v="No"/>
    <s v="OK"/>
    <s v="OK"/>
    <s v="OK"/>
    <s v="OK"/>
    <s v="OK"/>
    <s v="OK"/>
    <s v="Jul"/>
    <n v="3"/>
    <s v="youtube/cpc"/>
    <d v="2024-01-01T00:00:00"/>
    <x v="6"/>
  </r>
  <r>
    <x v="255"/>
    <s v="newsletter"/>
    <s v="social"/>
    <x v="0"/>
    <d v="2024-01-01T00:00:00"/>
    <s v="carousel_ad"/>
    <s v="shoes"/>
    <n v="499"/>
    <n v="10"/>
    <n v="134.51"/>
    <s v="OK"/>
    <s v="No"/>
    <s v="OK"/>
    <s v="OK"/>
    <s v="OK"/>
    <s v="OK"/>
    <s v="OK"/>
    <s v="OK"/>
    <s v="Dec"/>
    <n v="4"/>
    <s v="newsletter/social"/>
    <d v="2024-01-01T00:00:00"/>
    <x v="8"/>
  </r>
  <r>
    <x v="24"/>
    <s v="youtube"/>
    <s v="email"/>
    <x v="3"/>
    <d v="2024-01-02T00:00:00"/>
    <s v="carousel_ad"/>
    <s v="signup"/>
    <n v="422"/>
    <n v="21"/>
    <n v="711.94"/>
    <s v="OK"/>
    <s v="No"/>
    <s v="OK"/>
    <s v="OK"/>
    <s v="OK"/>
    <s v="OK"/>
    <s v="OK"/>
    <s v="OK"/>
    <s v="Nov"/>
    <n v="4"/>
    <s v="youtube/email"/>
    <d v="2024-01-02T00:00:00"/>
    <x v="10"/>
  </r>
  <r>
    <x v="214"/>
    <s v="instagram"/>
    <s v="cpc"/>
    <x v="3"/>
    <d v="2024-01-02T00:00:00"/>
    <s v="banner1"/>
    <s v="discount"/>
    <n v="320"/>
    <n v="41"/>
    <n v="490.11"/>
    <s v="OK"/>
    <s v="No"/>
    <s v="OK"/>
    <s v="OK"/>
    <s v="OK"/>
    <s v="OK"/>
    <s v="OK"/>
    <s v="OK"/>
    <s v="Feb"/>
    <n v="1"/>
    <s v="instagram/cpc"/>
    <d v="2024-01-02T00:00:00"/>
    <x v="3"/>
  </r>
  <r>
    <x v="69"/>
    <s v="youtube"/>
    <s v="email"/>
    <x v="3"/>
    <d v="2024-01-02T00:00:00"/>
    <s v="text_link"/>
    <s v="shoes"/>
    <n v="112"/>
    <n v="42"/>
    <n v="315.92"/>
    <s v="OK"/>
    <s v="No"/>
    <s v="OK"/>
    <s v="OK"/>
    <s v="OK"/>
    <s v="OK"/>
    <s v="OK"/>
    <s v="OK"/>
    <s v="Jan"/>
    <n v="1"/>
    <s v="youtube/email"/>
    <d v="2024-01-02T00:00:00"/>
    <x v="9"/>
  </r>
  <r>
    <x v="87"/>
    <s v="google"/>
    <s v="referral"/>
    <x v="1"/>
    <d v="2024-01-01T00:00:00"/>
    <s v="banner1"/>
    <s v="bags"/>
    <n v="338"/>
    <n v="23"/>
    <n v="784.98"/>
    <s v="OK"/>
    <s v="No"/>
    <s v="OK"/>
    <s v="OK"/>
    <s v="OK"/>
    <s v="OK"/>
    <s v="OK"/>
    <s v="OK"/>
    <s v="Jun"/>
    <n v="2"/>
    <s v="google/referral"/>
    <d v="2024-01-01T00:00:00"/>
    <x v="7"/>
  </r>
  <r>
    <x v="149"/>
    <s v="linkedin"/>
    <s v="email"/>
    <x v="2"/>
    <d v="2024-01-03T00:00:00"/>
    <s v=""/>
    <s v="signup"/>
    <n v="133"/>
    <n v="11"/>
    <n v="597.05999999999995"/>
    <s v="OK"/>
    <s v="No"/>
    <s v="OK"/>
    <s v="OK"/>
    <s v="OK"/>
    <s v="OK"/>
    <s v="OK"/>
    <s v="OK"/>
    <s v="Sep"/>
    <n v="3"/>
    <s v="linkedin/email"/>
    <d v="2024-01-03T00:00:00"/>
    <x v="0"/>
  </r>
  <r>
    <x v="134"/>
    <s v="newsletter"/>
    <s v="referral"/>
    <x v="2"/>
    <d v="2024-01-03T00:00:00"/>
    <s v="banner1"/>
    <s v="shoes"/>
    <n v="138"/>
    <n v="12"/>
    <n v="194.98"/>
    <s v="OK"/>
    <s v="No"/>
    <s v="OK"/>
    <s v="OK"/>
    <s v="OK"/>
    <s v="OK"/>
    <s v="OK"/>
    <s v="OK"/>
    <s v="Oct"/>
    <n v="4"/>
    <s v="newsletter/referral"/>
    <d v="2024-01-03T00:00:00"/>
    <x v="4"/>
  </r>
  <r>
    <x v="128"/>
    <s v="linkedin"/>
    <s v="cpc"/>
    <x v="3"/>
    <d v="2024-01-02T00:00:00"/>
    <s v="banner1"/>
    <s v="discount"/>
    <n v="284"/>
    <n v="24"/>
    <n v="738.06"/>
    <s v="OK"/>
    <s v="No"/>
    <s v="OK"/>
    <s v="OK"/>
    <s v="OK"/>
    <s v="OK"/>
    <s v="OK"/>
    <s v="OK"/>
    <s v="May"/>
    <n v="2"/>
    <s v="linkedin/cpc"/>
    <d v="2024-01-02T00:00:00"/>
    <x v="11"/>
  </r>
  <r>
    <x v="76"/>
    <s v="youtube"/>
    <s v="email"/>
    <x v="0"/>
    <d v="2024-01-01T00:00:00"/>
    <s v="text_link"/>
    <s v="discount"/>
    <n v="287"/>
    <n v="13"/>
    <n v="874.37"/>
    <s v="OK"/>
    <s v="No"/>
    <s v="OK"/>
    <s v="OK"/>
    <s v="OK"/>
    <s v="OK"/>
    <s v="OK"/>
    <s v="OK"/>
    <s v="May"/>
    <n v="2"/>
    <s v="youtube/email"/>
    <d v="2024-01-01T00:00:00"/>
    <x v="11"/>
  </r>
  <r>
    <x v="285"/>
    <s v="newsletter"/>
    <s v="cpc"/>
    <x v="2"/>
    <d v="2024-01-03T00:00:00"/>
    <s v="text_link"/>
    <s v="signup"/>
    <n v="417"/>
    <n v="38"/>
    <n v="557.92999999999995"/>
    <s v="OK"/>
    <s v="No"/>
    <s v="OK"/>
    <s v="OK"/>
    <s v="OK"/>
    <s v="OK"/>
    <s v="OK"/>
    <s v="OK"/>
    <s v="Jul"/>
    <n v="3"/>
    <s v="newsletter/cpc"/>
    <d v="2024-01-03T00:00:00"/>
    <x v="6"/>
  </r>
  <r>
    <x v="204"/>
    <s v="facebook"/>
    <s v="social"/>
    <x v="2"/>
    <d v="2024-01-03T00:00:00"/>
    <s v="banner1"/>
    <s v="signup"/>
    <n v="245"/>
    <n v="33"/>
    <n v="35.18"/>
    <s v="OK"/>
    <s v="No"/>
    <s v="OK"/>
    <s v="OK"/>
    <s v="OK"/>
    <s v="OK"/>
    <s v="OK"/>
    <s v="OK"/>
    <s v="Mar"/>
    <n v="1"/>
    <s v="facebook/social"/>
    <d v="2024-01-03T00:00:00"/>
    <x v="2"/>
  </r>
  <r>
    <x v="244"/>
    <s v="linkedin"/>
    <s v="referral"/>
    <x v="1"/>
    <d v="2024-01-01T00:00:00"/>
    <s v="text_link"/>
    <s v="shoes"/>
    <n v="389"/>
    <n v="22"/>
    <n v="129.72999999999999"/>
    <s v="OK"/>
    <s v="No"/>
    <s v="OK"/>
    <s v="OK"/>
    <s v="OK"/>
    <s v="OK"/>
    <s v="OK"/>
    <s v="OK"/>
    <s v="Aug"/>
    <n v="3"/>
    <s v="linkedin/referral"/>
    <d v="2024-01-01T00:00:00"/>
    <x v="5"/>
  </r>
  <r>
    <x v="33"/>
    <s v="facebook"/>
    <s v="social"/>
    <x v="2"/>
    <d v="2024-01-03T00:00:00"/>
    <s v="carousel_ad"/>
    <s v="discount"/>
    <n v="392"/>
    <n v="12"/>
    <n v="68.400000000000006"/>
    <s v="OK"/>
    <s v="No"/>
    <s v="OK"/>
    <s v="OK"/>
    <s v="OK"/>
    <s v="OK"/>
    <s v="OK"/>
    <s v="OK"/>
    <s v="Jul"/>
    <n v="3"/>
    <s v="facebook/social"/>
    <d v="2024-01-03T00:00:00"/>
    <x v="6"/>
  </r>
  <r>
    <x v="212"/>
    <s v="newsletter"/>
    <s v="social"/>
    <x v="1"/>
    <d v="2024-01-01T00:00:00"/>
    <s v="video_ad"/>
    <s v="shoes"/>
    <n v="384"/>
    <n v="8"/>
    <n v="536.98"/>
    <s v="OK"/>
    <s v="No"/>
    <s v="OK"/>
    <s v="OK"/>
    <s v="OK"/>
    <s v="OK"/>
    <s v="OK"/>
    <s v="OK"/>
    <s v="Mar"/>
    <n v="1"/>
    <s v="newsletter/social"/>
    <d v="2024-01-01T00:00:00"/>
    <x v="2"/>
  </r>
  <r>
    <x v="186"/>
    <s v="facebook"/>
    <s v="referral"/>
    <x v="3"/>
    <d v="2024-01-02T00:00:00"/>
    <s v="video_ad"/>
    <s v="signup"/>
    <n v="26"/>
    <n v="49"/>
    <n v="516.29"/>
    <s v="OK"/>
    <s v="No"/>
    <s v="OK"/>
    <s v="OK"/>
    <s v="OK"/>
    <s v="OK"/>
    <s v="OK"/>
    <s v="OK"/>
    <s v="Jul"/>
    <n v="3"/>
    <s v="facebook/referral"/>
    <d v="2024-01-02T00:00:00"/>
    <x v="6"/>
  </r>
  <r>
    <x v="286"/>
    <s v="youtube"/>
    <s v="referral"/>
    <x v="3"/>
    <d v="2024-01-02T00:00:00"/>
    <s v="video_ad"/>
    <s v="discount"/>
    <n v="271"/>
    <n v="4"/>
    <n v="487.28"/>
    <s v="OK"/>
    <s v="No"/>
    <s v="OK"/>
    <s v="OK"/>
    <s v="OK"/>
    <s v="OK"/>
    <s v="OK"/>
    <s v="OK"/>
    <s v="Jun"/>
    <n v="2"/>
    <s v="youtube/referral"/>
    <d v="2024-01-02T00:00:00"/>
    <x v="7"/>
  </r>
  <r>
    <x v="62"/>
    <s v="youtube"/>
    <s v="social"/>
    <x v="3"/>
    <d v="2024-01-02T00:00:00"/>
    <s v="carousel_ad"/>
    <s v="bags"/>
    <n v="200"/>
    <n v="44"/>
    <n v="747.06"/>
    <s v="OK"/>
    <s v="No"/>
    <s v="OK"/>
    <s v="OK"/>
    <s v="OK"/>
    <s v="OK"/>
    <s v="OK"/>
    <s v="OK"/>
    <s v="Sep"/>
    <n v="3"/>
    <s v="youtube/social"/>
    <d v="2024-01-02T00:00:00"/>
    <x v="0"/>
  </r>
  <r>
    <x v="103"/>
    <s v="instagram"/>
    <s v="email"/>
    <x v="1"/>
    <d v="2024-01-01T00:00:00"/>
    <s v="carousel_ad"/>
    <s v="signup"/>
    <n v="155"/>
    <n v="44"/>
    <n v="776.46"/>
    <s v="OK"/>
    <s v="No"/>
    <s v="OK"/>
    <s v="OK"/>
    <s v="OK"/>
    <s v="OK"/>
    <s v="OK"/>
    <s v="OK"/>
    <s v="Dec"/>
    <n v="4"/>
    <s v="instagram/email"/>
    <d v="2024-01-01T00:00:00"/>
    <x v="8"/>
  </r>
  <r>
    <x v="192"/>
    <s v="youtube"/>
    <s v="social"/>
    <x v="0"/>
    <d v="2024-01-01T00:00:00"/>
    <s v="video_ad"/>
    <s v="signup"/>
    <n v="35"/>
    <n v="8"/>
    <n v="495.7"/>
    <s v="OK"/>
    <s v="No"/>
    <s v="OK"/>
    <s v="OK"/>
    <s v="OK"/>
    <s v="OK"/>
    <s v="OK"/>
    <s v="OK"/>
    <s v="Dec"/>
    <n v="4"/>
    <s v="youtube/social"/>
    <d v="2024-01-01T00:00:00"/>
    <x v="8"/>
  </r>
  <r>
    <x v="226"/>
    <s v="facebook"/>
    <s v="referral"/>
    <x v="1"/>
    <d v="2024-01-01T00:00:00"/>
    <s v="banner1"/>
    <s v="discount"/>
    <n v="227"/>
    <n v="8"/>
    <n v="141.62"/>
    <s v="OK"/>
    <s v="No"/>
    <s v="OK"/>
    <s v="OK"/>
    <s v="OK"/>
    <s v="OK"/>
    <s v="OK"/>
    <s v="OK"/>
    <s v="Jan"/>
    <n v="1"/>
    <s v="facebook/referral"/>
    <d v="2024-01-01T00:00:00"/>
    <x v="9"/>
  </r>
  <r>
    <x v="287"/>
    <s v="facebook"/>
    <s v="email"/>
    <x v="2"/>
    <d v="2024-01-03T00:00:00"/>
    <s v="banner1"/>
    <s v="discount"/>
    <n v="137"/>
    <n v="8"/>
    <n v="518.53"/>
    <s v="OK"/>
    <s v="No"/>
    <s v="OK"/>
    <s v="OK"/>
    <s v="OK"/>
    <s v="OK"/>
    <s v="OK"/>
    <s v="OK"/>
    <s v="Jun"/>
    <n v="2"/>
    <s v="facebook/email"/>
    <d v="2024-01-03T00:00:00"/>
    <x v="11"/>
  </r>
  <r>
    <x v="273"/>
    <s v="linkedin"/>
    <s v="social"/>
    <x v="2"/>
    <d v="2024-01-03T00:00:00"/>
    <s v=""/>
    <s v="bags"/>
    <n v="125"/>
    <n v="5"/>
    <n v="517.33000000000004"/>
    <s v="OK"/>
    <s v="No"/>
    <s v="OK"/>
    <s v="OK"/>
    <s v="OK"/>
    <s v="OK"/>
    <s v="OK"/>
    <s v="OK"/>
    <s v="Sep"/>
    <n v="3"/>
    <s v="linkedin/social"/>
    <d v="2024-01-03T00:00:00"/>
    <x v="0"/>
  </r>
  <r>
    <x v="112"/>
    <s v="youtube"/>
    <s v="social"/>
    <x v="2"/>
    <d v="2024-01-03T00:00:00"/>
    <s v="banner1"/>
    <s v="signup"/>
    <n v="474"/>
    <n v="28"/>
    <n v="879.22"/>
    <s v="OK"/>
    <s v="No"/>
    <s v="OK"/>
    <s v="OK"/>
    <s v="OK"/>
    <s v="OK"/>
    <s v="OK"/>
    <s v="OK"/>
    <s v="Jan"/>
    <n v="1"/>
    <s v="youtube/social"/>
    <d v="2024-01-03T00:00:00"/>
    <x v="9"/>
  </r>
  <r>
    <x v="243"/>
    <s v="facebook"/>
    <s v="social"/>
    <x v="2"/>
    <d v="2024-01-03T00:00:00"/>
    <s v=""/>
    <s v="discount"/>
    <n v="139"/>
    <n v="30"/>
    <n v="196.8"/>
    <s v="OK"/>
    <s v="No"/>
    <s v="OK"/>
    <s v="OK"/>
    <s v="OK"/>
    <s v="OK"/>
    <s v="OK"/>
    <s v="OK"/>
    <s v="Nov"/>
    <n v="4"/>
    <s v="facebook/social"/>
    <d v="2024-01-03T00:00:00"/>
    <x v="10"/>
  </r>
  <r>
    <x v="127"/>
    <s v="facebook"/>
    <s v="cpc"/>
    <x v="3"/>
    <d v="2024-01-02T00:00:00"/>
    <s v="banner1"/>
    <s v="signup"/>
    <n v="93"/>
    <n v="17"/>
    <n v="375.73"/>
    <s v="OK"/>
    <s v="No"/>
    <s v="OK"/>
    <s v="OK"/>
    <s v="OK"/>
    <s v="OK"/>
    <s v="OK"/>
    <s v="OK"/>
    <s v="Apr"/>
    <n v="2"/>
    <s v="facebook/cpc"/>
    <d v="2024-01-02T00:00:00"/>
    <x v="1"/>
  </r>
  <r>
    <x v="16"/>
    <s v="linkedin"/>
    <s v="cpc"/>
    <x v="3"/>
    <d v="2024-01-02T00:00:00"/>
    <s v="banner1"/>
    <s v="signup"/>
    <n v="319"/>
    <n v="46"/>
    <n v="23.5"/>
    <s v="OK"/>
    <s v="No"/>
    <s v="OK"/>
    <s v="OK"/>
    <s v="OK"/>
    <s v="OK"/>
    <s v="OK"/>
    <s v="OK"/>
    <s v="Aug"/>
    <n v="3"/>
    <s v="linkedin/cpc"/>
    <d v="2024-01-02T00:00:00"/>
    <x v="5"/>
  </r>
  <r>
    <x v="59"/>
    <s v="facebook"/>
    <s v="social"/>
    <x v="1"/>
    <d v="2024-01-01T00:00:00"/>
    <s v="video_ad"/>
    <s v="signup"/>
    <n v="301"/>
    <n v="4"/>
    <n v="473.82"/>
    <s v="OK"/>
    <s v="No"/>
    <s v="OK"/>
    <s v="OK"/>
    <s v="OK"/>
    <s v="OK"/>
    <s v="OK"/>
    <s v="OK"/>
    <s v="Oct"/>
    <n v="4"/>
    <s v="facebook/social"/>
    <d v="2024-01-01T00:00:00"/>
    <x v="4"/>
  </r>
  <r>
    <x v="136"/>
    <s v="facebook"/>
    <s v="email"/>
    <x v="0"/>
    <d v="2024-01-01T00:00:00"/>
    <s v="text_link"/>
    <s v="bags"/>
    <n v="163"/>
    <n v="37"/>
    <n v="426.71"/>
    <s v="OK"/>
    <s v="No"/>
    <s v="OK"/>
    <s v="OK"/>
    <s v="OK"/>
    <s v="OK"/>
    <s v="OK"/>
    <s v="OK"/>
    <s v="Aug"/>
    <n v="3"/>
    <s v="facebook/email"/>
    <d v="2024-01-01T00:00:00"/>
    <x v="5"/>
  </r>
  <r>
    <x v="227"/>
    <s v="google"/>
    <s v="social"/>
    <x v="3"/>
    <d v="2024-01-02T00:00:00"/>
    <s v="text_link"/>
    <s v="bags"/>
    <n v="156"/>
    <n v="6"/>
    <n v="535.55999999999995"/>
    <s v="OK"/>
    <s v="No"/>
    <s v="OK"/>
    <s v="OK"/>
    <s v="OK"/>
    <s v="OK"/>
    <s v="OK"/>
    <s v="OK"/>
    <s v="Jul"/>
    <n v="3"/>
    <s v="google/social"/>
    <d v="2024-01-02T00:00:00"/>
    <x v="6"/>
  </r>
  <r>
    <x v="31"/>
    <s v="facebook"/>
    <s v="social"/>
    <x v="1"/>
    <d v="2024-01-01T00:00:00"/>
    <s v="text_link"/>
    <s v="shoes"/>
    <n v="457"/>
    <n v="30"/>
    <n v="405.4"/>
    <s v="OK"/>
    <s v="No"/>
    <s v="OK"/>
    <s v="OK"/>
    <s v="OK"/>
    <s v="OK"/>
    <s v="OK"/>
    <s v="OK"/>
    <s v="Mar"/>
    <n v="1"/>
    <s v="facebook/social"/>
    <d v="2024-01-01T00:00:00"/>
    <x v="2"/>
  </r>
  <r>
    <x v="288"/>
    <s v="newsletter"/>
    <s v="referral"/>
    <x v="1"/>
    <d v="2024-01-01T00:00:00"/>
    <s v="banner1"/>
    <s v="bags"/>
    <n v="125"/>
    <n v="5"/>
    <n v="446.33"/>
    <s v="OK"/>
    <s v="No"/>
    <s v="OK"/>
    <s v="OK"/>
    <s v="OK"/>
    <s v="OK"/>
    <s v="OK"/>
    <s v="OK"/>
    <s v="May"/>
    <n v="2"/>
    <s v="newsletter/referral"/>
    <d v="2024-01-01T00:00:00"/>
    <x v="11"/>
  </r>
  <r>
    <x v="20"/>
    <s v="instagram"/>
    <s v="referral"/>
    <x v="1"/>
    <d v="2024-01-01T00:00:00"/>
    <s v="text_link"/>
    <s v="bags"/>
    <n v="13"/>
    <n v="48"/>
    <n v="639.94000000000005"/>
    <s v="OK"/>
    <s v="No"/>
    <s v="OK"/>
    <s v="OK"/>
    <s v="OK"/>
    <s v="OK"/>
    <s v="OK"/>
    <s v="OK"/>
    <s v="Jan"/>
    <n v="1"/>
    <s v="instagram/referral"/>
    <d v="2024-01-01T00:00:00"/>
    <x v="9"/>
  </r>
  <r>
    <x v="108"/>
    <s v="instagram"/>
    <s v="cpc"/>
    <x v="0"/>
    <d v="2024-01-01T00:00:00"/>
    <s v="video_ad"/>
    <s v="bags"/>
    <n v="133"/>
    <n v="12"/>
    <n v="724.17"/>
    <s v="OK"/>
    <s v="No"/>
    <s v="OK"/>
    <s v="OK"/>
    <s v="OK"/>
    <s v="OK"/>
    <s v="OK"/>
    <s v="OK"/>
    <s v="May"/>
    <n v="2"/>
    <s v="instagram/cpc"/>
    <d v="2024-01-01T00:00:00"/>
    <x v="11"/>
  </r>
  <r>
    <x v="68"/>
    <s v="instagram"/>
    <s v="referral"/>
    <x v="1"/>
    <d v="2024-01-01T00:00:00"/>
    <s v="carousel_ad"/>
    <s v="discount"/>
    <n v="251"/>
    <n v="32"/>
    <n v="436.06"/>
    <s v="OK"/>
    <s v="No"/>
    <s v="OK"/>
    <s v="OK"/>
    <s v="OK"/>
    <s v="OK"/>
    <s v="OK"/>
    <s v="OK"/>
    <s v="Jan"/>
    <n v="1"/>
    <s v="instagram/referral"/>
    <d v="2024-01-01T00:00:00"/>
    <x v="9"/>
  </r>
  <r>
    <x v="149"/>
    <s v="youtube"/>
    <s v="email"/>
    <x v="1"/>
    <d v="2024-01-01T00:00:00"/>
    <s v="carousel_ad"/>
    <s v="shoes"/>
    <n v="266"/>
    <n v="9"/>
    <n v="14.51"/>
    <s v="OK"/>
    <s v="No"/>
    <s v="OK"/>
    <s v="OK"/>
    <s v="OK"/>
    <s v="OK"/>
    <s v="OK"/>
    <s v="OK"/>
    <s v="Sep"/>
    <n v="3"/>
    <s v="youtube/email"/>
    <d v="2024-01-01T00:00:00"/>
    <x v="0"/>
  </r>
  <r>
    <x v="4"/>
    <s v="google"/>
    <s v="email"/>
    <x v="3"/>
    <d v="2024-01-02T00:00:00"/>
    <s v="carousel_ad"/>
    <s v="bags"/>
    <n v="374"/>
    <n v="23"/>
    <n v="968.29"/>
    <s v="OK"/>
    <s v="No"/>
    <s v="OK"/>
    <s v="OK"/>
    <s v="OK"/>
    <s v="OK"/>
    <s v="OK"/>
    <s v="OK"/>
    <s v="Apr"/>
    <n v="2"/>
    <s v="google/email"/>
    <d v="2024-01-02T00:00:00"/>
    <x v="1"/>
  </r>
  <r>
    <x v="289"/>
    <s v="youtube"/>
    <s v="referral"/>
    <x v="2"/>
    <d v="2024-01-03T00:00:00"/>
    <s v="text_link"/>
    <s v="signup"/>
    <n v="43"/>
    <n v="4"/>
    <n v="246.63"/>
    <s v="OK"/>
    <s v="No"/>
    <s v="OK"/>
    <s v="OK"/>
    <s v="OK"/>
    <s v="OK"/>
    <s v="OK"/>
    <s v="OK"/>
    <s v="Nov"/>
    <n v="4"/>
    <s v="youtube/referral"/>
    <d v="2024-01-03T00:00:00"/>
    <x v="10"/>
  </r>
  <r>
    <x v="272"/>
    <s v="facebook"/>
    <s v="social"/>
    <x v="3"/>
    <d v="2024-01-02T00:00:00"/>
    <s v="text_link"/>
    <s v="shoes"/>
    <n v="301"/>
    <n v="1"/>
    <n v="199.23"/>
    <s v="OK"/>
    <s v="No"/>
    <s v="OK"/>
    <s v="OK"/>
    <s v="OK"/>
    <s v="OK"/>
    <s v="OK"/>
    <s v="OK"/>
    <s v="Jan"/>
    <n v="1"/>
    <s v="facebook/social"/>
    <d v="2024-01-02T00:00:00"/>
    <x v="9"/>
  </r>
  <r>
    <x v="74"/>
    <s v="instagram"/>
    <s v="referral"/>
    <x v="0"/>
    <d v="2024-01-01T00:00:00"/>
    <s v="carousel_ad"/>
    <s v="bags"/>
    <n v="432"/>
    <n v="47"/>
    <n v="269.63"/>
    <s v="OK"/>
    <s v="No"/>
    <s v="OK"/>
    <s v="OK"/>
    <s v="OK"/>
    <s v="OK"/>
    <s v="OK"/>
    <s v="OK"/>
    <s v="Sep"/>
    <n v="3"/>
    <s v="instagram/referral"/>
    <d v="2024-01-01T00:00:00"/>
    <x v="0"/>
  </r>
  <r>
    <x v="253"/>
    <s v="google"/>
    <s v="cpc"/>
    <x v="3"/>
    <d v="2024-01-02T00:00:00"/>
    <s v="video_ad"/>
    <s v="bags"/>
    <n v="107"/>
    <n v="13"/>
    <n v="95.71"/>
    <s v="OK"/>
    <s v="No"/>
    <s v="OK"/>
    <s v="OK"/>
    <s v="OK"/>
    <s v="OK"/>
    <s v="OK"/>
    <s v="OK"/>
    <s v="May"/>
    <n v="2"/>
    <s v="google/cpc"/>
    <d v="2024-01-02T00:00:00"/>
    <x v="11"/>
  </r>
  <r>
    <x v="277"/>
    <s v="instagram"/>
    <s v="referral"/>
    <x v="2"/>
    <d v="2024-01-03T00:00:00"/>
    <s v="text_link"/>
    <s v="bags"/>
    <n v="407"/>
    <n v="8"/>
    <n v="240.64"/>
    <s v="OK"/>
    <s v="No"/>
    <s v="OK"/>
    <s v="OK"/>
    <s v="OK"/>
    <s v="OK"/>
    <s v="OK"/>
    <s v="OK"/>
    <s v="Feb"/>
    <n v="1"/>
    <s v="instagram/referral"/>
    <d v="2024-01-03T00:00:00"/>
    <x v="9"/>
  </r>
  <r>
    <x v="242"/>
    <s v="youtube"/>
    <s v="email"/>
    <x v="2"/>
    <d v="2024-01-03T00:00:00"/>
    <s v="video_ad"/>
    <s v="bags"/>
    <n v="197"/>
    <n v="2"/>
    <n v="985.27"/>
    <s v="OK"/>
    <s v="No"/>
    <s v="OK"/>
    <s v="OK"/>
    <s v="OK"/>
    <s v="OK"/>
    <s v="OK"/>
    <s v="OK"/>
    <s v="Dec"/>
    <n v="4"/>
    <s v="youtube/email"/>
    <d v="2024-01-03T00:00:00"/>
    <x v="8"/>
  </r>
  <r>
    <x v="92"/>
    <s v="youtube"/>
    <s v="social"/>
    <x v="0"/>
    <d v="2024-01-01T00:00:00"/>
    <s v="video_ad"/>
    <s v="bags"/>
    <n v="493"/>
    <n v="49"/>
    <n v="739.06"/>
    <s v="OK"/>
    <s v="No"/>
    <s v="OK"/>
    <s v="OK"/>
    <s v="OK"/>
    <s v="OK"/>
    <s v="OK"/>
    <s v="OK"/>
    <s v="Apr"/>
    <n v="2"/>
    <s v="youtube/social"/>
    <d v="2024-01-01T00:00:00"/>
    <x v="1"/>
  </r>
  <r>
    <x v="113"/>
    <s v="google"/>
    <s v="social"/>
    <x v="1"/>
    <d v="2024-01-01T00:00:00"/>
    <s v="video_ad"/>
    <s v="shoes"/>
    <n v="446"/>
    <n v="12"/>
    <n v="394.25"/>
    <s v="OK"/>
    <s v="No"/>
    <s v="OK"/>
    <s v="OK"/>
    <s v="OK"/>
    <s v="OK"/>
    <s v="OK"/>
    <s v="OK"/>
    <s v="Jan"/>
    <n v="1"/>
    <s v="google/social"/>
    <d v="2024-01-01T00:00:00"/>
    <x v="9"/>
  </r>
  <r>
    <x v="174"/>
    <s v="youtube"/>
    <s v="social"/>
    <x v="0"/>
    <d v="2024-01-01T00:00:00"/>
    <s v="text_link"/>
    <s v="signup"/>
    <n v="235"/>
    <n v="12"/>
    <n v="399.53"/>
    <s v="OK"/>
    <s v="No"/>
    <s v="OK"/>
    <s v="OK"/>
    <s v="OK"/>
    <s v="OK"/>
    <s v="OK"/>
    <s v="OK"/>
    <s v="Jan"/>
    <n v="1"/>
    <s v="youtube/social"/>
    <d v="2024-01-01T00:00:00"/>
    <x v="9"/>
  </r>
  <r>
    <x v="41"/>
    <s v="facebook"/>
    <s v="referral"/>
    <x v="3"/>
    <d v="2024-01-02T00:00:00"/>
    <s v=""/>
    <s v="signup"/>
    <n v="31"/>
    <n v="22"/>
    <n v="876.3"/>
    <s v="OK"/>
    <s v="No"/>
    <s v="OK"/>
    <s v="OK"/>
    <s v="OK"/>
    <s v="OK"/>
    <s v="OK"/>
    <s v="OK"/>
    <s v="Nov"/>
    <n v="4"/>
    <s v="facebook/referral"/>
    <d v="2024-01-02T00:00:00"/>
    <x v="10"/>
  </r>
  <r>
    <x v="271"/>
    <s v="newsletter"/>
    <s v="social"/>
    <x v="0"/>
    <d v="2024-01-01T00:00:00"/>
    <s v=""/>
    <s v="discount"/>
    <n v="158"/>
    <n v="36"/>
    <n v="985.53"/>
    <s v="OK"/>
    <s v="No"/>
    <s v="OK"/>
    <s v="OK"/>
    <s v="OK"/>
    <s v="OK"/>
    <s v="OK"/>
    <s v="OK"/>
    <s v="Apr"/>
    <n v="2"/>
    <s v="newsletter/social"/>
    <d v="2024-01-01T00:00:00"/>
    <x v="1"/>
  </r>
  <r>
    <x v="209"/>
    <s v="newsletter"/>
    <s v="email"/>
    <x v="1"/>
    <d v="2024-01-01T00:00:00"/>
    <s v="video_ad"/>
    <s v="shoes"/>
    <n v="282"/>
    <n v="49"/>
    <n v="829.72"/>
    <s v="OK"/>
    <s v="No"/>
    <s v="OK"/>
    <s v="OK"/>
    <s v="OK"/>
    <s v="OK"/>
    <s v="OK"/>
    <s v="OK"/>
    <s v="Nov"/>
    <n v="4"/>
    <s v="newsletter/email"/>
    <d v="2024-01-01T00:00:00"/>
    <x v="10"/>
  </r>
  <r>
    <x v="102"/>
    <s v="linkedin"/>
    <s v="email"/>
    <x v="1"/>
    <d v="2024-01-01T00:00:00"/>
    <s v="video_ad"/>
    <s v="discount"/>
    <n v="76"/>
    <n v="13"/>
    <n v="324.07"/>
    <s v="OK"/>
    <s v="No"/>
    <s v="OK"/>
    <s v="OK"/>
    <s v="OK"/>
    <s v="OK"/>
    <s v="OK"/>
    <s v="OK"/>
    <s v="Apr"/>
    <n v="2"/>
    <s v="linkedin/email"/>
    <d v="2024-01-01T00:00:00"/>
    <x v="1"/>
  </r>
  <r>
    <x v="11"/>
    <s v="facebook"/>
    <s v="email"/>
    <x v="0"/>
    <d v="2024-01-01T00:00:00"/>
    <s v="banner1"/>
    <s v="bags"/>
    <n v="31"/>
    <n v="30"/>
    <n v="533"/>
    <s v="OK"/>
    <s v="No"/>
    <s v="OK"/>
    <s v="OK"/>
    <s v="OK"/>
    <s v="OK"/>
    <s v="OK"/>
    <s v="OK"/>
    <s v="Jul"/>
    <n v="3"/>
    <s v="facebook/email"/>
    <d v="2024-01-01T00:00:00"/>
    <x v="6"/>
  </r>
  <r>
    <x v="24"/>
    <s v="newsletter"/>
    <s v="email"/>
    <x v="3"/>
    <d v="2024-01-02T00:00:00"/>
    <s v="banner1"/>
    <s v="shoes"/>
    <n v="394"/>
    <n v="37"/>
    <n v="918.56"/>
    <s v="OK"/>
    <s v="No"/>
    <s v="OK"/>
    <s v="OK"/>
    <s v="OK"/>
    <s v="OK"/>
    <s v="OK"/>
    <s v="OK"/>
    <s v="Nov"/>
    <n v="4"/>
    <s v="newsletter/email"/>
    <d v="2024-01-02T00:00:00"/>
    <x v="10"/>
  </r>
  <r>
    <x v="204"/>
    <s v="instagram"/>
    <s v="social"/>
    <x v="0"/>
    <d v="2024-01-01T00:00:00"/>
    <s v="text_link"/>
    <s v="shoes"/>
    <n v="447"/>
    <n v="47"/>
    <n v="207.62"/>
    <s v="OK"/>
    <s v="No"/>
    <s v="OK"/>
    <s v="OK"/>
    <s v="OK"/>
    <s v="OK"/>
    <s v="OK"/>
    <s v="OK"/>
    <s v="Mar"/>
    <n v="1"/>
    <s v="instagram/social"/>
    <d v="2024-01-01T00:00:00"/>
    <x v="2"/>
  </r>
  <r>
    <x v="124"/>
    <s v="google"/>
    <s v="email"/>
    <x v="2"/>
    <d v="2024-01-03T00:00:00"/>
    <s v="text_link"/>
    <s v="signup"/>
    <n v="234"/>
    <n v="22"/>
    <n v="331.89"/>
    <s v="OK"/>
    <s v="No"/>
    <s v="OK"/>
    <s v="OK"/>
    <s v="OK"/>
    <s v="OK"/>
    <s v="OK"/>
    <s v="OK"/>
    <s v="Aug"/>
    <n v="3"/>
    <s v="google/email"/>
    <d v="2024-01-03T00:00:00"/>
    <x v="5"/>
  </r>
  <r>
    <x v="24"/>
    <s v="linkedin"/>
    <s v="email"/>
    <x v="0"/>
    <d v="2024-01-01T00:00:00"/>
    <s v="banner1"/>
    <s v="discount"/>
    <n v="338"/>
    <n v="7"/>
    <n v="682.23"/>
    <s v="OK"/>
    <s v="No"/>
    <s v="OK"/>
    <s v="OK"/>
    <s v="OK"/>
    <s v="OK"/>
    <s v="OK"/>
    <s v="OK"/>
    <s v="Nov"/>
    <n v="4"/>
    <s v="linkedin/email"/>
    <d v="2024-01-01T00:00:00"/>
    <x v="10"/>
  </r>
  <r>
    <x v="289"/>
    <s v="youtube"/>
    <s v="social"/>
    <x v="1"/>
    <d v="2024-01-01T00:00:00"/>
    <s v="text_link"/>
    <s v="discount"/>
    <n v="262"/>
    <n v="42"/>
    <n v="15.33"/>
    <s v="OK"/>
    <s v="No"/>
    <s v="OK"/>
    <s v="OK"/>
    <s v="OK"/>
    <s v="OK"/>
    <s v="OK"/>
    <s v="OK"/>
    <s v="Nov"/>
    <n v="4"/>
    <s v="youtube/social"/>
    <d v="2024-01-01T00:00:00"/>
    <x v="10"/>
  </r>
  <r>
    <x v="172"/>
    <s v="instagram"/>
    <s v="referral"/>
    <x v="3"/>
    <d v="2024-01-02T00:00:00"/>
    <s v="video_ad"/>
    <s v="bags"/>
    <n v="74"/>
    <n v="38"/>
    <n v="855.81"/>
    <s v="OK"/>
    <s v="No"/>
    <s v="OK"/>
    <s v="OK"/>
    <s v="OK"/>
    <s v="OK"/>
    <s v="OK"/>
    <s v="OK"/>
    <s v="Jun"/>
    <n v="2"/>
    <s v="instagram/referral"/>
    <d v="2024-01-02T00:00:00"/>
    <x v="7"/>
  </r>
  <r>
    <x v="148"/>
    <s v="facebook"/>
    <s v="social"/>
    <x v="2"/>
    <d v="2024-01-03T00:00:00"/>
    <s v="carousel_ad"/>
    <s v="bags"/>
    <n v="172"/>
    <n v="19"/>
    <n v="666.11"/>
    <s v="OK"/>
    <s v="No"/>
    <s v="OK"/>
    <s v="OK"/>
    <s v="OK"/>
    <s v="OK"/>
    <s v="OK"/>
    <s v="OK"/>
    <s v="Nov"/>
    <n v="4"/>
    <s v="facebook/social"/>
    <d v="2024-01-03T00:00:00"/>
    <x v="10"/>
  </r>
  <r>
    <x v="1"/>
    <s v="google"/>
    <s v="cpc"/>
    <x v="3"/>
    <d v="2024-01-02T00:00:00"/>
    <s v="banner1"/>
    <s v="bags"/>
    <n v="195"/>
    <n v="39"/>
    <n v="605.41999999999996"/>
    <s v="OK"/>
    <s v="No"/>
    <s v="OK"/>
    <s v="OK"/>
    <s v="OK"/>
    <s v="OK"/>
    <s v="OK"/>
    <s v="OK"/>
    <s v="Apr"/>
    <n v="2"/>
    <s v="google/cpc"/>
    <d v="2024-01-02T00:00:00"/>
    <x v="2"/>
  </r>
  <r>
    <x v="130"/>
    <s v="facebook"/>
    <s v="social"/>
    <x v="1"/>
    <d v="2024-01-01T00:00:00"/>
    <s v="banner1"/>
    <s v="shoes"/>
    <n v="466"/>
    <n v="25"/>
    <n v="522.03"/>
    <s v="OK"/>
    <s v="No"/>
    <s v="OK"/>
    <s v="OK"/>
    <s v="OK"/>
    <s v="OK"/>
    <s v="OK"/>
    <s v="OK"/>
    <s v="Mar"/>
    <n v="1"/>
    <s v="facebook/social"/>
    <d v="2024-01-01T00:00:00"/>
    <x v="2"/>
  </r>
  <r>
    <x v="281"/>
    <s v="linkedin"/>
    <s v="referral"/>
    <x v="0"/>
    <d v="2024-01-01T00:00:00"/>
    <s v="text_link"/>
    <s v="signup"/>
    <n v="231"/>
    <n v="7"/>
    <n v="456.26"/>
    <s v="OK"/>
    <s v="No"/>
    <s v="OK"/>
    <s v="OK"/>
    <s v="OK"/>
    <s v="OK"/>
    <s v="OK"/>
    <s v="OK"/>
    <s v="Oct"/>
    <n v="4"/>
    <s v="linkedin/referral"/>
    <d v="2024-01-01T00:00:00"/>
    <x v="4"/>
  </r>
  <r>
    <x v="290"/>
    <s v="google"/>
    <s v="referral"/>
    <x v="3"/>
    <d v="2024-01-02T00:00:00"/>
    <s v="banner1"/>
    <s v="discount"/>
    <n v="343"/>
    <n v="27"/>
    <n v="448.28"/>
    <s v="OK"/>
    <s v="No"/>
    <s v="OK"/>
    <s v="OK"/>
    <s v="OK"/>
    <s v="OK"/>
    <s v="OK"/>
    <s v="OK"/>
    <s v="Jul"/>
    <n v="3"/>
    <s v="google/referral"/>
    <d v="2024-01-02T00:00:00"/>
    <x v="6"/>
  </r>
  <r>
    <x v="291"/>
    <s v="linkedin"/>
    <s v="social"/>
    <x v="1"/>
    <d v="2024-01-01T00:00:00"/>
    <s v="carousel_ad"/>
    <s v="discount"/>
    <n v="491"/>
    <n v="5"/>
    <n v="496.79"/>
    <s v="OK"/>
    <s v="No"/>
    <s v="OK"/>
    <s v="OK"/>
    <s v="OK"/>
    <s v="OK"/>
    <s v="OK"/>
    <s v="OK"/>
    <s v="Apr"/>
    <n v="2"/>
    <s v="linkedin/social"/>
    <d v="2024-01-01T00:00:00"/>
    <x v="1"/>
  </r>
  <r>
    <x v="292"/>
    <s v="youtube"/>
    <s v="referral"/>
    <x v="0"/>
    <d v="2024-01-01T00:00:00"/>
    <s v="banner1"/>
    <s v="bags"/>
    <n v="245"/>
    <n v="4"/>
    <n v="688.35"/>
    <s v="OK"/>
    <s v="No"/>
    <s v="OK"/>
    <s v="OK"/>
    <s v="OK"/>
    <s v="OK"/>
    <s v="OK"/>
    <s v="OK"/>
    <s v="Sep"/>
    <n v="3"/>
    <s v="youtube/referral"/>
    <d v="2024-01-01T00:00:00"/>
    <x v="0"/>
  </r>
  <r>
    <x v="289"/>
    <s v="linkedin"/>
    <s v="email"/>
    <x v="1"/>
    <d v="2024-01-01T00:00:00"/>
    <s v="text_link"/>
    <s v="signup"/>
    <n v="275"/>
    <n v="39"/>
    <n v="440.68"/>
    <s v="OK"/>
    <s v="No"/>
    <s v="OK"/>
    <s v="OK"/>
    <s v="OK"/>
    <s v="OK"/>
    <s v="OK"/>
    <s v="OK"/>
    <s v="Nov"/>
    <n v="4"/>
    <s v="linkedin/email"/>
    <d v="2024-01-01T00:00:00"/>
    <x v="10"/>
  </r>
  <r>
    <x v="249"/>
    <s v="instagram"/>
    <s v="social"/>
    <x v="2"/>
    <d v="2024-01-03T00:00:00"/>
    <s v="carousel_ad"/>
    <s v="bags"/>
    <n v="402"/>
    <n v="46"/>
    <n v="671.4"/>
    <s v="OK"/>
    <s v="No"/>
    <s v="OK"/>
    <s v="OK"/>
    <s v="OK"/>
    <s v="OK"/>
    <s v="OK"/>
    <s v="OK"/>
    <s v="Oct"/>
    <n v="4"/>
    <s v="instagram/social"/>
    <d v="2024-01-03T00:00:00"/>
    <x v="4"/>
  </r>
  <r>
    <x v="117"/>
    <s v="youtube"/>
    <s v="referral"/>
    <x v="3"/>
    <d v="2024-01-02T00:00:00"/>
    <s v="video_ad"/>
    <s v="signup"/>
    <n v="301"/>
    <n v="48"/>
    <n v="833.44"/>
    <s v="OK"/>
    <s v="No"/>
    <s v="OK"/>
    <s v="OK"/>
    <s v="OK"/>
    <s v="OK"/>
    <s v="OK"/>
    <s v="OK"/>
    <s v="Jan"/>
    <n v="1"/>
    <s v="youtube/referral"/>
    <d v="2024-01-02T00:00:00"/>
    <x v="9"/>
  </r>
  <r>
    <x v="293"/>
    <s v="google"/>
    <s v="email"/>
    <x v="2"/>
    <d v="2024-01-03T00:00:00"/>
    <s v="carousel_ad"/>
    <s v="discount"/>
    <n v="58"/>
    <n v="26"/>
    <n v="839.45"/>
    <s v="OK"/>
    <s v="No"/>
    <s v="OK"/>
    <s v="OK"/>
    <s v="OK"/>
    <s v="OK"/>
    <s v="OK"/>
    <s v="OK"/>
    <s v="Dec"/>
    <n v="4"/>
    <s v="google/email"/>
    <d v="2024-01-03T00:00:00"/>
    <x v="8"/>
  </r>
  <r>
    <x v="30"/>
    <s v="facebook"/>
    <s v="referral"/>
    <x v="3"/>
    <d v="2024-01-02T00:00:00"/>
    <s v="carousel_ad"/>
    <s v="signup"/>
    <n v="224"/>
    <n v="29"/>
    <n v="987.42"/>
    <s v="OK"/>
    <s v="No"/>
    <s v="OK"/>
    <s v="OK"/>
    <s v="OK"/>
    <s v="OK"/>
    <s v="OK"/>
    <s v="OK"/>
    <s v="May"/>
    <n v="2"/>
    <s v="facebook/referral"/>
    <d v="2024-01-02T00:00:00"/>
    <x v="11"/>
  </r>
  <r>
    <x v="203"/>
    <s v="google"/>
    <s v="referral"/>
    <x v="3"/>
    <d v="2024-01-02T00:00:00"/>
    <s v="banner1"/>
    <s v="signup"/>
    <n v="311"/>
    <n v="44"/>
    <n v="506.87"/>
    <s v="OK"/>
    <s v="No"/>
    <s v="OK"/>
    <s v="OK"/>
    <s v="OK"/>
    <s v="OK"/>
    <s v="OK"/>
    <s v="OK"/>
    <s v="Mar"/>
    <n v="1"/>
    <s v="google/referral"/>
    <d v="2024-01-02T00:00:00"/>
    <x v="2"/>
  </r>
  <r>
    <x v="283"/>
    <s v="linkedin"/>
    <s v="email"/>
    <x v="1"/>
    <d v="2024-01-01T00:00:00"/>
    <s v=""/>
    <s v="shoes"/>
    <n v="339"/>
    <n v="7"/>
    <n v="960.47"/>
    <s v="OK"/>
    <s v="No"/>
    <s v="OK"/>
    <s v="OK"/>
    <s v="OK"/>
    <s v="OK"/>
    <s v="OK"/>
    <s v="OK"/>
    <s v="Mar"/>
    <n v="1"/>
    <s v="linkedin/email"/>
    <d v="2024-01-01T00:00:00"/>
    <x v="2"/>
  </r>
  <r>
    <x v="217"/>
    <s v="youtube"/>
    <s v="social"/>
    <x v="3"/>
    <d v="2024-01-02T00:00:00"/>
    <s v="banner1"/>
    <s v="discount"/>
    <n v="390"/>
    <n v="20"/>
    <n v="42.99"/>
    <s v="OK"/>
    <s v="No"/>
    <s v="OK"/>
    <s v="OK"/>
    <s v="OK"/>
    <s v="OK"/>
    <s v="OK"/>
    <s v="OK"/>
    <s v="Jun"/>
    <n v="2"/>
    <s v="youtube/social"/>
    <d v="2024-01-02T00:00:00"/>
    <x v="7"/>
  </r>
  <r>
    <x v="85"/>
    <s v="youtube"/>
    <s v="referral"/>
    <x v="3"/>
    <d v="2024-01-02T00:00:00"/>
    <s v="banner1"/>
    <s v="discount"/>
    <n v="471"/>
    <n v="49"/>
    <n v="928.92"/>
    <s v="OK"/>
    <s v="No"/>
    <s v="OK"/>
    <s v="OK"/>
    <s v="OK"/>
    <s v="OK"/>
    <s v="OK"/>
    <s v="OK"/>
    <s v="Apr"/>
    <n v="2"/>
    <s v="youtube/referral"/>
    <d v="2024-01-02T00:00:00"/>
    <x v="1"/>
  </r>
  <r>
    <x v="104"/>
    <s v="newsletter"/>
    <s v="social"/>
    <x v="2"/>
    <d v="2024-01-03T00:00:00"/>
    <s v="banner1"/>
    <s v="discount"/>
    <n v="48"/>
    <n v="48"/>
    <n v="852.21"/>
    <s v="OK"/>
    <s v="No"/>
    <s v="OK"/>
    <s v="OK"/>
    <s v="OK"/>
    <s v="OK"/>
    <s v="OK"/>
    <s v="OK"/>
    <s v="Jun"/>
    <n v="2"/>
    <s v="newsletter/social"/>
    <d v="2024-01-03T00:00:00"/>
    <x v="7"/>
  </r>
  <r>
    <x v="134"/>
    <s v="youtube"/>
    <s v="email"/>
    <x v="3"/>
    <d v="2024-01-02T00:00:00"/>
    <s v="carousel_ad"/>
    <s v="bags"/>
    <n v="272"/>
    <n v="29"/>
    <n v="218.21"/>
    <s v="OK"/>
    <s v="No"/>
    <s v="OK"/>
    <s v="OK"/>
    <s v="OK"/>
    <s v="OK"/>
    <s v="OK"/>
    <s v="OK"/>
    <s v="Oct"/>
    <n v="4"/>
    <s v="youtube/email"/>
    <d v="2024-01-02T00:00:00"/>
    <x v="4"/>
  </r>
  <r>
    <x v="68"/>
    <s v="google"/>
    <s v="social"/>
    <x v="2"/>
    <d v="2024-01-03T00:00:00"/>
    <s v="carousel_ad"/>
    <s v="discount"/>
    <n v="25"/>
    <n v="26"/>
    <n v="271.92"/>
    <s v="OK"/>
    <s v="No"/>
    <s v="OK"/>
    <s v="OK"/>
    <s v="OK"/>
    <s v="OK"/>
    <s v="OK"/>
    <s v="OK"/>
    <s v="Jan"/>
    <n v="1"/>
    <s v="google/social"/>
    <d v="2024-01-03T00:00:00"/>
    <x v="9"/>
  </r>
  <r>
    <x v="45"/>
    <s v="linkedin"/>
    <s v="referral"/>
    <x v="0"/>
    <d v="2024-01-01T00:00:00"/>
    <s v="carousel_ad"/>
    <s v="shoes"/>
    <n v="459"/>
    <n v="14"/>
    <n v="352.75"/>
    <s v="OK"/>
    <s v="No"/>
    <s v="OK"/>
    <s v="OK"/>
    <s v="OK"/>
    <s v="OK"/>
    <s v="OK"/>
    <s v="OK"/>
    <s v="Jul"/>
    <n v="3"/>
    <s v="linkedin/referral"/>
    <d v="2024-01-01T00:00:00"/>
    <x v="6"/>
  </r>
  <r>
    <x v="294"/>
    <s v="youtube"/>
    <s v="cpc"/>
    <x v="1"/>
    <d v="2024-01-01T00:00:00"/>
    <s v="carousel_ad"/>
    <s v="discount"/>
    <n v="381"/>
    <n v="4"/>
    <n v="335.54"/>
    <s v="OK"/>
    <s v="No"/>
    <s v="OK"/>
    <s v="OK"/>
    <s v="OK"/>
    <s v="OK"/>
    <s v="OK"/>
    <s v="OK"/>
    <s v="May"/>
    <n v="2"/>
    <s v="youtube/cpc"/>
    <d v="2024-01-01T00:00:00"/>
    <x v="11"/>
  </r>
  <r>
    <x v="99"/>
    <s v="instagram"/>
    <s v="email"/>
    <x v="1"/>
    <d v="2024-01-01T00:00:00"/>
    <s v="carousel_ad"/>
    <s v="signup"/>
    <n v="127"/>
    <n v="6"/>
    <n v="749.25"/>
    <s v="OK"/>
    <s v="No"/>
    <s v="OK"/>
    <s v="OK"/>
    <s v="OK"/>
    <s v="OK"/>
    <s v="OK"/>
    <s v="OK"/>
    <s v="Oct"/>
    <n v="4"/>
    <s v="instagram/email"/>
    <d v="2024-01-01T00:00:00"/>
    <x v="4"/>
  </r>
  <r>
    <x v="214"/>
    <s v="youtube"/>
    <s v="email"/>
    <x v="0"/>
    <d v="2024-01-01T00:00:00"/>
    <s v="banner1"/>
    <s v="shoes"/>
    <n v="175"/>
    <n v="26"/>
    <n v="231.93"/>
    <s v="OK"/>
    <s v="No"/>
    <s v="OK"/>
    <s v="OK"/>
    <s v="OK"/>
    <s v="OK"/>
    <s v="OK"/>
    <s v="OK"/>
    <s v="Feb"/>
    <n v="1"/>
    <s v="youtube/email"/>
    <d v="2024-01-01T00:00:00"/>
    <x v="3"/>
  </r>
  <r>
    <x v="125"/>
    <s v="google"/>
    <s v="referral"/>
    <x v="0"/>
    <d v="2024-01-01T00:00:00"/>
    <s v="text_link"/>
    <s v="discount"/>
    <n v="427"/>
    <n v="42"/>
    <n v="984.78"/>
    <s v="OK"/>
    <s v="No"/>
    <s v="OK"/>
    <s v="OK"/>
    <s v="OK"/>
    <s v="OK"/>
    <s v="OK"/>
    <s v="OK"/>
    <s v="Feb"/>
    <n v="1"/>
    <s v="google/referral"/>
    <d v="2024-01-01T00:00:00"/>
    <x v="3"/>
  </r>
  <r>
    <x v="46"/>
    <s v="facebook"/>
    <s v="email"/>
    <x v="3"/>
    <d v="2024-01-02T00:00:00"/>
    <s v="text_link"/>
    <s v="discount"/>
    <n v="120"/>
    <n v="5"/>
    <n v="57.87"/>
    <s v="OK"/>
    <s v="No"/>
    <s v="OK"/>
    <s v="OK"/>
    <s v="OK"/>
    <s v="OK"/>
    <s v="OK"/>
    <s v="OK"/>
    <s v="Jul"/>
    <n v="3"/>
    <s v="facebook/email"/>
    <d v="2024-01-02T00:00:00"/>
    <x v="6"/>
  </r>
  <r>
    <x v="295"/>
    <s v="newsletter"/>
    <s v="cpc"/>
    <x v="0"/>
    <d v="2024-01-01T00:00:00"/>
    <s v="banner1"/>
    <s v="signup"/>
    <n v="53"/>
    <n v="27"/>
    <n v="945.84"/>
    <s v="OK"/>
    <s v="No"/>
    <s v="OK"/>
    <s v="OK"/>
    <s v="OK"/>
    <s v="OK"/>
    <s v="OK"/>
    <s v="OK"/>
    <s v="Mar"/>
    <n v="1"/>
    <s v="newsletter/cpc"/>
    <d v="2024-01-01T00:00:00"/>
    <x v="2"/>
  </r>
  <r>
    <x v="296"/>
    <s v="linkedin"/>
    <s v="referral"/>
    <x v="3"/>
    <d v="2024-01-02T00:00:00"/>
    <s v="video_ad"/>
    <s v="signup"/>
    <n v="249"/>
    <n v="26"/>
    <n v="559.51"/>
    <s v="OK"/>
    <s v="No"/>
    <s v="OK"/>
    <s v="OK"/>
    <s v="OK"/>
    <s v="OK"/>
    <s v="OK"/>
    <s v="OK"/>
    <s v="Apr"/>
    <n v="2"/>
    <s v="linkedin/referral"/>
    <d v="2024-01-02T00:00:00"/>
    <x v="1"/>
  </r>
  <r>
    <x v="122"/>
    <s v="google"/>
    <s v="email"/>
    <x v="2"/>
    <d v="2024-01-03T00:00:00"/>
    <s v=""/>
    <s v="signup"/>
    <n v="87"/>
    <n v="42"/>
    <n v="104.2"/>
    <s v="OK"/>
    <s v="No"/>
    <s v="OK"/>
    <s v="OK"/>
    <s v="OK"/>
    <s v="OK"/>
    <s v="OK"/>
    <s v="OK"/>
    <s v="Apr"/>
    <n v="2"/>
    <s v="google/email"/>
    <d v="2024-01-03T00:00:00"/>
    <x v="1"/>
  </r>
  <r>
    <x v="252"/>
    <s v="linkedin"/>
    <s v="referral"/>
    <x v="1"/>
    <d v="2024-01-01T00:00:00"/>
    <s v="video_ad"/>
    <s v="discount"/>
    <n v="412"/>
    <n v="49"/>
    <n v="22.5"/>
    <s v="OK"/>
    <s v="No"/>
    <s v="OK"/>
    <s v="OK"/>
    <s v="OK"/>
    <s v="OK"/>
    <s v="OK"/>
    <s v="OK"/>
    <s v="Mar"/>
    <n v="1"/>
    <s v="linkedin/referral"/>
    <d v="2024-01-01T00:00:00"/>
    <x v="2"/>
  </r>
  <r>
    <x v="127"/>
    <s v="youtube"/>
    <s v="social"/>
    <x v="1"/>
    <d v="2024-01-01T00:00:00"/>
    <s v="video_ad"/>
    <s v="shoes"/>
    <n v="187"/>
    <n v="22"/>
    <n v="797.77"/>
    <s v="OK"/>
    <s v="No"/>
    <s v="OK"/>
    <s v="OK"/>
    <s v="OK"/>
    <s v="OK"/>
    <s v="OK"/>
    <s v="OK"/>
    <s v="Apr"/>
    <n v="2"/>
    <s v="youtube/social"/>
    <d v="2024-01-01T00:00:00"/>
    <x v="1"/>
  </r>
  <r>
    <x v="44"/>
    <s v="youtube"/>
    <s v="email"/>
    <x v="1"/>
    <d v="2024-01-01T00:00:00"/>
    <s v="banner1"/>
    <s v="discount"/>
    <n v="414"/>
    <n v="28"/>
    <n v="639.4"/>
    <s v="OK"/>
    <s v="No"/>
    <s v="OK"/>
    <s v="OK"/>
    <s v="OK"/>
    <s v="OK"/>
    <s v="OK"/>
    <s v="OK"/>
    <s v="Jun"/>
    <n v="2"/>
    <s v="youtube/email"/>
    <d v="2024-01-01T00:00:00"/>
    <x v="7"/>
  </r>
  <r>
    <x v="297"/>
    <s v="youtube"/>
    <s v="email"/>
    <x v="2"/>
    <d v="2024-01-03T00:00:00"/>
    <s v=""/>
    <s v="discount"/>
    <n v="314"/>
    <n v="1"/>
    <n v="258.33999999999997"/>
    <s v="OK"/>
    <s v="No"/>
    <s v="OK"/>
    <s v="OK"/>
    <s v="OK"/>
    <s v="OK"/>
    <s v="OK"/>
    <s v="OK"/>
    <s v="Jun"/>
    <n v="2"/>
    <s v="youtube/email"/>
    <d v="2024-01-03T00:00:00"/>
    <x v="7"/>
  </r>
  <r>
    <x v="298"/>
    <s v="google"/>
    <s v="email"/>
    <x v="3"/>
    <d v="2024-01-02T00:00:00"/>
    <s v="carousel_ad"/>
    <s v="discount"/>
    <n v="308"/>
    <n v="10"/>
    <n v="185.59"/>
    <s v="OK"/>
    <s v="No"/>
    <s v="OK"/>
    <s v="OK"/>
    <s v="OK"/>
    <s v="OK"/>
    <s v="OK"/>
    <s v="OK"/>
    <s v="Oct"/>
    <n v="4"/>
    <s v="google/email"/>
    <d v="2024-01-02T00:00:00"/>
    <x v="4"/>
  </r>
  <r>
    <x v="178"/>
    <s v="facebook"/>
    <s v="referral"/>
    <x v="2"/>
    <d v="2024-01-03T00:00:00"/>
    <s v="text_link"/>
    <s v="shoes"/>
    <n v="468"/>
    <n v="23"/>
    <n v="397.92"/>
    <s v="OK"/>
    <s v="No"/>
    <s v="OK"/>
    <s v="OK"/>
    <s v="OK"/>
    <s v="OK"/>
    <s v="OK"/>
    <s v="OK"/>
    <s v="Sep"/>
    <n v="3"/>
    <s v="facebook/referral"/>
    <d v="2024-01-03T00:00:00"/>
    <x v="0"/>
  </r>
  <r>
    <x v="223"/>
    <s v="youtube"/>
    <s v="email"/>
    <x v="0"/>
    <d v="2024-01-01T00:00:00"/>
    <s v="video_ad"/>
    <s v="discount"/>
    <n v="356"/>
    <n v="27"/>
    <n v="928.8"/>
    <s v="OK"/>
    <s v="No"/>
    <s v="OK"/>
    <s v="OK"/>
    <s v="OK"/>
    <s v="OK"/>
    <s v="OK"/>
    <s v="OK"/>
    <s v="Jul"/>
    <n v="3"/>
    <s v="youtube/email"/>
    <d v="2024-01-01T00:00:00"/>
    <x v="6"/>
  </r>
  <r>
    <x v="233"/>
    <s v="linkedin"/>
    <s v="referral"/>
    <x v="0"/>
    <d v="2024-01-01T00:00:00"/>
    <s v="carousel_ad"/>
    <s v="shoes"/>
    <n v="150"/>
    <n v="30"/>
    <n v="948.07"/>
    <s v="OK"/>
    <s v="No"/>
    <s v="OK"/>
    <s v="OK"/>
    <s v="OK"/>
    <s v="OK"/>
    <s v="OK"/>
    <s v="OK"/>
    <s v="Mar"/>
    <n v="1"/>
    <s v="linkedin/referral"/>
    <d v="2024-01-01T00:00:00"/>
    <x v="2"/>
  </r>
  <r>
    <x v="118"/>
    <s v="youtube"/>
    <s v="email"/>
    <x v="1"/>
    <d v="2024-01-01T00:00:00"/>
    <s v="banner1"/>
    <s v="shoes"/>
    <n v="162"/>
    <n v="24"/>
    <n v="181.94"/>
    <s v="OK"/>
    <s v="No"/>
    <s v="OK"/>
    <s v="OK"/>
    <s v="OK"/>
    <s v="OK"/>
    <s v="OK"/>
    <s v="OK"/>
    <s v="May"/>
    <n v="2"/>
    <s v="youtube/email"/>
    <d v="2024-01-01T00:00:00"/>
    <x v="11"/>
  </r>
  <r>
    <x v="140"/>
    <s v="instagram"/>
    <s v="referral"/>
    <x v="1"/>
    <d v="2024-01-01T00:00:00"/>
    <s v="video_ad"/>
    <s v="discount"/>
    <n v="368"/>
    <n v="26"/>
    <n v="730.7"/>
    <s v="OK"/>
    <s v="No"/>
    <s v="OK"/>
    <s v="OK"/>
    <s v="OK"/>
    <s v="OK"/>
    <s v="OK"/>
    <s v="OK"/>
    <s v="May"/>
    <n v="2"/>
    <s v="instagram/referral"/>
    <d v="2024-01-01T00:00:00"/>
    <x v="11"/>
  </r>
  <r>
    <x v="299"/>
    <s v="google"/>
    <s v="social"/>
    <x v="0"/>
    <d v="2024-01-01T00:00:00"/>
    <s v="carousel_ad"/>
    <s v="bags"/>
    <n v="167"/>
    <n v="48"/>
    <n v="656.8"/>
    <s v="OK"/>
    <s v="No"/>
    <s v="OK"/>
    <s v="OK"/>
    <s v="OK"/>
    <s v="OK"/>
    <s v="OK"/>
    <s v="OK"/>
    <s v="Apr"/>
    <n v="2"/>
    <s v="google/social"/>
    <d v="2024-01-01T00:00:00"/>
    <x v="1"/>
  </r>
  <r>
    <x v="300"/>
    <s v="facebook"/>
    <s v="cpc"/>
    <x v="1"/>
    <d v="2024-01-01T00:00:00"/>
    <s v="text_link"/>
    <s v="discount"/>
    <n v="455"/>
    <n v="46"/>
    <n v="201.28"/>
    <s v="OK"/>
    <s v="No"/>
    <s v="OK"/>
    <s v="OK"/>
    <s v="OK"/>
    <s v="OK"/>
    <s v="OK"/>
    <s v="OK"/>
    <s v="Jun"/>
    <n v="2"/>
    <s v="facebook/cpc"/>
    <d v="2024-01-01T00:00:00"/>
    <x v="7"/>
  </r>
  <r>
    <x v="301"/>
    <s v="facebook"/>
    <s v="social"/>
    <x v="3"/>
    <d v="2024-01-02T00:00:00"/>
    <s v="video_ad"/>
    <s v="signup"/>
    <n v="248"/>
    <n v="8"/>
    <n v="501.45"/>
    <s v="OK"/>
    <s v="No"/>
    <s v="OK"/>
    <s v="OK"/>
    <s v="OK"/>
    <s v="OK"/>
    <s v="OK"/>
    <s v="OK"/>
    <s v="Jun"/>
    <n v="2"/>
    <s v="facebook/social"/>
    <d v="2024-01-02T00:00:00"/>
    <x v="7"/>
  </r>
  <r>
    <x v="227"/>
    <s v="youtube"/>
    <s v="referral"/>
    <x v="2"/>
    <d v="2024-01-03T00:00:00"/>
    <s v=""/>
    <s v="bags"/>
    <n v="111"/>
    <n v="33"/>
    <n v="146.74"/>
    <s v="OK"/>
    <s v="No"/>
    <s v="OK"/>
    <s v="OK"/>
    <s v="OK"/>
    <s v="OK"/>
    <s v="OK"/>
    <s v="OK"/>
    <s v="Jul"/>
    <n v="3"/>
    <s v="youtube/referral"/>
    <d v="2024-01-03T00:00:00"/>
    <x v="6"/>
  </r>
  <r>
    <x v="302"/>
    <s v="facebook"/>
    <s v="cpc"/>
    <x v="1"/>
    <d v="2024-01-01T00:00:00"/>
    <s v="carousel_ad"/>
    <s v="discount"/>
    <n v="182"/>
    <n v="38"/>
    <n v="398.39"/>
    <s v="OK"/>
    <s v="No"/>
    <s v="OK"/>
    <s v="OK"/>
    <s v="OK"/>
    <s v="OK"/>
    <s v="OK"/>
    <s v="OK"/>
    <s v="May"/>
    <n v="2"/>
    <s v="facebook/cpc"/>
    <d v="2024-01-01T00:00:00"/>
    <x v="11"/>
  </r>
  <r>
    <x v="243"/>
    <s v="youtube"/>
    <s v="email"/>
    <x v="2"/>
    <d v="2024-01-03T00:00:00"/>
    <s v="video_ad"/>
    <s v="signup"/>
    <n v="395"/>
    <n v="18"/>
    <n v="534.51"/>
    <s v="OK"/>
    <s v="No"/>
    <s v="OK"/>
    <s v="OK"/>
    <s v="OK"/>
    <s v="OK"/>
    <s v="OK"/>
    <s v="OK"/>
    <s v="Nov"/>
    <n v="4"/>
    <s v="youtube/email"/>
    <d v="2024-01-03T00:00:00"/>
    <x v="10"/>
  </r>
  <r>
    <x v="50"/>
    <s v="linkedin"/>
    <s v="email"/>
    <x v="2"/>
    <d v="2024-01-03T00:00:00"/>
    <s v="video_ad"/>
    <s v="discount"/>
    <n v="99"/>
    <n v="11"/>
    <n v="504.11"/>
    <s v="OK"/>
    <s v="No"/>
    <s v="OK"/>
    <s v="OK"/>
    <s v="OK"/>
    <s v="OK"/>
    <s v="OK"/>
    <s v="OK"/>
    <s v="Mar"/>
    <n v="1"/>
    <s v="linkedin/email"/>
    <d v="2024-01-03T00:00:00"/>
    <x v="2"/>
  </r>
  <r>
    <x v="78"/>
    <s v="youtube"/>
    <s v="social"/>
    <x v="2"/>
    <d v="2024-01-03T00:00:00"/>
    <s v=""/>
    <s v="shoes"/>
    <n v="484"/>
    <n v="9"/>
    <n v="877.6"/>
    <s v="OK"/>
    <s v="No"/>
    <s v="OK"/>
    <s v="OK"/>
    <s v="OK"/>
    <s v="OK"/>
    <s v="OK"/>
    <s v="OK"/>
    <s v="May"/>
    <n v="2"/>
    <s v="youtube/social"/>
    <d v="2024-01-03T00:00:00"/>
    <x v="11"/>
  </r>
  <r>
    <x v="303"/>
    <s v="google"/>
    <s v="email"/>
    <x v="2"/>
    <d v="2024-01-03T00:00:00"/>
    <s v="text_link"/>
    <s v="bags"/>
    <n v="67"/>
    <n v="0"/>
    <n v="955.14"/>
    <s v="OK"/>
    <s v="No"/>
    <s v="OK"/>
    <s v="OK"/>
    <s v="OK"/>
    <s v="OK"/>
    <s v="OK"/>
    <s v="OK"/>
    <s v="Mar"/>
    <n v="1"/>
    <s v="google/email"/>
    <d v="2024-01-03T00:00:00"/>
    <x v="2"/>
  </r>
  <r>
    <x v="21"/>
    <s v="google"/>
    <s v="referral"/>
    <x v="3"/>
    <d v="2024-01-02T00:00:00"/>
    <s v="banner1"/>
    <s v="discount"/>
    <n v="218"/>
    <n v="15"/>
    <n v="939.06"/>
    <s v="OK"/>
    <s v="No"/>
    <s v="OK"/>
    <s v="OK"/>
    <s v="OK"/>
    <s v="OK"/>
    <s v="OK"/>
    <s v="OK"/>
    <s v="Nov"/>
    <n v="4"/>
    <s v="google/referral"/>
    <d v="2024-01-02T00:00:00"/>
    <x v="10"/>
  </r>
  <r>
    <x v="259"/>
    <s v="instagram"/>
    <s v="referral"/>
    <x v="3"/>
    <d v="2024-01-02T00:00:00"/>
    <s v="text_link"/>
    <s v="bags"/>
    <n v="426"/>
    <n v="10"/>
    <n v="500.95"/>
    <s v="OK"/>
    <s v="No"/>
    <s v="OK"/>
    <s v="OK"/>
    <s v="OK"/>
    <s v="OK"/>
    <s v="OK"/>
    <s v="OK"/>
    <s v="Nov"/>
    <n v="4"/>
    <s v="instagram/referral"/>
    <d v="2024-01-02T00:00:00"/>
    <x v="10"/>
  </r>
  <r>
    <x v="66"/>
    <s v="instagram"/>
    <s v="social"/>
    <x v="2"/>
    <d v="2024-01-03T00:00:00"/>
    <s v="banner1"/>
    <s v="bags"/>
    <n v="300"/>
    <n v="38"/>
    <n v="285.88"/>
    <s v="OK"/>
    <s v="No"/>
    <s v="OK"/>
    <s v="OK"/>
    <s v="OK"/>
    <s v="OK"/>
    <s v="OK"/>
    <s v="OK"/>
    <s v="Sep"/>
    <n v="3"/>
    <s v="instagram/social"/>
    <d v="2024-01-03T00:00:00"/>
    <x v="0"/>
  </r>
  <r>
    <x v="69"/>
    <s v="google"/>
    <s v="referral"/>
    <x v="1"/>
    <d v="2024-01-01T00:00:00"/>
    <s v="banner1"/>
    <s v="discount"/>
    <n v="264"/>
    <n v="6"/>
    <n v="286.95"/>
    <s v="OK"/>
    <s v="No"/>
    <s v="OK"/>
    <s v="OK"/>
    <s v="OK"/>
    <s v="OK"/>
    <s v="OK"/>
    <s v="OK"/>
    <s v="Jan"/>
    <n v="1"/>
    <s v="google/referral"/>
    <d v="2024-01-01T00:00:00"/>
    <x v="9"/>
  </r>
  <r>
    <x v="188"/>
    <s v="google"/>
    <s v="social"/>
    <x v="0"/>
    <d v="2024-01-01T00:00:00"/>
    <s v="text_link"/>
    <s v="signup"/>
    <n v="375"/>
    <n v="0"/>
    <n v="97.07"/>
    <s v="OK"/>
    <s v="No"/>
    <s v="OK"/>
    <s v="OK"/>
    <s v="OK"/>
    <s v="OK"/>
    <s v="OK"/>
    <s v="OK"/>
    <s v="Oct"/>
    <n v="4"/>
    <s v="google/social"/>
    <d v="2024-01-01T00:00:00"/>
    <x v="4"/>
  </r>
  <r>
    <x v="245"/>
    <s v="linkedin"/>
    <s v="referral"/>
    <x v="3"/>
    <d v="2024-01-02T00:00:00"/>
    <s v="carousel_ad"/>
    <s v="discount"/>
    <n v="190"/>
    <n v="20"/>
    <n v="751.11"/>
    <s v="OK"/>
    <s v="No"/>
    <s v="OK"/>
    <s v="OK"/>
    <s v="OK"/>
    <s v="OK"/>
    <s v="OK"/>
    <s v="OK"/>
    <s v="May"/>
    <n v="2"/>
    <s v="linkedin/referral"/>
    <d v="2024-01-02T00:00:00"/>
    <x v="11"/>
  </r>
  <r>
    <x v="295"/>
    <s v="google"/>
    <s v="email"/>
    <x v="2"/>
    <d v="2024-01-03T00:00:00"/>
    <s v="video_ad"/>
    <s v="shoes"/>
    <n v="426"/>
    <n v="44"/>
    <n v="146.24"/>
    <s v="OK"/>
    <s v="No"/>
    <s v="OK"/>
    <s v="OK"/>
    <s v="OK"/>
    <s v="OK"/>
    <s v="OK"/>
    <s v="OK"/>
    <s v="Mar"/>
    <n v="1"/>
    <s v="google/email"/>
    <d v="2024-01-03T00:00:00"/>
    <x v="2"/>
  </r>
  <r>
    <x v="182"/>
    <s v="google"/>
    <s v="email"/>
    <x v="1"/>
    <d v="2024-01-01T00:00:00"/>
    <s v="text_link"/>
    <s v="discount"/>
    <n v="64"/>
    <n v="43"/>
    <n v="792.88"/>
    <s v="OK"/>
    <s v="No"/>
    <s v="OK"/>
    <s v="OK"/>
    <s v="OK"/>
    <s v="OK"/>
    <s v="OK"/>
    <s v="OK"/>
    <s v="Nov"/>
    <n v="4"/>
    <s v="google/email"/>
    <d v="2024-01-01T00:00:00"/>
    <x v="10"/>
  </r>
  <r>
    <x v="81"/>
    <s v="youtube"/>
    <s v="email"/>
    <x v="3"/>
    <d v="2024-01-02T00:00:00"/>
    <s v="carousel_ad"/>
    <s v="discount"/>
    <n v="341"/>
    <n v="19"/>
    <n v="662.78"/>
    <s v="OK"/>
    <s v="No"/>
    <s v="OK"/>
    <s v="OK"/>
    <s v="OK"/>
    <s v="OK"/>
    <s v="OK"/>
    <s v="OK"/>
    <s v="Mar"/>
    <n v="1"/>
    <s v="youtube/email"/>
    <d v="2024-01-02T00:00:00"/>
    <x v="2"/>
  </r>
  <r>
    <x v="246"/>
    <s v="newsletter"/>
    <s v="email"/>
    <x v="2"/>
    <d v="2024-01-03T00:00:00"/>
    <s v="banner1"/>
    <s v="bags"/>
    <n v="460"/>
    <n v="5"/>
    <n v="173.99"/>
    <s v="OK"/>
    <s v="No"/>
    <s v="OK"/>
    <s v="OK"/>
    <s v="OK"/>
    <s v="OK"/>
    <s v="OK"/>
    <s v="OK"/>
    <s v="Nov"/>
    <n v="4"/>
    <s v="newsletter/email"/>
    <d v="2024-01-03T00:00:00"/>
    <x v="10"/>
  </r>
  <r>
    <x v="221"/>
    <s v="google"/>
    <s v="social"/>
    <x v="3"/>
    <d v="2024-01-02T00:00:00"/>
    <s v="video_ad"/>
    <s v="signup"/>
    <n v="87"/>
    <n v="26"/>
    <n v="771.46"/>
    <s v="OK"/>
    <s v="No"/>
    <s v="OK"/>
    <s v="OK"/>
    <s v="OK"/>
    <s v="OK"/>
    <s v="OK"/>
    <s v="OK"/>
    <s v="Apr"/>
    <n v="2"/>
    <s v="google/social"/>
    <d v="2024-01-02T00:00:00"/>
    <x v="1"/>
  </r>
  <r>
    <x v="304"/>
    <s v="newsletter"/>
    <s v="cpc"/>
    <x v="1"/>
    <d v="2024-01-01T00:00:00"/>
    <s v="banner1"/>
    <s v="signup"/>
    <n v="492"/>
    <n v="36"/>
    <n v="596.48"/>
    <s v="OK"/>
    <s v="No"/>
    <s v="OK"/>
    <s v="OK"/>
    <s v="OK"/>
    <s v="OK"/>
    <s v="OK"/>
    <s v="OK"/>
    <s v="Aug"/>
    <n v="3"/>
    <s v="newsletter/cpc"/>
    <d v="2024-01-01T00:00:00"/>
    <x v="5"/>
  </r>
  <r>
    <x v="305"/>
    <s v="facebook"/>
    <s v="cpc"/>
    <x v="2"/>
    <d v="2024-01-03T00:00:00"/>
    <s v="video_ad"/>
    <s v="bags"/>
    <n v="453"/>
    <n v="25"/>
    <n v="931.54"/>
    <s v="OK"/>
    <s v="No"/>
    <s v="OK"/>
    <s v="OK"/>
    <s v="OK"/>
    <s v="OK"/>
    <s v="OK"/>
    <s v="OK"/>
    <s v="Oct"/>
    <n v="4"/>
    <s v="facebook/cpc"/>
    <d v="2024-01-03T00:00:00"/>
    <x v="4"/>
  </r>
  <r>
    <x v="161"/>
    <s v="facebook"/>
    <s v="cpc"/>
    <x v="3"/>
    <d v="2024-01-02T00:00:00"/>
    <s v="video_ad"/>
    <s v="signup"/>
    <n v="218"/>
    <n v="7"/>
    <n v="10.64"/>
    <s v="OK"/>
    <s v="No"/>
    <s v="OK"/>
    <s v="OK"/>
    <s v="OK"/>
    <s v="OK"/>
    <s v="OK"/>
    <s v="OK"/>
    <s v="Jan"/>
    <n v="1"/>
    <s v="facebook/cpc"/>
    <d v="2024-01-02T00:00:00"/>
    <x v="9"/>
  </r>
  <r>
    <x v="237"/>
    <s v="instagram"/>
    <s v="email"/>
    <x v="0"/>
    <d v="2024-01-01T00:00:00"/>
    <s v="banner1"/>
    <s v="signup"/>
    <n v="160"/>
    <n v="12"/>
    <n v="521.04999999999995"/>
    <s v="OK"/>
    <s v="No"/>
    <s v="OK"/>
    <s v="OK"/>
    <s v="OK"/>
    <s v="OK"/>
    <s v="OK"/>
    <s v="OK"/>
    <s v="Oct"/>
    <n v="4"/>
    <s v="instagram/email"/>
    <d v="2024-01-01T00:00:00"/>
    <x v="4"/>
  </r>
  <r>
    <x v="89"/>
    <s v="linkedin"/>
    <s v="cpc"/>
    <x v="0"/>
    <d v="2024-01-01T00:00:00"/>
    <s v="video_ad"/>
    <s v="bags"/>
    <n v="413"/>
    <n v="49"/>
    <n v="89.05"/>
    <s v="OK"/>
    <s v="No"/>
    <s v="OK"/>
    <s v="OK"/>
    <s v="OK"/>
    <s v="OK"/>
    <s v="OK"/>
    <s v="OK"/>
    <s v="Jul"/>
    <n v="3"/>
    <s v="linkedin/cpc"/>
    <d v="2024-01-01T00:00:00"/>
    <x v="6"/>
  </r>
  <r>
    <x v="158"/>
    <s v="newsletter"/>
    <s v="cpc"/>
    <x v="2"/>
    <d v="2024-01-03T00:00:00"/>
    <s v="video_ad"/>
    <s v="discount"/>
    <n v="276"/>
    <n v="39"/>
    <n v="245.83"/>
    <s v="OK"/>
    <s v="No"/>
    <s v="OK"/>
    <s v="OK"/>
    <s v="OK"/>
    <s v="OK"/>
    <s v="OK"/>
    <s v="OK"/>
    <s v="Jan"/>
    <n v="1"/>
    <s v="newsletter/cpc"/>
    <d v="2024-01-03T00:00:00"/>
    <x v="9"/>
  </r>
  <r>
    <x v="88"/>
    <s v="linkedin"/>
    <s v="social"/>
    <x v="2"/>
    <d v="2024-01-03T00:00:00"/>
    <s v="text_link"/>
    <s v="signup"/>
    <n v="474"/>
    <n v="41"/>
    <n v="849.77"/>
    <s v="OK"/>
    <s v="No"/>
    <s v="OK"/>
    <s v="OK"/>
    <s v="OK"/>
    <s v="OK"/>
    <s v="OK"/>
    <s v="OK"/>
    <s v="Dec"/>
    <n v="4"/>
    <s v="linkedin/social"/>
    <d v="2024-01-03T00:00:00"/>
    <x v="8"/>
  </r>
  <r>
    <x v="110"/>
    <s v="youtube"/>
    <s v="social"/>
    <x v="0"/>
    <d v="2024-01-01T00:00:00"/>
    <s v="carousel_ad"/>
    <s v="shoes"/>
    <n v="88"/>
    <n v="41"/>
    <n v="646.82000000000005"/>
    <s v="OK"/>
    <s v="No"/>
    <s v="OK"/>
    <s v="OK"/>
    <s v="OK"/>
    <s v="OK"/>
    <s v="OK"/>
    <s v="OK"/>
    <s v="May"/>
    <n v="2"/>
    <s v="youtube/social"/>
    <d v="2024-01-01T00:00:00"/>
    <x v="11"/>
  </r>
  <r>
    <x v="306"/>
    <s v="facebook"/>
    <s v="social"/>
    <x v="3"/>
    <d v="2024-01-02T00:00:00"/>
    <s v="text_link"/>
    <s v="signup"/>
    <n v="306"/>
    <n v="3"/>
    <n v="327.23"/>
    <s v="OK"/>
    <s v="No"/>
    <s v="OK"/>
    <s v="OK"/>
    <s v="OK"/>
    <s v="OK"/>
    <s v="OK"/>
    <s v="OK"/>
    <s v="Jun"/>
    <n v="2"/>
    <s v="facebook/social"/>
    <d v="2024-01-02T00:00:00"/>
    <x v="7"/>
  </r>
  <r>
    <x v="307"/>
    <s v="instagram"/>
    <s v="referral"/>
    <x v="3"/>
    <d v="2024-01-02T00:00:00"/>
    <s v="carousel_ad"/>
    <s v="bags"/>
    <n v="465"/>
    <n v="8"/>
    <n v="234.82"/>
    <s v="OK"/>
    <s v="No"/>
    <s v="OK"/>
    <s v="OK"/>
    <s v="OK"/>
    <s v="OK"/>
    <s v="OK"/>
    <s v="OK"/>
    <s v="Aug"/>
    <n v="3"/>
    <s v="instagram/referral"/>
    <d v="2024-01-02T00:00:00"/>
    <x v="5"/>
  </r>
  <r>
    <x v="178"/>
    <s v="instagram"/>
    <s v="email"/>
    <x v="2"/>
    <d v="2024-01-03T00:00:00"/>
    <s v="text_link"/>
    <s v="shoes"/>
    <n v="181"/>
    <n v="45"/>
    <n v="220.82"/>
    <s v="OK"/>
    <s v="No"/>
    <s v="OK"/>
    <s v="OK"/>
    <s v="OK"/>
    <s v="OK"/>
    <s v="OK"/>
    <s v="OK"/>
    <s v="Sep"/>
    <n v="3"/>
    <s v="instagram/email"/>
    <d v="2024-01-03T00:00:00"/>
    <x v="0"/>
  </r>
  <r>
    <x v="101"/>
    <s v="facebook"/>
    <s v="cpc"/>
    <x v="1"/>
    <d v="2024-01-01T00:00:00"/>
    <s v="carousel_ad"/>
    <s v="signup"/>
    <n v="379"/>
    <n v="47"/>
    <n v="711.05"/>
    <s v="OK"/>
    <s v="No"/>
    <s v="OK"/>
    <s v="OK"/>
    <s v="OK"/>
    <s v="OK"/>
    <s v="OK"/>
    <s v="OK"/>
    <s v="Aug"/>
    <n v="3"/>
    <s v="facebook/cpc"/>
    <d v="2024-01-01T00:00:00"/>
    <x v="5"/>
  </r>
  <r>
    <x v="166"/>
    <s v="facebook"/>
    <s v="cpc"/>
    <x v="1"/>
    <d v="2024-01-01T00:00:00"/>
    <s v="text_link"/>
    <s v="discount"/>
    <n v="454"/>
    <n v="18"/>
    <n v="80.37"/>
    <s v="OK"/>
    <s v="No"/>
    <s v="OK"/>
    <s v="OK"/>
    <s v="OK"/>
    <s v="OK"/>
    <s v="OK"/>
    <s v="OK"/>
    <s v="Mar"/>
    <n v="1"/>
    <s v="facebook/cpc"/>
    <d v="2024-01-01T00:00:00"/>
    <x v="2"/>
  </r>
  <r>
    <x v="308"/>
    <s v="newsletter"/>
    <s v="referral"/>
    <x v="2"/>
    <d v="2024-01-03T00:00:00"/>
    <s v="carousel_ad"/>
    <s v="bags"/>
    <n v="253"/>
    <n v="1"/>
    <n v="619.74"/>
    <s v="OK"/>
    <s v="No"/>
    <s v="OK"/>
    <s v="OK"/>
    <s v="OK"/>
    <s v="OK"/>
    <s v="OK"/>
    <s v="OK"/>
    <s v="Dec"/>
    <n v="4"/>
    <s v="newsletter/referral"/>
    <d v="2024-01-03T00:00:00"/>
    <x v="8"/>
  </r>
  <r>
    <x v="33"/>
    <s v="instagram"/>
    <s v="cpc"/>
    <x v="2"/>
    <d v="2024-01-03T00:00:00"/>
    <s v=""/>
    <s v="signup"/>
    <n v="428"/>
    <n v="0"/>
    <n v="1.41"/>
    <s v="OK"/>
    <s v="No"/>
    <s v="OK"/>
    <s v="OK"/>
    <s v="OK"/>
    <s v="OK"/>
    <s v="OK"/>
    <s v="OK"/>
    <s v="Jul"/>
    <n v="3"/>
    <s v="instagram/cpc"/>
    <d v="2024-01-03T00:00:00"/>
    <x v="6"/>
  </r>
  <r>
    <x v="74"/>
    <s v="newsletter"/>
    <s v="referral"/>
    <x v="1"/>
    <d v="2024-01-01T00:00:00"/>
    <s v="video_ad"/>
    <s v="bags"/>
    <n v="265"/>
    <n v="25"/>
    <n v="994.69"/>
    <s v="OK"/>
    <s v="No"/>
    <s v="OK"/>
    <s v="OK"/>
    <s v="OK"/>
    <s v="OK"/>
    <s v="OK"/>
    <s v="OK"/>
    <s v="Sep"/>
    <n v="3"/>
    <s v="newsletter/referral"/>
    <d v="2024-01-01T00:00:00"/>
    <x v="0"/>
  </r>
  <r>
    <x v="114"/>
    <s v="newsletter"/>
    <s v="email"/>
    <x v="3"/>
    <d v="2024-01-02T00:00:00"/>
    <s v="banner1"/>
    <s v="discount"/>
    <n v="299"/>
    <n v="38"/>
    <n v="893.01"/>
    <s v="OK"/>
    <s v="No"/>
    <s v="OK"/>
    <s v="OK"/>
    <s v="OK"/>
    <s v="OK"/>
    <s v="OK"/>
    <s v="OK"/>
    <s v="Sep"/>
    <n v="3"/>
    <s v="newsletter/email"/>
    <d v="2024-01-02T00:00:00"/>
    <x v="0"/>
  </r>
  <r>
    <x v="7"/>
    <s v="instagram"/>
    <s v="cpc"/>
    <x v="1"/>
    <d v="2024-01-01T00:00:00"/>
    <s v="video_ad"/>
    <s v="signup"/>
    <n v="43"/>
    <n v="7"/>
    <n v="317.08999999999997"/>
    <s v="OK"/>
    <s v="No"/>
    <s v="OK"/>
    <s v="OK"/>
    <s v="OK"/>
    <s v="OK"/>
    <s v="OK"/>
    <s v="OK"/>
    <s v="Oct"/>
    <n v="4"/>
    <s v="instagram/cpc"/>
    <d v="2024-01-01T00:00:00"/>
    <x v="4"/>
  </r>
  <r>
    <x v="76"/>
    <s v="facebook"/>
    <s v="referral"/>
    <x v="0"/>
    <d v="2024-01-01T00:00:00"/>
    <s v="carousel_ad"/>
    <s v="discount"/>
    <n v="206"/>
    <n v="19"/>
    <n v="429.29"/>
    <s v="OK"/>
    <s v="No"/>
    <s v="OK"/>
    <s v="OK"/>
    <s v="OK"/>
    <s v="OK"/>
    <s v="OK"/>
    <s v="OK"/>
    <s v="May"/>
    <n v="2"/>
    <s v="facebook/referral"/>
    <d v="2024-01-01T00:00:00"/>
    <x v="11"/>
  </r>
  <r>
    <x v="105"/>
    <s v="facebook"/>
    <s v="email"/>
    <x v="2"/>
    <d v="2024-01-03T00:00:00"/>
    <s v="text_link"/>
    <s v="discount"/>
    <n v="355"/>
    <n v="40"/>
    <n v="97.08"/>
    <s v="OK"/>
    <s v="No"/>
    <s v="OK"/>
    <s v="OK"/>
    <s v="OK"/>
    <s v="OK"/>
    <s v="OK"/>
    <s v="OK"/>
    <s v="Feb"/>
    <n v="1"/>
    <s v="facebook/email"/>
    <d v="2024-01-03T00:00:00"/>
    <x v="3"/>
  </r>
  <r>
    <x v="16"/>
    <s v="youtube"/>
    <s v="cpc"/>
    <x v="3"/>
    <d v="2024-01-02T00:00:00"/>
    <s v="banner1"/>
    <s v="bags"/>
    <n v="43"/>
    <n v="13"/>
    <n v="14.63"/>
    <s v="OK"/>
    <s v="No"/>
    <s v="OK"/>
    <s v="OK"/>
    <s v="OK"/>
    <s v="OK"/>
    <s v="OK"/>
    <s v="OK"/>
    <s v="Aug"/>
    <n v="3"/>
    <s v="youtube/cpc"/>
    <d v="2024-01-02T00:00:00"/>
    <x v="5"/>
  </r>
  <r>
    <x v="159"/>
    <s v="youtube"/>
    <s v="email"/>
    <x v="1"/>
    <d v="2024-01-01T00:00:00"/>
    <s v="text_link"/>
    <s v="shoes"/>
    <n v="43"/>
    <n v="4"/>
    <n v="588.54"/>
    <s v="OK"/>
    <s v="No"/>
    <s v="OK"/>
    <s v="OK"/>
    <s v="OK"/>
    <s v="OK"/>
    <s v="OK"/>
    <s v="OK"/>
    <s v="Jul"/>
    <n v="3"/>
    <s v="youtube/email"/>
    <d v="2024-01-01T00:00:00"/>
    <x v="6"/>
  </r>
  <r>
    <x v="115"/>
    <s v="instagram"/>
    <s v="cpc"/>
    <x v="1"/>
    <d v="2024-01-01T00:00:00"/>
    <s v="text_link"/>
    <s v="discount"/>
    <n v="202"/>
    <n v="50"/>
    <n v="939.43"/>
    <s v="OK"/>
    <s v="No"/>
    <s v="OK"/>
    <s v="OK"/>
    <s v="OK"/>
    <s v="OK"/>
    <s v="OK"/>
    <s v="OK"/>
    <s v="Nov"/>
    <n v="4"/>
    <s v="instagram/cpc"/>
    <d v="2024-01-01T00:00:00"/>
    <x v="10"/>
  </r>
  <r>
    <x v="181"/>
    <s v="newsletter"/>
    <s v="cpc"/>
    <x v="1"/>
    <d v="2024-01-01T00:00:00"/>
    <s v="carousel_ad"/>
    <s v="bags"/>
    <n v="299"/>
    <n v="17"/>
    <n v="104.63"/>
    <s v="OK"/>
    <s v="No"/>
    <s v="OK"/>
    <s v="OK"/>
    <s v="OK"/>
    <s v="OK"/>
    <s v="OK"/>
    <s v="OK"/>
    <s v="Jul"/>
    <n v="3"/>
    <s v="newsletter/cpc"/>
    <d v="2024-01-01T00:00:00"/>
    <x v="6"/>
  </r>
  <r>
    <x v="69"/>
    <s v="facebook"/>
    <s v="referral"/>
    <x v="0"/>
    <d v="2024-01-01T00:00:00"/>
    <s v="carousel_ad"/>
    <s v="signup"/>
    <n v="144"/>
    <n v="8"/>
    <n v="316.48"/>
    <s v="OK"/>
    <s v="No"/>
    <s v="OK"/>
    <s v="OK"/>
    <s v="OK"/>
    <s v="OK"/>
    <s v="OK"/>
    <s v="OK"/>
    <s v="Jan"/>
    <n v="1"/>
    <s v="facebook/referral"/>
    <d v="2024-01-01T00:00:00"/>
    <x v="9"/>
  </r>
  <r>
    <x v="224"/>
    <s v="facebook"/>
    <s v="email"/>
    <x v="2"/>
    <d v="2024-01-03T00:00:00"/>
    <s v="text_link"/>
    <s v="bags"/>
    <n v="264"/>
    <n v="46"/>
    <n v="779.4"/>
    <s v="OK"/>
    <s v="No"/>
    <s v="OK"/>
    <s v="OK"/>
    <s v="OK"/>
    <s v="OK"/>
    <s v="OK"/>
    <s v="OK"/>
    <s v="Aug"/>
    <n v="3"/>
    <s v="facebook/email"/>
    <d v="2024-01-03T00:00:00"/>
    <x v="5"/>
  </r>
  <r>
    <x v="119"/>
    <s v="youtube"/>
    <s v="referral"/>
    <x v="2"/>
    <d v="2024-01-03T00:00:00"/>
    <s v="carousel_ad"/>
    <s v="discount"/>
    <n v="411"/>
    <n v="14"/>
    <n v="305.86"/>
    <s v="OK"/>
    <s v="No"/>
    <s v="OK"/>
    <s v="OK"/>
    <s v="OK"/>
    <s v="OK"/>
    <s v="OK"/>
    <s v="OK"/>
    <s v="Jan"/>
    <n v="1"/>
    <s v="youtube/referral"/>
    <d v="2024-01-03T00:00:00"/>
    <x v="9"/>
  </r>
  <r>
    <x v="293"/>
    <s v="instagram"/>
    <s v="email"/>
    <x v="3"/>
    <d v="2024-01-02T00:00:00"/>
    <s v="text_link"/>
    <s v="shoes"/>
    <n v="58"/>
    <n v="38"/>
    <n v="455.35"/>
    <s v="OK"/>
    <s v="No"/>
    <s v="OK"/>
    <s v="OK"/>
    <s v="OK"/>
    <s v="OK"/>
    <s v="OK"/>
    <s v="OK"/>
    <s v="Dec"/>
    <n v="4"/>
    <s v="instagram/email"/>
    <d v="2024-01-02T00:00:00"/>
    <x v="8"/>
  </r>
  <r>
    <x v="74"/>
    <s v="newsletter"/>
    <s v="social"/>
    <x v="2"/>
    <d v="2024-01-03T00:00:00"/>
    <s v="text_link"/>
    <s v="discount"/>
    <n v="75"/>
    <n v="14"/>
    <n v="821.38"/>
    <s v="OK"/>
    <s v="No"/>
    <s v="OK"/>
    <s v="OK"/>
    <s v="OK"/>
    <s v="OK"/>
    <s v="OK"/>
    <s v="OK"/>
    <s v="Sep"/>
    <n v="3"/>
    <s v="newsletter/social"/>
    <d v="2024-01-03T00:00:00"/>
    <x v="0"/>
  </r>
  <r>
    <x v="224"/>
    <s v="newsletter"/>
    <s v="email"/>
    <x v="2"/>
    <d v="2024-01-03T00:00:00"/>
    <s v="banner1"/>
    <s v="bags"/>
    <n v="298"/>
    <n v="43"/>
    <n v="894.11"/>
    <s v="OK"/>
    <s v="No"/>
    <s v="OK"/>
    <s v="OK"/>
    <s v="OK"/>
    <s v="OK"/>
    <s v="OK"/>
    <s v="OK"/>
    <s v="Aug"/>
    <n v="3"/>
    <s v="newsletter/email"/>
    <d v="2024-01-03T00:00:00"/>
    <x v="5"/>
  </r>
  <r>
    <x v="237"/>
    <s v="newsletter"/>
    <s v="cpc"/>
    <x v="2"/>
    <d v="2024-01-03T00:00:00"/>
    <s v="carousel_ad"/>
    <s v="discount"/>
    <n v="59"/>
    <n v="14"/>
    <n v="504.47"/>
    <s v="OK"/>
    <s v="No"/>
    <s v="OK"/>
    <s v="OK"/>
    <s v="OK"/>
    <s v="OK"/>
    <s v="OK"/>
    <s v="OK"/>
    <s v="Oct"/>
    <n v="4"/>
    <s v="newsletter/cpc"/>
    <d v="2024-01-03T00:00:00"/>
    <x v="4"/>
  </r>
  <r>
    <x v="222"/>
    <s v="newsletter"/>
    <s v="social"/>
    <x v="0"/>
    <d v="2024-01-01T00:00:00"/>
    <s v="banner1"/>
    <s v="signup"/>
    <n v="195"/>
    <n v="22"/>
    <n v="877.14"/>
    <s v="OK"/>
    <s v="No"/>
    <s v="OK"/>
    <s v="OK"/>
    <s v="OK"/>
    <s v="OK"/>
    <s v="OK"/>
    <s v="OK"/>
    <s v="Apr"/>
    <n v="2"/>
    <s v="newsletter/social"/>
    <d v="2024-01-01T00:00:00"/>
    <x v="1"/>
  </r>
  <r>
    <x v="106"/>
    <s v="youtube"/>
    <s v="cpc"/>
    <x v="2"/>
    <d v="2024-01-03T00:00:00"/>
    <s v="video_ad"/>
    <s v="discount"/>
    <n v="447"/>
    <n v="8"/>
    <n v="581.39"/>
    <s v="OK"/>
    <s v="No"/>
    <s v="OK"/>
    <s v="OK"/>
    <s v="OK"/>
    <s v="OK"/>
    <s v="OK"/>
    <s v="OK"/>
    <s v="Nov"/>
    <n v="4"/>
    <s v="youtube/cpc"/>
    <d v="2024-01-03T00:00:00"/>
    <x v="10"/>
  </r>
  <r>
    <x v="2"/>
    <s v="newsletter"/>
    <s v="email"/>
    <x v="2"/>
    <d v="2024-01-03T00:00:00"/>
    <s v="carousel_ad"/>
    <s v="shoes"/>
    <n v="336"/>
    <n v="11"/>
    <n v="404.51"/>
    <s v="OK"/>
    <s v="No"/>
    <s v="OK"/>
    <s v="OK"/>
    <s v="OK"/>
    <s v="OK"/>
    <s v="OK"/>
    <s v="OK"/>
    <s v="Sep"/>
    <n v="3"/>
    <s v="newsletter/email"/>
    <d v="2024-01-03T00:00:00"/>
    <x v="0"/>
  </r>
  <r>
    <x v="5"/>
    <s v="linkedin"/>
    <s v="referral"/>
    <x v="3"/>
    <d v="2024-01-02T00:00:00"/>
    <s v="banner1"/>
    <s v="shoes"/>
    <n v="68"/>
    <n v="46"/>
    <n v="943.42"/>
    <s v="OK"/>
    <s v="No"/>
    <s v="OK"/>
    <s v="OK"/>
    <s v="OK"/>
    <s v="OK"/>
    <s v="OK"/>
    <s v="OK"/>
    <s v="Mar"/>
    <n v="1"/>
    <s v="linkedin/referral"/>
    <d v="2024-01-02T00:00:00"/>
    <x v="2"/>
  </r>
  <r>
    <x v="309"/>
    <s v="facebook"/>
    <s v="referral"/>
    <x v="1"/>
    <d v="2024-01-01T00:00:00"/>
    <s v="carousel_ad"/>
    <s v="shoes"/>
    <n v="107"/>
    <n v="29"/>
    <n v="209.89"/>
    <s v="OK"/>
    <s v="No"/>
    <s v="OK"/>
    <s v="OK"/>
    <s v="OK"/>
    <s v="OK"/>
    <s v="OK"/>
    <s v="OK"/>
    <s v="Oct"/>
    <n v="4"/>
    <s v="facebook/referral"/>
    <d v="2024-01-01T00:00:00"/>
    <x v="4"/>
  </r>
  <r>
    <x v="232"/>
    <s v="instagram"/>
    <s v="cpc"/>
    <x v="3"/>
    <d v="2024-01-02T00:00:00"/>
    <s v="text_link"/>
    <s v="signup"/>
    <n v="177"/>
    <n v="34"/>
    <n v="612.22"/>
    <s v="OK"/>
    <s v="No"/>
    <s v="OK"/>
    <s v="OK"/>
    <s v="OK"/>
    <s v="OK"/>
    <s v="OK"/>
    <s v="OK"/>
    <s v="May"/>
    <n v="2"/>
    <s v="instagram/cpc"/>
    <d v="2024-01-02T00:00:00"/>
    <x v="11"/>
  </r>
  <r>
    <x v="212"/>
    <s v="google"/>
    <s v="referral"/>
    <x v="2"/>
    <d v="2024-01-03T00:00:00"/>
    <s v="carousel_ad"/>
    <s v="bags"/>
    <n v="67"/>
    <n v="4"/>
    <n v="888.3"/>
    <s v="OK"/>
    <s v="No"/>
    <s v="OK"/>
    <s v="OK"/>
    <s v="OK"/>
    <s v="OK"/>
    <s v="OK"/>
    <s v="OK"/>
    <s v="Mar"/>
    <n v="1"/>
    <s v="google/referral"/>
    <d v="2024-01-03T00:00:00"/>
    <x v="2"/>
  </r>
  <r>
    <x v="124"/>
    <s v="google"/>
    <s v="cpc"/>
    <x v="1"/>
    <d v="2024-01-01T00:00:00"/>
    <s v="text_link"/>
    <s v="discount"/>
    <n v="443"/>
    <n v="47"/>
    <n v="263.97000000000003"/>
    <s v="OK"/>
    <s v="No"/>
    <s v="OK"/>
    <s v="OK"/>
    <s v="OK"/>
    <s v="OK"/>
    <s v="OK"/>
    <s v="OK"/>
    <s v="Aug"/>
    <n v="3"/>
    <s v="google/cpc"/>
    <d v="2024-01-01T00:00:00"/>
    <x v="5"/>
  </r>
  <r>
    <x v="42"/>
    <s v="instagram"/>
    <s v="social"/>
    <x v="0"/>
    <d v="2024-01-01T00:00:00"/>
    <s v="carousel_ad"/>
    <s v="bags"/>
    <n v="179"/>
    <n v="11"/>
    <n v="463.4"/>
    <s v="OK"/>
    <s v="No"/>
    <s v="OK"/>
    <s v="OK"/>
    <s v="OK"/>
    <s v="OK"/>
    <s v="OK"/>
    <s v="OK"/>
    <s v="Jun"/>
    <n v="2"/>
    <s v="instagram/social"/>
    <d v="2024-01-01T00:00:00"/>
    <x v="7"/>
  </r>
  <r>
    <x v="58"/>
    <s v="linkedin"/>
    <s v="referral"/>
    <x v="2"/>
    <d v="2024-01-03T00:00:00"/>
    <s v="text_link"/>
    <s v="shoes"/>
    <n v="32"/>
    <n v="45"/>
    <n v="739.93"/>
    <s v="OK"/>
    <s v="No"/>
    <s v="OK"/>
    <s v="OK"/>
    <s v="OK"/>
    <s v="OK"/>
    <s v="OK"/>
    <s v="OK"/>
    <s v="Oct"/>
    <n v="4"/>
    <s v="linkedin/referral"/>
    <d v="2024-01-03T00:00:00"/>
    <x v="4"/>
  </r>
  <r>
    <x v="256"/>
    <s v="youtube"/>
    <s v="email"/>
    <x v="2"/>
    <d v="2024-01-03T00:00:00"/>
    <s v="video_ad"/>
    <s v="signup"/>
    <n v="164"/>
    <n v="6"/>
    <n v="401.58"/>
    <s v="OK"/>
    <s v="No"/>
    <s v="OK"/>
    <s v="OK"/>
    <s v="OK"/>
    <s v="OK"/>
    <s v="OK"/>
    <s v="OK"/>
    <s v="Feb"/>
    <n v="1"/>
    <s v="youtube/email"/>
    <d v="2024-01-03T00:00:00"/>
    <x v="3"/>
  </r>
  <r>
    <x v="133"/>
    <s v="newsletter"/>
    <s v="referral"/>
    <x v="3"/>
    <d v="2024-01-02T00:00:00"/>
    <s v="text_link"/>
    <s v="shoes"/>
    <n v="178"/>
    <n v="37"/>
    <n v="419.47"/>
    <s v="OK"/>
    <s v="No"/>
    <s v="OK"/>
    <s v="OK"/>
    <s v="OK"/>
    <s v="OK"/>
    <s v="OK"/>
    <s v="OK"/>
    <s v="Aug"/>
    <n v="3"/>
    <s v="newsletter/referral"/>
    <d v="2024-01-02T00:00:00"/>
    <x v="5"/>
  </r>
  <r>
    <x v="113"/>
    <s v="youtube"/>
    <s v="cpc"/>
    <x v="3"/>
    <d v="2024-01-02T00:00:00"/>
    <s v="banner1"/>
    <s v="shoes"/>
    <n v="411"/>
    <n v="49"/>
    <n v="618.34"/>
    <s v="OK"/>
    <s v="No"/>
    <s v="OK"/>
    <s v="OK"/>
    <s v="OK"/>
    <s v="OK"/>
    <s v="OK"/>
    <s v="OK"/>
    <s v="Jan"/>
    <n v="1"/>
    <s v="youtube/cpc"/>
    <d v="2024-01-02T00:00:00"/>
    <x v="9"/>
  </r>
  <r>
    <x v="234"/>
    <s v="youtube"/>
    <s v="social"/>
    <x v="3"/>
    <d v="2024-01-02T00:00:00"/>
    <s v="banner1"/>
    <s v="shoes"/>
    <n v="299"/>
    <n v="22"/>
    <n v="714.96"/>
    <s v="OK"/>
    <s v="No"/>
    <s v="OK"/>
    <s v="OK"/>
    <s v="OK"/>
    <s v="OK"/>
    <s v="OK"/>
    <s v="OK"/>
    <s v="Aug"/>
    <n v="3"/>
    <s v="youtube/social"/>
    <d v="2024-01-02T00:00:00"/>
    <x v="5"/>
  </r>
  <r>
    <x v="171"/>
    <s v="instagram"/>
    <s v="referral"/>
    <x v="0"/>
    <d v="2024-01-01T00:00:00"/>
    <s v="banner1"/>
    <s v="shoes"/>
    <n v="99"/>
    <n v="23"/>
    <n v="812.63"/>
    <s v="OK"/>
    <s v="No"/>
    <s v="OK"/>
    <s v="OK"/>
    <s v="OK"/>
    <s v="OK"/>
    <s v="OK"/>
    <s v="OK"/>
    <s v="Jun"/>
    <n v="2"/>
    <s v="instagram/referral"/>
    <d v="2024-01-01T00:00:00"/>
    <x v="7"/>
  </r>
  <r>
    <x v="59"/>
    <s v="linkedin"/>
    <s v="cpc"/>
    <x v="3"/>
    <d v="2024-01-02T00:00:00"/>
    <s v="video_ad"/>
    <s v="shoes"/>
    <n v="254"/>
    <n v="47"/>
    <n v="67.900000000000006"/>
    <s v="OK"/>
    <s v="No"/>
    <s v="OK"/>
    <s v="OK"/>
    <s v="OK"/>
    <s v="OK"/>
    <s v="OK"/>
    <s v="OK"/>
    <s v="Oct"/>
    <n v="4"/>
    <s v="linkedin/cpc"/>
    <d v="2024-01-02T00:00:00"/>
    <x v="4"/>
  </r>
  <r>
    <x v="54"/>
    <s v="google"/>
    <s v="email"/>
    <x v="1"/>
    <d v="2024-01-01T00:00:00"/>
    <s v="banner1"/>
    <s v="bags"/>
    <n v="197"/>
    <n v="34"/>
    <n v="961.87"/>
    <s v="OK"/>
    <s v="No"/>
    <s v="OK"/>
    <s v="OK"/>
    <s v="OK"/>
    <s v="OK"/>
    <s v="OK"/>
    <s v="OK"/>
    <s v="Aug"/>
    <n v="3"/>
    <s v="google/email"/>
    <d v="2024-01-01T00:00:00"/>
    <x v="5"/>
  </r>
  <r>
    <x v="205"/>
    <s v="instagram"/>
    <s v="social"/>
    <x v="3"/>
    <d v="2024-01-02T00:00:00"/>
    <s v="banner1"/>
    <s v="signup"/>
    <n v="453"/>
    <n v="41"/>
    <n v="7.69"/>
    <s v="OK"/>
    <s v="No"/>
    <s v="OK"/>
    <s v="OK"/>
    <s v="OK"/>
    <s v="OK"/>
    <s v="OK"/>
    <s v="OK"/>
    <s v="Apr"/>
    <n v="2"/>
    <s v="instagram/social"/>
    <d v="2024-01-02T00:00:00"/>
    <x v="1"/>
  </r>
  <r>
    <x v="236"/>
    <s v="linkedin"/>
    <s v="social"/>
    <x v="2"/>
    <d v="2024-01-03T00:00:00"/>
    <s v="text_link"/>
    <s v="signup"/>
    <n v="290"/>
    <n v="30"/>
    <n v="914.28"/>
    <s v="OK"/>
    <s v="No"/>
    <s v="OK"/>
    <s v="OK"/>
    <s v="OK"/>
    <s v="OK"/>
    <s v="OK"/>
    <s v="OK"/>
    <s v="Nov"/>
    <n v="4"/>
    <s v="linkedin/social"/>
    <d v="2024-01-03T00:00:00"/>
    <x v="10"/>
  </r>
  <r>
    <x v="133"/>
    <s v="youtube"/>
    <s v="social"/>
    <x v="1"/>
    <d v="2024-01-01T00:00:00"/>
    <s v="carousel_ad"/>
    <s v="bags"/>
    <n v="111"/>
    <n v="33"/>
    <n v="384.47"/>
    <s v="OK"/>
    <s v="No"/>
    <s v="OK"/>
    <s v="OK"/>
    <s v="OK"/>
    <s v="OK"/>
    <s v="OK"/>
    <s v="OK"/>
    <s v="Aug"/>
    <n v="3"/>
    <s v="youtube/social"/>
    <d v="2024-01-01T00:00:00"/>
    <x v="5"/>
  </r>
  <r>
    <x v="61"/>
    <s v="google"/>
    <s v="cpc"/>
    <x v="3"/>
    <d v="2024-01-02T00:00:00"/>
    <s v="banner1"/>
    <s v="shoes"/>
    <n v="496"/>
    <n v="6"/>
    <n v="633.54999999999995"/>
    <s v="OK"/>
    <s v="No"/>
    <s v="OK"/>
    <s v="OK"/>
    <s v="OK"/>
    <s v="OK"/>
    <s v="OK"/>
    <s v="OK"/>
    <s v="Sep"/>
    <n v="3"/>
    <s v="google/cpc"/>
    <d v="2024-01-02T00:00:00"/>
    <x v="0"/>
  </r>
  <r>
    <x v="214"/>
    <s v="youtube"/>
    <s v="social"/>
    <x v="3"/>
    <d v="2024-01-02T00:00:00"/>
    <s v="text_link"/>
    <s v="signup"/>
    <n v="342"/>
    <n v="49"/>
    <n v="486.65"/>
    <s v="OK"/>
    <s v="No"/>
    <s v="OK"/>
    <s v="OK"/>
    <s v="OK"/>
    <s v="OK"/>
    <s v="OK"/>
    <s v="OK"/>
    <s v="Feb"/>
    <n v="1"/>
    <s v="youtube/social"/>
    <d v="2024-01-02T00:00:00"/>
    <x v="3"/>
  </r>
  <r>
    <x v="298"/>
    <s v="instagram"/>
    <s v="email"/>
    <x v="2"/>
    <d v="2024-01-03T00:00:00"/>
    <s v="carousel_ad"/>
    <s v="shoes"/>
    <n v="333"/>
    <n v="33"/>
    <n v="42.83"/>
    <s v="OK"/>
    <s v="No"/>
    <s v="OK"/>
    <s v="OK"/>
    <s v="OK"/>
    <s v="OK"/>
    <s v="OK"/>
    <s v="OK"/>
    <s v="Oct"/>
    <n v="4"/>
    <s v="instagram/email"/>
    <d v="2024-01-03T00:00:00"/>
    <x v="4"/>
  </r>
  <r>
    <x v="4"/>
    <s v="youtube"/>
    <s v="social"/>
    <x v="2"/>
    <d v="2024-01-03T00:00:00"/>
    <s v="text_link"/>
    <s v="discount"/>
    <n v="284"/>
    <n v="22"/>
    <n v="209.5"/>
    <s v="OK"/>
    <s v="No"/>
    <s v="OK"/>
    <s v="OK"/>
    <s v="OK"/>
    <s v="OK"/>
    <s v="OK"/>
    <s v="OK"/>
    <s v="Apr"/>
    <n v="2"/>
    <s v="youtube/social"/>
    <d v="2024-01-03T00:00:00"/>
    <x v="1"/>
  </r>
  <r>
    <x v="147"/>
    <s v="instagram"/>
    <s v="email"/>
    <x v="2"/>
    <d v="2024-01-03T00:00:00"/>
    <s v="text_link"/>
    <s v="bags"/>
    <n v="230"/>
    <n v="36"/>
    <n v="76.849999999999994"/>
    <s v="OK"/>
    <s v="No"/>
    <s v="OK"/>
    <s v="OK"/>
    <s v="OK"/>
    <s v="OK"/>
    <s v="OK"/>
    <s v="OK"/>
    <s v="Jan"/>
    <n v="1"/>
    <s v="instagram/email"/>
    <d v="2024-01-03T00:00:00"/>
    <x v="9"/>
  </r>
  <r>
    <x v="118"/>
    <s v="linkedin"/>
    <s v="social"/>
    <x v="0"/>
    <d v="2024-01-01T00:00:00"/>
    <s v="banner1"/>
    <s v="shoes"/>
    <n v="489"/>
    <n v="26"/>
    <n v="785.66"/>
    <s v="OK"/>
    <s v="No"/>
    <s v="OK"/>
    <s v="OK"/>
    <s v="OK"/>
    <s v="OK"/>
    <s v="OK"/>
    <s v="OK"/>
    <s v="May"/>
    <n v="2"/>
    <s v="linkedin/social"/>
    <d v="2024-01-01T00:00:00"/>
    <x v="11"/>
  </r>
  <r>
    <x v="98"/>
    <s v="instagram"/>
    <s v="referral"/>
    <x v="1"/>
    <d v="2024-01-01T00:00:00"/>
    <s v="text_link"/>
    <s v="shoes"/>
    <n v="97"/>
    <n v="11"/>
    <n v="481.95"/>
    <s v="OK"/>
    <s v="No"/>
    <s v="OK"/>
    <s v="OK"/>
    <s v="OK"/>
    <s v="OK"/>
    <s v="OK"/>
    <s v="OK"/>
    <s v="Aug"/>
    <n v="3"/>
    <s v="instagram/referral"/>
    <d v="2024-01-01T00:00:00"/>
    <x v="5"/>
  </r>
  <r>
    <x v="220"/>
    <s v="facebook"/>
    <s v="referral"/>
    <x v="0"/>
    <d v="2024-01-01T00:00:00"/>
    <s v="banner1"/>
    <s v="signup"/>
    <n v="91"/>
    <n v="23"/>
    <n v="369.31"/>
    <s v="OK"/>
    <s v="No"/>
    <s v="OK"/>
    <s v="OK"/>
    <s v="OK"/>
    <s v="OK"/>
    <s v="OK"/>
    <s v="OK"/>
    <s v="Jan"/>
    <n v="1"/>
    <s v="facebook/referral"/>
    <d v="2024-01-01T00:00:00"/>
    <x v="9"/>
  </r>
  <r>
    <x v="310"/>
    <s v="newsletter"/>
    <s v="social"/>
    <x v="1"/>
    <d v="2024-01-01T00:00:00"/>
    <s v="carousel_ad"/>
    <s v="bags"/>
    <n v="133"/>
    <n v="46"/>
    <n v="636.39"/>
    <s v="OK"/>
    <s v="No"/>
    <s v="OK"/>
    <s v="OK"/>
    <s v="OK"/>
    <s v="OK"/>
    <s v="OK"/>
    <s v="OK"/>
    <s v="Jun"/>
    <n v="2"/>
    <s v="newsletter/social"/>
    <d v="2024-01-01T00:00:00"/>
    <x v="7"/>
  </r>
  <r>
    <x v="307"/>
    <s v="newsletter"/>
    <s v="email"/>
    <x v="0"/>
    <d v="2024-01-01T00:00:00"/>
    <s v="video_ad"/>
    <s v="shoes"/>
    <n v="270"/>
    <n v="14"/>
    <n v="588.6"/>
    <s v="OK"/>
    <s v="No"/>
    <s v="OK"/>
    <s v="OK"/>
    <s v="OK"/>
    <s v="OK"/>
    <s v="OK"/>
    <s v="OK"/>
    <s v="Aug"/>
    <n v="3"/>
    <s v="newsletter/email"/>
    <d v="2024-01-01T00:00:00"/>
    <x v="5"/>
  </r>
  <r>
    <x v="1"/>
    <s v="google"/>
    <s v="social"/>
    <x v="2"/>
    <d v="2024-01-03T00:00:00"/>
    <s v="text_link"/>
    <s v="signup"/>
    <n v="336"/>
    <n v="27"/>
    <n v="475.2"/>
    <s v="OK"/>
    <s v="No"/>
    <s v="OK"/>
    <s v="OK"/>
    <s v="OK"/>
    <s v="OK"/>
    <s v="OK"/>
    <s v="OK"/>
    <s v="Apr"/>
    <n v="2"/>
    <s v="google/social"/>
    <d v="2024-01-03T00:00:00"/>
    <x v="2"/>
  </r>
  <r>
    <x v="159"/>
    <s v="instagram"/>
    <s v="social"/>
    <x v="1"/>
    <d v="2024-01-01T00:00:00"/>
    <s v="banner1"/>
    <s v="signup"/>
    <n v="320"/>
    <n v="1"/>
    <n v="197.55"/>
    <s v="OK"/>
    <s v="No"/>
    <s v="OK"/>
    <s v="OK"/>
    <s v="OK"/>
    <s v="OK"/>
    <s v="OK"/>
    <s v="OK"/>
    <s v="Jul"/>
    <n v="3"/>
    <s v="instagram/social"/>
    <d v="2024-01-01T00:00:00"/>
    <x v="6"/>
  </r>
  <r>
    <x v="253"/>
    <s v="facebook"/>
    <s v="social"/>
    <x v="2"/>
    <d v="2024-01-03T00:00:00"/>
    <s v="video_ad"/>
    <s v="discount"/>
    <n v="113"/>
    <n v="2"/>
    <n v="487.06"/>
    <s v="OK"/>
    <s v="No"/>
    <s v="OK"/>
    <s v="OK"/>
    <s v="OK"/>
    <s v="OK"/>
    <s v="OK"/>
    <s v="OK"/>
    <s v="May"/>
    <n v="2"/>
    <s v="facebook/social"/>
    <d v="2024-01-03T00:00:00"/>
    <x v="11"/>
  </r>
  <r>
    <x v="21"/>
    <s v="facebook"/>
    <s v="cpc"/>
    <x v="0"/>
    <d v="2024-01-01T00:00:00"/>
    <s v="text_link"/>
    <s v="bags"/>
    <n v="444"/>
    <n v="36"/>
    <n v="473.98"/>
    <s v="OK"/>
    <s v="No"/>
    <s v="OK"/>
    <s v="OK"/>
    <s v="OK"/>
    <s v="OK"/>
    <s v="OK"/>
    <s v="OK"/>
    <s v="Nov"/>
    <n v="4"/>
    <s v="facebook/cpc"/>
    <d v="2024-01-01T00:00:00"/>
    <x v="10"/>
  </r>
  <r>
    <x v="116"/>
    <s v="google"/>
    <s v="email"/>
    <x v="1"/>
    <d v="2024-01-01T00:00:00"/>
    <s v="text_link"/>
    <s v="bags"/>
    <n v="257"/>
    <n v="6"/>
    <n v="703.13"/>
    <s v="OK"/>
    <s v="No"/>
    <s v="OK"/>
    <s v="OK"/>
    <s v="OK"/>
    <s v="OK"/>
    <s v="OK"/>
    <s v="OK"/>
    <s v="Dec"/>
    <n v="4"/>
    <s v="google/email"/>
    <d v="2024-01-01T00:00:00"/>
    <x v="8"/>
  </r>
  <r>
    <x v="246"/>
    <s v="facebook"/>
    <s v="referral"/>
    <x v="0"/>
    <d v="2024-01-01T00:00:00"/>
    <s v="video_ad"/>
    <s v="shoes"/>
    <n v="364"/>
    <n v="11"/>
    <n v="682.3"/>
    <s v="OK"/>
    <s v="No"/>
    <s v="OK"/>
    <s v="OK"/>
    <s v="OK"/>
    <s v="OK"/>
    <s v="OK"/>
    <s v="OK"/>
    <s v="Nov"/>
    <n v="4"/>
    <s v="facebook/referral"/>
    <d v="2024-01-01T00:00:00"/>
    <x v="10"/>
  </r>
  <r>
    <x v="291"/>
    <s v="youtube"/>
    <s v="social"/>
    <x v="0"/>
    <d v="2024-01-01T00:00:00"/>
    <s v="text_link"/>
    <s v="shoes"/>
    <n v="440"/>
    <n v="2"/>
    <n v="424.05"/>
    <s v="OK"/>
    <s v="No"/>
    <s v="OK"/>
    <s v="OK"/>
    <s v="OK"/>
    <s v="OK"/>
    <s v="OK"/>
    <s v="OK"/>
    <s v="Apr"/>
    <n v="2"/>
    <s v="youtube/social"/>
    <d v="2024-01-01T00:00:00"/>
    <x v="1"/>
  </r>
  <r>
    <x v="224"/>
    <s v="youtube"/>
    <s v="cpc"/>
    <x v="1"/>
    <d v="2024-01-01T00:00:00"/>
    <s v=""/>
    <s v="signup"/>
    <n v="138"/>
    <n v="39"/>
    <n v="197.91"/>
    <s v="OK"/>
    <s v="No"/>
    <s v="OK"/>
    <s v="OK"/>
    <s v="OK"/>
    <s v="OK"/>
    <s v="OK"/>
    <s v="OK"/>
    <s v="Aug"/>
    <n v="3"/>
    <s v="youtube/cpc"/>
    <d v="2024-01-01T00:00:00"/>
    <x v="5"/>
  </r>
  <r>
    <x v="227"/>
    <s v="youtube"/>
    <s v="cpc"/>
    <x v="2"/>
    <d v="2024-01-03T00:00:00"/>
    <s v="text_link"/>
    <s v="shoes"/>
    <n v="318"/>
    <n v="20"/>
    <n v="623.61"/>
    <s v="OK"/>
    <s v="No"/>
    <s v="OK"/>
    <s v="OK"/>
    <s v="OK"/>
    <s v="OK"/>
    <s v="OK"/>
    <s v="OK"/>
    <s v="Jul"/>
    <n v="3"/>
    <s v="youtube/cpc"/>
    <d v="2024-01-03T00:00:00"/>
    <x v="6"/>
  </r>
  <r>
    <x v="268"/>
    <s v="google"/>
    <s v="social"/>
    <x v="2"/>
    <d v="2024-01-03T00:00:00"/>
    <s v="text_link"/>
    <s v="bags"/>
    <n v="229"/>
    <n v="5"/>
    <n v="163.28"/>
    <s v="OK"/>
    <s v="No"/>
    <s v="OK"/>
    <s v="OK"/>
    <s v="OK"/>
    <s v="OK"/>
    <s v="OK"/>
    <s v="OK"/>
    <s v="Apr"/>
    <n v="2"/>
    <s v="google/social"/>
    <d v="2024-01-03T00:00:00"/>
    <x v="1"/>
  </r>
  <r>
    <x v="287"/>
    <s v="instagram"/>
    <s v="referral"/>
    <x v="2"/>
    <d v="2024-01-03T00:00:00"/>
    <s v="video_ad"/>
    <s v="discount"/>
    <n v="432"/>
    <n v="37"/>
    <n v="917.05"/>
    <s v="OK"/>
    <s v="No"/>
    <s v="OK"/>
    <s v="OK"/>
    <s v="OK"/>
    <s v="OK"/>
    <s v="OK"/>
    <s v="OK"/>
    <s v="Jun"/>
    <n v="2"/>
    <s v="instagram/referral"/>
    <d v="2024-01-03T00:00:00"/>
    <x v="11"/>
  </r>
  <r>
    <x v="155"/>
    <s v="instagram"/>
    <s v="email"/>
    <x v="0"/>
    <d v="2024-01-01T00:00:00"/>
    <s v=""/>
    <s v="signup"/>
    <n v="251"/>
    <n v="21"/>
    <n v="126.79"/>
    <s v="OK"/>
    <s v="No"/>
    <s v="OK"/>
    <s v="OK"/>
    <s v="OK"/>
    <s v="OK"/>
    <s v="OK"/>
    <s v="OK"/>
    <s v="Feb"/>
    <n v="1"/>
    <s v="instagram/email"/>
    <d v="2024-01-01T00:00:00"/>
    <x v="3"/>
  </r>
  <r>
    <x v="178"/>
    <s v="instagram"/>
    <s v="social"/>
    <x v="1"/>
    <d v="2024-01-01T00:00:00"/>
    <s v="carousel_ad"/>
    <s v="signup"/>
    <n v="375"/>
    <n v="30"/>
    <n v="364.11"/>
    <s v="OK"/>
    <s v="No"/>
    <s v="OK"/>
    <s v="OK"/>
    <s v="OK"/>
    <s v="OK"/>
    <s v="OK"/>
    <s v="OK"/>
    <s v="Sep"/>
    <n v="3"/>
    <s v="instagram/social"/>
    <d v="2024-01-01T00:00:00"/>
    <x v="0"/>
  </r>
  <r>
    <x v="85"/>
    <s v="facebook"/>
    <s v="cpc"/>
    <x v="2"/>
    <d v="2024-01-03T00:00:00"/>
    <s v=""/>
    <s v="discount"/>
    <n v="256"/>
    <n v="45"/>
    <n v="40.32"/>
    <s v="OK"/>
    <s v="No"/>
    <s v="OK"/>
    <s v="OK"/>
    <s v="OK"/>
    <s v="OK"/>
    <s v="OK"/>
    <s v="OK"/>
    <s v="Apr"/>
    <n v="2"/>
    <s v="facebook/cpc"/>
    <d v="2024-01-03T00:00:00"/>
    <x v="1"/>
  </r>
  <r>
    <x v="133"/>
    <s v="newsletter"/>
    <s v="referral"/>
    <x v="2"/>
    <d v="2024-01-03T00:00:00"/>
    <s v="text_link"/>
    <s v="discount"/>
    <n v="112"/>
    <n v="28"/>
    <n v="841.04"/>
    <s v="OK"/>
    <s v="No"/>
    <s v="OK"/>
    <s v="OK"/>
    <s v="OK"/>
    <s v="OK"/>
    <s v="OK"/>
    <s v="OK"/>
    <s v="Aug"/>
    <n v="3"/>
    <s v="newsletter/referral"/>
    <d v="2024-01-03T00:00:00"/>
    <x v="5"/>
  </r>
  <r>
    <x v="2"/>
    <s v="instagram"/>
    <s v="email"/>
    <x v="0"/>
    <d v="2024-01-01T00:00:00"/>
    <s v="banner1"/>
    <s v="discount"/>
    <n v="408"/>
    <n v="38"/>
    <n v="82.46"/>
    <s v="OK"/>
    <s v="No"/>
    <s v="OK"/>
    <s v="OK"/>
    <s v="OK"/>
    <s v="OK"/>
    <s v="OK"/>
    <s v="OK"/>
    <s v="Sep"/>
    <n v="3"/>
    <s v="instagram/email"/>
    <d v="2024-01-01T00:00:00"/>
    <x v="0"/>
  </r>
  <r>
    <x v="311"/>
    <s v="facebook"/>
    <s v="referral"/>
    <x v="0"/>
    <d v="2024-01-01T00:00:00"/>
    <s v="carousel_ad"/>
    <s v="bags"/>
    <n v="248"/>
    <n v="40"/>
    <n v="577.67999999999995"/>
    <s v="OK"/>
    <s v="No"/>
    <s v="OK"/>
    <s v="OK"/>
    <s v="OK"/>
    <s v="OK"/>
    <s v="OK"/>
    <s v="OK"/>
    <s v="Nov"/>
    <n v="4"/>
    <s v="facebook/referral"/>
    <d v="2024-01-01T00:00:00"/>
    <x v="10"/>
  </r>
  <r>
    <x v="58"/>
    <s v="youtube"/>
    <s v="referral"/>
    <x v="2"/>
    <d v="2024-01-03T00:00:00"/>
    <s v="banner1"/>
    <s v="signup"/>
    <n v="162"/>
    <n v="44"/>
    <n v="543.09"/>
    <s v="OK"/>
    <s v="No"/>
    <s v="OK"/>
    <s v="OK"/>
    <s v="OK"/>
    <s v="OK"/>
    <s v="OK"/>
    <s v="OK"/>
    <s v="Oct"/>
    <n v="4"/>
    <s v="youtube/referral"/>
    <d v="2024-01-03T00:00:00"/>
    <x v="4"/>
  </r>
  <r>
    <x v="306"/>
    <s v="facebook"/>
    <s v="cpc"/>
    <x v="1"/>
    <d v="2024-01-01T00:00:00"/>
    <s v="video_ad"/>
    <s v="shoes"/>
    <n v="360"/>
    <n v="28"/>
    <n v="221.4"/>
    <s v="OK"/>
    <s v="No"/>
    <s v="OK"/>
    <s v="OK"/>
    <s v="OK"/>
    <s v="OK"/>
    <s v="OK"/>
    <s v="OK"/>
    <s v="Jun"/>
    <n v="2"/>
    <s v="facebook/cpc"/>
    <d v="2024-01-01T00:00:00"/>
    <x v="7"/>
  </r>
  <r>
    <x v="12"/>
    <s v="google"/>
    <s v="social"/>
    <x v="2"/>
    <d v="2024-01-03T00:00:00"/>
    <s v="carousel_ad"/>
    <s v="discount"/>
    <n v="21"/>
    <n v="42"/>
    <n v="255.73"/>
    <s v="OK"/>
    <s v="No"/>
    <s v="OK"/>
    <s v="OK"/>
    <s v="OK"/>
    <s v="OK"/>
    <s v="OK"/>
    <s v="OK"/>
    <s v="Feb"/>
    <n v="1"/>
    <s v="google/social"/>
    <d v="2024-01-03T00:00:00"/>
    <x v="3"/>
  </r>
  <r>
    <x v="162"/>
    <s v="google"/>
    <s v="referral"/>
    <x v="1"/>
    <d v="2024-01-01T00:00:00"/>
    <s v="carousel_ad"/>
    <s v="shoes"/>
    <n v="108"/>
    <n v="38"/>
    <n v="554.26"/>
    <s v="OK"/>
    <s v="No"/>
    <s v="OK"/>
    <s v="OK"/>
    <s v="OK"/>
    <s v="OK"/>
    <s v="OK"/>
    <s v="OK"/>
    <s v="Dec"/>
    <n v="4"/>
    <s v="google/referral"/>
    <d v="2024-01-01T00:00:00"/>
    <x v="8"/>
  </r>
  <r>
    <x v="67"/>
    <s v="facebook"/>
    <s v="referral"/>
    <x v="1"/>
    <d v="2024-01-01T00:00:00"/>
    <s v="video_ad"/>
    <s v="shoes"/>
    <n v="303"/>
    <n v="33"/>
    <n v="923.38"/>
    <s v="OK"/>
    <s v="No"/>
    <s v="OK"/>
    <s v="OK"/>
    <s v="OK"/>
    <s v="OK"/>
    <s v="OK"/>
    <s v="OK"/>
    <s v="Apr"/>
    <n v="2"/>
    <s v="facebook/referral"/>
    <d v="2024-01-01T00:00:00"/>
    <x v="1"/>
  </r>
  <r>
    <x v="272"/>
    <s v="instagram"/>
    <s v="email"/>
    <x v="0"/>
    <d v="2024-01-01T00:00:00"/>
    <s v="banner1"/>
    <s v="bags"/>
    <n v="95"/>
    <n v="18"/>
    <n v="661.06"/>
    <s v="OK"/>
    <s v="No"/>
    <s v="OK"/>
    <s v="OK"/>
    <s v="OK"/>
    <s v="OK"/>
    <s v="OK"/>
    <s v="OK"/>
    <s v="Jan"/>
    <n v="1"/>
    <s v="instagram/email"/>
    <d v="2024-01-01T00:00:00"/>
    <x v="9"/>
  </r>
  <r>
    <x v="64"/>
    <s v="newsletter"/>
    <s v="social"/>
    <x v="0"/>
    <d v="2024-01-01T00:00:00"/>
    <s v=""/>
    <s v="discount"/>
    <n v="422"/>
    <n v="12"/>
    <n v="728.52"/>
    <s v="OK"/>
    <s v="No"/>
    <s v="OK"/>
    <s v="OK"/>
    <s v="OK"/>
    <s v="OK"/>
    <s v="OK"/>
    <s v="OK"/>
    <s v="Aug"/>
    <n v="3"/>
    <s v="newsletter/social"/>
    <d v="2024-01-01T00:00:00"/>
    <x v="5"/>
  </r>
  <r>
    <x v="94"/>
    <s v="linkedin"/>
    <s v="cpc"/>
    <x v="3"/>
    <d v="2024-01-02T00:00:00"/>
    <s v=""/>
    <s v="signup"/>
    <n v="67"/>
    <n v="40"/>
    <n v="388.34"/>
    <s v="OK"/>
    <s v="No"/>
    <s v="OK"/>
    <s v="OK"/>
    <s v="OK"/>
    <s v="OK"/>
    <s v="OK"/>
    <s v="OK"/>
    <s v="Sep"/>
    <n v="3"/>
    <s v="linkedin/cpc"/>
    <d v="2024-01-02T00:00:00"/>
    <x v="0"/>
  </r>
  <r>
    <x v="96"/>
    <s v="youtube"/>
    <s v="cpc"/>
    <x v="3"/>
    <d v="2024-01-02T00:00:00"/>
    <s v="text_link"/>
    <s v="signup"/>
    <n v="414"/>
    <n v="29"/>
    <n v="568.05999999999995"/>
    <s v="OK"/>
    <s v="No"/>
    <s v="OK"/>
    <s v="OK"/>
    <s v="OK"/>
    <s v="OK"/>
    <s v="OK"/>
    <s v="OK"/>
    <s v="May"/>
    <n v="2"/>
    <s v="youtube/cpc"/>
    <d v="2024-01-02T00:00:00"/>
    <x v="11"/>
  </r>
  <r>
    <x v="71"/>
    <s v="google"/>
    <s v="cpc"/>
    <x v="0"/>
    <d v="2024-01-01T00:00:00"/>
    <s v="text_link"/>
    <s v="bags"/>
    <n v="433"/>
    <n v="31"/>
    <n v="516.51"/>
    <s v="OK"/>
    <s v="No"/>
    <s v="OK"/>
    <s v="OK"/>
    <s v="OK"/>
    <s v="OK"/>
    <s v="OK"/>
    <s v="OK"/>
    <s v="Feb"/>
    <n v="1"/>
    <s v="google/cpc"/>
    <d v="2024-01-01T00:00:00"/>
    <x v="3"/>
  </r>
  <r>
    <x v="208"/>
    <s v="linkedin"/>
    <s v="cpc"/>
    <x v="3"/>
    <d v="2024-01-02T00:00:00"/>
    <s v="text_link"/>
    <s v="signup"/>
    <n v="443"/>
    <n v="7"/>
    <n v="60.62"/>
    <s v="OK"/>
    <s v="No"/>
    <s v="OK"/>
    <s v="OK"/>
    <s v="OK"/>
    <s v="OK"/>
    <s v="OK"/>
    <s v="OK"/>
    <s v="Sep"/>
    <n v="3"/>
    <s v="linkedin/cpc"/>
    <d v="2024-01-02T00:00:00"/>
    <x v="0"/>
  </r>
  <r>
    <x v="201"/>
    <s v="facebook"/>
    <s v="referral"/>
    <x v="1"/>
    <d v="2024-01-01T00:00:00"/>
    <s v="video_ad"/>
    <s v="bags"/>
    <n v="403"/>
    <n v="25"/>
    <n v="309.56"/>
    <s v="OK"/>
    <s v="No"/>
    <s v="OK"/>
    <s v="OK"/>
    <s v="OK"/>
    <s v="OK"/>
    <s v="OK"/>
    <s v="OK"/>
    <s v="Aug"/>
    <n v="3"/>
    <s v="facebook/referral"/>
    <d v="2024-01-01T00:00:00"/>
    <x v="5"/>
  </r>
  <r>
    <x v="170"/>
    <s v="instagram"/>
    <s v="cpc"/>
    <x v="0"/>
    <d v="2024-01-01T00:00:00"/>
    <s v=""/>
    <s v="bags"/>
    <n v="255"/>
    <n v="43"/>
    <n v="91.34"/>
    <s v="OK"/>
    <s v="No"/>
    <s v="OK"/>
    <s v="OK"/>
    <s v="OK"/>
    <s v="OK"/>
    <s v="OK"/>
    <s v="OK"/>
    <s v="Jul"/>
    <n v="3"/>
    <s v="instagram/cpc"/>
    <d v="2024-01-01T00:00:00"/>
    <x v="6"/>
  </r>
  <r>
    <x v="304"/>
    <s v="youtube"/>
    <s v="cpc"/>
    <x v="3"/>
    <d v="2024-01-02T00:00:00"/>
    <s v="video_ad"/>
    <s v="bags"/>
    <n v="162"/>
    <n v="25"/>
    <n v="642.4"/>
    <s v="OK"/>
    <s v="No"/>
    <s v="OK"/>
    <s v="OK"/>
    <s v="OK"/>
    <s v="OK"/>
    <s v="OK"/>
    <s v="OK"/>
    <s v="Aug"/>
    <n v="3"/>
    <s v="youtube/cpc"/>
    <d v="2024-01-02T00:00:00"/>
    <x v="6"/>
  </r>
  <r>
    <x v="208"/>
    <s v="youtube"/>
    <s v="cpc"/>
    <x v="2"/>
    <d v="2024-01-03T00:00:00"/>
    <s v="video_ad"/>
    <s v="signup"/>
    <n v="213"/>
    <n v="9"/>
    <n v="433.32"/>
    <s v="OK"/>
    <s v="No"/>
    <s v="OK"/>
    <s v="OK"/>
    <s v="OK"/>
    <s v="OK"/>
    <s v="OK"/>
    <s v="OK"/>
    <s v="Sep"/>
    <n v="3"/>
    <s v="youtube/cpc"/>
    <d v="2024-01-03T00:00:00"/>
    <x v="0"/>
  </r>
  <r>
    <x v="236"/>
    <s v="google"/>
    <s v="social"/>
    <x v="0"/>
    <d v="2024-01-01T00:00:00"/>
    <s v="video_ad"/>
    <s v="discount"/>
    <n v="188"/>
    <n v="21"/>
    <n v="362.24"/>
    <s v="OK"/>
    <s v="No"/>
    <s v="OK"/>
    <s v="OK"/>
    <s v="OK"/>
    <s v="OK"/>
    <s v="OK"/>
    <s v="OK"/>
    <s v="Nov"/>
    <n v="4"/>
    <s v="google/social"/>
    <d v="2024-01-01T00:00:00"/>
    <x v="10"/>
  </r>
  <r>
    <x v="188"/>
    <s v="newsletter"/>
    <s v="email"/>
    <x v="0"/>
    <d v="2024-01-01T00:00:00"/>
    <s v="text_link"/>
    <s v="shoes"/>
    <n v="12"/>
    <n v="41"/>
    <n v="870.76"/>
    <s v="OK"/>
    <s v="No"/>
    <s v="OK"/>
    <s v="OK"/>
    <s v="OK"/>
    <s v="OK"/>
    <s v="OK"/>
    <s v="OK"/>
    <s v="Oct"/>
    <n v="4"/>
    <s v="newsletter/email"/>
    <d v="2024-01-01T00:00:00"/>
    <x v="4"/>
  </r>
  <r>
    <x v="119"/>
    <s v="instagram"/>
    <s v="email"/>
    <x v="0"/>
    <d v="2024-01-01T00:00:00"/>
    <s v="carousel_ad"/>
    <s v="discount"/>
    <n v="400"/>
    <n v="28"/>
    <n v="337.57"/>
    <s v="OK"/>
    <s v="No"/>
    <s v="OK"/>
    <s v="OK"/>
    <s v="OK"/>
    <s v="OK"/>
    <s v="OK"/>
    <s v="OK"/>
    <s v="Jan"/>
    <n v="1"/>
    <s v="instagram/email"/>
    <d v="2024-01-01T00:00:00"/>
    <x v="9"/>
  </r>
  <r>
    <x v="136"/>
    <s v="youtube"/>
    <s v="cpc"/>
    <x v="2"/>
    <d v="2024-01-03T00:00:00"/>
    <s v="banner1"/>
    <s v="bags"/>
    <n v="187"/>
    <n v="11"/>
    <n v="691.53"/>
    <s v="OK"/>
    <s v="No"/>
    <s v="OK"/>
    <s v="OK"/>
    <s v="OK"/>
    <s v="OK"/>
    <s v="OK"/>
    <s v="OK"/>
    <s v="Aug"/>
    <n v="3"/>
    <s v="youtube/cpc"/>
    <d v="2024-01-03T00:00:00"/>
    <x v="5"/>
  </r>
  <r>
    <x v="289"/>
    <s v="instagram"/>
    <s v="social"/>
    <x v="0"/>
    <d v="2024-01-01T00:00:00"/>
    <s v="carousel_ad"/>
    <s v="shoes"/>
    <n v="13"/>
    <n v="9"/>
    <n v="188.29"/>
    <s v="OK"/>
    <s v="No"/>
    <s v="OK"/>
    <s v="OK"/>
    <s v="OK"/>
    <s v="OK"/>
    <s v="OK"/>
    <s v="OK"/>
    <s v="Nov"/>
    <n v="4"/>
    <s v="instagram/social"/>
    <d v="2024-01-01T00:00:00"/>
    <x v="10"/>
  </r>
  <r>
    <x v="58"/>
    <s v="youtube"/>
    <s v="cpc"/>
    <x v="2"/>
    <d v="2024-01-03T00:00:00"/>
    <s v="banner1"/>
    <s v="signup"/>
    <n v="393"/>
    <n v="44"/>
    <n v="433.21"/>
    <s v="OK"/>
    <s v="No"/>
    <s v="OK"/>
    <s v="OK"/>
    <s v="OK"/>
    <s v="OK"/>
    <s v="OK"/>
    <s v="OK"/>
    <s v="Oct"/>
    <n v="4"/>
    <s v="youtube/cpc"/>
    <d v="2024-01-03T00:00:00"/>
    <x v="4"/>
  </r>
  <r>
    <x v="312"/>
    <s v="facebook"/>
    <s v="social"/>
    <x v="3"/>
    <d v="2024-01-02T00:00:00"/>
    <s v="banner1"/>
    <s v="signup"/>
    <n v="139"/>
    <n v="6"/>
    <n v="283.29000000000002"/>
    <s v="OK"/>
    <s v="No"/>
    <s v="OK"/>
    <s v="OK"/>
    <s v="OK"/>
    <s v="OK"/>
    <s v="OK"/>
    <s v="OK"/>
    <s v="Feb"/>
    <n v="1"/>
    <s v="facebook/social"/>
    <d v="2024-01-02T00:00:00"/>
    <x v="3"/>
  </r>
  <r>
    <x v="313"/>
    <s v="newsletter"/>
    <s v="referral"/>
    <x v="2"/>
    <d v="2024-01-03T00:00:00"/>
    <s v=""/>
    <s v="signup"/>
    <n v="221"/>
    <n v="1"/>
    <n v="531.61"/>
    <s v="OK"/>
    <s v="No"/>
    <s v="OK"/>
    <s v="OK"/>
    <s v="OK"/>
    <s v="OK"/>
    <s v="OK"/>
    <s v="OK"/>
    <s v="Jun"/>
    <n v="2"/>
    <s v="newsletter/referral"/>
    <d v="2024-01-03T00:00:00"/>
    <x v="7"/>
  </r>
  <r>
    <x v="27"/>
    <s v="facebook"/>
    <s v="cpc"/>
    <x v="0"/>
    <d v="2024-01-01T00:00:00"/>
    <s v="text_link"/>
    <s v="discount"/>
    <n v="256"/>
    <n v="32"/>
    <n v="453.88"/>
    <s v="OK"/>
    <s v="No"/>
    <s v="OK"/>
    <s v="OK"/>
    <s v="OK"/>
    <s v="OK"/>
    <s v="OK"/>
    <s v="OK"/>
    <s v="Jan"/>
    <n v="1"/>
    <s v="facebook/cpc"/>
    <d v="2024-01-01T00:00:00"/>
    <x v="9"/>
  </r>
  <r>
    <x v="278"/>
    <s v="youtube"/>
    <s v="email"/>
    <x v="0"/>
    <d v="2024-01-01T00:00:00"/>
    <s v=""/>
    <s v="shoes"/>
    <n v="337"/>
    <n v="10"/>
    <n v="701.99"/>
    <s v="OK"/>
    <s v="No"/>
    <s v="OK"/>
    <s v="OK"/>
    <s v="OK"/>
    <s v="OK"/>
    <s v="OK"/>
    <s v="OK"/>
    <s v="Apr"/>
    <n v="2"/>
    <s v="youtube/email"/>
    <d v="2024-01-01T00:00:00"/>
    <x v="1"/>
  </r>
  <r>
    <x v="25"/>
    <s v="youtube"/>
    <s v="referral"/>
    <x v="1"/>
    <d v="2024-01-01T00:00:00"/>
    <s v="banner1"/>
    <s v="discount"/>
    <n v="325"/>
    <n v="19"/>
    <n v="354.08"/>
    <s v="OK"/>
    <s v="No"/>
    <s v="OK"/>
    <s v="OK"/>
    <s v="OK"/>
    <s v="OK"/>
    <s v="OK"/>
    <s v="OK"/>
    <s v="Feb"/>
    <n v="1"/>
    <s v="youtube/referral"/>
    <d v="2024-01-01T00:00:00"/>
    <x v="3"/>
  </r>
  <r>
    <x v="257"/>
    <s v="linkedin"/>
    <s v="cpc"/>
    <x v="2"/>
    <d v="2024-01-03T00:00:00"/>
    <s v=""/>
    <s v="bags"/>
    <n v="80"/>
    <n v="16"/>
    <n v="150.87"/>
    <s v="OK"/>
    <s v="No"/>
    <s v="OK"/>
    <s v="OK"/>
    <s v="OK"/>
    <s v="OK"/>
    <s v="OK"/>
    <s v="OK"/>
    <s v="Aug"/>
    <n v="3"/>
    <s v="linkedin/cpc"/>
    <d v="2024-01-03T00:00:00"/>
    <x v="5"/>
  </r>
  <r>
    <x v="306"/>
    <s v="google"/>
    <s v="social"/>
    <x v="1"/>
    <d v="2024-01-01T00:00:00"/>
    <s v="banner1"/>
    <s v="bags"/>
    <n v="302"/>
    <n v="33"/>
    <n v="435.63"/>
    <s v="OK"/>
    <s v="No"/>
    <s v="OK"/>
    <s v="OK"/>
    <s v="OK"/>
    <s v="OK"/>
    <s v="OK"/>
    <s v="OK"/>
    <s v="Jun"/>
    <n v="2"/>
    <s v="google/social"/>
    <d v="2024-01-01T00:00:00"/>
    <x v="7"/>
  </r>
  <r>
    <x v="314"/>
    <s v="instagram"/>
    <s v="email"/>
    <x v="2"/>
    <d v="2024-01-03T00:00:00"/>
    <s v="carousel_ad"/>
    <s v="shoes"/>
    <n v="364"/>
    <n v="17"/>
    <n v="981.94"/>
    <s v="OK"/>
    <s v="No"/>
    <s v="OK"/>
    <s v="OK"/>
    <s v="OK"/>
    <s v="OK"/>
    <s v="OK"/>
    <s v="OK"/>
    <s v="Jul"/>
    <n v="3"/>
    <s v="instagram/email"/>
    <d v="2024-01-03T00:00:00"/>
    <x v="6"/>
  </r>
  <r>
    <x v="234"/>
    <s v="youtube"/>
    <s v="cpc"/>
    <x v="1"/>
    <d v="2024-01-01T00:00:00"/>
    <s v="text_link"/>
    <s v="discount"/>
    <n v="267"/>
    <n v="45"/>
    <n v="774.44"/>
    <s v="OK"/>
    <s v="No"/>
    <s v="OK"/>
    <s v="OK"/>
    <s v="OK"/>
    <s v="OK"/>
    <s v="OK"/>
    <s v="OK"/>
    <s v="Aug"/>
    <n v="3"/>
    <s v="youtube/cpc"/>
    <d v="2024-01-01T00:00:00"/>
    <x v="5"/>
  </r>
  <r>
    <x v="156"/>
    <s v="youtube"/>
    <s v="social"/>
    <x v="2"/>
    <d v="2024-01-03T00:00:00"/>
    <s v="carousel_ad"/>
    <s v="discount"/>
    <n v="451"/>
    <n v="15"/>
    <n v="27.94"/>
    <s v="OK"/>
    <s v="No"/>
    <s v="OK"/>
    <s v="OK"/>
    <s v="OK"/>
    <s v="OK"/>
    <s v="OK"/>
    <s v="OK"/>
    <s v="Sep"/>
    <n v="3"/>
    <s v="youtube/social"/>
    <d v="2024-01-03T00:00:00"/>
    <x v="0"/>
  </r>
  <r>
    <x v="52"/>
    <s v="instagram"/>
    <s v="social"/>
    <x v="0"/>
    <d v="2024-01-01T00:00:00"/>
    <s v="text_link"/>
    <s v="bags"/>
    <n v="467"/>
    <n v="7"/>
    <n v="760.74"/>
    <s v="OK"/>
    <s v="No"/>
    <s v="OK"/>
    <s v="OK"/>
    <s v="OK"/>
    <s v="OK"/>
    <s v="OK"/>
    <s v="OK"/>
    <s v="Nov"/>
    <n v="4"/>
    <s v="instagram/social"/>
    <d v="2024-01-01T00:00:00"/>
    <x v="10"/>
  </r>
  <r>
    <x v="171"/>
    <s v="google"/>
    <s v="social"/>
    <x v="0"/>
    <d v="2024-01-01T00:00:00"/>
    <s v="carousel_ad"/>
    <s v="shoes"/>
    <n v="107"/>
    <n v="34"/>
    <n v="176.63"/>
    <s v="OK"/>
    <s v="No"/>
    <s v="OK"/>
    <s v="OK"/>
    <s v="OK"/>
    <s v="OK"/>
    <s v="OK"/>
    <s v="OK"/>
    <s v="Jun"/>
    <n v="2"/>
    <s v="google/social"/>
    <d v="2024-01-01T00:00:00"/>
    <x v="7"/>
  </r>
  <r>
    <x v="284"/>
    <s v="youtube"/>
    <s v="social"/>
    <x v="0"/>
    <d v="2024-01-01T00:00:00"/>
    <s v="video_ad"/>
    <s v="bags"/>
    <n v="103"/>
    <n v="47"/>
    <n v="433.86"/>
    <s v="OK"/>
    <s v="No"/>
    <s v="OK"/>
    <s v="OK"/>
    <s v="OK"/>
    <s v="OK"/>
    <s v="OK"/>
    <s v="OK"/>
    <s v="Feb"/>
    <n v="1"/>
    <s v="youtube/social"/>
    <d v="2024-01-01T00:00:00"/>
    <x v="3"/>
  </r>
  <r>
    <x v="283"/>
    <s v="instagram"/>
    <s v="social"/>
    <x v="3"/>
    <d v="2024-01-02T00:00:00"/>
    <s v="text_link"/>
    <s v="shoes"/>
    <n v="376"/>
    <n v="2"/>
    <n v="401.64"/>
    <s v="OK"/>
    <s v="No"/>
    <s v="OK"/>
    <s v="OK"/>
    <s v="OK"/>
    <s v="OK"/>
    <s v="OK"/>
    <s v="OK"/>
    <s v="Mar"/>
    <n v="1"/>
    <s v="instagram/social"/>
    <d v="2024-01-02T00:00:00"/>
    <x v="2"/>
  </r>
  <r>
    <x v="129"/>
    <s v="newsletter"/>
    <s v="cpc"/>
    <x v="0"/>
    <d v="2024-01-01T00:00:00"/>
    <s v=""/>
    <s v="shoes"/>
    <n v="64"/>
    <n v="32"/>
    <n v="581.85"/>
    <s v="OK"/>
    <s v="No"/>
    <s v="OK"/>
    <s v="OK"/>
    <s v="OK"/>
    <s v="OK"/>
    <s v="OK"/>
    <s v="OK"/>
    <s v="Sep"/>
    <n v="3"/>
    <s v="newsletter/cpc"/>
    <d v="2024-01-01T00:00:00"/>
    <x v="0"/>
  </r>
  <r>
    <x v="84"/>
    <s v="instagram"/>
    <s v="cpc"/>
    <x v="0"/>
    <d v="2024-01-01T00:00:00"/>
    <s v="video_ad"/>
    <s v="discount"/>
    <n v="381"/>
    <n v="38"/>
    <n v="617.07000000000005"/>
    <s v="OK"/>
    <s v="No"/>
    <s v="OK"/>
    <s v="OK"/>
    <s v="OK"/>
    <s v="OK"/>
    <s v="OK"/>
    <s v="OK"/>
    <s v="Jan"/>
    <n v="1"/>
    <s v="instagram/cpc"/>
    <d v="2024-01-01T00:00:00"/>
    <x v="9"/>
  </r>
  <r>
    <x v="251"/>
    <s v="linkedin"/>
    <s v="social"/>
    <x v="0"/>
    <d v="2024-01-01T00:00:00"/>
    <s v="text_link"/>
    <s v="shoes"/>
    <n v="459"/>
    <n v="50"/>
    <n v="835.93"/>
    <s v="OK"/>
    <s v="No"/>
    <s v="OK"/>
    <s v="OK"/>
    <s v="OK"/>
    <s v="OK"/>
    <s v="OK"/>
    <s v="OK"/>
    <s v="Feb"/>
    <n v="1"/>
    <s v="linkedin/social"/>
    <d v="2024-01-01T00:00:00"/>
    <x v="3"/>
  </r>
  <r>
    <x v="289"/>
    <s v="newsletter"/>
    <s v="referral"/>
    <x v="2"/>
    <d v="2024-01-03T00:00:00"/>
    <s v="text_link"/>
    <s v="signup"/>
    <n v="352"/>
    <n v="12"/>
    <n v="980.5"/>
    <s v="OK"/>
    <s v="No"/>
    <s v="OK"/>
    <s v="OK"/>
    <s v="OK"/>
    <s v="OK"/>
    <s v="OK"/>
    <s v="OK"/>
    <s v="Nov"/>
    <n v="4"/>
    <s v="newsletter/referral"/>
    <d v="2024-01-03T00:00:00"/>
    <x v="10"/>
  </r>
  <r>
    <x v="168"/>
    <s v="newsletter"/>
    <s v="email"/>
    <x v="1"/>
    <d v="2024-01-01T00:00:00"/>
    <s v="carousel_ad"/>
    <s v="signup"/>
    <n v="177"/>
    <n v="4"/>
    <n v="254.2"/>
    <s v="OK"/>
    <s v="No"/>
    <s v="OK"/>
    <s v="OK"/>
    <s v="OK"/>
    <s v="OK"/>
    <s v="OK"/>
    <s v="OK"/>
    <s v="Apr"/>
    <n v="2"/>
    <s v="newsletter/email"/>
    <d v="2024-01-01T00:00:00"/>
    <x v="1"/>
  </r>
  <r>
    <x v="23"/>
    <s v="youtube"/>
    <s v="social"/>
    <x v="2"/>
    <d v="2024-01-03T00:00:00"/>
    <s v="carousel_ad"/>
    <s v="bags"/>
    <n v="183"/>
    <n v="13"/>
    <n v="243.51"/>
    <s v="OK"/>
    <s v="No"/>
    <s v="OK"/>
    <s v="OK"/>
    <s v="OK"/>
    <s v="OK"/>
    <s v="OK"/>
    <s v="OK"/>
    <s v="Mar"/>
    <n v="1"/>
    <s v="youtube/social"/>
    <d v="2024-01-03T00:00:00"/>
    <x v="2"/>
  </r>
  <r>
    <x v="288"/>
    <s v="linkedin"/>
    <s v="cpc"/>
    <x v="3"/>
    <d v="2024-01-02T00:00:00"/>
    <s v="banner1"/>
    <s v="discount"/>
    <n v="429"/>
    <n v="29"/>
    <n v="674.53"/>
    <s v="OK"/>
    <s v="No"/>
    <s v="OK"/>
    <s v="OK"/>
    <s v="OK"/>
    <s v="OK"/>
    <s v="OK"/>
    <s v="OK"/>
    <s v="May"/>
    <n v="2"/>
    <s v="linkedin/cpc"/>
    <d v="2024-01-02T00:00:00"/>
    <x v="11"/>
  </r>
  <r>
    <x v="206"/>
    <s v="facebook"/>
    <s v="cpc"/>
    <x v="1"/>
    <d v="2024-01-01T00:00:00"/>
    <s v="banner1"/>
    <s v="shoes"/>
    <n v="119"/>
    <n v="46"/>
    <n v="629.15"/>
    <s v="OK"/>
    <s v="No"/>
    <s v="OK"/>
    <s v="OK"/>
    <s v="OK"/>
    <s v="OK"/>
    <s v="OK"/>
    <s v="OK"/>
    <s v="May"/>
    <n v="2"/>
    <s v="facebook/cpc"/>
    <d v="2024-01-01T00:00:00"/>
    <x v="11"/>
  </r>
  <r>
    <x v="168"/>
    <s v="google"/>
    <s v="cpc"/>
    <x v="1"/>
    <d v="2024-01-01T00:00:00"/>
    <s v="video_ad"/>
    <s v="discount"/>
    <n v="72"/>
    <n v="37"/>
    <n v="921.51"/>
    <s v="OK"/>
    <s v="No"/>
    <s v="OK"/>
    <s v="OK"/>
    <s v="OK"/>
    <s v="OK"/>
    <s v="OK"/>
    <s v="OK"/>
    <s v="Apr"/>
    <n v="2"/>
    <s v="google/cpc"/>
    <d v="2024-01-01T00:00:00"/>
    <x v="1"/>
  </r>
  <r>
    <x v="166"/>
    <s v="facebook"/>
    <s v="email"/>
    <x v="1"/>
    <d v="2024-01-01T00:00:00"/>
    <s v="video_ad"/>
    <s v="shoes"/>
    <n v="89"/>
    <n v="49"/>
    <n v="333.76"/>
    <s v="OK"/>
    <s v="No"/>
    <s v="OK"/>
    <s v="OK"/>
    <s v="OK"/>
    <s v="OK"/>
    <s v="OK"/>
    <s v="OK"/>
    <s v="Mar"/>
    <n v="1"/>
    <s v="facebook/email"/>
    <d v="2024-01-01T00:00:00"/>
    <x v="2"/>
  </r>
  <r>
    <x v="69"/>
    <s v="google"/>
    <s v="referral"/>
    <x v="0"/>
    <d v="2024-01-01T00:00:00"/>
    <s v=""/>
    <s v="discount"/>
    <n v="15"/>
    <n v="6"/>
    <n v="103.31"/>
    <s v="OK"/>
    <s v="No"/>
    <s v="OK"/>
    <s v="OK"/>
    <s v="OK"/>
    <s v="OK"/>
    <s v="OK"/>
    <s v="OK"/>
    <s v="Jan"/>
    <n v="1"/>
    <s v="google/referral"/>
    <d v="2024-01-01T00:00:00"/>
    <x v="9"/>
  </r>
  <r>
    <x v="65"/>
    <s v="instagram"/>
    <s v="referral"/>
    <x v="1"/>
    <d v="2024-01-01T00:00:00"/>
    <s v="text_link"/>
    <s v="discount"/>
    <n v="298"/>
    <n v="22"/>
    <n v="127.74"/>
    <s v="OK"/>
    <s v="No"/>
    <s v="OK"/>
    <s v="OK"/>
    <s v="OK"/>
    <s v="OK"/>
    <s v="OK"/>
    <s v="OK"/>
    <s v="Jul"/>
    <n v="3"/>
    <s v="instagram/referral"/>
    <d v="2024-01-01T00:00:00"/>
    <x v="6"/>
  </r>
  <r>
    <x v="192"/>
    <s v="newsletter"/>
    <s v="cpc"/>
    <x v="2"/>
    <d v="2024-01-03T00:00:00"/>
    <s v="banner1"/>
    <s v="discount"/>
    <n v="106"/>
    <n v="13"/>
    <n v="789.03"/>
    <s v="OK"/>
    <s v="No"/>
    <s v="OK"/>
    <s v="OK"/>
    <s v="OK"/>
    <s v="OK"/>
    <s v="OK"/>
    <s v="OK"/>
    <s v="Dec"/>
    <n v="4"/>
    <s v="newsletter/cpc"/>
    <d v="2024-01-03T00:00:00"/>
    <x v="8"/>
  </r>
  <r>
    <x v="59"/>
    <s v="google"/>
    <s v="social"/>
    <x v="2"/>
    <d v="2024-01-03T00:00:00"/>
    <s v="carousel_ad"/>
    <s v="discount"/>
    <n v="302"/>
    <n v="36"/>
    <n v="624.95000000000005"/>
    <s v="OK"/>
    <s v="No"/>
    <s v="OK"/>
    <s v="OK"/>
    <s v="OK"/>
    <s v="OK"/>
    <s v="OK"/>
    <s v="OK"/>
    <s v="Oct"/>
    <n v="4"/>
    <s v="google/social"/>
    <d v="2024-01-03T00:00:00"/>
    <x v="4"/>
  </r>
  <r>
    <x v="315"/>
    <s v="youtube"/>
    <s v="social"/>
    <x v="2"/>
    <d v="2024-01-03T00:00:00"/>
    <s v="carousel_ad"/>
    <s v="signup"/>
    <n v="283"/>
    <n v="2"/>
    <n v="346.69"/>
    <s v="OK"/>
    <s v="No"/>
    <s v="OK"/>
    <s v="OK"/>
    <s v="OK"/>
    <s v="OK"/>
    <s v="OK"/>
    <s v="OK"/>
    <s v="Jul"/>
    <n v="3"/>
    <s v="youtube/social"/>
    <d v="2024-01-03T00:00:00"/>
    <x v="6"/>
  </r>
  <r>
    <x v="49"/>
    <s v="linkedin"/>
    <s v="cpc"/>
    <x v="2"/>
    <d v="2024-01-03T00:00:00"/>
    <s v="video_ad"/>
    <s v="bags"/>
    <n v="363"/>
    <n v="31"/>
    <n v="225.54"/>
    <s v="OK"/>
    <s v="No"/>
    <s v="OK"/>
    <s v="OK"/>
    <s v="OK"/>
    <s v="OK"/>
    <s v="OK"/>
    <s v="OK"/>
    <s v="Jan"/>
    <n v="1"/>
    <s v="linkedin/cpc"/>
    <d v="2024-01-03T00:00:00"/>
    <x v="9"/>
  </r>
  <r>
    <x v="242"/>
    <s v="google"/>
    <s v="referral"/>
    <x v="2"/>
    <d v="2024-01-03T00:00:00"/>
    <s v="text_link"/>
    <s v="signup"/>
    <n v="371"/>
    <n v="6"/>
    <n v="303.36"/>
    <s v="OK"/>
    <s v="No"/>
    <s v="OK"/>
    <s v="OK"/>
    <s v="OK"/>
    <s v="OK"/>
    <s v="OK"/>
    <s v="OK"/>
    <s v="Dec"/>
    <n v="4"/>
    <s v="google/referral"/>
    <d v="2024-01-03T00:00:00"/>
    <x v="8"/>
  </r>
  <r>
    <x v="304"/>
    <s v="facebook"/>
    <s v="referral"/>
    <x v="2"/>
    <d v="2024-01-03T00:00:00"/>
    <s v="video_ad"/>
    <s v="bags"/>
    <n v="269"/>
    <n v="18"/>
    <n v="66.709999999999994"/>
    <s v="OK"/>
    <s v="No"/>
    <s v="OK"/>
    <s v="OK"/>
    <s v="OK"/>
    <s v="OK"/>
    <s v="OK"/>
    <s v="OK"/>
    <s v="Aug"/>
    <n v="3"/>
    <s v="facebook/referral"/>
    <d v="2024-01-03T00:00:00"/>
    <x v="6"/>
  </r>
  <r>
    <x v="57"/>
    <s v="instagram"/>
    <s v="cpc"/>
    <x v="2"/>
    <d v="2024-01-03T00:00:00"/>
    <s v="banner1"/>
    <s v="signup"/>
    <n v="45"/>
    <n v="17"/>
    <n v="634.05999999999995"/>
    <s v="OK"/>
    <s v="No"/>
    <s v="OK"/>
    <s v="OK"/>
    <s v="OK"/>
    <s v="OK"/>
    <s v="OK"/>
    <s v="OK"/>
    <s v="Nov"/>
    <n v="4"/>
    <s v="instagram/cpc"/>
    <d v="2024-01-03T00:00:00"/>
    <x v="4"/>
  </r>
  <r>
    <x v="87"/>
    <s v="facebook"/>
    <s v="referral"/>
    <x v="1"/>
    <d v="2024-01-01T00:00:00"/>
    <s v="text_link"/>
    <s v="discount"/>
    <n v="489"/>
    <n v="0"/>
    <n v="153.12"/>
    <s v="OK"/>
    <s v="No"/>
    <s v="OK"/>
    <s v="OK"/>
    <s v="OK"/>
    <s v="OK"/>
    <s v="OK"/>
    <s v="OK"/>
    <s v="Jun"/>
    <n v="2"/>
    <s v="facebook/referral"/>
    <d v="2024-01-01T00:00:00"/>
    <x v="7"/>
  </r>
  <r>
    <x v="105"/>
    <s v="linkedin"/>
    <s v="social"/>
    <x v="0"/>
    <d v="2024-01-01T00:00:00"/>
    <s v="banner1"/>
    <s v="discount"/>
    <n v="484"/>
    <n v="37"/>
    <n v="171.5"/>
    <s v="OK"/>
    <s v="No"/>
    <s v="OK"/>
    <s v="OK"/>
    <s v="OK"/>
    <s v="OK"/>
    <s v="OK"/>
    <s v="OK"/>
    <s v="Feb"/>
    <n v="1"/>
    <s v="linkedin/social"/>
    <d v="2024-01-01T00:00:00"/>
    <x v="3"/>
  </r>
  <r>
    <x v="199"/>
    <s v="google"/>
    <s v="referral"/>
    <x v="1"/>
    <d v="2024-01-01T00:00:00"/>
    <s v="banner1"/>
    <s v="bags"/>
    <n v="246"/>
    <n v="17"/>
    <n v="460.32"/>
    <s v="OK"/>
    <s v="No"/>
    <s v="OK"/>
    <s v="OK"/>
    <s v="OK"/>
    <s v="OK"/>
    <s v="OK"/>
    <s v="OK"/>
    <s v="Jan"/>
    <n v="1"/>
    <s v="google/referral"/>
    <d v="2024-01-01T00:00:00"/>
    <x v="9"/>
  </r>
  <r>
    <x v="57"/>
    <s v="linkedin"/>
    <s v="cpc"/>
    <x v="1"/>
    <d v="2024-01-01T00:00:00"/>
    <s v="banner1"/>
    <s v="shoes"/>
    <n v="406"/>
    <n v="15"/>
    <n v="901.9"/>
    <s v="OK"/>
    <s v="No"/>
    <s v="OK"/>
    <s v="OK"/>
    <s v="OK"/>
    <s v="OK"/>
    <s v="OK"/>
    <s v="OK"/>
    <s v="Nov"/>
    <n v="4"/>
    <s v="linkedin/cpc"/>
    <d v="2024-01-01T00:00:00"/>
    <x v="10"/>
  </r>
  <r>
    <x v="316"/>
    <s v="facebook"/>
    <s v="cpc"/>
    <x v="3"/>
    <d v="2024-01-02T00:00:00"/>
    <s v="text_link"/>
    <s v="signup"/>
    <n v="159"/>
    <n v="24"/>
    <n v="53.96"/>
    <s v="OK"/>
    <s v="No"/>
    <s v="OK"/>
    <s v="OK"/>
    <s v="OK"/>
    <s v="OK"/>
    <s v="OK"/>
    <s v="OK"/>
    <s v="Sep"/>
    <n v="3"/>
    <s v="facebook/cpc"/>
    <d v="2024-01-02T00:00:00"/>
    <x v="0"/>
  </r>
  <r>
    <x v="78"/>
    <s v="facebook"/>
    <s v="referral"/>
    <x v="3"/>
    <d v="2024-01-02T00:00:00"/>
    <s v="text_link"/>
    <s v="signup"/>
    <n v="16"/>
    <n v="24"/>
    <n v="448.86"/>
    <s v="OK"/>
    <s v="No"/>
    <s v="OK"/>
    <s v="OK"/>
    <s v="OK"/>
    <s v="OK"/>
    <s v="OK"/>
    <s v="OK"/>
    <s v="May"/>
    <n v="2"/>
    <s v="facebook/referral"/>
    <d v="2024-01-02T00:00:00"/>
    <x v="11"/>
  </r>
  <r>
    <x v="147"/>
    <s v="linkedin"/>
    <s v="social"/>
    <x v="0"/>
    <d v="2024-01-01T00:00:00"/>
    <s v="banner1"/>
    <s v="signup"/>
    <n v="170"/>
    <n v="42"/>
    <n v="701.18"/>
    <s v="OK"/>
    <s v="No"/>
    <s v="OK"/>
    <s v="OK"/>
    <s v="OK"/>
    <s v="OK"/>
    <s v="OK"/>
    <s v="OK"/>
    <s v="Jan"/>
    <n v="1"/>
    <s v="linkedin/social"/>
    <d v="2024-01-01T00:00:00"/>
    <x v="9"/>
  </r>
  <r>
    <x v="317"/>
    <s v="instagram"/>
    <s v="referral"/>
    <x v="1"/>
    <d v="2024-01-01T00:00:00"/>
    <s v="carousel_ad"/>
    <s v="discount"/>
    <n v="441"/>
    <n v="1"/>
    <n v="201.05"/>
    <s v="OK"/>
    <s v="No"/>
    <s v="OK"/>
    <s v="OK"/>
    <s v="OK"/>
    <s v="OK"/>
    <s v="OK"/>
    <s v="OK"/>
    <s v="Nov"/>
    <n v="4"/>
    <s v="instagram/referral"/>
    <d v="2024-01-01T00:00:00"/>
    <x v="10"/>
  </r>
  <r>
    <x v="92"/>
    <s v="linkedin"/>
    <s v="social"/>
    <x v="1"/>
    <d v="2024-01-01T00:00:00"/>
    <s v="carousel_ad"/>
    <s v="bags"/>
    <n v="350"/>
    <n v="15"/>
    <n v="851.17"/>
    <s v="OK"/>
    <s v="No"/>
    <s v="OK"/>
    <s v="OK"/>
    <s v="OK"/>
    <s v="OK"/>
    <s v="OK"/>
    <s v="OK"/>
    <s v="Apr"/>
    <n v="2"/>
    <s v="linkedin/social"/>
    <d v="2024-01-01T00:00:00"/>
    <x v="1"/>
  </r>
  <r>
    <x v="224"/>
    <s v="youtube"/>
    <s v="cpc"/>
    <x v="2"/>
    <d v="2024-01-03T00:00:00"/>
    <s v="text_link"/>
    <s v="bags"/>
    <n v="259"/>
    <n v="6"/>
    <n v="64.010000000000005"/>
    <s v="OK"/>
    <s v="No"/>
    <s v="OK"/>
    <s v="OK"/>
    <s v="OK"/>
    <s v="OK"/>
    <s v="OK"/>
    <s v="OK"/>
    <s v="Aug"/>
    <n v="3"/>
    <s v="youtube/cpc"/>
    <d v="2024-01-03T00:00:00"/>
    <x v="5"/>
  </r>
  <r>
    <x v="3"/>
    <s v="instagram"/>
    <s v="cpc"/>
    <x v="0"/>
    <d v="2024-01-01T00:00:00"/>
    <s v=""/>
    <s v="bags"/>
    <n v="358"/>
    <n v="2"/>
    <n v="216.52"/>
    <s v="OK"/>
    <s v="No"/>
    <s v="OK"/>
    <s v="OK"/>
    <s v="OK"/>
    <s v="OK"/>
    <s v="OK"/>
    <s v="OK"/>
    <s v="Sep"/>
    <n v="3"/>
    <s v="instagram/cpc"/>
    <d v="2024-01-01T00:00:00"/>
    <x v="0"/>
  </r>
  <r>
    <x v="96"/>
    <s v="google"/>
    <s v="social"/>
    <x v="0"/>
    <d v="2024-01-01T00:00:00"/>
    <s v="banner1"/>
    <s v="shoes"/>
    <n v="291"/>
    <n v="18"/>
    <n v="338.06"/>
    <s v="OK"/>
    <s v="No"/>
    <s v="OK"/>
    <s v="OK"/>
    <s v="OK"/>
    <s v="OK"/>
    <s v="OK"/>
    <s v="OK"/>
    <s v="May"/>
    <n v="2"/>
    <s v="google/social"/>
    <d v="2024-01-01T00:00:00"/>
    <x v="11"/>
  </r>
  <r>
    <x v="318"/>
    <s v="newsletter"/>
    <s v="referral"/>
    <x v="3"/>
    <d v="2024-01-02T00:00:00"/>
    <s v="carousel_ad"/>
    <s v="signup"/>
    <n v="457"/>
    <n v="16"/>
    <n v="603.88"/>
    <s v="OK"/>
    <s v="No"/>
    <s v="OK"/>
    <s v="OK"/>
    <s v="OK"/>
    <s v="OK"/>
    <s v="OK"/>
    <s v="OK"/>
    <s v="Mar"/>
    <n v="1"/>
    <s v="newsletter/referral"/>
    <d v="2024-01-02T00:00:00"/>
    <x v="2"/>
  </r>
  <r>
    <x v="246"/>
    <s v="facebook"/>
    <s v="referral"/>
    <x v="0"/>
    <d v="2024-01-01T00:00:00"/>
    <s v="text_link"/>
    <s v="shoes"/>
    <n v="219"/>
    <n v="47"/>
    <n v="672.44"/>
    <s v="OK"/>
    <s v="No"/>
    <s v="OK"/>
    <s v="OK"/>
    <s v="OK"/>
    <s v="OK"/>
    <s v="OK"/>
    <s v="OK"/>
    <s v="Nov"/>
    <n v="4"/>
    <s v="facebook/referral"/>
    <d v="2024-01-01T00:00:00"/>
    <x v="10"/>
  </r>
  <r>
    <x v="16"/>
    <s v="google"/>
    <s v="social"/>
    <x v="1"/>
    <d v="2024-01-01T00:00:00"/>
    <s v="text_link"/>
    <s v="discount"/>
    <n v="294"/>
    <n v="35"/>
    <n v="874.63"/>
    <s v="OK"/>
    <s v="No"/>
    <s v="OK"/>
    <s v="OK"/>
    <s v="OK"/>
    <s v="OK"/>
    <s v="OK"/>
    <s v="OK"/>
    <s v="Aug"/>
    <n v="3"/>
    <s v="google/social"/>
    <d v="2024-01-01T00:00:00"/>
    <x v="5"/>
  </r>
  <r>
    <x v="319"/>
    <s v="google"/>
    <s v="cpc"/>
    <x v="3"/>
    <d v="2024-01-02T00:00:00"/>
    <s v="banner1"/>
    <s v="signup"/>
    <n v="92"/>
    <n v="50"/>
    <n v="781.3"/>
    <s v="OK"/>
    <s v="No"/>
    <s v="OK"/>
    <s v="OK"/>
    <s v="OK"/>
    <s v="OK"/>
    <s v="OK"/>
    <s v="OK"/>
    <s v="Sep"/>
    <n v="3"/>
    <s v="google/cpc"/>
    <d v="2024-01-02T00:00:00"/>
    <x v="0"/>
  </r>
  <r>
    <x v="320"/>
    <s v="linkedin"/>
    <s v="referral"/>
    <x v="1"/>
    <d v="2024-01-01T00:00:00"/>
    <s v="carousel_ad"/>
    <s v="discount"/>
    <n v="38"/>
    <n v="19"/>
    <n v="991.08"/>
    <s v="OK"/>
    <s v="No"/>
    <s v="OK"/>
    <s v="OK"/>
    <s v="OK"/>
    <s v="OK"/>
    <s v="OK"/>
    <s v="OK"/>
    <s v="Jun"/>
    <n v="2"/>
    <s v="linkedin/referral"/>
    <d v="2024-01-01T00:00:00"/>
    <x v="7"/>
  </r>
  <r>
    <x v="296"/>
    <s v="google"/>
    <s v="social"/>
    <x v="3"/>
    <d v="2024-01-02T00:00:00"/>
    <s v="banner1"/>
    <s v="bags"/>
    <n v="129"/>
    <n v="40"/>
    <n v="694.14"/>
    <s v="OK"/>
    <s v="No"/>
    <s v="OK"/>
    <s v="OK"/>
    <s v="OK"/>
    <s v="OK"/>
    <s v="OK"/>
    <s v="OK"/>
    <s v="Apr"/>
    <n v="2"/>
    <s v="google/social"/>
    <d v="2024-01-02T00:00:00"/>
    <x v="1"/>
  </r>
  <r>
    <x v="130"/>
    <s v="instagram"/>
    <s v="email"/>
    <x v="0"/>
    <d v="2024-01-01T00:00:00"/>
    <s v="video_ad"/>
    <s v="signup"/>
    <n v="137"/>
    <n v="2"/>
    <n v="275.19"/>
    <s v="OK"/>
    <s v="No"/>
    <s v="OK"/>
    <s v="OK"/>
    <s v="OK"/>
    <s v="OK"/>
    <s v="OK"/>
    <s v="OK"/>
    <s v="Mar"/>
    <n v="1"/>
    <s v="instagram/email"/>
    <d v="2024-01-01T00:00:00"/>
    <x v="2"/>
  </r>
  <r>
    <x v="36"/>
    <s v="youtube"/>
    <s v="cpc"/>
    <x v="2"/>
    <d v="2024-01-03T00:00:00"/>
    <s v="video_ad"/>
    <s v="shoes"/>
    <n v="342"/>
    <n v="27"/>
    <n v="164.37"/>
    <s v="OK"/>
    <s v="No"/>
    <s v="OK"/>
    <s v="OK"/>
    <s v="OK"/>
    <s v="OK"/>
    <s v="OK"/>
    <s v="OK"/>
    <s v="Oct"/>
    <n v="4"/>
    <s v="youtube/cpc"/>
    <d v="2024-01-03T00:00:00"/>
    <x v="4"/>
  </r>
  <r>
    <x v="159"/>
    <s v="google"/>
    <s v="referral"/>
    <x v="0"/>
    <d v="2024-01-01T00:00:00"/>
    <s v=""/>
    <s v="signup"/>
    <n v="26"/>
    <n v="24"/>
    <n v="93.22"/>
    <s v="OK"/>
    <s v="No"/>
    <s v="OK"/>
    <s v="OK"/>
    <s v="OK"/>
    <s v="OK"/>
    <s v="OK"/>
    <s v="OK"/>
    <s v="Jul"/>
    <n v="3"/>
    <s v="google/referral"/>
    <d v="2024-01-01T00:00:00"/>
    <x v="6"/>
  </r>
  <r>
    <x v="60"/>
    <s v="instagram"/>
    <s v="referral"/>
    <x v="2"/>
    <d v="2024-01-03T00:00:00"/>
    <s v="banner1"/>
    <s v="discount"/>
    <n v="272"/>
    <n v="7"/>
    <n v="130.91"/>
    <s v="OK"/>
    <s v="No"/>
    <s v="OK"/>
    <s v="OK"/>
    <s v="OK"/>
    <s v="OK"/>
    <s v="OK"/>
    <s v="OK"/>
    <s v="Jul"/>
    <n v="3"/>
    <s v="instagram/referral"/>
    <d v="2024-01-03T00:00:00"/>
    <x v="7"/>
  </r>
  <r>
    <x v="247"/>
    <s v="youtube"/>
    <s v="cpc"/>
    <x v="2"/>
    <d v="2024-01-03T00:00:00"/>
    <s v="text_link"/>
    <s v="signup"/>
    <n v="179"/>
    <n v="36"/>
    <n v="460.33"/>
    <s v="OK"/>
    <s v="No"/>
    <s v="OK"/>
    <s v="OK"/>
    <s v="OK"/>
    <s v="OK"/>
    <s v="OK"/>
    <s v="OK"/>
    <s v="May"/>
    <n v="2"/>
    <s v="youtube/cpc"/>
    <d v="2024-01-03T00:00:00"/>
    <x v="11"/>
  </r>
  <r>
    <x v="196"/>
    <s v="linkedin"/>
    <s v="cpc"/>
    <x v="1"/>
    <d v="2024-01-01T00:00:00"/>
    <s v="video_ad"/>
    <s v="bags"/>
    <n v="177"/>
    <n v="46"/>
    <n v="169.17"/>
    <s v="OK"/>
    <s v="No"/>
    <s v="OK"/>
    <s v="OK"/>
    <s v="OK"/>
    <s v="OK"/>
    <s v="OK"/>
    <s v="OK"/>
    <s v="Jun"/>
    <n v="2"/>
    <s v="linkedin/cpc"/>
    <d v="2024-01-01T00:00:00"/>
    <x v="7"/>
  </r>
  <r>
    <x v="277"/>
    <s v="facebook"/>
    <s v="email"/>
    <x v="3"/>
    <d v="2024-01-02T00:00:00"/>
    <s v="carousel_ad"/>
    <s v="signup"/>
    <n v="434"/>
    <n v="28"/>
    <n v="930.49"/>
    <s v="OK"/>
    <s v="No"/>
    <s v="OK"/>
    <s v="OK"/>
    <s v="OK"/>
    <s v="OK"/>
    <s v="OK"/>
    <s v="OK"/>
    <s v="Feb"/>
    <n v="1"/>
    <s v="facebook/email"/>
    <d v="2024-01-02T00:00:00"/>
    <x v="3"/>
  </r>
  <r>
    <x v="110"/>
    <s v="youtube"/>
    <s v="referral"/>
    <x v="0"/>
    <d v="2024-01-01T00:00:00"/>
    <s v="banner1"/>
    <s v="discount"/>
    <n v="444"/>
    <n v="49"/>
    <n v="524.21"/>
    <s v="OK"/>
    <s v="No"/>
    <s v="OK"/>
    <s v="OK"/>
    <s v="OK"/>
    <s v="OK"/>
    <s v="OK"/>
    <s v="OK"/>
    <s v="May"/>
    <n v="2"/>
    <s v="youtube/referral"/>
    <d v="2024-01-01T00:00:00"/>
    <x v="11"/>
  </r>
  <r>
    <x v="70"/>
    <s v="linkedin"/>
    <s v="referral"/>
    <x v="0"/>
    <d v="2024-01-01T00:00:00"/>
    <s v="carousel_ad"/>
    <s v="bags"/>
    <n v="124"/>
    <n v="44"/>
    <n v="694.38"/>
    <s v="OK"/>
    <s v="No"/>
    <s v="OK"/>
    <s v="OK"/>
    <s v="OK"/>
    <s v="OK"/>
    <s v="OK"/>
    <s v="OK"/>
    <s v="May"/>
    <n v="2"/>
    <s v="linkedin/referral"/>
    <d v="2024-01-01T00:00:00"/>
    <x v="11"/>
  </r>
  <r>
    <x v="164"/>
    <s v="google"/>
    <s v="referral"/>
    <x v="0"/>
    <d v="2024-01-01T00:00:00"/>
    <s v="text_link"/>
    <s v="shoes"/>
    <n v="263"/>
    <n v="10"/>
    <n v="482.67"/>
    <s v="OK"/>
    <s v="No"/>
    <s v="OK"/>
    <s v="OK"/>
    <s v="OK"/>
    <s v="OK"/>
    <s v="OK"/>
    <s v="OK"/>
    <s v="Apr"/>
    <n v="2"/>
    <s v="google/referral"/>
    <d v="2024-01-01T00:00:00"/>
    <x v="1"/>
  </r>
  <r>
    <x v="218"/>
    <s v="google"/>
    <s v="social"/>
    <x v="3"/>
    <d v="2024-01-02T00:00:00"/>
    <s v="banner1"/>
    <s v="shoes"/>
    <n v="200"/>
    <n v="39"/>
    <n v="962.84"/>
    <s v="OK"/>
    <s v="No"/>
    <s v="OK"/>
    <s v="OK"/>
    <s v="OK"/>
    <s v="OK"/>
    <s v="OK"/>
    <s v="OK"/>
    <s v="Sep"/>
    <n v="3"/>
    <s v="google/social"/>
    <d v="2024-01-02T00:00:00"/>
    <x v="0"/>
  </r>
  <r>
    <x v="321"/>
    <s v="youtube"/>
    <s v="referral"/>
    <x v="2"/>
    <d v="2024-01-03T00:00:00"/>
    <s v="text_link"/>
    <s v="signup"/>
    <n v="189"/>
    <n v="24"/>
    <n v="220.86"/>
    <s v="OK"/>
    <s v="No"/>
    <s v="OK"/>
    <s v="OK"/>
    <s v="OK"/>
    <s v="OK"/>
    <s v="OK"/>
    <s v="OK"/>
    <s v="Jun"/>
    <n v="2"/>
    <s v="youtube/referral"/>
    <d v="2024-01-03T00:00:00"/>
    <x v="7"/>
  </r>
  <r>
    <x v="73"/>
    <s v="facebook"/>
    <s v="cpc"/>
    <x v="0"/>
    <d v="2024-01-01T00:00:00"/>
    <s v="text_link"/>
    <s v="signup"/>
    <n v="200"/>
    <n v="12"/>
    <n v="235.94"/>
    <s v="OK"/>
    <s v="No"/>
    <s v="OK"/>
    <s v="OK"/>
    <s v="OK"/>
    <s v="OK"/>
    <s v="OK"/>
    <s v="OK"/>
    <s v="Aug"/>
    <n v="3"/>
    <s v="facebook/cpc"/>
    <d v="2024-01-01T00:00:00"/>
    <x v="5"/>
  </r>
  <r>
    <x v="129"/>
    <s v="facebook"/>
    <s v="email"/>
    <x v="3"/>
    <d v="2024-01-02T00:00:00"/>
    <s v=""/>
    <s v="discount"/>
    <n v="381"/>
    <n v="41"/>
    <n v="543.85"/>
    <s v="OK"/>
    <s v="No"/>
    <s v="OK"/>
    <s v="OK"/>
    <s v="OK"/>
    <s v="OK"/>
    <s v="OK"/>
    <s v="OK"/>
    <s v="Sep"/>
    <n v="3"/>
    <s v="facebook/email"/>
    <d v="2024-01-02T00:00:00"/>
    <x v="0"/>
  </r>
  <r>
    <x v="322"/>
    <s v="google"/>
    <s v="email"/>
    <x v="3"/>
    <d v="2024-01-02T00:00:00"/>
    <s v="text_link"/>
    <s v="signup"/>
    <n v="162"/>
    <n v="15"/>
    <n v="191.07"/>
    <s v="OK"/>
    <s v="No"/>
    <s v="OK"/>
    <s v="OK"/>
    <s v="OK"/>
    <s v="OK"/>
    <s v="OK"/>
    <s v="OK"/>
    <s v="Oct"/>
    <n v="4"/>
    <s v="google/email"/>
    <d v="2024-01-02T00:00:00"/>
    <x v="4"/>
  </r>
  <r>
    <x v="225"/>
    <s v="linkedin"/>
    <s v="referral"/>
    <x v="3"/>
    <d v="2024-01-02T00:00:00"/>
    <s v="video_ad"/>
    <s v="shoes"/>
    <n v="244"/>
    <n v="32"/>
    <n v="489.66"/>
    <s v="OK"/>
    <s v="No"/>
    <s v="OK"/>
    <s v="OK"/>
    <s v="OK"/>
    <s v="OK"/>
    <s v="OK"/>
    <s v="OK"/>
    <s v="Apr"/>
    <n v="2"/>
    <s v="linkedin/referral"/>
    <d v="2024-01-02T00:00:00"/>
    <x v="1"/>
  </r>
  <r>
    <x v="143"/>
    <s v="facebook"/>
    <s v="email"/>
    <x v="3"/>
    <d v="2024-01-02T00:00:00"/>
    <s v="video_ad"/>
    <s v="bags"/>
    <n v="380"/>
    <n v="42"/>
    <n v="905.5"/>
    <s v="OK"/>
    <s v="No"/>
    <s v="OK"/>
    <s v="OK"/>
    <s v="OK"/>
    <s v="OK"/>
    <s v="OK"/>
    <s v="OK"/>
    <s v="Aug"/>
    <n v="3"/>
    <s v="facebook/email"/>
    <d v="2024-01-02T00:00:00"/>
    <x v="5"/>
  </r>
  <r>
    <x v="289"/>
    <s v="google"/>
    <s v="social"/>
    <x v="3"/>
    <d v="2024-01-02T00:00:00"/>
    <s v="carousel_ad"/>
    <s v="discount"/>
    <n v="194"/>
    <n v="41"/>
    <n v="443.1"/>
    <s v="OK"/>
    <s v="No"/>
    <s v="OK"/>
    <s v="OK"/>
    <s v="OK"/>
    <s v="OK"/>
    <s v="OK"/>
    <s v="OK"/>
    <s v="Nov"/>
    <n v="4"/>
    <s v="google/social"/>
    <d v="2024-01-02T00:00:00"/>
    <x v="10"/>
  </r>
  <r>
    <x v="323"/>
    <s v="instagram"/>
    <s v="referral"/>
    <x v="3"/>
    <d v="2024-01-02T00:00:00"/>
    <s v="video_ad"/>
    <s v="signup"/>
    <n v="443"/>
    <n v="33"/>
    <n v="34.1"/>
    <s v="OK"/>
    <s v="No"/>
    <s v="OK"/>
    <s v="OK"/>
    <s v="OK"/>
    <s v="OK"/>
    <s v="OK"/>
    <s v="OK"/>
    <s v="Jul"/>
    <n v="3"/>
    <s v="instagram/referral"/>
    <d v="2024-01-02T00:00:00"/>
    <x v="6"/>
  </r>
  <r>
    <x v="202"/>
    <s v="google"/>
    <s v="social"/>
    <x v="2"/>
    <d v="2024-01-03T00:00:00"/>
    <s v="text_link"/>
    <s v="bags"/>
    <n v="359"/>
    <n v="34"/>
    <n v="169.36"/>
    <s v="OK"/>
    <s v="No"/>
    <s v="OK"/>
    <s v="OK"/>
    <s v="OK"/>
    <s v="OK"/>
    <s v="OK"/>
    <s v="OK"/>
    <s v="Nov"/>
    <n v="4"/>
    <s v="google/social"/>
    <d v="2024-01-03T00:00:00"/>
    <x v="10"/>
  </r>
  <r>
    <x v="324"/>
    <s v="google"/>
    <s v="referral"/>
    <x v="2"/>
    <d v="2024-01-03T00:00:00"/>
    <s v="banner1"/>
    <s v="signup"/>
    <n v="291"/>
    <n v="4"/>
    <n v="401.82"/>
    <s v="OK"/>
    <s v="No"/>
    <s v="OK"/>
    <s v="OK"/>
    <s v="OK"/>
    <s v="OK"/>
    <s v="OK"/>
    <s v="OK"/>
    <s v="Dec"/>
    <n v="4"/>
    <s v="google/referral"/>
    <d v="2024-01-03T00:00:00"/>
    <x v="8"/>
  </r>
  <r>
    <x v="36"/>
    <s v="facebook"/>
    <s v="cpc"/>
    <x v="1"/>
    <d v="2024-01-01T00:00:00"/>
    <s v="banner1"/>
    <s v="shoes"/>
    <n v="98"/>
    <n v="29"/>
    <n v="472"/>
    <s v="OK"/>
    <s v="No"/>
    <s v="OK"/>
    <s v="OK"/>
    <s v="OK"/>
    <s v="OK"/>
    <s v="OK"/>
    <s v="OK"/>
    <s v="Oct"/>
    <n v="4"/>
    <s v="facebook/cpc"/>
    <d v="2024-01-01T00:00:00"/>
    <x v="4"/>
  </r>
  <r>
    <x v="325"/>
    <s v="facebook"/>
    <s v="cpc"/>
    <x v="1"/>
    <d v="2024-01-01T00:00:00"/>
    <s v="text_link"/>
    <s v="shoes"/>
    <n v="373"/>
    <n v="39"/>
    <n v="776.09"/>
    <s v="OK"/>
    <s v="No"/>
    <s v="OK"/>
    <s v="OK"/>
    <s v="OK"/>
    <s v="OK"/>
    <s v="OK"/>
    <s v="OK"/>
    <s v="Sep"/>
    <n v="3"/>
    <s v="facebook/cpc"/>
    <d v="2024-01-01T00:00:00"/>
    <x v="0"/>
  </r>
  <r>
    <x v="72"/>
    <s v="newsletter"/>
    <s v="social"/>
    <x v="1"/>
    <d v="2024-01-01T00:00:00"/>
    <s v="text_link"/>
    <s v="bags"/>
    <n v="390"/>
    <n v="29"/>
    <n v="781.07"/>
    <s v="OK"/>
    <s v="No"/>
    <s v="OK"/>
    <s v="OK"/>
    <s v="OK"/>
    <s v="OK"/>
    <s v="OK"/>
    <s v="OK"/>
    <s v="May"/>
    <n v="2"/>
    <s v="newsletter/social"/>
    <d v="2024-01-01T00:00:00"/>
    <x v="11"/>
  </r>
  <r>
    <x v="326"/>
    <s v="linkedin"/>
    <s v="email"/>
    <x v="3"/>
    <d v="2024-01-02T00:00:00"/>
    <s v="video_ad"/>
    <s v="bags"/>
    <n v="273"/>
    <n v="3"/>
    <n v="526.65"/>
    <s v="OK"/>
    <s v="No"/>
    <s v="OK"/>
    <s v="OK"/>
    <s v="OK"/>
    <s v="OK"/>
    <s v="OK"/>
    <s v="OK"/>
    <s v="Dec"/>
    <n v="4"/>
    <s v="linkedin/email"/>
    <d v="2024-01-02T00:00:00"/>
    <x v="8"/>
  </r>
  <r>
    <x v="35"/>
    <s v="google"/>
    <s v="referral"/>
    <x v="3"/>
    <d v="2024-01-02T00:00:00"/>
    <s v="text_link"/>
    <s v="signup"/>
    <n v="299"/>
    <n v="34"/>
    <n v="363.57"/>
    <s v="OK"/>
    <s v="No"/>
    <s v="OK"/>
    <s v="OK"/>
    <s v="OK"/>
    <s v="OK"/>
    <s v="OK"/>
    <s v="OK"/>
    <s v="Sep"/>
    <n v="3"/>
    <s v="google/referral"/>
    <d v="2024-01-02T00:00:00"/>
    <x v="0"/>
  </r>
  <r>
    <x v="322"/>
    <s v="facebook"/>
    <s v="email"/>
    <x v="3"/>
    <d v="2024-01-02T00:00:00"/>
    <s v="video_ad"/>
    <s v="bags"/>
    <n v="30"/>
    <n v="41"/>
    <n v="802.44"/>
    <s v="OK"/>
    <s v="No"/>
    <s v="OK"/>
    <s v="OK"/>
    <s v="OK"/>
    <s v="OK"/>
    <s v="OK"/>
    <s v="OK"/>
    <s v="Oct"/>
    <n v="4"/>
    <s v="facebook/email"/>
    <d v="2024-01-02T00:00:00"/>
    <x v="4"/>
  </r>
  <r>
    <x v="208"/>
    <s v="google"/>
    <s v="referral"/>
    <x v="2"/>
    <d v="2024-01-03T00:00:00"/>
    <s v="banner1"/>
    <s v="bags"/>
    <n v="410"/>
    <n v="5"/>
    <n v="938.59"/>
    <s v="OK"/>
    <s v="No"/>
    <s v="OK"/>
    <s v="OK"/>
    <s v="OK"/>
    <s v="OK"/>
    <s v="OK"/>
    <s v="OK"/>
    <s v="Sep"/>
    <n v="3"/>
    <s v="google/referral"/>
    <d v="2024-01-03T00:00:00"/>
    <x v="0"/>
  </r>
  <r>
    <x v="261"/>
    <s v="newsletter"/>
    <s v="referral"/>
    <x v="2"/>
    <d v="2024-01-03T00:00:00"/>
    <s v="text_link"/>
    <s v="signup"/>
    <n v="192"/>
    <n v="24"/>
    <n v="14.04"/>
    <s v="OK"/>
    <s v="No"/>
    <s v="OK"/>
    <s v="OK"/>
    <s v="OK"/>
    <s v="OK"/>
    <s v="OK"/>
    <s v="OK"/>
    <s v="Dec"/>
    <n v="4"/>
    <s v="newsletter/referral"/>
    <d v="2024-01-03T00:00:00"/>
    <x v="8"/>
  </r>
  <r>
    <x v="82"/>
    <s v="youtube"/>
    <s v="referral"/>
    <x v="2"/>
    <d v="2024-01-03T00:00:00"/>
    <s v="video_ad"/>
    <s v="signup"/>
    <n v="206"/>
    <n v="17"/>
    <n v="76.56"/>
    <s v="OK"/>
    <s v="No"/>
    <s v="OK"/>
    <s v="OK"/>
    <s v="OK"/>
    <s v="OK"/>
    <s v="OK"/>
    <s v="OK"/>
    <s v="Mar"/>
    <n v="1"/>
    <s v="youtube/referral"/>
    <d v="2024-01-03T00:00:00"/>
    <x v="3"/>
  </r>
  <r>
    <x v="327"/>
    <s v="google"/>
    <s v="referral"/>
    <x v="3"/>
    <d v="2024-01-02T00:00:00"/>
    <s v="carousel_ad"/>
    <s v="shoes"/>
    <n v="267"/>
    <n v="26"/>
    <n v="485.57"/>
    <s v="OK"/>
    <s v="No"/>
    <s v="OK"/>
    <s v="OK"/>
    <s v="OK"/>
    <s v="OK"/>
    <s v="OK"/>
    <s v="OK"/>
    <s v="Nov"/>
    <n v="4"/>
    <s v="google/referral"/>
    <d v="2024-01-02T00:00:00"/>
    <x v="10"/>
  </r>
  <r>
    <x v="305"/>
    <s v="instagram"/>
    <s v="email"/>
    <x v="3"/>
    <d v="2024-01-02T00:00:00"/>
    <s v="video_ad"/>
    <s v="bags"/>
    <n v="150"/>
    <n v="6"/>
    <n v="798.93"/>
    <s v="OK"/>
    <s v="No"/>
    <s v="OK"/>
    <s v="OK"/>
    <s v="OK"/>
    <s v="OK"/>
    <s v="OK"/>
    <s v="OK"/>
    <s v="Oct"/>
    <n v="4"/>
    <s v="instagram/email"/>
    <d v="2024-01-02T00:00:00"/>
    <x v="4"/>
  </r>
  <r>
    <x v="318"/>
    <s v="google"/>
    <s v="email"/>
    <x v="3"/>
    <d v="2024-01-02T00:00:00"/>
    <s v="text_link"/>
    <s v="shoes"/>
    <n v="185"/>
    <n v="48"/>
    <n v="423.82"/>
    <s v="OK"/>
    <s v="No"/>
    <s v="OK"/>
    <s v="OK"/>
    <s v="OK"/>
    <s v="OK"/>
    <s v="OK"/>
    <s v="OK"/>
    <s v="Mar"/>
    <n v="1"/>
    <s v="google/email"/>
    <d v="2024-01-02T00:00:00"/>
    <x v="2"/>
  </r>
  <r>
    <x v="177"/>
    <s v="instagram"/>
    <s v="email"/>
    <x v="2"/>
    <d v="2024-01-03T00:00:00"/>
    <s v=""/>
    <s v="signup"/>
    <n v="468"/>
    <n v="35"/>
    <n v="732.74"/>
    <s v="OK"/>
    <s v="No"/>
    <s v="OK"/>
    <s v="OK"/>
    <s v="OK"/>
    <s v="OK"/>
    <s v="OK"/>
    <s v="OK"/>
    <s v="Jul"/>
    <n v="3"/>
    <s v="instagram/email"/>
    <d v="2024-01-03T00:00:00"/>
    <x v="6"/>
  </r>
  <r>
    <x v="142"/>
    <s v="linkedin"/>
    <s v="cpc"/>
    <x v="0"/>
    <d v="2024-01-01T00:00:00"/>
    <s v="video_ad"/>
    <s v="discount"/>
    <n v="277"/>
    <n v="25"/>
    <n v="40.270000000000003"/>
    <s v="OK"/>
    <s v="No"/>
    <s v="OK"/>
    <s v="OK"/>
    <s v="OK"/>
    <s v="OK"/>
    <s v="OK"/>
    <s v="OK"/>
    <s v="Feb"/>
    <n v="1"/>
    <s v="linkedin/cpc"/>
    <d v="2024-01-01T00:00:00"/>
    <x v="3"/>
  </r>
  <r>
    <x v="9"/>
    <s v="newsletter"/>
    <s v="referral"/>
    <x v="2"/>
    <d v="2024-01-03T00:00:00"/>
    <s v="carousel_ad"/>
    <s v="discount"/>
    <n v="294"/>
    <n v="49"/>
    <n v="105.65"/>
    <s v="OK"/>
    <s v="No"/>
    <s v="OK"/>
    <s v="OK"/>
    <s v="OK"/>
    <s v="OK"/>
    <s v="OK"/>
    <s v="OK"/>
    <s v="Aug"/>
    <n v="3"/>
    <s v="newsletter/referral"/>
    <d v="2024-01-03T00:00:00"/>
    <x v="5"/>
  </r>
  <r>
    <x v="325"/>
    <s v="linkedin"/>
    <s v="social"/>
    <x v="1"/>
    <d v="2024-01-01T00:00:00"/>
    <s v=""/>
    <s v="discount"/>
    <n v="114"/>
    <n v="18"/>
    <n v="304.02999999999997"/>
    <s v="OK"/>
    <s v="No"/>
    <s v="OK"/>
    <s v="OK"/>
    <s v="OK"/>
    <s v="OK"/>
    <s v="OK"/>
    <s v="OK"/>
    <s v="Sep"/>
    <n v="3"/>
    <s v="linkedin/social"/>
    <d v="2024-01-01T00:00:00"/>
    <x v="0"/>
  </r>
  <r>
    <x v="59"/>
    <s v="youtube"/>
    <s v="email"/>
    <x v="2"/>
    <d v="2024-01-03T00:00:00"/>
    <s v="carousel_ad"/>
    <s v="signup"/>
    <n v="246"/>
    <n v="45"/>
    <n v="696.1"/>
    <s v="OK"/>
    <s v="No"/>
    <s v="OK"/>
    <s v="OK"/>
    <s v="OK"/>
    <s v="OK"/>
    <s v="OK"/>
    <s v="OK"/>
    <s v="Oct"/>
    <n v="4"/>
    <s v="youtube/email"/>
    <d v="2024-01-03T00:00:00"/>
    <x v="4"/>
  </r>
  <r>
    <x v="196"/>
    <s v="facebook"/>
    <s v="cpc"/>
    <x v="3"/>
    <d v="2024-01-02T00:00:00"/>
    <s v="banner1"/>
    <s v="signup"/>
    <n v="256"/>
    <n v="44"/>
    <n v="368.28"/>
    <s v="OK"/>
    <s v="No"/>
    <s v="OK"/>
    <s v="OK"/>
    <s v="OK"/>
    <s v="OK"/>
    <s v="OK"/>
    <s v="OK"/>
    <s v="Jun"/>
    <n v="2"/>
    <s v="facebook/cpc"/>
    <d v="2024-01-02T00:00:00"/>
    <x v="7"/>
  </r>
  <r>
    <x v="75"/>
    <s v="instagram"/>
    <s v="referral"/>
    <x v="0"/>
    <d v="2024-01-01T00:00:00"/>
    <s v="carousel_ad"/>
    <s v="signup"/>
    <n v="46"/>
    <n v="18"/>
    <n v="813.59"/>
    <s v="OK"/>
    <s v="No"/>
    <s v="OK"/>
    <s v="OK"/>
    <s v="OK"/>
    <s v="OK"/>
    <s v="OK"/>
    <s v="OK"/>
    <s v="Apr"/>
    <n v="2"/>
    <s v="instagram/referral"/>
    <d v="2024-01-01T00:00:00"/>
    <x v="1"/>
  </r>
  <r>
    <x v="67"/>
    <s v="instagram"/>
    <s v="social"/>
    <x v="2"/>
    <d v="2024-01-03T00:00:00"/>
    <s v="text_link"/>
    <s v="bags"/>
    <n v="238"/>
    <n v="44"/>
    <n v="746.17"/>
    <s v="OK"/>
    <s v="No"/>
    <s v="OK"/>
    <s v="OK"/>
    <s v="OK"/>
    <s v="OK"/>
    <s v="OK"/>
    <s v="OK"/>
    <s v="Apr"/>
    <n v="2"/>
    <s v="instagram/social"/>
    <d v="2024-01-03T00:00:00"/>
    <x v="1"/>
  </r>
  <r>
    <x v="35"/>
    <s v="facebook"/>
    <s v="referral"/>
    <x v="2"/>
    <d v="2024-01-03T00:00:00"/>
    <s v="banner1"/>
    <s v="shoes"/>
    <n v="241"/>
    <n v="29"/>
    <n v="183.16"/>
    <s v="OK"/>
    <s v="No"/>
    <s v="OK"/>
    <s v="OK"/>
    <s v="OK"/>
    <s v="OK"/>
    <s v="OK"/>
    <s v="OK"/>
    <s v="Sep"/>
    <n v="3"/>
    <s v="facebook/referral"/>
    <d v="2024-01-03T00:00:00"/>
    <x v="0"/>
  </r>
  <r>
    <x v="125"/>
    <s v="facebook"/>
    <s v="social"/>
    <x v="3"/>
    <d v="2024-01-02T00:00:00"/>
    <s v="text_link"/>
    <s v="bags"/>
    <n v="110"/>
    <n v="32"/>
    <n v="315.3"/>
    <s v="OK"/>
    <s v="No"/>
    <s v="OK"/>
    <s v="OK"/>
    <s v="OK"/>
    <s v="OK"/>
    <s v="OK"/>
    <s v="OK"/>
    <s v="Feb"/>
    <n v="1"/>
    <s v="facebook/social"/>
    <d v="2024-01-02T00:00:00"/>
    <x v="3"/>
  </r>
  <r>
    <x v="266"/>
    <s v="google"/>
    <s v="cpc"/>
    <x v="2"/>
    <d v="2024-01-03T00:00:00"/>
    <s v="banner1"/>
    <s v="bags"/>
    <n v="320"/>
    <n v="22"/>
    <n v="16.48"/>
    <s v="OK"/>
    <s v="No"/>
    <s v="OK"/>
    <s v="OK"/>
    <s v="OK"/>
    <s v="OK"/>
    <s v="OK"/>
    <s v="OK"/>
    <s v="Jan"/>
    <n v="1"/>
    <s v="google/cpc"/>
    <d v="2024-01-03T00:00:00"/>
    <x v="9"/>
  </r>
  <r>
    <x v="120"/>
    <s v="linkedin"/>
    <s v="social"/>
    <x v="0"/>
    <d v="2024-01-01T00:00:00"/>
    <s v="carousel_ad"/>
    <s v="shoes"/>
    <n v="294"/>
    <n v="17"/>
    <n v="304.17"/>
    <s v="OK"/>
    <s v="No"/>
    <s v="OK"/>
    <s v="OK"/>
    <s v="OK"/>
    <s v="OK"/>
    <s v="OK"/>
    <s v="OK"/>
    <s v="Feb"/>
    <n v="1"/>
    <s v="linkedin/social"/>
    <d v="2024-01-01T00:00:00"/>
    <x v="3"/>
  </r>
  <r>
    <x v="328"/>
    <s v="youtube"/>
    <s v="email"/>
    <x v="0"/>
    <d v="2024-01-01T00:00:00"/>
    <s v=""/>
    <s v="bags"/>
    <n v="367"/>
    <n v="30"/>
    <n v="95.52"/>
    <s v="OK"/>
    <s v="No"/>
    <s v="OK"/>
    <s v="OK"/>
    <s v="OK"/>
    <s v="OK"/>
    <s v="OK"/>
    <s v="OK"/>
    <s v="Apr"/>
    <n v="2"/>
    <s v="youtube/email"/>
    <d v="2024-01-01T00:00:00"/>
    <x v="1"/>
  </r>
  <r>
    <x v="253"/>
    <s v="google"/>
    <s v="referral"/>
    <x v="3"/>
    <d v="2024-01-02T00:00:00"/>
    <s v="banner1"/>
    <s v="signup"/>
    <n v="222"/>
    <n v="41"/>
    <n v="385.67"/>
    <s v="OK"/>
    <s v="No"/>
    <s v="OK"/>
    <s v="OK"/>
    <s v="OK"/>
    <s v="OK"/>
    <s v="OK"/>
    <s v="OK"/>
    <s v="May"/>
    <n v="2"/>
    <s v="google/referral"/>
    <d v="2024-01-02T00:00:00"/>
    <x v="11"/>
  </r>
  <r>
    <x v="190"/>
    <s v="linkedin"/>
    <s v="cpc"/>
    <x v="1"/>
    <d v="2024-01-01T00:00:00"/>
    <s v="video_ad"/>
    <s v="discount"/>
    <n v="479"/>
    <n v="14"/>
    <n v="193.03"/>
    <s v="OK"/>
    <s v="No"/>
    <s v="OK"/>
    <s v="OK"/>
    <s v="OK"/>
    <s v="OK"/>
    <s v="OK"/>
    <s v="OK"/>
    <s v="Apr"/>
    <n v="2"/>
    <s v="linkedin/cpc"/>
    <d v="2024-01-01T00:00:00"/>
    <x v="1"/>
  </r>
  <r>
    <x v="317"/>
    <s v="google"/>
    <s v="email"/>
    <x v="0"/>
    <d v="2024-01-01T00:00:00"/>
    <s v="banner1"/>
    <s v="discount"/>
    <n v="93"/>
    <n v="39"/>
    <n v="1.1299999999999999"/>
    <s v="OK"/>
    <s v="No"/>
    <s v="OK"/>
    <s v="OK"/>
    <s v="OK"/>
    <s v="OK"/>
    <s v="OK"/>
    <s v="OK"/>
    <s v="Nov"/>
    <n v="4"/>
    <s v="google/email"/>
    <d v="2024-01-01T00:00:00"/>
    <x v="10"/>
  </r>
  <r>
    <x v="293"/>
    <s v="instagram"/>
    <s v="cpc"/>
    <x v="1"/>
    <d v="2024-01-01T00:00:00"/>
    <s v="text_link"/>
    <s v="shoes"/>
    <n v="128"/>
    <n v="13"/>
    <n v="206.42"/>
    <s v="OK"/>
    <s v="No"/>
    <s v="OK"/>
    <s v="OK"/>
    <s v="OK"/>
    <s v="OK"/>
    <s v="OK"/>
    <s v="OK"/>
    <s v="Dec"/>
    <n v="4"/>
    <s v="instagram/cpc"/>
    <d v="2024-01-01T00:00:00"/>
    <x v="8"/>
  </r>
  <r>
    <x v="96"/>
    <s v="linkedin"/>
    <s v="email"/>
    <x v="3"/>
    <d v="2024-01-02T00:00:00"/>
    <s v="video_ad"/>
    <s v="bags"/>
    <n v="66"/>
    <n v="27"/>
    <n v="404.69"/>
    <s v="OK"/>
    <s v="No"/>
    <s v="OK"/>
    <s v="OK"/>
    <s v="OK"/>
    <s v="OK"/>
    <s v="OK"/>
    <s v="OK"/>
    <s v="May"/>
    <n v="2"/>
    <s v="linkedin/email"/>
    <d v="2024-01-02T00:00:00"/>
    <x v="11"/>
  </r>
  <r>
    <x v="215"/>
    <s v="google"/>
    <s v="cpc"/>
    <x v="2"/>
    <d v="2024-01-03T00:00:00"/>
    <s v=""/>
    <s v="shoes"/>
    <n v="202"/>
    <n v="15"/>
    <n v="434.73"/>
    <s v="OK"/>
    <s v="No"/>
    <s v="OK"/>
    <s v="OK"/>
    <s v="OK"/>
    <s v="OK"/>
    <s v="OK"/>
    <s v="OK"/>
    <s v="Mar"/>
    <n v="1"/>
    <s v="google/cpc"/>
    <d v="2024-01-03T00:00:00"/>
    <x v="3"/>
  </r>
  <r>
    <x v="103"/>
    <s v="facebook"/>
    <s v="cpc"/>
    <x v="0"/>
    <d v="2024-01-01T00:00:00"/>
    <s v="video_ad"/>
    <s v="signup"/>
    <n v="236"/>
    <n v="16"/>
    <n v="450.21"/>
    <s v="OK"/>
    <s v="No"/>
    <s v="OK"/>
    <s v="OK"/>
    <s v="OK"/>
    <s v="OK"/>
    <s v="OK"/>
    <s v="OK"/>
    <s v="Dec"/>
    <n v="4"/>
    <s v="facebook/cpc"/>
    <d v="2024-01-01T00:00:00"/>
    <x v="8"/>
  </r>
  <r>
    <x v="78"/>
    <s v="linkedin"/>
    <s v="referral"/>
    <x v="3"/>
    <d v="2024-01-02T00:00:00"/>
    <s v="banner1"/>
    <s v="discount"/>
    <n v="51"/>
    <n v="49"/>
    <n v="835.27"/>
    <s v="OK"/>
    <s v="No"/>
    <s v="OK"/>
    <s v="OK"/>
    <s v="OK"/>
    <s v="OK"/>
    <s v="OK"/>
    <s v="OK"/>
    <s v="May"/>
    <n v="2"/>
    <s v="linkedin/referral"/>
    <d v="2024-01-02T00:00:00"/>
    <x v="11"/>
  </r>
  <r>
    <x v="329"/>
    <s v="youtube"/>
    <s v="referral"/>
    <x v="0"/>
    <d v="2024-01-01T00:00:00"/>
    <s v="text_link"/>
    <s v="discount"/>
    <n v="390"/>
    <n v="3"/>
    <n v="408.3"/>
    <s v="OK"/>
    <s v="No"/>
    <s v="OK"/>
    <s v="OK"/>
    <s v="OK"/>
    <s v="OK"/>
    <s v="OK"/>
    <s v="OK"/>
    <s v="Jun"/>
    <n v="2"/>
    <s v="youtube/referral"/>
    <d v="2024-01-01T00:00:00"/>
    <x v="7"/>
  </r>
  <r>
    <x v="311"/>
    <s v="linkedin"/>
    <s v="referral"/>
    <x v="0"/>
    <d v="2024-01-01T00:00:00"/>
    <s v="carousel_ad"/>
    <s v="shoes"/>
    <n v="408"/>
    <n v="25"/>
    <n v="673.08"/>
    <s v="OK"/>
    <s v="No"/>
    <s v="OK"/>
    <s v="OK"/>
    <s v="OK"/>
    <s v="OK"/>
    <s v="OK"/>
    <s v="OK"/>
    <s v="Nov"/>
    <n v="4"/>
    <s v="linkedin/referral"/>
    <d v="2024-01-01T00:00:00"/>
    <x v="10"/>
  </r>
  <r>
    <x v="159"/>
    <s v="newsletter"/>
    <s v="cpc"/>
    <x v="0"/>
    <d v="2024-01-01T00:00:00"/>
    <s v="video_ad"/>
    <s v="signup"/>
    <n v="33"/>
    <n v="23"/>
    <n v="940.86"/>
    <s v="OK"/>
    <s v="No"/>
    <s v="OK"/>
    <s v="OK"/>
    <s v="OK"/>
    <s v="OK"/>
    <s v="OK"/>
    <s v="OK"/>
    <s v="Jul"/>
    <n v="3"/>
    <s v="newsletter/cpc"/>
    <d v="2024-01-01T00:00:00"/>
    <x v="6"/>
  </r>
  <r>
    <x v="122"/>
    <s v="newsletter"/>
    <s v="social"/>
    <x v="0"/>
    <d v="2024-01-01T00:00:00"/>
    <s v="video_ad"/>
    <s v="discount"/>
    <n v="429"/>
    <n v="50"/>
    <n v="326.77"/>
    <s v="OK"/>
    <s v="No"/>
    <s v="OK"/>
    <s v="OK"/>
    <s v="OK"/>
    <s v="OK"/>
    <s v="OK"/>
    <s v="OK"/>
    <s v="Apr"/>
    <n v="2"/>
    <s v="newsletter/social"/>
    <d v="2024-01-01T00:00:00"/>
    <x v="1"/>
  </r>
  <r>
    <x v="330"/>
    <s v="google"/>
    <s v="referral"/>
    <x v="1"/>
    <d v="2024-01-01T00:00:00"/>
    <s v="text_link"/>
    <s v="discount"/>
    <n v="58"/>
    <n v="5"/>
    <n v="974.83"/>
    <s v="OK"/>
    <s v="No"/>
    <s v="OK"/>
    <s v="OK"/>
    <s v="OK"/>
    <s v="OK"/>
    <s v="OK"/>
    <s v="OK"/>
    <s v="Mar"/>
    <n v="1"/>
    <s v="google/referral"/>
    <d v="2024-01-01T00:00:00"/>
    <x v="2"/>
  </r>
  <r>
    <x v="208"/>
    <s v="google"/>
    <s v="referral"/>
    <x v="2"/>
    <d v="2024-01-03T00:00:00"/>
    <s v="carousel_ad"/>
    <s v="bags"/>
    <n v="420"/>
    <n v="39"/>
    <n v="893.66"/>
    <s v="OK"/>
    <s v="No"/>
    <s v="OK"/>
    <s v="OK"/>
    <s v="OK"/>
    <s v="OK"/>
    <s v="OK"/>
    <s v="OK"/>
    <s v="Sep"/>
    <n v="3"/>
    <s v="google/referral"/>
    <d v="2024-01-03T00:00:00"/>
    <x v="0"/>
  </r>
  <r>
    <x v="154"/>
    <s v="facebook"/>
    <s v="email"/>
    <x v="2"/>
    <d v="2024-01-03T00:00:00"/>
    <s v="banner1"/>
    <s v="bags"/>
    <n v="219"/>
    <n v="30"/>
    <n v="332.57"/>
    <s v="OK"/>
    <s v="No"/>
    <s v="OK"/>
    <s v="OK"/>
    <s v="OK"/>
    <s v="OK"/>
    <s v="OK"/>
    <s v="OK"/>
    <s v="Jan"/>
    <n v="1"/>
    <s v="facebook/email"/>
    <d v="2024-01-03T00:00:00"/>
    <x v="9"/>
  </r>
  <r>
    <x v="217"/>
    <s v="linkedin"/>
    <s v="social"/>
    <x v="0"/>
    <d v="2024-01-01T00:00:00"/>
    <s v=""/>
    <s v="signup"/>
    <n v="214"/>
    <n v="8"/>
    <n v="829.2"/>
    <s v="OK"/>
    <s v="No"/>
    <s v="OK"/>
    <s v="OK"/>
    <s v="OK"/>
    <s v="OK"/>
    <s v="OK"/>
    <s v="OK"/>
    <s v="Jun"/>
    <n v="2"/>
    <s v="linkedin/social"/>
    <d v="2024-01-01T00:00:00"/>
    <x v="7"/>
  </r>
  <r>
    <x v="226"/>
    <s v="google"/>
    <s v="cpc"/>
    <x v="3"/>
    <d v="2024-01-02T00:00:00"/>
    <s v="carousel_ad"/>
    <s v="shoes"/>
    <n v="498"/>
    <n v="29"/>
    <n v="923.3"/>
    <s v="OK"/>
    <s v="No"/>
    <s v="OK"/>
    <s v="OK"/>
    <s v="OK"/>
    <s v="OK"/>
    <s v="OK"/>
    <s v="OK"/>
    <s v="Jan"/>
    <n v="1"/>
    <s v="google/cpc"/>
    <d v="2024-01-02T00:00:00"/>
    <x v="9"/>
  </r>
  <r>
    <x v="31"/>
    <s v="google"/>
    <s v="email"/>
    <x v="2"/>
    <d v="2024-01-03T00:00:00"/>
    <s v="video_ad"/>
    <s v="discount"/>
    <n v="419"/>
    <n v="21"/>
    <n v="659"/>
    <s v="OK"/>
    <s v="No"/>
    <s v="OK"/>
    <s v="OK"/>
    <s v="OK"/>
    <s v="OK"/>
    <s v="OK"/>
    <s v="OK"/>
    <s v="Mar"/>
    <n v="1"/>
    <s v="google/email"/>
    <d v="2024-01-03T00:00:00"/>
    <x v="2"/>
  </r>
  <r>
    <x v="66"/>
    <s v="newsletter"/>
    <s v="cpc"/>
    <x v="3"/>
    <d v="2024-01-02T00:00:00"/>
    <s v=""/>
    <s v="bags"/>
    <n v="250"/>
    <n v="39"/>
    <n v="986.4"/>
    <s v="OK"/>
    <s v="No"/>
    <s v="OK"/>
    <s v="OK"/>
    <s v="OK"/>
    <s v="OK"/>
    <s v="OK"/>
    <s v="OK"/>
    <s v="Sep"/>
    <n v="3"/>
    <s v="newsletter/cpc"/>
    <d v="2024-01-02T00:00:00"/>
    <x v="0"/>
  </r>
  <r>
    <x v="151"/>
    <s v="linkedin"/>
    <s v="social"/>
    <x v="0"/>
    <d v="2024-01-01T00:00:00"/>
    <s v="video_ad"/>
    <s v="shoes"/>
    <n v="468"/>
    <n v="50"/>
    <n v="550.83000000000004"/>
    <s v="OK"/>
    <s v="No"/>
    <s v="OK"/>
    <s v="OK"/>
    <s v="OK"/>
    <s v="OK"/>
    <s v="OK"/>
    <s v="OK"/>
    <s v="Nov"/>
    <n v="4"/>
    <s v="linkedin/social"/>
    <d v="2024-01-01T00:00:00"/>
    <x v="10"/>
  </r>
  <r>
    <x v="111"/>
    <s v="instagram"/>
    <s v="cpc"/>
    <x v="3"/>
    <d v="2024-01-02T00:00:00"/>
    <s v="banner1"/>
    <s v="shoes"/>
    <n v="419"/>
    <n v="27"/>
    <n v="809.23"/>
    <s v="OK"/>
    <s v="No"/>
    <s v="OK"/>
    <s v="OK"/>
    <s v="OK"/>
    <s v="OK"/>
    <s v="OK"/>
    <s v="OK"/>
    <s v="Jun"/>
    <n v="2"/>
    <s v="instagram/cpc"/>
    <d v="2024-01-02T00:00:00"/>
    <x v="11"/>
  </r>
  <r>
    <x v="121"/>
    <s v="google"/>
    <s v="cpc"/>
    <x v="2"/>
    <d v="2024-01-03T00:00:00"/>
    <s v="video_ad"/>
    <s v="bags"/>
    <n v="165"/>
    <n v="21"/>
    <n v="636.42999999999995"/>
    <s v="OK"/>
    <s v="No"/>
    <s v="OK"/>
    <s v="OK"/>
    <s v="OK"/>
    <s v="OK"/>
    <s v="OK"/>
    <s v="OK"/>
    <s v="Feb"/>
    <n v="1"/>
    <s v="google/cpc"/>
    <d v="2024-01-03T00:00:00"/>
    <x v="3"/>
  </r>
  <r>
    <x v="13"/>
    <s v="facebook"/>
    <s v="cpc"/>
    <x v="1"/>
    <d v="2024-01-01T00:00:00"/>
    <s v="banner1"/>
    <s v="discount"/>
    <n v="84"/>
    <n v="9"/>
    <n v="382.87"/>
    <s v="OK"/>
    <s v="No"/>
    <s v="OK"/>
    <s v="OK"/>
    <s v="OK"/>
    <s v="OK"/>
    <s v="OK"/>
    <s v="OK"/>
    <s v="Jun"/>
    <n v="2"/>
    <s v="facebook/cpc"/>
    <d v="2024-01-01T00:00:00"/>
    <x v="7"/>
  </r>
  <r>
    <x v="296"/>
    <s v="youtube"/>
    <s v="email"/>
    <x v="3"/>
    <d v="2024-01-02T00:00:00"/>
    <s v="carousel_ad"/>
    <s v="bags"/>
    <n v="439"/>
    <n v="46"/>
    <n v="711.09"/>
    <s v="OK"/>
    <s v="No"/>
    <s v="OK"/>
    <s v="OK"/>
    <s v="OK"/>
    <s v="OK"/>
    <s v="OK"/>
    <s v="OK"/>
    <s v="Apr"/>
    <n v="2"/>
    <s v="youtube/email"/>
    <d v="2024-01-02T00:00:00"/>
    <x v="1"/>
  </r>
  <r>
    <x v="57"/>
    <s v="newsletter"/>
    <s v="social"/>
    <x v="0"/>
    <d v="2024-01-01T00:00:00"/>
    <s v="text_link"/>
    <s v="bags"/>
    <n v="249"/>
    <n v="44"/>
    <n v="837.43"/>
    <s v="OK"/>
    <s v="No"/>
    <s v="OK"/>
    <s v="OK"/>
    <s v="OK"/>
    <s v="OK"/>
    <s v="OK"/>
    <s v="OK"/>
    <s v="Nov"/>
    <n v="4"/>
    <s v="newsletter/social"/>
    <d v="2024-01-01T00:00:00"/>
    <x v="10"/>
  </r>
  <r>
    <x v="168"/>
    <s v="linkedin"/>
    <s v="cpc"/>
    <x v="2"/>
    <d v="2024-01-03T00:00:00"/>
    <s v="banner1"/>
    <s v="signup"/>
    <n v="191"/>
    <n v="34"/>
    <n v="149.24"/>
    <s v="OK"/>
    <s v="No"/>
    <s v="OK"/>
    <s v="OK"/>
    <s v="OK"/>
    <s v="OK"/>
    <s v="OK"/>
    <s v="OK"/>
    <s v="Apr"/>
    <n v="2"/>
    <s v="linkedin/cpc"/>
    <d v="2024-01-03T00:00:00"/>
    <x v="1"/>
  </r>
  <r>
    <x v="112"/>
    <s v="facebook"/>
    <s v="cpc"/>
    <x v="0"/>
    <d v="2024-01-01T00:00:00"/>
    <s v="text_link"/>
    <s v="shoes"/>
    <n v="213"/>
    <n v="25"/>
    <n v="683.83"/>
    <s v="OK"/>
    <s v="No"/>
    <s v="OK"/>
    <s v="OK"/>
    <s v="OK"/>
    <s v="OK"/>
    <s v="OK"/>
    <s v="OK"/>
    <s v="Jan"/>
    <n v="1"/>
    <s v="facebook/cpc"/>
    <d v="2024-01-01T00:00:00"/>
    <x v="9"/>
  </r>
  <r>
    <x v="44"/>
    <s v="facebook"/>
    <s v="social"/>
    <x v="0"/>
    <d v="2024-01-01T00:00:00"/>
    <s v="carousel_ad"/>
    <s v="bags"/>
    <n v="33"/>
    <n v="50"/>
    <n v="677.34"/>
    <s v="OK"/>
    <s v="No"/>
    <s v="OK"/>
    <s v="OK"/>
    <s v="OK"/>
    <s v="OK"/>
    <s v="OK"/>
    <s v="OK"/>
    <s v="Jun"/>
    <n v="2"/>
    <s v="facebook/social"/>
    <d v="2024-01-01T00:00:00"/>
    <x v="7"/>
  </r>
  <r>
    <x v="184"/>
    <s v="youtube"/>
    <s v="cpc"/>
    <x v="3"/>
    <d v="2024-01-02T00:00:00"/>
    <s v="video_ad"/>
    <s v="bags"/>
    <n v="441"/>
    <n v="21"/>
    <n v="650.28"/>
    <s v="OK"/>
    <s v="No"/>
    <s v="OK"/>
    <s v="OK"/>
    <s v="OK"/>
    <s v="OK"/>
    <s v="OK"/>
    <s v="OK"/>
    <s v="Aug"/>
    <n v="3"/>
    <s v="youtube/cpc"/>
    <d v="2024-01-02T00:00:00"/>
    <x v="5"/>
  </r>
  <r>
    <x v="107"/>
    <s v="instagram"/>
    <s v="social"/>
    <x v="0"/>
    <d v="2024-01-01T00:00:00"/>
    <s v="video_ad"/>
    <s v="bags"/>
    <n v="315"/>
    <n v="43"/>
    <n v="861.61"/>
    <s v="OK"/>
    <s v="No"/>
    <s v="OK"/>
    <s v="OK"/>
    <s v="OK"/>
    <s v="OK"/>
    <s v="OK"/>
    <s v="OK"/>
    <s v="Jul"/>
    <n v="3"/>
    <s v="instagram/social"/>
    <d v="2024-01-01T00:00:00"/>
    <x v="6"/>
  </r>
  <r>
    <x v="252"/>
    <s v="linkedin"/>
    <s v="referral"/>
    <x v="1"/>
    <d v="2024-01-01T00:00:00"/>
    <s v="video_ad"/>
    <s v="shoes"/>
    <n v="166"/>
    <n v="24"/>
    <n v="98.51"/>
    <s v="OK"/>
    <s v="No"/>
    <s v="OK"/>
    <s v="OK"/>
    <s v="OK"/>
    <s v="OK"/>
    <s v="OK"/>
    <s v="OK"/>
    <s v="Mar"/>
    <n v="1"/>
    <s v="linkedin/referral"/>
    <d v="2024-01-01T00:00:00"/>
    <x v="2"/>
  </r>
  <r>
    <x v="194"/>
    <s v="instagram"/>
    <s v="email"/>
    <x v="1"/>
    <d v="2024-01-01T00:00:00"/>
    <s v="video_ad"/>
    <s v="signup"/>
    <n v="369"/>
    <n v="28"/>
    <n v="21.96"/>
    <s v="OK"/>
    <s v="No"/>
    <s v="OK"/>
    <s v="OK"/>
    <s v="OK"/>
    <s v="OK"/>
    <s v="OK"/>
    <s v="OK"/>
    <s v="Oct"/>
    <n v="4"/>
    <s v="instagram/email"/>
    <d v="2024-01-01T00:00:00"/>
    <x v="4"/>
  </r>
  <r>
    <x v="9"/>
    <s v="facebook"/>
    <s v="referral"/>
    <x v="0"/>
    <d v="2024-01-01T00:00:00"/>
    <s v="banner1"/>
    <s v="shoes"/>
    <n v="54"/>
    <n v="18"/>
    <n v="982.54"/>
    <s v="OK"/>
    <s v="No"/>
    <s v="OK"/>
    <s v="OK"/>
    <s v="OK"/>
    <s v="OK"/>
    <s v="OK"/>
    <s v="OK"/>
    <s v="Aug"/>
    <n v="3"/>
    <s v="facebook/referral"/>
    <d v="2024-01-01T00:00:00"/>
    <x v="5"/>
  </r>
  <r>
    <x v="220"/>
    <s v="facebook"/>
    <s v="email"/>
    <x v="2"/>
    <d v="2024-01-03T00:00:00"/>
    <s v="banner1"/>
    <s v="discount"/>
    <n v="456"/>
    <n v="11"/>
    <n v="302.67"/>
    <s v="OK"/>
    <s v="No"/>
    <s v="OK"/>
    <s v="OK"/>
    <s v="OK"/>
    <s v="OK"/>
    <s v="OK"/>
    <s v="OK"/>
    <s v="Jan"/>
    <n v="1"/>
    <s v="facebook/email"/>
    <d v="2024-01-03T00:00:00"/>
    <x v="9"/>
  </r>
  <r>
    <x v="331"/>
    <s v="facebook"/>
    <s v="email"/>
    <x v="1"/>
    <d v="2024-01-01T00:00:00"/>
    <s v="carousel_ad"/>
    <s v="shoes"/>
    <n v="263"/>
    <n v="35"/>
    <n v="999.73"/>
    <s v="OK"/>
    <s v="No"/>
    <s v="OK"/>
    <s v="OK"/>
    <s v="OK"/>
    <s v="OK"/>
    <s v="OK"/>
    <s v="OK"/>
    <s v="Jul"/>
    <n v="3"/>
    <s v="facebook/email"/>
    <d v="2024-01-01T00:00:00"/>
    <x v="6"/>
  </r>
  <r>
    <x v="7"/>
    <s v="newsletter"/>
    <s v="referral"/>
    <x v="1"/>
    <d v="2024-01-01T00:00:00"/>
    <s v="video_ad"/>
    <s v="shoes"/>
    <n v="259"/>
    <n v="47"/>
    <n v="370.12"/>
    <s v="OK"/>
    <s v="No"/>
    <s v="OK"/>
    <s v="OK"/>
    <s v="OK"/>
    <s v="OK"/>
    <s v="OK"/>
    <s v="OK"/>
    <s v="Oct"/>
    <n v="4"/>
    <s v="newsletter/referral"/>
    <d v="2024-01-01T00:00:00"/>
    <x v="4"/>
  </r>
  <r>
    <x v="289"/>
    <s v="youtube"/>
    <s v="email"/>
    <x v="2"/>
    <d v="2024-01-03T00:00:00"/>
    <s v="banner1"/>
    <s v="bags"/>
    <n v="134"/>
    <n v="14"/>
    <n v="940.41"/>
    <s v="OK"/>
    <s v="No"/>
    <s v="OK"/>
    <s v="OK"/>
    <s v="OK"/>
    <s v="OK"/>
    <s v="OK"/>
    <s v="OK"/>
    <s v="Nov"/>
    <n v="4"/>
    <s v="youtube/email"/>
    <d v="2024-01-03T00:00:00"/>
    <x v="10"/>
  </r>
  <r>
    <x v="292"/>
    <s v="youtube"/>
    <s v="social"/>
    <x v="1"/>
    <d v="2024-01-01T00:00:00"/>
    <s v="video_ad"/>
    <s v="shoes"/>
    <n v="132"/>
    <n v="9"/>
    <n v="929.58"/>
    <s v="OK"/>
    <s v="No"/>
    <s v="OK"/>
    <s v="OK"/>
    <s v="OK"/>
    <s v="OK"/>
    <s v="OK"/>
    <s v="OK"/>
    <s v="Sep"/>
    <n v="3"/>
    <s v="youtube/social"/>
    <d v="2024-01-01T00:00:00"/>
    <x v="0"/>
  </r>
  <r>
    <x v="253"/>
    <s v="google"/>
    <s v="cpc"/>
    <x v="1"/>
    <d v="2024-01-01T00:00:00"/>
    <s v="carousel_ad"/>
    <s v="bags"/>
    <n v="347"/>
    <n v="17"/>
    <n v="255.36"/>
    <s v="OK"/>
    <s v="No"/>
    <s v="OK"/>
    <s v="OK"/>
    <s v="OK"/>
    <s v="OK"/>
    <s v="OK"/>
    <s v="OK"/>
    <s v="May"/>
    <n v="2"/>
    <s v="google/cpc"/>
    <d v="2024-01-01T00:00:00"/>
    <x v="11"/>
  </r>
  <r>
    <x v="332"/>
    <s v="newsletter"/>
    <s v="email"/>
    <x v="2"/>
    <d v="2024-01-03T00:00:00"/>
    <s v="carousel_ad"/>
    <s v="signup"/>
    <n v="457"/>
    <n v="2"/>
    <n v="784.29"/>
    <s v="OK"/>
    <s v="No"/>
    <s v="OK"/>
    <s v="OK"/>
    <s v="OK"/>
    <s v="OK"/>
    <s v="OK"/>
    <s v="OK"/>
    <s v="May"/>
    <n v="2"/>
    <s v="newsletter/email"/>
    <d v="2024-01-03T00:00:00"/>
    <x v="11"/>
  </r>
  <r>
    <x v="140"/>
    <s v="youtube"/>
    <s v="referral"/>
    <x v="2"/>
    <d v="2024-01-03T00:00:00"/>
    <s v="banner1"/>
    <s v="bags"/>
    <n v="232"/>
    <n v="29"/>
    <n v="731.08"/>
    <s v="OK"/>
    <s v="No"/>
    <s v="OK"/>
    <s v="OK"/>
    <s v="OK"/>
    <s v="OK"/>
    <s v="OK"/>
    <s v="OK"/>
    <s v="May"/>
    <n v="2"/>
    <s v="youtube/referral"/>
    <d v="2024-01-03T00:00:00"/>
    <x v="11"/>
  </r>
  <r>
    <x v="102"/>
    <s v="instagram"/>
    <s v="cpc"/>
    <x v="1"/>
    <d v="2024-01-01T00:00:00"/>
    <s v="video_ad"/>
    <s v="shoes"/>
    <n v="201"/>
    <n v="0"/>
    <n v="259.23"/>
    <s v="OK"/>
    <s v="No"/>
    <s v="OK"/>
    <s v="OK"/>
    <s v="OK"/>
    <s v="OK"/>
    <s v="OK"/>
    <s v="OK"/>
    <s v="Apr"/>
    <n v="2"/>
    <s v="instagram/cpc"/>
    <d v="2024-01-01T00:00:00"/>
    <x v="1"/>
  </r>
  <r>
    <x v="176"/>
    <s v="facebook"/>
    <s v="cpc"/>
    <x v="2"/>
    <d v="2024-01-03T00:00:00"/>
    <s v=""/>
    <s v="signup"/>
    <n v="184"/>
    <n v="49"/>
    <n v="100.44"/>
    <s v="OK"/>
    <s v="No"/>
    <s v="OK"/>
    <s v="OK"/>
    <s v="OK"/>
    <s v="OK"/>
    <s v="OK"/>
    <s v="OK"/>
    <s v="Dec"/>
    <n v="4"/>
    <s v="facebook/cpc"/>
    <d v="2024-01-03T00:00:00"/>
    <x v="8"/>
  </r>
  <r>
    <x v="137"/>
    <s v="instagram"/>
    <s v="email"/>
    <x v="1"/>
    <d v="2024-01-01T00:00:00"/>
    <s v="carousel_ad"/>
    <s v="discount"/>
    <n v="277"/>
    <n v="30"/>
    <n v="114.19"/>
    <s v="OK"/>
    <s v="No"/>
    <s v="OK"/>
    <s v="OK"/>
    <s v="OK"/>
    <s v="OK"/>
    <s v="OK"/>
    <s v="OK"/>
    <s v="Oct"/>
    <n v="4"/>
    <s v="instagram/email"/>
    <d v="2024-01-01T00:00:00"/>
    <x v="4"/>
  </r>
  <r>
    <x v="244"/>
    <s v="youtube"/>
    <s v="social"/>
    <x v="2"/>
    <d v="2024-01-03T00:00:00"/>
    <s v="text_link"/>
    <s v="signup"/>
    <n v="423"/>
    <n v="48"/>
    <n v="522.59"/>
    <s v="OK"/>
    <s v="No"/>
    <s v="OK"/>
    <s v="OK"/>
    <s v="OK"/>
    <s v="OK"/>
    <s v="OK"/>
    <s v="OK"/>
    <s v="Aug"/>
    <n v="3"/>
    <s v="youtube/social"/>
    <d v="2024-01-03T00:00:00"/>
    <x v="5"/>
  </r>
  <r>
    <x v="106"/>
    <s v="newsletter"/>
    <s v="cpc"/>
    <x v="2"/>
    <d v="2024-01-03T00:00:00"/>
    <s v="banner1"/>
    <s v="signup"/>
    <n v="414"/>
    <n v="44"/>
    <n v="185.58"/>
    <s v="OK"/>
    <s v="No"/>
    <s v="OK"/>
    <s v="OK"/>
    <s v="OK"/>
    <s v="OK"/>
    <s v="OK"/>
    <s v="OK"/>
    <s v="Nov"/>
    <n v="4"/>
    <s v="newsletter/cpc"/>
    <d v="2024-01-03T00:00:00"/>
    <x v="10"/>
  </r>
  <r>
    <x v="54"/>
    <s v="youtube"/>
    <s v="cpc"/>
    <x v="1"/>
    <d v="2024-01-01T00:00:00"/>
    <s v="text_link"/>
    <s v="discount"/>
    <n v="48"/>
    <n v="31"/>
    <n v="805.49"/>
    <s v="OK"/>
    <s v="No"/>
    <s v="OK"/>
    <s v="OK"/>
    <s v="OK"/>
    <s v="OK"/>
    <s v="OK"/>
    <s v="OK"/>
    <s v="Aug"/>
    <n v="3"/>
    <s v="youtube/cpc"/>
    <d v="2024-01-01T00:00:00"/>
    <x v="5"/>
  </r>
  <r>
    <x v="234"/>
    <s v="newsletter"/>
    <s v="cpc"/>
    <x v="1"/>
    <d v="2024-01-01T00:00:00"/>
    <s v="carousel_ad"/>
    <s v="signup"/>
    <n v="373"/>
    <n v="30"/>
    <n v="155.15"/>
    <s v="OK"/>
    <s v="No"/>
    <s v="OK"/>
    <s v="OK"/>
    <s v="OK"/>
    <s v="OK"/>
    <s v="OK"/>
    <s v="OK"/>
    <s v="Aug"/>
    <n v="3"/>
    <s v="newsletter/cpc"/>
    <d v="2024-01-01T00:00:00"/>
    <x v="5"/>
  </r>
  <r>
    <x v="333"/>
    <s v="instagram"/>
    <s v="referral"/>
    <x v="0"/>
    <d v="2024-01-01T00:00:00"/>
    <s v="text_link"/>
    <s v="discount"/>
    <n v="228"/>
    <n v="44"/>
    <n v="536.77"/>
    <s v="OK"/>
    <s v="No"/>
    <s v="OK"/>
    <s v="OK"/>
    <s v="OK"/>
    <s v="OK"/>
    <s v="OK"/>
    <s v="OK"/>
    <s v="Jan"/>
    <n v="1"/>
    <s v="instagram/referral"/>
    <d v="2024-01-01T00:00:00"/>
    <x v="9"/>
  </r>
  <r>
    <x v="272"/>
    <s v="facebook"/>
    <s v="cpc"/>
    <x v="2"/>
    <d v="2024-01-03T00:00:00"/>
    <s v="banner1"/>
    <s v="bags"/>
    <n v="70"/>
    <n v="5"/>
    <n v="360.28"/>
    <s v="OK"/>
    <s v="No"/>
    <s v="OK"/>
    <s v="OK"/>
    <s v="OK"/>
    <s v="OK"/>
    <s v="OK"/>
    <s v="OK"/>
    <s v="Jan"/>
    <n v="1"/>
    <s v="facebook/cpc"/>
    <d v="2024-01-03T00:00:00"/>
    <x v="9"/>
  </r>
  <r>
    <x v="95"/>
    <s v="linkedin"/>
    <s v="email"/>
    <x v="0"/>
    <d v="2024-01-01T00:00:00"/>
    <s v="carousel_ad"/>
    <s v="discount"/>
    <n v="480"/>
    <n v="37"/>
    <n v="501.62"/>
    <s v="OK"/>
    <s v="No"/>
    <s v="OK"/>
    <s v="OK"/>
    <s v="OK"/>
    <s v="OK"/>
    <s v="OK"/>
    <s v="OK"/>
    <s v="Nov"/>
    <n v="4"/>
    <s v="linkedin/email"/>
    <d v="2024-01-01T00:00:00"/>
    <x v="10"/>
  </r>
  <r>
    <x v="116"/>
    <s v="facebook"/>
    <s v="referral"/>
    <x v="3"/>
    <d v="2024-01-02T00:00:00"/>
    <s v="video_ad"/>
    <s v="shoes"/>
    <n v="157"/>
    <n v="13"/>
    <n v="868.57"/>
    <s v="OK"/>
    <s v="No"/>
    <s v="OK"/>
    <s v="OK"/>
    <s v="OK"/>
    <s v="OK"/>
    <s v="OK"/>
    <s v="OK"/>
    <s v="Dec"/>
    <n v="4"/>
    <s v="facebook/referral"/>
    <d v="2024-01-02T00:00:00"/>
    <x v="8"/>
  </r>
  <r>
    <x v="130"/>
    <s v="youtube"/>
    <s v="social"/>
    <x v="2"/>
    <d v="2024-01-03T00:00:00"/>
    <s v="carousel_ad"/>
    <s v="shoes"/>
    <n v="209"/>
    <n v="3"/>
    <n v="340.56"/>
    <s v="OK"/>
    <s v="No"/>
    <s v="OK"/>
    <s v="OK"/>
    <s v="OK"/>
    <s v="OK"/>
    <s v="OK"/>
    <s v="OK"/>
    <s v="Mar"/>
    <n v="1"/>
    <s v="youtube/social"/>
    <d v="2024-01-03T00:00:00"/>
    <x v="2"/>
  </r>
  <r>
    <x v="77"/>
    <s v="facebook"/>
    <s v="cpc"/>
    <x v="1"/>
    <d v="2024-01-01T00:00:00"/>
    <s v="video_ad"/>
    <s v="signup"/>
    <n v="384"/>
    <n v="28"/>
    <n v="881.59"/>
    <s v="OK"/>
    <s v="No"/>
    <s v="OK"/>
    <s v="OK"/>
    <s v="OK"/>
    <s v="OK"/>
    <s v="OK"/>
    <s v="OK"/>
    <s v="Dec"/>
    <n v="4"/>
    <s v="facebook/cpc"/>
    <d v="2024-01-01T00:00:00"/>
    <x v="8"/>
  </r>
  <r>
    <x v="198"/>
    <s v="youtube"/>
    <s v="email"/>
    <x v="0"/>
    <d v="2024-01-01T00:00:00"/>
    <s v="text_link"/>
    <s v="signup"/>
    <n v="181"/>
    <n v="23"/>
    <n v="214.8"/>
    <s v="OK"/>
    <s v="No"/>
    <s v="OK"/>
    <s v="OK"/>
    <s v="OK"/>
    <s v="OK"/>
    <s v="OK"/>
    <s v="OK"/>
    <s v="Feb"/>
    <n v="1"/>
    <s v="youtube/email"/>
    <d v="2024-01-01T00:00:00"/>
    <x v="3"/>
  </r>
  <r>
    <x v="14"/>
    <s v="linkedin"/>
    <s v="social"/>
    <x v="2"/>
    <d v="2024-01-03T00:00:00"/>
    <s v=""/>
    <s v="signup"/>
    <n v="158"/>
    <n v="38"/>
    <n v="6.66"/>
    <s v="OK"/>
    <s v="No"/>
    <s v="OK"/>
    <s v="OK"/>
    <s v="OK"/>
    <s v="OK"/>
    <s v="OK"/>
    <s v="OK"/>
    <s v="Dec"/>
    <n v="4"/>
    <s v="linkedin/social"/>
    <d v="2024-01-03T00:00:00"/>
    <x v="8"/>
  </r>
  <r>
    <x v="334"/>
    <s v="youtube"/>
    <s v="referral"/>
    <x v="2"/>
    <d v="2024-01-03T00:00:00"/>
    <s v="carousel_ad"/>
    <s v="discount"/>
    <n v="480"/>
    <n v="48"/>
    <n v="319.70999999999998"/>
    <s v="OK"/>
    <s v="No"/>
    <s v="OK"/>
    <s v="OK"/>
    <s v="OK"/>
    <s v="OK"/>
    <s v="OK"/>
    <s v="OK"/>
    <s v="Feb"/>
    <n v="1"/>
    <s v="youtube/referral"/>
    <d v="2024-01-03T00:00:00"/>
    <x v="3"/>
  </r>
  <r>
    <x v="81"/>
    <s v="linkedin"/>
    <s v="social"/>
    <x v="3"/>
    <d v="2024-01-02T00:00:00"/>
    <s v="carousel_ad"/>
    <s v="signup"/>
    <n v="326"/>
    <n v="32"/>
    <n v="498.07"/>
    <s v="OK"/>
    <s v="No"/>
    <s v="OK"/>
    <s v="OK"/>
    <s v="OK"/>
    <s v="OK"/>
    <s v="OK"/>
    <s v="OK"/>
    <s v="Mar"/>
    <n v="1"/>
    <s v="linkedin/social"/>
    <d v="2024-01-02T00:00:00"/>
    <x v="2"/>
  </r>
  <r>
    <x v="255"/>
    <s v="youtube"/>
    <s v="referral"/>
    <x v="1"/>
    <d v="2024-01-01T00:00:00"/>
    <s v="video_ad"/>
    <s v="signup"/>
    <n v="196"/>
    <n v="45"/>
    <n v="350.75"/>
    <s v="OK"/>
    <s v="No"/>
    <s v="OK"/>
    <s v="OK"/>
    <s v="OK"/>
    <s v="OK"/>
    <s v="OK"/>
    <s v="OK"/>
    <s v="Dec"/>
    <n v="4"/>
    <s v="youtube/referral"/>
    <d v="2024-01-01T00:00:00"/>
    <x v="8"/>
  </r>
  <r>
    <x v="250"/>
    <s v="newsletter"/>
    <s v="referral"/>
    <x v="2"/>
    <d v="2024-01-03T00:00:00"/>
    <s v="text_link"/>
    <s v="signup"/>
    <n v="48"/>
    <n v="48"/>
    <n v="440.99"/>
    <s v="OK"/>
    <s v="No"/>
    <s v="OK"/>
    <s v="OK"/>
    <s v="OK"/>
    <s v="OK"/>
    <s v="OK"/>
    <s v="OK"/>
    <s v="Jul"/>
    <n v="3"/>
    <s v="newsletter/referral"/>
    <d v="2024-01-03T00:00:00"/>
    <x v="6"/>
  </r>
  <r>
    <x v="206"/>
    <s v="facebook"/>
    <s v="social"/>
    <x v="0"/>
    <d v="2024-01-01T00:00:00"/>
    <s v=""/>
    <s v="shoes"/>
    <n v="315"/>
    <n v="48"/>
    <n v="759.77"/>
    <s v="OK"/>
    <s v="No"/>
    <s v="OK"/>
    <s v="OK"/>
    <s v="OK"/>
    <s v="OK"/>
    <s v="OK"/>
    <s v="OK"/>
    <s v="May"/>
    <n v="2"/>
    <s v="facebook/social"/>
    <d v="2024-01-01T00:00:00"/>
    <x v="11"/>
  </r>
  <r>
    <x v="335"/>
    <s v="newsletter"/>
    <s v="referral"/>
    <x v="3"/>
    <d v="2024-01-02T00:00:00"/>
    <s v="banner1"/>
    <s v="bags"/>
    <n v="217"/>
    <n v="31"/>
    <n v="40.840000000000003"/>
    <s v="OK"/>
    <s v="No"/>
    <s v="OK"/>
    <s v="OK"/>
    <s v="OK"/>
    <s v="OK"/>
    <s v="OK"/>
    <s v="OK"/>
    <s v="Nov"/>
    <n v="4"/>
    <s v="newsletter/referral"/>
    <d v="2024-01-02T00:00:00"/>
    <x v="10"/>
  </r>
  <r>
    <x v="336"/>
    <s v="youtube"/>
    <s v="referral"/>
    <x v="0"/>
    <d v="2024-01-01T00:00:00"/>
    <s v="carousel_ad"/>
    <s v="discount"/>
    <n v="371"/>
    <n v="17"/>
    <n v="750.49"/>
    <s v="OK"/>
    <s v="No"/>
    <s v="OK"/>
    <s v="OK"/>
    <s v="OK"/>
    <s v="OK"/>
    <s v="OK"/>
    <s v="OK"/>
    <s v="Nov"/>
    <n v="4"/>
    <s v="youtube/referral"/>
    <d v="2024-01-01T00:00:00"/>
    <x v="10"/>
  </r>
  <r>
    <x v="28"/>
    <s v="facebook"/>
    <s v="cpc"/>
    <x v="3"/>
    <d v="2024-01-02T00:00:00"/>
    <s v="video_ad"/>
    <s v="discount"/>
    <n v="44"/>
    <n v="29"/>
    <n v="957.82"/>
    <s v="OK"/>
    <s v="No"/>
    <s v="OK"/>
    <s v="OK"/>
    <s v="OK"/>
    <s v="OK"/>
    <s v="OK"/>
    <s v="OK"/>
    <s v="Oct"/>
    <n v="4"/>
    <s v="facebook/cpc"/>
    <d v="2024-01-02T00:00:00"/>
    <x v="4"/>
  </r>
  <r>
    <x v="337"/>
    <s v="google"/>
    <s v="social"/>
    <x v="1"/>
    <d v="2024-01-01T00:00:00"/>
    <s v="carousel_ad"/>
    <s v="discount"/>
    <n v="141"/>
    <n v="49"/>
    <n v="92.77"/>
    <s v="OK"/>
    <s v="No"/>
    <s v="OK"/>
    <s v="OK"/>
    <s v="OK"/>
    <s v="OK"/>
    <s v="OK"/>
    <s v="OK"/>
    <s v="Feb"/>
    <n v="1"/>
    <s v="google/social"/>
    <d v="2024-01-01T00:00:00"/>
    <x v="3"/>
  </r>
  <r>
    <x v="313"/>
    <s v="newsletter"/>
    <s v="cpc"/>
    <x v="1"/>
    <d v="2024-01-01T00:00:00"/>
    <s v="video_ad"/>
    <s v="shoes"/>
    <n v="81"/>
    <n v="9"/>
    <n v="678.32"/>
    <s v="OK"/>
    <s v="No"/>
    <s v="OK"/>
    <s v="OK"/>
    <s v="OK"/>
    <s v="OK"/>
    <s v="OK"/>
    <s v="OK"/>
    <s v="Jun"/>
    <n v="2"/>
    <s v="newsletter/cpc"/>
    <d v="2024-01-01T00:00:00"/>
    <x v="7"/>
  </r>
  <r>
    <x v="37"/>
    <s v="linkedin"/>
    <s v="email"/>
    <x v="0"/>
    <d v="2024-01-01T00:00:00"/>
    <s v="carousel_ad"/>
    <s v="shoes"/>
    <n v="422"/>
    <n v="43"/>
    <n v="216.41"/>
    <s v="OK"/>
    <s v="No"/>
    <s v="OK"/>
    <s v="OK"/>
    <s v="OK"/>
    <s v="OK"/>
    <s v="OK"/>
    <s v="OK"/>
    <s v="Jun"/>
    <n v="2"/>
    <s v="linkedin/email"/>
    <d v="2024-01-01T00:00:00"/>
    <x v="7"/>
  </r>
  <r>
    <x v="286"/>
    <s v="youtube"/>
    <s v="referral"/>
    <x v="1"/>
    <d v="2024-01-01T00:00:00"/>
    <s v="banner1"/>
    <s v="bags"/>
    <n v="153"/>
    <n v="8"/>
    <n v="487.94"/>
    <s v="OK"/>
    <s v="No"/>
    <s v="OK"/>
    <s v="OK"/>
    <s v="OK"/>
    <s v="OK"/>
    <s v="OK"/>
    <s v="OK"/>
    <s v="Jun"/>
    <n v="2"/>
    <s v="youtube/referral"/>
    <d v="2024-01-01T00:00:00"/>
    <x v="7"/>
  </r>
  <r>
    <x v="133"/>
    <s v="newsletter"/>
    <s v="cpc"/>
    <x v="1"/>
    <d v="2024-01-01T00:00:00"/>
    <s v="banner1"/>
    <s v="signup"/>
    <n v="200"/>
    <n v="10"/>
    <n v="722.92"/>
    <s v="OK"/>
    <s v="No"/>
    <s v="OK"/>
    <s v="OK"/>
    <s v="OK"/>
    <s v="OK"/>
    <s v="OK"/>
    <s v="OK"/>
    <s v="Aug"/>
    <n v="3"/>
    <s v="newsletter/cpc"/>
    <d v="2024-01-01T00:00:00"/>
    <x v="5"/>
  </r>
  <r>
    <x v="184"/>
    <s v="linkedin"/>
    <s v="email"/>
    <x v="3"/>
    <d v="2024-01-02T00:00:00"/>
    <s v="carousel_ad"/>
    <s v="discount"/>
    <n v="12"/>
    <n v="45"/>
    <n v="722.53"/>
    <s v="OK"/>
    <s v="No"/>
    <s v="OK"/>
    <s v="OK"/>
    <s v="OK"/>
    <s v="OK"/>
    <s v="OK"/>
    <s v="OK"/>
    <s v="Aug"/>
    <n v="3"/>
    <s v="linkedin/email"/>
    <d v="2024-01-02T00:00:00"/>
    <x v="5"/>
  </r>
  <r>
    <x v="250"/>
    <s v="linkedin"/>
    <s v="referral"/>
    <x v="1"/>
    <d v="2024-01-01T00:00:00"/>
    <s v="banner1"/>
    <s v="signup"/>
    <n v="269"/>
    <n v="6"/>
    <n v="121.57"/>
    <s v="OK"/>
    <s v="No"/>
    <s v="OK"/>
    <s v="OK"/>
    <s v="OK"/>
    <s v="OK"/>
    <s v="OK"/>
    <s v="OK"/>
    <s v="Jul"/>
    <n v="3"/>
    <s v="linkedin/referral"/>
    <d v="2024-01-01T00:00:00"/>
    <x v="6"/>
  </r>
  <r>
    <x v="115"/>
    <s v="instagram"/>
    <s v="email"/>
    <x v="1"/>
    <d v="2024-01-01T00:00:00"/>
    <s v="video_ad"/>
    <s v="shoes"/>
    <n v="226"/>
    <n v="9"/>
    <n v="459.69"/>
    <s v="OK"/>
    <s v="No"/>
    <s v="OK"/>
    <s v="OK"/>
    <s v="OK"/>
    <s v="OK"/>
    <s v="OK"/>
    <s v="OK"/>
    <s v="Nov"/>
    <n v="4"/>
    <s v="instagram/email"/>
    <d v="2024-01-01T00:00:00"/>
    <x v="10"/>
  </r>
  <r>
    <x v="190"/>
    <s v="newsletter"/>
    <s v="email"/>
    <x v="3"/>
    <d v="2024-01-02T00:00:00"/>
    <s v="banner1"/>
    <s v="bags"/>
    <n v="406"/>
    <n v="15"/>
    <n v="742.34"/>
    <s v="OK"/>
    <s v="No"/>
    <s v="OK"/>
    <s v="OK"/>
    <s v="OK"/>
    <s v="OK"/>
    <s v="OK"/>
    <s v="OK"/>
    <s v="Apr"/>
    <n v="2"/>
    <s v="newsletter/email"/>
    <d v="2024-01-02T00:00:00"/>
    <x v="1"/>
  </r>
  <r>
    <x v="193"/>
    <s v="linkedin"/>
    <s v="cpc"/>
    <x v="3"/>
    <d v="2024-01-02T00:00:00"/>
    <s v="carousel_ad"/>
    <s v="signup"/>
    <n v="152"/>
    <n v="13"/>
    <n v="521.98"/>
    <s v="OK"/>
    <s v="No"/>
    <s v="OK"/>
    <s v="OK"/>
    <s v="OK"/>
    <s v="OK"/>
    <s v="OK"/>
    <s v="OK"/>
    <s v="Jun"/>
    <n v="2"/>
    <s v="linkedin/cpc"/>
    <d v="2024-01-02T00:00:00"/>
    <x v="7"/>
  </r>
  <r>
    <x v="328"/>
    <s v="linkedin"/>
    <s v="social"/>
    <x v="3"/>
    <d v="2024-01-02T00:00:00"/>
    <s v="carousel_ad"/>
    <s v="bags"/>
    <n v="476"/>
    <n v="5"/>
    <n v="697.88"/>
    <s v="OK"/>
    <s v="No"/>
    <s v="OK"/>
    <s v="OK"/>
    <s v="OK"/>
    <s v="OK"/>
    <s v="OK"/>
    <s v="OK"/>
    <s v="Apr"/>
    <n v="2"/>
    <s v="linkedin/social"/>
    <d v="2024-01-02T00:00:00"/>
    <x v="1"/>
  </r>
  <r>
    <x v="338"/>
    <s v="linkedin"/>
    <s v="cpc"/>
    <x v="3"/>
    <d v="2024-01-02T00:00:00"/>
    <s v="banner1"/>
    <s v="bags"/>
    <n v="400"/>
    <n v="29"/>
    <n v="363.42"/>
    <s v="OK"/>
    <s v="No"/>
    <s v="OK"/>
    <s v="OK"/>
    <s v="OK"/>
    <s v="OK"/>
    <s v="OK"/>
    <s v="OK"/>
    <s v="May"/>
    <n v="2"/>
    <s v="linkedin/cpc"/>
    <d v="2024-01-02T00:00:00"/>
    <x v="11"/>
  </r>
  <r>
    <x v="214"/>
    <s v="newsletter"/>
    <s v="email"/>
    <x v="2"/>
    <d v="2024-01-03T00:00:00"/>
    <s v="video_ad"/>
    <s v="discount"/>
    <n v="275"/>
    <n v="31"/>
    <n v="508.32"/>
    <s v="OK"/>
    <s v="No"/>
    <s v="OK"/>
    <s v="OK"/>
    <s v="OK"/>
    <s v="OK"/>
    <s v="OK"/>
    <s v="OK"/>
    <s v="Feb"/>
    <n v="1"/>
    <s v="newsletter/email"/>
    <d v="2024-01-03T00:00:00"/>
    <x v="3"/>
  </r>
  <r>
    <x v="13"/>
    <s v="google"/>
    <s v="social"/>
    <x v="1"/>
    <d v="2024-01-01T00:00:00"/>
    <s v="banner1"/>
    <s v="shoes"/>
    <n v="154"/>
    <n v="46"/>
    <n v="661.96"/>
    <s v="OK"/>
    <s v="No"/>
    <s v="OK"/>
    <s v="OK"/>
    <s v="OK"/>
    <s v="OK"/>
    <s v="OK"/>
    <s v="OK"/>
    <s v="Jun"/>
    <n v="2"/>
    <s v="google/social"/>
    <d v="2024-01-01T00:00:00"/>
    <x v="7"/>
  </r>
  <r>
    <x v="307"/>
    <s v="youtube"/>
    <s v="cpc"/>
    <x v="2"/>
    <d v="2024-01-03T00:00:00"/>
    <s v="carousel_ad"/>
    <s v="discount"/>
    <n v="442"/>
    <n v="10"/>
    <n v="189.4"/>
    <s v="OK"/>
    <s v="No"/>
    <s v="OK"/>
    <s v="OK"/>
    <s v="OK"/>
    <s v="OK"/>
    <s v="OK"/>
    <s v="OK"/>
    <s v="Aug"/>
    <n v="3"/>
    <s v="youtube/cpc"/>
    <d v="2024-01-03T00:00:00"/>
    <x v="5"/>
  </r>
  <r>
    <x v="312"/>
    <s v="newsletter"/>
    <s v="social"/>
    <x v="3"/>
    <d v="2024-01-02T00:00:00"/>
    <s v="video_ad"/>
    <s v="bags"/>
    <n v="160"/>
    <n v="8"/>
    <n v="436.7"/>
    <s v="OK"/>
    <s v="No"/>
    <s v="OK"/>
    <s v="OK"/>
    <s v="OK"/>
    <s v="OK"/>
    <s v="OK"/>
    <s v="OK"/>
    <s v="Feb"/>
    <n v="1"/>
    <s v="newsletter/social"/>
    <d v="2024-01-02T00:00:00"/>
    <x v="3"/>
  </r>
  <r>
    <x v="159"/>
    <s v="instagram"/>
    <s v="social"/>
    <x v="2"/>
    <d v="2024-01-03T00:00:00"/>
    <s v=""/>
    <s v="signup"/>
    <n v="233"/>
    <n v="46"/>
    <n v="875.58"/>
    <s v="OK"/>
    <s v="No"/>
    <s v="OK"/>
    <s v="OK"/>
    <s v="OK"/>
    <s v="OK"/>
    <s v="OK"/>
    <s v="OK"/>
    <s v="Jul"/>
    <n v="3"/>
    <s v="instagram/social"/>
    <d v="2024-01-03T00:00:00"/>
    <x v="6"/>
  </r>
  <r>
    <x v="44"/>
    <s v="facebook"/>
    <s v="social"/>
    <x v="1"/>
    <d v="2024-01-01T00:00:00"/>
    <s v="carousel_ad"/>
    <s v="shoes"/>
    <n v="256"/>
    <n v="49"/>
    <n v="927.42"/>
    <s v="OK"/>
    <s v="No"/>
    <s v="OK"/>
    <s v="OK"/>
    <s v="OK"/>
    <s v="OK"/>
    <s v="OK"/>
    <s v="OK"/>
    <s v="Jun"/>
    <n v="2"/>
    <s v="facebook/social"/>
    <d v="2024-01-01T00:00:00"/>
    <x v="7"/>
  </r>
  <r>
    <x v="203"/>
    <s v="facebook"/>
    <s v="social"/>
    <x v="1"/>
    <d v="2024-01-01T00:00:00"/>
    <s v="text_link"/>
    <s v="shoes"/>
    <n v="334"/>
    <n v="50"/>
    <n v="438.35"/>
    <s v="OK"/>
    <s v="No"/>
    <s v="OK"/>
    <s v="OK"/>
    <s v="OK"/>
    <s v="OK"/>
    <s v="OK"/>
    <s v="OK"/>
    <s v="Mar"/>
    <n v="1"/>
    <s v="facebook/social"/>
    <d v="2024-01-01T00:00:00"/>
    <x v="2"/>
  </r>
  <r>
    <x v="294"/>
    <s v="linkedin"/>
    <s v="referral"/>
    <x v="1"/>
    <d v="2024-01-01T00:00:00"/>
    <s v="carousel_ad"/>
    <s v="bags"/>
    <n v="341"/>
    <n v="30"/>
    <n v="614.16"/>
    <s v="OK"/>
    <s v="No"/>
    <s v="OK"/>
    <s v="OK"/>
    <s v="OK"/>
    <s v="OK"/>
    <s v="OK"/>
    <s v="OK"/>
    <s v="May"/>
    <n v="2"/>
    <s v="linkedin/referral"/>
    <d v="2024-01-01T00:00:00"/>
    <x v="11"/>
  </r>
  <r>
    <x v="161"/>
    <s v="facebook"/>
    <s v="email"/>
    <x v="3"/>
    <d v="2024-01-02T00:00:00"/>
    <s v="banner1"/>
    <s v="discount"/>
    <n v="193"/>
    <n v="10"/>
    <n v="363.79"/>
    <s v="OK"/>
    <s v="No"/>
    <s v="OK"/>
    <s v="OK"/>
    <s v="OK"/>
    <s v="OK"/>
    <s v="OK"/>
    <s v="OK"/>
    <s v="Jan"/>
    <n v="1"/>
    <s v="facebook/email"/>
    <d v="2024-01-02T00:00:00"/>
    <x v="9"/>
  </r>
  <r>
    <x v="78"/>
    <s v="facebook"/>
    <s v="social"/>
    <x v="3"/>
    <d v="2024-01-02T00:00:00"/>
    <s v="text_link"/>
    <s v="shoes"/>
    <n v="410"/>
    <n v="14"/>
    <n v="679.86"/>
    <s v="OK"/>
    <s v="No"/>
    <s v="OK"/>
    <s v="OK"/>
    <s v="OK"/>
    <s v="OK"/>
    <s v="OK"/>
    <s v="OK"/>
    <s v="May"/>
    <n v="2"/>
    <s v="facebook/social"/>
    <d v="2024-01-02T00:00:00"/>
    <x v="11"/>
  </r>
  <r>
    <x v="191"/>
    <s v="youtube"/>
    <s v="email"/>
    <x v="2"/>
    <d v="2024-01-03T00:00:00"/>
    <s v="text_link"/>
    <s v="bags"/>
    <n v="268"/>
    <n v="7"/>
    <n v="317.99"/>
    <s v="OK"/>
    <s v="No"/>
    <s v="OK"/>
    <s v="OK"/>
    <s v="OK"/>
    <s v="OK"/>
    <s v="OK"/>
    <s v="OK"/>
    <s v="Mar"/>
    <n v="1"/>
    <s v="youtube/email"/>
    <d v="2024-01-03T00:00:00"/>
    <x v="2"/>
  </r>
  <r>
    <x v="263"/>
    <s v="facebook"/>
    <s v="cpc"/>
    <x v="0"/>
    <d v="2024-01-01T00:00:00"/>
    <s v=""/>
    <s v="shoes"/>
    <n v="150"/>
    <n v="30"/>
    <n v="562.54"/>
    <s v="OK"/>
    <s v="No"/>
    <s v="OK"/>
    <s v="OK"/>
    <s v="OK"/>
    <s v="OK"/>
    <s v="OK"/>
    <s v="OK"/>
    <s v="Mar"/>
    <n v="1"/>
    <s v="facebook/cpc"/>
    <d v="2024-01-01T00:00:00"/>
    <x v="2"/>
  </r>
  <r>
    <x v="102"/>
    <s v="instagram"/>
    <s v="referral"/>
    <x v="1"/>
    <d v="2024-01-01T00:00:00"/>
    <s v="banner1"/>
    <s v="signup"/>
    <n v="395"/>
    <n v="18"/>
    <n v="487.81"/>
    <s v="OK"/>
    <s v="No"/>
    <s v="OK"/>
    <s v="OK"/>
    <s v="OK"/>
    <s v="OK"/>
    <s v="OK"/>
    <s v="OK"/>
    <s v="Apr"/>
    <n v="2"/>
    <s v="instagram/referral"/>
    <d v="2024-01-01T00:00:00"/>
    <x v="1"/>
  </r>
  <r>
    <x v="173"/>
    <s v="google"/>
    <s v="referral"/>
    <x v="2"/>
    <d v="2024-01-03T00:00:00"/>
    <s v="carousel_ad"/>
    <s v="bags"/>
    <n v="257"/>
    <n v="26"/>
    <n v="606.38"/>
    <s v="OK"/>
    <s v="No"/>
    <s v="OK"/>
    <s v="OK"/>
    <s v="OK"/>
    <s v="OK"/>
    <s v="OK"/>
    <s v="OK"/>
    <s v="Feb"/>
    <n v="1"/>
    <s v="google/referral"/>
    <d v="2024-01-03T00:00:00"/>
    <x v="3"/>
  </r>
  <r>
    <x v="206"/>
    <s v="newsletter"/>
    <s v="social"/>
    <x v="2"/>
    <d v="2024-01-03T00:00:00"/>
    <s v="banner1"/>
    <s v="signup"/>
    <n v="425"/>
    <n v="40"/>
    <n v="802.44"/>
    <s v="OK"/>
    <s v="No"/>
    <s v="OK"/>
    <s v="OK"/>
    <s v="OK"/>
    <s v="OK"/>
    <s v="OK"/>
    <s v="OK"/>
    <s v="May"/>
    <n v="2"/>
    <s v="newsletter/social"/>
    <d v="2024-01-03T00:00:00"/>
    <x v="11"/>
  </r>
  <r>
    <x v="270"/>
    <s v="youtube"/>
    <s v="social"/>
    <x v="2"/>
    <d v="2024-01-03T00:00:00"/>
    <s v="text_link"/>
    <s v="bags"/>
    <n v="136"/>
    <n v="26"/>
    <n v="227.21"/>
    <s v="OK"/>
    <s v="No"/>
    <s v="OK"/>
    <s v="OK"/>
    <s v="OK"/>
    <s v="OK"/>
    <s v="OK"/>
    <s v="OK"/>
    <s v="Apr"/>
    <n v="2"/>
    <s v="youtube/social"/>
    <d v="2024-01-03T00:00:00"/>
    <x v="1"/>
  </r>
  <r>
    <x v="64"/>
    <s v="linkedin"/>
    <s v="referral"/>
    <x v="1"/>
    <d v="2024-01-01T00:00:00"/>
    <s v="carousel_ad"/>
    <s v="discount"/>
    <n v="475"/>
    <n v="16"/>
    <n v="490.17"/>
    <s v="OK"/>
    <s v="No"/>
    <s v="OK"/>
    <s v="OK"/>
    <s v="OK"/>
    <s v="OK"/>
    <s v="OK"/>
    <s v="OK"/>
    <s v="Aug"/>
    <n v="3"/>
    <s v="linkedin/referral"/>
    <d v="2024-01-01T00:00:00"/>
    <x v="5"/>
  </r>
  <r>
    <x v="339"/>
    <s v="google"/>
    <s v="cpc"/>
    <x v="1"/>
    <d v="2024-01-01T00:00:00"/>
    <s v="video_ad"/>
    <s v="shoes"/>
    <n v="56"/>
    <n v="33"/>
    <n v="613.42999999999995"/>
    <s v="OK"/>
    <s v="No"/>
    <s v="OK"/>
    <s v="OK"/>
    <s v="OK"/>
    <s v="OK"/>
    <s v="OK"/>
    <s v="OK"/>
    <s v="Jan"/>
    <n v="1"/>
    <s v="google/cpc"/>
    <d v="2024-01-01T00:00:00"/>
    <x v="9"/>
  </r>
  <r>
    <x v="206"/>
    <s v="linkedin"/>
    <s v="email"/>
    <x v="3"/>
    <d v="2024-01-02T00:00:00"/>
    <s v=""/>
    <s v="discount"/>
    <n v="323"/>
    <n v="45"/>
    <n v="358.39"/>
    <s v="OK"/>
    <s v="No"/>
    <s v="OK"/>
    <s v="OK"/>
    <s v="OK"/>
    <s v="OK"/>
    <s v="OK"/>
    <s v="OK"/>
    <s v="May"/>
    <n v="2"/>
    <s v="linkedin/email"/>
    <d v="2024-01-02T00:00:00"/>
    <x v="11"/>
  </r>
  <r>
    <x v="152"/>
    <s v="youtube"/>
    <s v="cpc"/>
    <x v="0"/>
    <d v="2024-01-01T00:00:00"/>
    <s v="text_link"/>
    <s v="shoes"/>
    <n v="236"/>
    <n v="12"/>
    <n v="48.77"/>
    <s v="OK"/>
    <s v="No"/>
    <s v="OK"/>
    <s v="OK"/>
    <s v="OK"/>
    <s v="OK"/>
    <s v="OK"/>
    <s v="OK"/>
    <s v="Dec"/>
    <n v="4"/>
    <s v="youtube/cpc"/>
    <d v="2024-01-01T00:00:00"/>
    <x v="8"/>
  </r>
  <r>
    <x v="279"/>
    <s v="newsletter"/>
    <s v="referral"/>
    <x v="3"/>
    <d v="2024-01-02T00:00:00"/>
    <s v="banner1"/>
    <s v="bags"/>
    <n v="59"/>
    <n v="23"/>
    <n v="235.06"/>
    <s v="OK"/>
    <s v="No"/>
    <s v="OK"/>
    <s v="OK"/>
    <s v="OK"/>
    <s v="OK"/>
    <s v="OK"/>
    <s v="OK"/>
    <s v="Jun"/>
    <n v="2"/>
    <s v="newsletter/referral"/>
    <d v="2024-01-02T00:00:00"/>
    <x v="7"/>
  </r>
  <r>
    <x v="169"/>
    <s v="newsletter"/>
    <s v="cpc"/>
    <x v="3"/>
    <d v="2024-01-02T00:00:00"/>
    <s v="banner1"/>
    <s v="signup"/>
    <n v="143"/>
    <n v="44"/>
    <n v="254.17"/>
    <s v="OK"/>
    <s v="No"/>
    <s v="OK"/>
    <s v="OK"/>
    <s v="OK"/>
    <s v="OK"/>
    <s v="OK"/>
    <s v="OK"/>
    <s v="Dec"/>
    <n v="4"/>
    <s v="newsletter/cpc"/>
    <d v="2024-01-02T00:00:00"/>
    <x v="8"/>
  </r>
  <r>
    <x v="145"/>
    <s v="linkedin"/>
    <s v="social"/>
    <x v="2"/>
    <d v="2024-01-03T00:00:00"/>
    <s v="video_ad"/>
    <s v="discount"/>
    <n v="331"/>
    <n v="44"/>
    <n v="807.92"/>
    <s v="OK"/>
    <s v="No"/>
    <s v="OK"/>
    <s v="OK"/>
    <s v="OK"/>
    <s v="OK"/>
    <s v="OK"/>
    <s v="OK"/>
    <s v="May"/>
    <n v="2"/>
    <s v="linkedin/social"/>
    <d v="2024-01-03T00:00:00"/>
    <x v="11"/>
  </r>
  <r>
    <x v="201"/>
    <s v="instagram"/>
    <s v="email"/>
    <x v="1"/>
    <d v="2024-01-01T00:00:00"/>
    <s v=""/>
    <s v="discount"/>
    <n v="166"/>
    <n v="12"/>
    <n v="59.26"/>
    <s v="OK"/>
    <s v="No"/>
    <s v="OK"/>
    <s v="OK"/>
    <s v="OK"/>
    <s v="OK"/>
    <s v="OK"/>
    <s v="OK"/>
    <s v="Aug"/>
    <n v="3"/>
    <s v="instagram/email"/>
    <d v="2024-01-01T00:00:00"/>
    <x v="5"/>
  </r>
  <r>
    <x v="219"/>
    <s v="instagram"/>
    <s v="social"/>
    <x v="0"/>
    <d v="2024-01-01T00:00:00"/>
    <s v="carousel_ad"/>
    <s v="shoes"/>
    <n v="170"/>
    <n v="38"/>
    <n v="951.07"/>
    <s v="OK"/>
    <s v="No"/>
    <s v="OK"/>
    <s v="OK"/>
    <s v="OK"/>
    <s v="OK"/>
    <s v="OK"/>
    <s v="OK"/>
    <s v="Oct"/>
    <n v="4"/>
    <s v="instagram/social"/>
    <d v="2024-01-01T00:00:00"/>
    <x v="4"/>
  </r>
  <r>
    <x v="134"/>
    <s v="youtube"/>
    <s v="email"/>
    <x v="1"/>
    <d v="2024-01-01T00:00:00"/>
    <s v="video_ad"/>
    <s v="shoes"/>
    <n v="89"/>
    <n v="0"/>
    <n v="822.76"/>
    <s v="OK"/>
    <s v="No"/>
    <s v="OK"/>
    <s v="OK"/>
    <s v="OK"/>
    <s v="OK"/>
    <s v="OK"/>
    <s v="OK"/>
    <s v="Oct"/>
    <n v="4"/>
    <s v="youtube/email"/>
    <d v="2024-01-01T00:00:00"/>
    <x v="4"/>
  </r>
  <r>
    <x v="185"/>
    <s v="linkedin"/>
    <s v="social"/>
    <x v="1"/>
    <d v="2024-01-01T00:00:00"/>
    <s v="video_ad"/>
    <s v="shoes"/>
    <n v="206"/>
    <n v="19"/>
    <n v="302.74"/>
    <s v="OK"/>
    <s v="No"/>
    <s v="OK"/>
    <s v="OK"/>
    <s v="OK"/>
    <s v="OK"/>
    <s v="OK"/>
    <s v="OK"/>
    <s v="May"/>
    <n v="2"/>
    <s v="linkedin/social"/>
    <d v="2024-01-01T00:00:00"/>
    <x v="11"/>
  </r>
  <r>
    <x v="52"/>
    <s v="linkedin"/>
    <s v="referral"/>
    <x v="2"/>
    <d v="2024-01-03T00:00:00"/>
    <s v="video_ad"/>
    <s v="discount"/>
    <n v="218"/>
    <n v="31"/>
    <n v="749.01"/>
    <s v="OK"/>
    <s v="No"/>
    <s v="OK"/>
    <s v="OK"/>
    <s v="OK"/>
    <s v="OK"/>
    <s v="OK"/>
    <s v="OK"/>
    <s v="Nov"/>
    <n v="4"/>
    <s v="linkedin/referral"/>
    <d v="2024-01-03T00:00:00"/>
    <x v="10"/>
  </r>
  <r>
    <x v="216"/>
    <s v="facebook"/>
    <s v="referral"/>
    <x v="3"/>
    <d v="2024-01-02T00:00:00"/>
    <s v="banner1"/>
    <s v="signup"/>
    <n v="459"/>
    <n v="31"/>
    <n v="967.66"/>
    <s v="OK"/>
    <s v="No"/>
    <s v="OK"/>
    <s v="OK"/>
    <s v="OK"/>
    <s v="OK"/>
    <s v="OK"/>
    <s v="OK"/>
    <s v="Aug"/>
    <n v="3"/>
    <s v="facebook/referral"/>
    <d v="2024-01-02T00:00:00"/>
    <x v="5"/>
  </r>
  <r>
    <x v="325"/>
    <s v="linkedin"/>
    <s v="email"/>
    <x v="2"/>
    <d v="2024-01-03T00:00:00"/>
    <s v="text_link"/>
    <s v="bags"/>
    <n v="79"/>
    <n v="13"/>
    <n v="205.89"/>
    <s v="OK"/>
    <s v="No"/>
    <s v="OK"/>
    <s v="OK"/>
    <s v="OK"/>
    <s v="OK"/>
    <s v="OK"/>
    <s v="OK"/>
    <s v="Sep"/>
    <n v="3"/>
    <s v="linkedin/email"/>
    <d v="2024-01-03T00:00:00"/>
    <x v="5"/>
  </r>
  <r>
    <x v="303"/>
    <s v="youtube"/>
    <s v="social"/>
    <x v="2"/>
    <d v="2024-01-03T00:00:00"/>
    <s v="text_link"/>
    <s v="signup"/>
    <n v="270"/>
    <n v="10"/>
    <n v="954.14"/>
    <s v="OK"/>
    <s v="No"/>
    <s v="OK"/>
    <s v="OK"/>
    <s v="OK"/>
    <s v="OK"/>
    <s v="OK"/>
    <s v="OK"/>
    <s v="Mar"/>
    <n v="1"/>
    <s v="youtube/social"/>
    <d v="2024-01-03T00:00:00"/>
    <x v="2"/>
  </r>
  <r>
    <x v="185"/>
    <s v="google"/>
    <s v="email"/>
    <x v="1"/>
    <d v="2024-01-01T00:00:00"/>
    <s v="banner1"/>
    <s v="bags"/>
    <n v="248"/>
    <n v="19"/>
    <n v="160.41999999999999"/>
    <s v="OK"/>
    <s v="No"/>
    <s v="OK"/>
    <s v="OK"/>
    <s v="OK"/>
    <s v="OK"/>
    <s v="OK"/>
    <s v="OK"/>
    <s v="May"/>
    <n v="2"/>
    <s v="google/email"/>
    <d v="2024-01-01T00:00:00"/>
    <x v="11"/>
  </r>
  <r>
    <x v="48"/>
    <s v="youtube"/>
    <s v="social"/>
    <x v="1"/>
    <d v="2024-01-01T00:00:00"/>
    <s v="banner1"/>
    <s v="bags"/>
    <n v="488"/>
    <n v="7"/>
    <n v="135.65"/>
    <s v="OK"/>
    <s v="No"/>
    <s v="OK"/>
    <s v="OK"/>
    <s v="OK"/>
    <s v="OK"/>
    <s v="OK"/>
    <s v="OK"/>
    <s v="Feb"/>
    <n v="1"/>
    <s v="youtube/social"/>
    <d v="2024-01-01T00:00:00"/>
    <x v="3"/>
  </r>
  <r>
    <x v="92"/>
    <s v="newsletter"/>
    <s v="cpc"/>
    <x v="3"/>
    <d v="2024-01-02T00:00:00"/>
    <s v="banner1"/>
    <s v="discount"/>
    <n v="357"/>
    <n v="26"/>
    <n v="974.16"/>
    <s v="OK"/>
    <s v="No"/>
    <s v="OK"/>
    <s v="OK"/>
    <s v="OK"/>
    <s v="OK"/>
    <s v="OK"/>
    <s v="OK"/>
    <s v="Apr"/>
    <n v="2"/>
    <s v="newsletter/cpc"/>
    <d v="2024-01-02T00:00:00"/>
    <x v="1"/>
  </r>
  <r>
    <x v="134"/>
    <s v="facebook"/>
    <s v="email"/>
    <x v="1"/>
    <d v="2024-01-01T00:00:00"/>
    <s v="banner1"/>
    <s v="signup"/>
    <n v="492"/>
    <n v="49"/>
    <n v="12.83"/>
    <s v="OK"/>
    <s v="No"/>
    <s v="OK"/>
    <s v="OK"/>
    <s v="OK"/>
    <s v="OK"/>
    <s v="OK"/>
    <s v="OK"/>
    <s v="Oct"/>
    <n v="4"/>
    <s v="facebook/email"/>
    <d v="2024-01-01T00:00:00"/>
    <x v="4"/>
  </r>
  <r>
    <x v="14"/>
    <s v="youtube"/>
    <s v="email"/>
    <x v="0"/>
    <d v="2024-01-01T00:00:00"/>
    <s v="carousel_ad"/>
    <s v="shoes"/>
    <n v="247"/>
    <n v="13"/>
    <n v="537"/>
    <s v="OK"/>
    <s v="No"/>
    <s v="OK"/>
    <s v="OK"/>
    <s v="OK"/>
    <s v="OK"/>
    <s v="OK"/>
    <s v="OK"/>
    <s v="Dec"/>
    <n v="4"/>
    <s v="youtube/email"/>
    <d v="2024-01-01T00:00:00"/>
    <x v="8"/>
  </r>
  <r>
    <x v="17"/>
    <s v="linkedin"/>
    <s v="referral"/>
    <x v="0"/>
    <d v="2024-01-01T00:00:00"/>
    <s v="banner1"/>
    <s v="discount"/>
    <n v="136"/>
    <n v="4"/>
    <n v="857.1"/>
    <s v="OK"/>
    <s v="No"/>
    <s v="OK"/>
    <s v="OK"/>
    <s v="OK"/>
    <s v="OK"/>
    <s v="OK"/>
    <s v="OK"/>
    <s v="Feb"/>
    <n v="1"/>
    <s v="linkedin/referral"/>
    <d v="2024-01-01T00:00:00"/>
    <x v="3"/>
  </r>
  <r>
    <x v="303"/>
    <s v="newsletter"/>
    <s v="social"/>
    <x v="0"/>
    <d v="2024-01-01T00:00:00"/>
    <s v="carousel_ad"/>
    <s v="bags"/>
    <n v="498"/>
    <n v="1"/>
    <n v="90.34"/>
    <s v="OK"/>
    <s v="No"/>
    <s v="OK"/>
    <s v="OK"/>
    <s v="OK"/>
    <s v="OK"/>
    <s v="OK"/>
    <s v="OK"/>
    <s v="Mar"/>
    <n v="1"/>
    <s v="newsletter/social"/>
    <d v="2024-01-01T00:00:00"/>
    <x v="2"/>
  </r>
  <r>
    <x v="316"/>
    <s v="newsletter"/>
    <s v="referral"/>
    <x v="1"/>
    <d v="2024-01-01T00:00:00"/>
    <s v="video_ad"/>
    <s v="signup"/>
    <n v="185"/>
    <n v="30"/>
    <n v="139.81"/>
    <s v="OK"/>
    <s v="No"/>
    <s v="OK"/>
    <s v="OK"/>
    <s v="OK"/>
    <s v="OK"/>
    <s v="OK"/>
    <s v="OK"/>
    <s v="Sep"/>
    <n v="3"/>
    <s v="newsletter/referral"/>
    <d v="2024-01-01T00:00:00"/>
    <x v="0"/>
  </r>
  <r>
    <x v="209"/>
    <s v="newsletter"/>
    <s v="social"/>
    <x v="3"/>
    <d v="2024-01-02T00:00:00"/>
    <s v=""/>
    <s v="bags"/>
    <n v="159"/>
    <n v="0"/>
    <n v="795.2"/>
    <s v="OK"/>
    <s v="No"/>
    <s v="OK"/>
    <s v="OK"/>
    <s v="OK"/>
    <s v="OK"/>
    <s v="OK"/>
    <s v="OK"/>
    <s v="Nov"/>
    <n v="4"/>
    <s v="newsletter/social"/>
    <d v="2024-01-02T00:00:00"/>
    <x v="10"/>
  </r>
  <r>
    <x v="215"/>
    <s v="newsletter"/>
    <s v="referral"/>
    <x v="3"/>
    <d v="2024-01-02T00:00:00"/>
    <s v="text_link"/>
    <s v="bags"/>
    <n v="148"/>
    <n v="48"/>
    <n v="779.07"/>
    <s v="OK"/>
    <s v="No"/>
    <s v="OK"/>
    <s v="OK"/>
    <s v="OK"/>
    <s v="OK"/>
    <s v="OK"/>
    <s v="OK"/>
    <s v="Mar"/>
    <n v="1"/>
    <s v="newsletter/referral"/>
    <d v="2024-01-02T00:00:00"/>
    <x v="3"/>
  </r>
  <r>
    <x v="243"/>
    <s v="instagram"/>
    <s v="referral"/>
    <x v="3"/>
    <d v="2024-01-02T00:00:00"/>
    <s v="text_link"/>
    <s v="signup"/>
    <n v="332"/>
    <n v="22"/>
    <n v="790.15"/>
    <s v="OK"/>
    <s v="No"/>
    <s v="OK"/>
    <s v="OK"/>
    <s v="OK"/>
    <s v="OK"/>
    <s v="OK"/>
    <s v="OK"/>
    <s v="Nov"/>
    <n v="4"/>
    <s v="instagram/referral"/>
    <d v="2024-01-02T00:00:00"/>
    <x v="10"/>
  </r>
  <r>
    <x v="59"/>
    <s v="youtube"/>
    <s v="social"/>
    <x v="3"/>
    <d v="2024-01-02T00:00:00"/>
    <s v="text_link"/>
    <s v="shoes"/>
    <n v="115"/>
    <n v="2"/>
    <n v="255.08"/>
    <s v="OK"/>
    <s v="No"/>
    <s v="OK"/>
    <s v="OK"/>
    <s v="OK"/>
    <s v="OK"/>
    <s v="OK"/>
    <s v="OK"/>
    <s v="Oct"/>
    <n v="4"/>
    <s v="youtube/social"/>
    <d v="2024-01-02T00:00:00"/>
    <x v="4"/>
  </r>
  <r>
    <x v="170"/>
    <s v="facebook"/>
    <s v="email"/>
    <x v="0"/>
    <d v="2024-01-01T00:00:00"/>
    <s v="text_link"/>
    <s v="signup"/>
    <n v="17"/>
    <n v="8"/>
    <n v="931.72"/>
    <s v="OK"/>
    <s v="No"/>
    <s v="OK"/>
    <s v="OK"/>
    <s v="OK"/>
    <s v="OK"/>
    <s v="OK"/>
    <s v="OK"/>
    <s v="Jul"/>
    <n v="3"/>
    <s v="facebook/email"/>
    <d v="2024-01-01T00:00:00"/>
    <x v="6"/>
  </r>
  <r>
    <x v="255"/>
    <s v="newsletter"/>
    <s v="social"/>
    <x v="0"/>
    <d v="2024-01-01T00:00:00"/>
    <s v="video_ad"/>
    <s v="bags"/>
    <n v="212"/>
    <n v="46"/>
    <n v="815.14"/>
    <s v="OK"/>
    <s v="No"/>
    <s v="OK"/>
    <s v="OK"/>
    <s v="OK"/>
    <s v="OK"/>
    <s v="OK"/>
    <s v="OK"/>
    <s v="Dec"/>
    <n v="4"/>
    <s v="newsletter/social"/>
    <d v="2024-01-01T00:00:00"/>
    <x v="8"/>
  </r>
  <r>
    <x v="103"/>
    <s v="linkedin"/>
    <s v="cpc"/>
    <x v="3"/>
    <d v="2024-01-02T00:00:00"/>
    <s v="banner1"/>
    <s v="discount"/>
    <n v="384"/>
    <n v="24"/>
    <n v="130.68"/>
    <s v="OK"/>
    <s v="No"/>
    <s v="OK"/>
    <s v="OK"/>
    <s v="OK"/>
    <s v="OK"/>
    <s v="OK"/>
    <s v="OK"/>
    <s v="Dec"/>
    <n v="4"/>
    <s v="linkedin/cpc"/>
    <d v="2024-01-02T00:00:00"/>
    <x v="8"/>
  </r>
  <r>
    <x v="306"/>
    <s v="newsletter"/>
    <s v="cpc"/>
    <x v="3"/>
    <d v="2024-01-02T00:00:00"/>
    <s v=""/>
    <s v="bags"/>
    <n v="223"/>
    <n v="50"/>
    <n v="919.99"/>
    <s v="OK"/>
    <s v="No"/>
    <s v="OK"/>
    <s v="OK"/>
    <s v="OK"/>
    <s v="OK"/>
    <s v="OK"/>
    <s v="OK"/>
    <s v="Jun"/>
    <n v="2"/>
    <s v="newsletter/cpc"/>
    <d v="2024-01-02T00:00:00"/>
    <x v="7"/>
  </r>
  <r>
    <x v="41"/>
    <s v="facebook"/>
    <s v="social"/>
    <x v="3"/>
    <d v="2024-01-02T00:00:00"/>
    <s v=""/>
    <s v="shoes"/>
    <n v="53"/>
    <n v="28"/>
    <n v="932.43"/>
    <s v="OK"/>
    <s v="No"/>
    <s v="OK"/>
    <s v="OK"/>
    <s v="OK"/>
    <s v="OK"/>
    <s v="OK"/>
    <s v="OK"/>
    <s v="Nov"/>
    <n v="4"/>
    <s v="facebook/social"/>
    <d v="2024-01-02T00:00:00"/>
    <x v="10"/>
  </r>
  <r>
    <x v="101"/>
    <s v="newsletter"/>
    <s v="social"/>
    <x v="3"/>
    <d v="2024-01-02T00:00:00"/>
    <s v="carousel_ad"/>
    <s v="discount"/>
    <n v="141"/>
    <n v="49"/>
    <n v="845.13"/>
    <s v="OK"/>
    <s v="No"/>
    <s v="OK"/>
    <s v="OK"/>
    <s v="OK"/>
    <s v="OK"/>
    <s v="OK"/>
    <s v="OK"/>
    <s v="Aug"/>
    <n v="3"/>
    <s v="newsletter/social"/>
    <d v="2024-01-02T00:00:00"/>
    <x v="5"/>
  </r>
  <r>
    <x v="298"/>
    <s v="youtube"/>
    <s v="social"/>
    <x v="0"/>
    <d v="2024-01-01T00:00:00"/>
    <s v=""/>
    <s v="signup"/>
    <n v="351"/>
    <n v="33"/>
    <n v="496.16"/>
    <s v="OK"/>
    <s v="No"/>
    <s v="OK"/>
    <s v="OK"/>
    <s v="OK"/>
    <s v="OK"/>
    <s v="OK"/>
    <s v="OK"/>
    <s v="Oct"/>
    <n v="4"/>
    <s v="youtube/social"/>
    <d v="2024-01-01T00:00:00"/>
    <x v="4"/>
  </r>
  <r>
    <x v="258"/>
    <s v="instagram"/>
    <s v="referral"/>
    <x v="3"/>
    <d v="2024-01-02T00:00:00"/>
    <s v="text_link"/>
    <s v="shoes"/>
    <n v="248"/>
    <n v="0"/>
    <n v="137.86000000000001"/>
    <s v="OK"/>
    <s v="No"/>
    <s v="OK"/>
    <s v="OK"/>
    <s v="OK"/>
    <s v="OK"/>
    <s v="OK"/>
    <s v="OK"/>
    <s v="May"/>
    <n v="2"/>
    <s v="instagram/referral"/>
    <d v="2024-01-02T00:00:00"/>
    <x v="11"/>
  </r>
  <r>
    <x v="297"/>
    <s v="google"/>
    <s v="cpc"/>
    <x v="0"/>
    <d v="2024-01-01T00:00:00"/>
    <s v="video_ad"/>
    <s v="bags"/>
    <n v="374"/>
    <n v="13"/>
    <n v="67.06"/>
    <s v="OK"/>
    <s v="No"/>
    <s v="OK"/>
    <s v="OK"/>
    <s v="OK"/>
    <s v="OK"/>
    <s v="OK"/>
    <s v="OK"/>
    <s v="Jun"/>
    <n v="2"/>
    <s v="google/cpc"/>
    <d v="2024-01-01T00:00:00"/>
    <x v="7"/>
  </r>
  <r>
    <x v="147"/>
    <s v="youtube"/>
    <s v="email"/>
    <x v="2"/>
    <d v="2024-01-03T00:00:00"/>
    <s v="carousel_ad"/>
    <s v="bags"/>
    <n v="104"/>
    <n v="31"/>
    <n v="709.13"/>
    <s v="OK"/>
    <s v="No"/>
    <s v="OK"/>
    <s v="OK"/>
    <s v="OK"/>
    <s v="OK"/>
    <s v="OK"/>
    <s v="OK"/>
    <s v="Jan"/>
    <n v="1"/>
    <s v="youtube/email"/>
    <d v="2024-01-03T00:00:00"/>
    <x v="9"/>
  </r>
  <r>
    <x v="189"/>
    <s v="youtube"/>
    <s v="referral"/>
    <x v="0"/>
    <d v="2024-01-01T00:00:00"/>
    <s v="banner1"/>
    <s v="discount"/>
    <n v="149"/>
    <n v="29"/>
    <n v="637.54"/>
    <s v="OK"/>
    <s v="No"/>
    <s v="OK"/>
    <s v="OK"/>
    <s v="OK"/>
    <s v="OK"/>
    <s v="OK"/>
    <s v="OK"/>
    <s v="Sep"/>
    <n v="3"/>
    <s v="youtube/referral"/>
    <d v="2024-01-01T00:00:00"/>
    <x v="0"/>
  </r>
  <r>
    <x v="335"/>
    <s v="newsletter"/>
    <s v="social"/>
    <x v="3"/>
    <d v="2024-01-02T00:00:00"/>
    <s v="carousel_ad"/>
    <s v="discount"/>
    <n v="461"/>
    <n v="38"/>
    <n v="776.18"/>
    <s v="OK"/>
    <s v="No"/>
    <s v="OK"/>
    <s v="OK"/>
    <s v="OK"/>
    <s v="OK"/>
    <s v="OK"/>
    <s v="OK"/>
    <s v="Nov"/>
    <n v="4"/>
    <s v="newsletter/social"/>
    <d v="2024-01-02T00:00:00"/>
    <x v="10"/>
  </r>
  <r>
    <x v="290"/>
    <s v="linkedin"/>
    <s v="cpc"/>
    <x v="2"/>
    <d v="2024-01-03T00:00:00"/>
    <s v="video_ad"/>
    <s v="signup"/>
    <n v="255"/>
    <n v="25"/>
    <n v="643.73"/>
    <s v="OK"/>
    <s v="No"/>
    <s v="OK"/>
    <s v="OK"/>
    <s v="OK"/>
    <s v="OK"/>
    <s v="OK"/>
    <s v="OK"/>
    <s v="Jul"/>
    <n v="3"/>
    <s v="linkedin/cpc"/>
    <d v="2024-01-03T00:00:00"/>
    <x v="6"/>
  </r>
  <r>
    <x v="159"/>
    <s v="google"/>
    <s v="social"/>
    <x v="0"/>
    <d v="2024-01-01T00:00:00"/>
    <s v="video_ad"/>
    <s v="discount"/>
    <n v="108"/>
    <n v="29"/>
    <n v="994.17"/>
    <s v="OK"/>
    <s v="No"/>
    <s v="OK"/>
    <s v="OK"/>
    <s v="OK"/>
    <s v="OK"/>
    <s v="OK"/>
    <s v="OK"/>
    <s v="Jul"/>
    <n v="3"/>
    <s v="google/social"/>
    <d v="2024-01-01T00:00:00"/>
    <x v="6"/>
  </r>
  <r>
    <x v="268"/>
    <s v="google"/>
    <s v="email"/>
    <x v="0"/>
    <d v="2024-01-01T00:00:00"/>
    <s v="banner1"/>
    <s v="shoes"/>
    <n v="355"/>
    <n v="43"/>
    <n v="644.89"/>
    <s v="OK"/>
    <s v="No"/>
    <s v="OK"/>
    <s v="OK"/>
    <s v="OK"/>
    <s v="OK"/>
    <s v="OK"/>
    <s v="OK"/>
    <s v="Apr"/>
    <n v="2"/>
    <s v="google/email"/>
    <d v="2024-01-01T00:00:00"/>
    <x v="1"/>
  </r>
  <r>
    <x v="339"/>
    <s v="newsletter"/>
    <s v="referral"/>
    <x v="2"/>
    <d v="2024-01-03T00:00:00"/>
    <s v="text_link"/>
    <s v="shoes"/>
    <n v="363"/>
    <n v="28"/>
    <n v="659.23"/>
    <s v="OK"/>
    <s v="No"/>
    <s v="OK"/>
    <s v="OK"/>
    <s v="OK"/>
    <s v="OK"/>
    <s v="OK"/>
    <s v="OK"/>
    <s v="Jan"/>
    <n v="1"/>
    <s v="newsletter/referral"/>
    <d v="2024-01-03T00:00:00"/>
    <x v="9"/>
  </r>
  <r>
    <x v="25"/>
    <s v="youtube"/>
    <s v="referral"/>
    <x v="0"/>
    <d v="2024-01-01T00:00:00"/>
    <s v="banner1"/>
    <s v="shoes"/>
    <n v="144"/>
    <n v="16"/>
    <n v="134.99"/>
    <s v="OK"/>
    <s v="No"/>
    <s v="OK"/>
    <s v="OK"/>
    <s v="OK"/>
    <s v="OK"/>
    <s v="OK"/>
    <s v="OK"/>
    <s v="Feb"/>
    <n v="1"/>
    <s v="youtube/referral"/>
    <d v="2024-01-01T00:00:00"/>
    <x v="3"/>
  </r>
  <r>
    <x v="9"/>
    <s v="youtube"/>
    <s v="referral"/>
    <x v="0"/>
    <d v="2024-01-01T00:00:00"/>
    <s v="video_ad"/>
    <s v="shoes"/>
    <n v="72"/>
    <n v="0"/>
    <n v="160.11000000000001"/>
    <s v="OK"/>
    <s v="No"/>
    <s v="OK"/>
    <s v="OK"/>
    <s v="OK"/>
    <s v="OK"/>
    <s v="OK"/>
    <s v="OK"/>
    <s v="Aug"/>
    <n v="3"/>
    <s v="youtube/referral"/>
    <d v="2024-01-01T00:00:00"/>
    <x v="5"/>
  </r>
  <r>
    <x v="46"/>
    <s v="newsletter"/>
    <s v="email"/>
    <x v="2"/>
    <d v="2024-01-03T00:00:00"/>
    <s v=""/>
    <s v="signup"/>
    <n v="448"/>
    <n v="48"/>
    <n v="264.7"/>
    <s v="OK"/>
    <s v="No"/>
    <s v="OK"/>
    <s v="OK"/>
    <s v="OK"/>
    <s v="OK"/>
    <s v="OK"/>
    <s v="OK"/>
    <s v="Jul"/>
    <n v="3"/>
    <s v="newsletter/email"/>
    <d v="2024-01-03T00:00:00"/>
    <x v="6"/>
  </r>
  <r>
    <x v="63"/>
    <s v="google"/>
    <s v="referral"/>
    <x v="2"/>
    <d v="2024-01-03T00:00:00"/>
    <s v="text_link"/>
    <s v="bags"/>
    <n v="347"/>
    <n v="44"/>
    <n v="498.63"/>
    <s v="OK"/>
    <s v="No"/>
    <s v="OK"/>
    <s v="OK"/>
    <s v="OK"/>
    <s v="OK"/>
    <s v="OK"/>
    <s v="OK"/>
    <s v="Aug"/>
    <n v="3"/>
    <s v="google/referral"/>
    <d v="2024-01-03T00:00:00"/>
    <x v="5"/>
  </r>
  <r>
    <x v="14"/>
    <s v="newsletter"/>
    <s v="cpc"/>
    <x v="1"/>
    <d v="2024-01-01T00:00:00"/>
    <s v=""/>
    <s v="discount"/>
    <n v="360"/>
    <n v="4"/>
    <n v="761.8"/>
    <s v="OK"/>
    <s v="No"/>
    <s v="OK"/>
    <s v="OK"/>
    <s v="OK"/>
    <s v="OK"/>
    <s v="OK"/>
    <s v="OK"/>
    <s v="Dec"/>
    <n v="4"/>
    <s v="newsletter/cpc"/>
    <d v="2024-01-01T00:00:00"/>
    <x v="8"/>
  </r>
  <r>
    <x v="297"/>
    <s v="youtube"/>
    <s v="email"/>
    <x v="1"/>
    <d v="2024-01-01T00:00:00"/>
    <s v=""/>
    <s v="bags"/>
    <n v="211"/>
    <n v="18"/>
    <n v="82.84"/>
    <s v="OK"/>
    <s v="No"/>
    <s v="OK"/>
    <s v="OK"/>
    <s v="OK"/>
    <s v="OK"/>
    <s v="OK"/>
    <s v="OK"/>
    <s v="Jun"/>
    <n v="2"/>
    <s v="youtube/email"/>
    <d v="2024-01-01T00:00:00"/>
    <x v="7"/>
  </r>
  <r>
    <x v="243"/>
    <s v="google"/>
    <s v="social"/>
    <x v="0"/>
    <d v="2024-01-01T00:00:00"/>
    <s v="carousel_ad"/>
    <s v="discount"/>
    <n v="192"/>
    <n v="41"/>
    <n v="81.599999999999994"/>
    <s v="OK"/>
    <s v="No"/>
    <s v="OK"/>
    <s v="OK"/>
    <s v="OK"/>
    <s v="OK"/>
    <s v="OK"/>
    <s v="OK"/>
    <s v="Nov"/>
    <n v="4"/>
    <s v="google/social"/>
    <d v="2024-01-01T00:00:00"/>
    <x v="10"/>
  </r>
  <r>
    <x v="240"/>
    <s v="youtube"/>
    <s v="cpc"/>
    <x v="2"/>
    <d v="2024-01-03T00:00:00"/>
    <s v="text_link"/>
    <s v="shoes"/>
    <n v="314"/>
    <n v="19"/>
    <n v="51.37"/>
    <s v="OK"/>
    <s v="No"/>
    <s v="OK"/>
    <s v="OK"/>
    <s v="OK"/>
    <s v="OK"/>
    <s v="OK"/>
    <s v="OK"/>
    <s v="Sep"/>
    <n v="3"/>
    <s v="youtube/cpc"/>
    <d v="2024-01-03T00:00:00"/>
    <x v="5"/>
  </r>
  <r>
    <x v="243"/>
    <s v="instagram"/>
    <s v="cpc"/>
    <x v="2"/>
    <d v="2024-01-03T00:00:00"/>
    <s v="text_link"/>
    <s v="bags"/>
    <n v="387"/>
    <n v="1"/>
    <n v="687.45"/>
    <s v="OK"/>
    <s v="No"/>
    <s v="OK"/>
    <s v="OK"/>
    <s v="OK"/>
    <s v="OK"/>
    <s v="OK"/>
    <s v="OK"/>
    <s v="Nov"/>
    <n v="4"/>
    <s v="instagram/cpc"/>
    <d v="2024-01-03T00:00:00"/>
    <x v="10"/>
  </r>
  <r>
    <x v="111"/>
    <s v="instagram"/>
    <s v="cpc"/>
    <x v="3"/>
    <d v="2024-01-02T00:00:00"/>
    <s v="video_ad"/>
    <s v="bags"/>
    <n v="84"/>
    <n v="34"/>
    <n v="125.82"/>
    <s v="OK"/>
    <s v="No"/>
    <s v="OK"/>
    <s v="OK"/>
    <s v="OK"/>
    <s v="OK"/>
    <s v="OK"/>
    <s v="OK"/>
    <s v="Jun"/>
    <n v="2"/>
    <s v="instagram/cpc"/>
    <d v="2024-01-02T00:00:00"/>
    <x v="11"/>
  </r>
  <r>
    <x v="340"/>
    <s v="youtube"/>
    <s v="cpc"/>
    <x v="0"/>
    <d v="2024-01-01T00:00:00"/>
    <s v="video_ad"/>
    <s v="shoes"/>
    <n v="273"/>
    <n v="1"/>
    <n v="499.12"/>
    <s v="OK"/>
    <s v="No"/>
    <s v="OK"/>
    <s v="OK"/>
    <s v="OK"/>
    <s v="OK"/>
    <s v="OK"/>
    <s v="OK"/>
    <s v="Jun"/>
    <n v="2"/>
    <s v="youtube/cpc"/>
    <d v="2024-01-01T00:00:00"/>
    <x v="7"/>
  </r>
  <r>
    <x v="17"/>
    <s v="facebook"/>
    <s v="cpc"/>
    <x v="3"/>
    <d v="2024-01-02T00:00:00"/>
    <s v="carousel_ad"/>
    <s v="shoes"/>
    <n v="391"/>
    <n v="39"/>
    <n v="416.56"/>
    <s v="OK"/>
    <s v="No"/>
    <s v="OK"/>
    <s v="OK"/>
    <s v="OK"/>
    <s v="OK"/>
    <s v="OK"/>
    <s v="OK"/>
    <s v="Feb"/>
    <n v="1"/>
    <s v="facebook/cpc"/>
    <d v="2024-01-02T00:00:00"/>
    <x v="3"/>
  </r>
  <r>
    <x v="232"/>
    <s v="linkedin"/>
    <s v="social"/>
    <x v="1"/>
    <d v="2024-01-01T00:00:00"/>
    <s v="text_link"/>
    <s v="shoes"/>
    <n v="409"/>
    <n v="7"/>
    <n v="723.15"/>
    <s v="OK"/>
    <s v="No"/>
    <s v="OK"/>
    <s v="OK"/>
    <s v="OK"/>
    <s v="OK"/>
    <s v="OK"/>
    <s v="OK"/>
    <s v="May"/>
    <n v="2"/>
    <s v="linkedin/social"/>
    <d v="2024-01-01T00:00:00"/>
    <x v="11"/>
  </r>
  <r>
    <x v="84"/>
    <s v="newsletter"/>
    <s v="email"/>
    <x v="1"/>
    <d v="2024-01-01T00:00:00"/>
    <s v="text_link"/>
    <s v="discount"/>
    <n v="246"/>
    <n v="46"/>
    <n v="749.61"/>
    <s v="OK"/>
    <s v="No"/>
    <s v="OK"/>
    <s v="OK"/>
    <s v="OK"/>
    <s v="OK"/>
    <s v="OK"/>
    <s v="OK"/>
    <s v="Jan"/>
    <n v="1"/>
    <s v="newsletter/email"/>
    <d v="2024-01-01T00:00:00"/>
    <x v="9"/>
  </r>
  <r>
    <x v="334"/>
    <s v="facebook"/>
    <s v="social"/>
    <x v="3"/>
    <d v="2024-01-02T00:00:00"/>
    <s v="text_link"/>
    <s v="bags"/>
    <n v="413"/>
    <n v="39"/>
    <n v="780.46"/>
    <s v="OK"/>
    <s v="No"/>
    <s v="OK"/>
    <s v="OK"/>
    <s v="OK"/>
    <s v="OK"/>
    <s v="OK"/>
    <s v="OK"/>
    <s v="Feb"/>
    <n v="1"/>
    <s v="facebook/social"/>
    <d v="2024-01-02T00:00:00"/>
    <x v="3"/>
  </r>
  <r>
    <x v="132"/>
    <s v="linkedin"/>
    <s v="email"/>
    <x v="2"/>
    <d v="2024-01-03T00:00:00"/>
    <s v="video_ad"/>
    <s v="bags"/>
    <n v="382"/>
    <n v="19"/>
    <n v="724.41"/>
    <s v="OK"/>
    <s v="No"/>
    <s v="OK"/>
    <s v="OK"/>
    <s v="OK"/>
    <s v="OK"/>
    <s v="OK"/>
    <s v="OK"/>
    <s v="Aug"/>
    <n v="3"/>
    <s v="linkedin/email"/>
    <d v="2024-01-03T00:00:00"/>
    <x v="5"/>
  </r>
  <r>
    <x v="322"/>
    <s v="youtube"/>
    <s v="cpc"/>
    <x v="1"/>
    <d v="2024-01-01T00:00:00"/>
    <s v="text_link"/>
    <s v="signup"/>
    <n v="328"/>
    <n v="8"/>
    <n v="892.03"/>
    <s v="OK"/>
    <s v="No"/>
    <s v="OK"/>
    <s v="OK"/>
    <s v="OK"/>
    <s v="OK"/>
    <s v="OK"/>
    <s v="OK"/>
    <s v="Oct"/>
    <n v="4"/>
    <s v="youtube/cpc"/>
    <d v="2024-01-01T00:00:00"/>
    <x v="4"/>
  </r>
  <r>
    <x v="44"/>
    <s v="linkedin"/>
    <s v="referral"/>
    <x v="2"/>
    <d v="2024-01-03T00:00:00"/>
    <s v="text_link"/>
    <s v="bags"/>
    <n v="40"/>
    <n v="14"/>
    <n v="770.47"/>
    <s v="OK"/>
    <s v="No"/>
    <s v="OK"/>
    <s v="OK"/>
    <s v="OK"/>
    <s v="OK"/>
    <s v="OK"/>
    <s v="OK"/>
    <s v="Jun"/>
    <n v="2"/>
    <s v="linkedin/referral"/>
    <d v="2024-01-03T00:00:00"/>
    <x v="7"/>
  </r>
  <r>
    <x v="122"/>
    <s v="newsletter"/>
    <s v="email"/>
    <x v="0"/>
    <d v="2024-01-01T00:00:00"/>
    <s v="video_ad"/>
    <s v="shoes"/>
    <n v="93"/>
    <n v="29"/>
    <n v="440.88"/>
    <s v="OK"/>
    <s v="No"/>
    <s v="OK"/>
    <s v="OK"/>
    <s v="OK"/>
    <s v="OK"/>
    <s v="OK"/>
    <s v="OK"/>
    <s v="Apr"/>
    <n v="2"/>
    <s v="newsletter/email"/>
    <d v="2024-01-01T00:00:00"/>
    <x v="1"/>
  </r>
  <r>
    <x v="13"/>
    <s v="youtube"/>
    <s v="social"/>
    <x v="2"/>
    <d v="2024-01-03T00:00:00"/>
    <s v=""/>
    <s v="signup"/>
    <n v="241"/>
    <n v="25"/>
    <n v="97.23"/>
    <s v="OK"/>
    <s v="No"/>
    <s v="OK"/>
    <s v="OK"/>
    <s v="OK"/>
    <s v="OK"/>
    <s v="OK"/>
    <s v="OK"/>
    <s v="Jun"/>
    <n v="2"/>
    <s v="youtube/social"/>
    <d v="2024-01-03T00:00:00"/>
    <x v="7"/>
  </r>
  <r>
    <x v="279"/>
    <s v="google"/>
    <s v="social"/>
    <x v="2"/>
    <d v="2024-01-03T00:00:00"/>
    <s v="text_link"/>
    <s v="bags"/>
    <n v="227"/>
    <n v="41"/>
    <n v="859.4"/>
    <s v="OK"/>
    <s v="No"/>
    <s v="OK"/>
    <s v="OK"/>
    <s v="OK"/>
    <s v="OK"/>
    <s v="OK"/>
    <s v="OK"/>
    <s v="Jun"/>
    <n v="2"/>
    <s v="google/social"/>
    <d v="2024-01-03T00:00:00"/>
    <x v="7"/>
  </r>
  <r>
    <x v="19"/>
    <s v="linkedin"/>
    <s v="referral"/>
    <x v="2"/>
    <d v="2024-01-03T00:00:00"/>
    <s v="video_ad"/>
    <s v="shoes"/>
    <n v="195"/>
    <n v="43"/>
    <n v="976.2"/>
    <s v="OK"/>
    <s v="No"/>
    <s v="OK"/>
    <s v="OK"/>
    <s v="OK"/>
    <s v="OK"/>
    <s v="OK"/>
    <s v="OK"/>
    <s v="Apr"/>
    <n v="2"/>
    <s v="linkedin/referral"/>
    <d v="2024-01-03T00:00:00"/>
    <x v="1"/>
  </r>
  <r>
    <x v="159"/>
    <s v="facebook"/>
    <s v="referral"/>
    <x v="0"/>
    <d v="2024-01-01T00:00:00"/>
    <s v="text_link"/>
    <s v="discount"/>
    <n v="487"/>
    <n v="17"/>
    <n v="442.77"/>
    <s v="OK"/>
    <s v="No"/>
    <s v="OK"/>
    <s v="OK"/>
    <s v="OK"/>
    <s v="OK"/>
    <s v="OK"/>
    <s v="OK"/>
    <s v="Jul"/>
    <n v="3"/>
    <s v="facebook/referral"/>
    <d v="2024-01-01T00:00:00"/>
    <x v="6"/>
  </r>
  <r>
    <x v="99"/>
    <s v="newsletter"/>
    <s v="referral"/>
    <x v="2"/>
    <d v="2024-01-03T00:00:00"/>
    <s v=""/>
    <s v="signup"/>
    <n v="449"/>
    <n v="27"/>
    <n v="528.35"/>
    <s v="OK"/>
    <s v="No"/>
    <s v="OK"/>
    <s v="OK"/>
    <s v="OK"/>
    <s v="OK"/>
    <s v="OK"/>
    <s v="OK"/>
    <s v="Oct"/>
    <n v="4"/>
    <s v="newsletter/referral"/>
    <d v="2024-01-03T00:00:00"/>
    <x v="4"/>
  </r>
  <r>
    <x v="236"/>
    <s v="youtube"/>
    <s v="social"/>
    <x v="0"/>
    <d v="2024-01-01T00:00:00"/>
    <s v="banner1"/>
    <s v="signup"/>
    <n v="163"/>
    <n v="5"/>
    <n v="123.42"/>
    <s v="OK"/>
    <s v="No"/>
    <s v="OK"/>
    <s v="OK"/>
    <s v="OK"/>
    <s v="OK"/>
    <s v="OK"/>
    <s v="OK"/>
    <s v="Nov"/>
    <n v="4"/>
    <s v="youtube/social"/>
    <d v="2024-01-01T00:00:00"/>
    <x v="10"/>
  </r>
  <r>
    <x v="97"/>
    <s v="youtube"/>
    <s v="email"/>
    <x v="3"/>
    <d v="2024-01-02T00:00:00"/>
    <s v="banner1"/>
    <s v="discount"/>
    <n v="67"/>
    <n v="12"/>
    <n v="798.22"/>
    <s v="OK"/>
    <s v="No"/>
    <s v="OK"/>
    <s v="OK"/>
    <s v="OK"/>
    <s v="OK"/>
    <s v="OK"/>
    <s v="OK"/>
    <s v="Dec"/>
    <n v="4"/>
    <s v="youtube/email"/>
    <d v="2024-01-02T00:00:00"/>
    <x v="8"/>
  </r>
  <r>
    <x v="203"/>
    <s v="youtube"/>
    <s v="email"/>
    <x v="3"/>
    <d v="2024-01-02T00:00:00"/>
    <s v="text_link"/>
    <s v="bags"/>
    <n v="260"/>
    <n v="36"/>
    <n v="999.1"/>
    <s v="OK"/>
    <s v="No"/>
    <s v="OK"/>
    <s v="OK"/>
    <s v="OK"/>
    <s v="OK"/>
    <s v="OK"/>
    <s v="OK"/>
    <s v="Mar"/>
    <n v="1"/>
    <s v="youtube/email"/>
    <d v="2024-01-02T00:00:00"/>
    <x v="2"/>
  </r>
  <r>
    <x v="334"/>
    <s v="google"/>
    <s v="email"/>
    <x v="3"/>
    <d v="2024-01-02T00:00:00"/>
    <s v="carousel_ad"/>
    <s v="discount"/>
    <n v="43"/>
    <n v="47"/>
    <n v="924.84"/>
    <s v="OK"/>
    <s v="No"/>
    <s v="OK"/>
    <s v="OK"/>
    <s v="OK"/>
    <s v="OK"/>
    <s v="OK"/>
    <s v="OK"/>
    <s v="Feb"/>
    <n v="1"/>
    <s v="google/email"/>
    <d v="2024-01-02T00:00:00"/>
    <x v="3"/>
  </r>
  <r>
    <x v="327"/>
    <s v="google"/>
    <s v="referral"/>
    <x v="0"/>
    <d v="2024-01-01T00:00:00"/>
    <s v="banner1"/>
    <s v="discount"/>
    <n v="107"/>
    <n v="29"/>
    <n v="726.18"/>
    <s v="OK"/>
    <s v="No"/>
    <s v="OK"/>
    <s v="OK"/>
    <s v="OK"/>
    <s v="OK"/>
    <s v="OK"/>
    <s v="OK"/>
    <s v="Nov"/>
    <n v="4"/>
    <s v="google/referral"/>
    <d v="2024-01-01T00:00:00"/>
    <x v="10"/>
  </r>
  <r>
    <x v="333"/>
    <s v="instagram"/>
    <s v="email"/>
    <x v="0"/>
    <d v="2024-01-01T00:00:00"/>
    <s v="carousel_ad"/>
    <s v="shoes"/>
    <n v="314"/>
    <n v="13"/>
    <n v="376.83"/>
    <s v="OK"/>
    <s v="No"/>
    <s v="OK"/>
    <s v="OK"/>
    <s v="OK"/>
    <s v="OK"/>
    <s v="OK"/>
    <s v="OK"/>
    <s v="Jan"/>
    <n v="1"/>
    <s v="instagram/email"/>
    <d v="2024-01-01T00:00:00"/>
    <x v="9"/>
  </r>
  <r>
    <x v="85"/>
    <s v="youtube"/>
    <s v="cpc"/>
    <x v="2"/>
    <d v="2024-01-03T00:00:00"/>
    <s v="banner1"/>
    <s v="signup"/>
    <n v="396"/>
    <n v="33"/>
    <n v="367.78"/>
    <s v="OK"/>
    <s v="No"/>
    <s v="OK"/>
    <s v="OK"/>
    <s v="OK"/>
    <s v="OK"/>
    <s v="OK"/>
    <s v="OK"/>
    <s v="Apr"/>
    <n v="2"/>
    <s v="youtube/cpc"/>
    <d v="2024-01-03T00:00:00"/>
    <x v="1"/>
  </r>
  <r>
    <x v="25"/>
    <s v="newsletter"/>
    <s v="referral"/>
    <x v="2"/>
    <d v="2024-01-03T00:00:00"/>
    <s v="banner1"/>
    <s v="bags"/>
    <n v="89"/>
    <n v="30"/>
    <n v="222.91"/>
    <s v="OK"/>
    <s v="No"/>
    <s v="OK"/>
    <s v="OK"/>
    <s v="OK"/>
    <s v="OK"/>
    <s v="OK"/>
    <s v="OK"/>
    <s v="Feb"/>
    <n v="1"/>
    <s v="newsletter/referral"/>
    <d v="2024-01-03T00:00:00"/>
    <x v="3"/>
  </r>
  <r>
    <x v="163"/>
    <s v="instagram"/>
    <s v="referral"/>
    <x v="1"/>
    <d v="2024-01-01T00:00:00"/>
    <s v="text_link"/>
    <s v="discount"/>
    <n v="441"/>
    <n v="8"/>
    <n v="26.92"/>
    <s v="OK"/>
    <s v="No"/>
    <s v="OK"/>
    <s v="OK"/>
    <s v="OK"/>
    <s v="OK"/>
    <s v="OK"/>
    <s v="OK"/>
    <s v="May"/>
    <n v="2"/>
    <s v="instagram/referral"/>
    <d v="2024-01-01T00:00:00"/>
    <x v="11"/>
  </r>
  <r>
    <x v="128"/>
    <s v="newsletter"/>
    <s v="referral"/>
    <x v="2"/>
    <d v="2024-01-03T00:00:00"/>
    <s v="carousel_ad"/>
    <s v="discount"/>
    <n v="22"/>
    <n v="48"/>
    <n v="324.23"/>
    <s v="OK"/>
    <s v="No"/>
    <s v="OK"/>
    <s v="OK"/>
    <s v="OK"/>
    <s v="OK"/>
    <s v="OK"/>
    <s v="OK"/>
    <s v="May"/>
    <n v="2"/>
    <s v="newsletter/referral"/>
    <d v="2024-01-03T00:00:00"/>
    <x v="11"/>
  </r>
  <r>
    <x v="336"/>
    <s v="linkedin"/>
    <s v="referral"/>
    <x v="0"/>
    <d v="2024-01-01T00:00:00"/>
    <s v="video_ad"/>
    <s v="bags"/>
    <n v="291"/>
    <n v="0"/>
    <n v="636.23"/>
    <s v="OK"/>
    <s v="No"/>
    <s v="OK"/>
    <s v="OK"/>
    <s v="OK"/>
    <s v="OK"/>
    <s v="OK"/>
    <s v="OK"/>
    <s v="Nov"/>
    <n v="4"/>
    <s v="linkedin/referral"/>
    <d v="2024-01-01T00:00:00"/>
    <x v="10"/>
  </r>
  <r>
    <x v="80"/>
    <s v="facebook"/>
    <s v="social"/>
    <x v="2"/>
    <d v="2024-01-03T00:00:00"/>
    <s v="video_ad"/>
    <s v="shoes"/>
    <n v="208"/>
    <n v="7"/>
    <n v="105.45"/>
    <s v="OK"/>
    <s v="No"/>
    <s v="OK"/>
    <s v="OK"/>
    <s v="OK"/>
    <s v="OK"/>
    <s v="OK"/>
    <s v="OK"/>
    <s v="Jul"/>
    <n v="3"/>
    <s v="facebook/social"/>
    <d v="2024-01-03T00:00:00"/>
    <x v="6"/>
  </r>
  <r>
    <x v="308"/>
    <s v="google"/>
    <s v="cpc"/>
    <x v="1"/>
    <d v="2024-01-01T00:00:00"/>
    <s v=""/>
    <s v="discount"/>
    <n v="130"/>
    <n v="5"/>
    <n v="637.29999999999995"/>
    <s v="OK"/>
    <s v="No"/>
    <s v="OK"/>
    <s v="OK"/>
    <s v="OK"/>
    <s v="OK"/>
    <s v="OK"/>
    <s v="OK"/>
    <s v="Dec"/>
    <n v="4"/>
    <s v="google/cpc"/>
    <d v="2024-01-01T00:00:00"/>
    <x v="8"/>
  </r>
  <r>
    <x v="64"/>
    <s v="instagram"/>
    <s v="email"/>
    <x v="2"/>
    <d v="2024-01-03T00:00:00"/>
    <s v="banner1"/>
    <s v="discount"/>
    <n v="181"/>
    <n v="42"/>
    <n v="550.51"/>
    <s v="OK"/>
    <s v="No"/>
    <s v="OK"/>
    <s v="OK"/>
    <s v="OK"/>
    <s v="OK"/>
    <s v="OK"/>
    <s v="OK"/>
    <s v="Aug"/>
    <n v="3"/>
    <s v="instagram/email"/>
    <d v="2024-01-03T00:00:00"/>
    <x v="5"/>
  </r>
  <r>
    <x v="28"/>
    <s v="facebook"/>
    <s v="referral"/>
    <x v="1"/>
    <d v="2024-01-01T00:00:00"/>
    <s v="carousel_ad"/>
    <s v="shoes"/>
    <n v="411"/>
    <n v="43"/>
    <n v="282.11"/>
    <s v="OK"/>
    <s v="No"/>
    <s v="OK"/>
    <s v="OK"/>
    <s v="OK"/>
    <s v="OK"/>
    <s v="OK"/>
    <s v="OK"/>
    <s v="Oct"/>
    <n v="4"/>
    <s v="facebook/referral"/>
    <d v="2024-01-01T00:00:00"/>
    <x v="4"/>
  </r>
  <r>
    <x v="192"/>
    <s v="facebook"/>
    <s v="social"/>
    <x v="3"/>
    <d v="2024-01-02T00:00:00"/>
    <s v="carousel_ad"/>
    <s v="bags"/>
    <n v="454"/>
    <n v="25"/>
    <n v="729.93"/>
    <s v="OK"/>
    <s v="No"/>
    <s v="OK"/>
    <s v="OK"/>
    <s v="OK"/>
    <s v="OK"/>
    <s v="OK"/>
    <s v="OK"/>
    <s v="Dec"/>
    <n v="4"/>
    <s v="facebook/social"/>
    <d v="2024-01-02T00:00:00"/>
    <x v="8"/>
  </r>
  <r>
    <x v="246"/>
    <s v="instagram"/>
    <s v="email"/>
    <x v="2"/>
    <d v="2024-01-03T00:00:00"/>
    <s v="carousel_ad"/>
    <s v="bags"/>
    <n v="289"/>
    <n v="49"/>
    <n v="137.49"/>
    <s v="OK"/>
    <s v="No"/>
    <s v="OK"/>
    <s v="OK"/>
    <s v="OK"/>
    <s v="OK"/>
    <s v="OK"/>
    <s v="OK"/>
    <s v="Nov"/>
    <n v="4"/>
    <s v="instagram/email"/>
    <d v="2024-01-03T00:00:00"/>
    <x v="10"/>
  </r>
  <r>
    <x v="292"/>
    <s v="linkedin"/>
    <s v="cpc"/>
    <x v="2"/>
    <d v="2024-01-03T00:00:00"/>
    <s v="video_ad"/>
    <s v="shoes"/>
    <n v="214"/>
    <n v="16"/>
    <n v="457.51"/>
    <s v="OK"/>
    <s v="No"/>
    <s v="OK"/>
    <s v="OK"/>
    <s v="OK"/>
    <s v="OK"/>
    <s v="OK"/>
    <s v="OK"/>
    <s v="Sep"/>
    <n v="3"/>
    <s v="linkedin/cpc"/>
    <d v="2024-01-03T00:00:00"/>
    <x v="0"/>
  </r>
  <r>
    <x v="166"/>
    <s v="youtube"/>
    <s v="referral"/>
    <x v="1"/>
    <d v="2024-01-01T00:00:00"/>
    <s v="text_link"/>
    <s v="bags"/>
    <n v="36"/>
    <n v="45"/>
    <n v="570.27"/>
    <s v="OK"/>
    <s v="No"/>
    <s v="OK"/>
    <s v="OK"/>
    <s v="OK"/>
    <s v="OK"/>
    <s v="OK"/>
    <s v="OK"/>
    <s v="Mar"/>
    <n v="1"/>
    <s v="youtube/referral"/>
    <d v="2024-01-01T00:00:00"/>
    <x v="2"/>
  </r>
  <r>
    <x v="244"/>
    <s v="google"/>
    <s v="referral"/>
    <x v="2"/>
    <d v="2024-01-03T00:00:00"/>
    <s v="text_link"/>
    <s v="shoes"/>
    <n v="322"/>
    <n v="16"/>
    <n v="79.959999999999994"/>
    <s v="OK"/>
    <s v="No"/>
    <s v="OK"/>
    <s v="OK"/>
    <s v="OK"/>
    <s v="OK"/>
    <s v="OK"/>
    <s v="OK"/>
    <s v="Aug"/>
    <n v="3"/>
    <s v="google/referral"/>
    <d v="2024-01-03T00:00:00"/>
    <x v="5"/>
  </r>
  <r>
    <x v="214"/>
    <s v="facebook"/>
    <s v="cpc"/>
    <x v="2"/>
    <d v="2024-01-03T00:00:00"/>
    <s v="text_link"/>
    <s v="shoes"/>
    <n v="237"/>
    <n v="32"/>
    <n v="451.49"/>
    <s v="OK"/>
    <s v="No"/>
    <s v="OK"/>
    <s v="OK"/>
    <s v="OK"/>
    <s v="OK"/>
    <s v="OK"/>
    <s v="OK"/>
    <s v="Feb"/>
    <n v="1"/>
    <s v="facebook/cpc"/>
    <d v="2024-01-03T00:00:00"/>
    <x v="3"/>
  </r>
  <r>
    <x v="136"/>
    <s v="instagram"/>
    <s v="email"/>
    <x v="1"/>
    <d v="2024-01-01T00:00:00"/>
    <s v="banner1"/>
    <s v="discount"/>
    <n v="240"/>
    <n v="24"/>
    <n v="965.25"/>
    <s v="OK"/>
    <s v="No"/>
    <s v="OK"/>
    <s v="OK"/>
    <s v="OK"/>
    <s v="OK"/>
    <s v="OK"/>
    <s v="OK"/>
    <s v="Aug"/>
    <n v="3"/>
    <s v="instagram/email"/>
    <d v="2024-01-01T00:00:00"/>
    <x v="5"/>
  </r>
  <r>
    <x v="15"/>
    <s v="youtube"/>
    <s v="cpc"/>
    <x v="3"/>
    <d v="2024-01-02T00:00:00"/>
    <s v="banner1"/>
    <s v="bags"/>
    <n v="245"/>
    <n v="7"/>
    <n v="286.43"/>
    <s v="OK"/>
    <s v="No"/>
    <s v="OK"/>
    <s v="OK"/>
    <s v="OK"/>
    <s v="OK"/>
    <s v="OK"/>
    <s v="OK"/>
    <s v="Oct"/>
    <n v="4"/>
    <s v="youtube/cpc"/>
    <d v="2024-01-02T00:00:00"/>
    <x v="4"/>
  </r>
  <r>
    <x v="197"/>
    <s v="instagram"/>
    <s v="cpc"/>
    <x v="1"/>
    <d v="2024-01-01T00:00:00"/>
    <s v="banner1"/>
    <s v="signup"/>
    <n v="329"/>
    <n v="45"/>
    <n v="133.68"/>
    <s v="OK"/>
    <s v="No"/>
    <s v="OK"/>
    <s v="OK"/>
    <s v="OK"/>
    <s v="OK"/>
    <s v="OK"/>
    <s v="OK"/>
    <s v="Dec"/>
    <n v="4"/>
    <s v="instagram/cpc"/>
    <d v="2024-01-01T00:00:00"/>
    <x v="8"/>
  </r>
  <r>
    <x v="330"/>
    <s v="youtube"/>
    <s v="cpc"/>
    <x v="3"/>
    <d v="2024-01-02T00:00:00"/>
    <s v="video_ad"/>
    <s v="signup"/>
    <n v="22"/>
    <n v="39"/>
    <n v="108.04"/>
    <s v="OK"/>
    <s v="No"/>
    <s v="OK"/>
    <s v="OK"/>
    <s v="OK"/>
    <s v="OK"/>
    <s v="OK"/>
    <s v="OK"/>
    <s v="Mar"/>
    <n v="1"/>
    <s v="youtube/cpc"/>
    <d v="2024-01-02T00:00:00"/>
    <x v="2"/>
  </r>
  <r>
    <x v="166"/>
    <s v="google"/>
    <s v="social"/>
    <x v="1"/>
    <d v="2024-01-01T00:00:00"/>
    <s v="text_link"/>
    <s v="bags"/>
    <n v="80"/>
    <n v="50"/>
    <n v="353.82"/>
    <s v="OK"/>
    <s v="No"/>
    <s v="OK"/>
    <s v="OK"/>
    <s v="OK"/>
    <s v="OK"/>
    <s v="OK"/>
    <s v="OK"/>
    <s v="Mar"/>
    <n v="1"/>
    <s v="google/social"/>
    <d v="2024-01-01T00:00:00"/>
    <x v="2"/>
  </r>
  <r>
    <x v="40"/>
    <s v="newsletter"/>
    <s v="email"/>
    <x v="0"/>
    <d v="2024-01-01T00:00:00"/>
    <s v="carousel_ad"/>
    <s v="discount"/>
    <n v="156"/>
    <n v="45"/>
    <n v="570.86"/>
    <s v="OK"/>
    <s v="No"/>
    <s v="OK"/>
    <s v="OK"/>
    <s v="OK"/>
    <s v="OK"/>
    <s v="OK"/>
    <s v="OK"/>
    <s v="Jun"/>
    <n v="2"/>
    <s v="newsletter/email"/>
    <d v="2024-01-01T00:00:00"/>
    <x v="7"/>
  </r>
  <r>
    <x v="32"/>
    <s v="instagram"/>
    <s v="cpc"/>
    <x v="1"/>
    <d v="2024-01-01T00:00:00"/>
    <s v="carousel_ad"/>
    <s v="bags"/>
    <n v="16"/>
    <n v="27"/>
    <n v="359.32"/>
    <s v="OK"/>
    <s v="No"/>
    <s v="OK"/>
    <s v="OK"/>
    <s v="OK"/>
    <s v="OK"/>
    <s v="OK"/>
    <s v="OK"/>
    <s v="Sep"/>
    <n v="3"/>
    <s v="instagram/cpc"/>
    <d v="2024-01-01T00:00:00"/>
    <x v="0"/>
  </r>
  <r>
    <x v="47"/>
    <s v="google"/>
    <s v="social"/>
    <x v="3"/>
    <d v="2024-01-02T00:00:00"/>
    <s v=""/>
    <s v="shoes"/>
    <n v="226"/>
    <n v="22"/>
    <n v="43.13"/>
    <s v="OK"/>
    <s v="No"/>
    <s v="OK"/>
    <s v="OK"/>
    <s v="OK"/>
    <s v="OK"/>
    <s v="OK"/>
    <s v="OK"/>
    <s v="Jun"/>
    <n v="2"/>
    <s v="google/social"/>
    <d v="2024-01-02T00:00:00"/>
    <x v="7"/>
  </r>
  <r>
    <x v="341"/>
    <s v="linkedin"/>
    <s v="social"/>
    <x v="1"/>
    <d v="2024-01-01T00:00:00"/>
    <s v=""/>
    <s v="bags"/>
    <n v="401"/>
    <n v="49"/>
    <n v="892.92"/>
    <s v="OK"/>
    <s v="No"/>
    <s v="OK"/>
    <s v="OK"/>
    <s v="OK"/>
    <s v="OK"/>
    <s v="OK"/>
    <s v="OK"/>
    <s v="Jun"/>
    <n v="2"/>
    <s v="linkedin/social"/>
    <d v="2024-01-01T00:00:00"/>
    <x v="7"/>
  </r>
  <r>
    <x v="296"/>
    <s v="facebook"/>
    <s v="social"/>
    <x v="3"/>
    <d v="2024-01-02T00:00:00"/>
    <s v="carousel_ad"/>
    <s v="shoes"/>
    <n v="435"/>
    <n v="17"/>
    <n v="169.59"/>
    <s v="OK"/>
    <s v="No"/>
    <s v="OK"/>
    <s v="OK"/>
    <s v="OK"/>
    <s v="OK"/>
    <s v="OK"/>
    <s v="OK"/>
    <s v="Apr"/>
    <n v="2"/>
    <s v="facebook/social"/>
    <d v="2024-01-02T00:00:00"/>
    <x v="1"/>
  </r>
  <r>
    <x v="110"/>
    <s v="facebook"/>
    <s v="social"/>
    <x v="3"/>
    <d v="2024-01-02T00:00:00"/>
    <s v=""/>
    <s v="shoes"/>
    <n v="73"/>
    <n v="30"/>
    <n v="308.5"/>
    <s v="OK"/>
    <s v="No"/>
    <s v="OK"/>
    <s v="OK"/>
    <s v="OK"/>
    <s v="OK"/>
    <s v="OK"/>
    <s v="OK"/>
    <s v="May"/>
    <n v="2"/>
    <s v="facebook/social"/>
    <d v="2024-01-02T00:00:00"/>
    <x v="11"/>
  </r>
  <r>
    <x v="342"/>
    <s v="youtube"/>
    <s v="email"/>
    <x v="1"/>
    <d v="2024-01-01T00:00:00"/>
    <s v=""/>
    <s v="signup"/>
    <n v="409"/>
    <n v="27"/>
    <n v="416.03"/>
    <s v="OK"/>
    <s v="No"/>
    <s v="OK"/>
    <s v="OK"/>
    <s v="OK"/>
    <s v="OK"/>
    <s v="OK"/>
    <s v="OK"/>
    <s v="Sep"/>
    <n v="3"/>
    <s v="youtube/email"/>
    <d v="2024-01-01T00:00:00"/>
    <x v="0"/>
  </r>
  <r>
    <x v="41"/>
    <s v="linkedin"/>
    <s v="cpc"/>
    <x v="1"/>
    <d v="2024-01-01T00:00:00"/>
    <s v="carousel_ad"/>
    <s v="signup"/>
    <n v="156"/>
    <n v="29"/>
    <n v="688.07"/>
    <s v="OK"/>
    <s v="No"/>
    <s v="OK"/>
    <s v="OK"/>
    <s v="OK"/>
    <s v="OK"/>
    <s v="OK"/>
    <s v="OK"/>
    <s v="Nov"/>
    <n v="4"/>
    <s v="linkedin/cpc"/>
    <d v="2024-01-01T00:00:00"/>
    <x v="10"/>
  </r>
  <r>
    <x v="343"/>
    <s v="newsletter"/>
    <s v="email"/>
    <x v="0"/>
    <d v="2024-01-01T00:00:00"/>
    <s v="banner1"/>
    <s v="signup"/>
    <n v="206"/>
    <n v="20"/>
    <n v="871.76"/>
    <s v="OK"/>
    <s v="No"/>
    <s v="OK"/>
    <s v="OK"/>
    <s v="OK"/>
    <s v="OK"/>
    <s v="OK"/>
    <s v="OK"/>
    <s v="Mar"/>
    <n v="1"/>
    <s v="newsletter/email"/>
    <d v="2024-01-01T00:00:00"/>
    <x v="2"/>
  </r>
  <r>
    <x v="87"/>
    <s v="google"/>
    <s v="referral"/>
    <x v="0"/>
    <d v="2024-01-01T00:00:00"/>
    <s v="banner1"/>
    <s v="bags"/>
    <n v="415"/>
    <n v="42"/>
    <n v="471.85"/>
    <s v="OK"/>
    <s v="No"/>
    <s v="OK"/>
    <s v="OK"/>
    <s v="OK"/>
    <s v="OK"/>
    <s v="OK"/>
    <s v="OK"/>
    <s v="Jun"/>
    <n v="2"/>
    <s v="google/referral"/>
    <d v="2024-01-01T00:00:00"/>
    <x v="7"/>
  </r>
  <r>
    <x v="344"/>
    <s v="youtube"/>
    <s v="cpc"/>
    <x v="3"/>
    <d v="2024-01-02T00:00:00"/>
    <s v="video_ad"/>
    <s v="signup"/>
    <n v="394"/>
    <n v="15"/>
    <n v="66.14"/>
    <s v="OK"/>
    <s v="No"/>
    <s v="OK"/>
    <s v="OK"/>
    <s v="OK"/>
    <s v="OK"/>
    <s v="OK"/>
    <s v="OK"/>
    <s v="Mar"/>
    <n v="1"/>
    <s v="youtube/cpc"/>
    <d v="2024-01-02T00:00:00"/>
    <x v="2"/>
  </r>
  <r>
    <x v="215"/>
    <s v="youtube"/>
    <s v="cpc"/>
    <x v="3"/>
    <d v="2024-01-02T00:00:00"/>
    <s v="text_link"/>
    <s v="bags"/>
    <n v="39"/>
    <n v="35"/>
    <n v="731.87"/>
    <s v="OK"/>
    <s v="No"/>
    <s v="OK"/>
    <s v="OK"/>
    <s v="OK"/>
    <s v="OK"/>
    <s v="OK"/>
    <s v="OK"/>
    <s v="Mar"/>
    <n v="1"/>
    <s v="youtube/cpc"/>
    <d v="2024-01-02T00:00:00"/>
    <x v="3"/>
  </r>
  <r>
    <x v="40"/>
    <s v="google"/>
    <s v="email"/>
    <x v="3"/>
    <d v="2024-01-02T00:00:00"/>
    <s v="banner1"/>
    <s v="discount"/>
    <n v="496"/>
    <n v="20"/>
    <n v="82.38"/>
    <s v="OK"/>
    <s v="No"/>
    <s v="OK"/>
    <s v="OK"/>
    <s v="OK"/>
    <s v="OK"/>
    <s v="OK"/>
    <s v="OK"/>
    <s v="Jun"/>
    <n v="2"/>
    <s v="google/email"/>
    <d v="2024-01-02T00:00:00"/>
    <x v="7"/>
  </r>
  <r>
    <x v="18"/>
    <s v="newsletter"/>
    <s v="cpc"/>
    <x v="2"/>
    <d v="2024-01-03T00:00:00"/>
    <s v="banner1"/>
    <s v="discount"/>
    <n v="139"/>
    <n v="14"/>
    <n v="298.04000000000002"/>
    <s v="OK"/>
    <s v="No"/>
    <s v="OK"/>
    <s v="OK"/>
    <s v="OK"/>
    <s v="OK"/>
    <s v="OK"/>
    <s v="OK"/>
    <s v="Aug"/>
    <n v="3"/>
    <s v="newsletter/cpc"/>
    <d v="2024-01-03T00:00:00"/>
    <x v="5"/>
  </r>
  <r>
    <x v="331"/>
    <s v="newsletter"/>
    <s v="referral"/>
    <x v="1"/>
    <d v="2024-01-01T00:00:00"/>
    <s v=""/>
    <s v="bags"/>
    <n v="210"/>
    <n v="38"/>
    <n v="493.58"/>
    <s v="OK"/>
    <s v="No"/>
    <s v="OK"/>
    <s v="OK"/>
    <s v="OK"/>
    <s v="OK"/>
    <s v="OK"/>
    <s v="OK"/>
    <s v="Jul"/>
    <n v="3"/>
    <s v="newsletter/referral"/>
    <d v="2024-01-01T00:00:00"/>
    <x v="6"/>
  </r>
  <r>
    <x v="250"/>
    <s v="linkedin"/>
    <s v="cpc"/>
    <x v="2"/>
    <d v="2024-01-03T00:00:00"/>
    <s v="text_link"/>
    <s v="signup"/>
    <n v="129"/>
    <n v="30"/>
    <n v="184.07"/>
    <s v="OK"/>
    <s v="No"/>
    <s v="OK"/>
    <s v="OK"/>
    <s v="OK"/>
    <s v="OK"/>
    <s v="OK"/>
    <s v="OK"/>
    <s v="Jul"/>
    <n v="3"/>
    <s v="linkedin/cpc"/>
    <d v="2024-01-03T00:00:00"/>
    <x v="6"/>
  </r>
  <r>
    <x v="33"/>
    <s v="linkedin"/>
    <s v="cpc"/>
    <x v="0"/>
    <d v="2024-01-01T00:00:00"/>
    <s v="text_link"/>
    <s v="shoes"/>
    <n v="246"/>
    <n v="46"/>
    <n v="742.18"/>
    <s v="OK"/>
    <s v="No"/>
    <s v="OK"/>
    <s v="OK"/>
    <s v="OK"/>
    <s v="OK"/>
    <s v="OK"/>
    <s v="OK"/>
    <s v="Jul"/>
    <n v="3"/>
    <s v="linkedin/cpc"/>
    <d v="2024-01-01T00:00:00"/>
    <x v="6"/>
  </r>
  <r>
    <x v="283"/>
    <s v="instagram"/>
    <s v="email"/>
    <x v="1"/>
    <d v="2024-01-01T00:00:00"/>
    <s v="text_link"/>
    <s v="signup"/>
    <n v="73"/>
    <n v="33"/>
    <n v="289.64999999999998"/>
    <s v="OK"/>
    <s v="No"/>
    <s v="OK"/>
    <s v="OK"/>
    <s v="OK"/>
    <s v="OK"/>
    <s v="OK"/>
    <s v="OK"/>
    <s v="Mar"/>
    <n v="1"/>
    <s v="instagram/email"/>
    <d v="2024-01-01T00:00:00"/>
    <x v="2"/>
  </r>
  <r>
    <x v="136"/>
    <s v="youtube"/>
    <s v="referral"/>
    <x v="1"/>
    <d v="2024-01-01T00:00:00"/>
    <s v="carousel_ad"/>
    <s v="discount"/>
    <n v="232"/>
    <n v="14"/>
    <n v="61.02"/>
    <s v="OK"/>
    <s v="No"/>
    <s v="OK"/>
    <s v="OK"/>
    <s v="OK"/>
    <s v="OK"/>
    <s v="OK"/>
    <s v="OK"/>
    <s v="Aug"/>
    <n v="3"/>
    <s v="youtube/referral"/>
    <d v="2024-01-01T00:00:00"/>
    <x v="5"/>
  </r>
  <r>
    <x v="139"/>
    <s v="newsletter"/>
    <s v="cpc"/>
    <x v="2"/>
    <d v="2024-01-03T00:00:00"/>
    <s v="video_ad"/>
    <s v="signup"/>
    <n v="51"/>
    <n v="13"/>
    <n v="525.51"/>
    <s v="OK"/>
    <s v="No"/>
    <s v="OK"/>
    <s v="OK"/>
    <s v="OK"/>
    <s v="OK"/>
    <s v="OK"/>
    <s v="OK"/>
    <s v="Oct"/>
    <n v="4"/>
    <s v="newsletter/cpc"/>
    <d v="2024-01-03T00:00:00"/>
    <x v="4"/>
  </r>
  <r>
    <x v="233"/>
    <s v="newsletter"/>
    <s v="email"/>
    <x v="3"/>
    <d v="2024-01-02T00:00:00"/>
    <s v=""/>
    <s v="bags"/>
    <n v="193"/>
    <n v="33"/>
    <n v="326.85000000000002"/>
    <s v="OK"/>
    <s v="No"/>
    <s v="OK"/>
    <s v="OK"/>
    <s v="OK"/>
    <s v="OK"/>
    <s v="OK"/>
    <s v="OK"/>
    <s v="Mar"/>
    <n v="1"/>
    <s v="newsletter/email"/>
    <d v="2024-01-02T00:00:00"/>
    <x v="2"/>
  </r>
  <r>
    <x v="292"/>
    <s v="youtube"/>
    <s v="email"/>
    <x v="0"/>
    <d v="2024-01-01T00:00:00"/>
    <s v="video_ad"/>
    <s v="discount"/>
    <n v="311"/>
    <n v="22"/>
    <n v="303.06"/>
    <s v="OK"/>
    <s v="No"/>
    <s v="OK"/>
    <s v="OK"/>
    <s v="OK"/>
    <s v="OK"/>
    <s v="OK"/>
    <s v="OK"/>
    <s v="Sep"/>
    <n v="3"/>
    <s v="youtube/email"/>
    <d v="2024-01-01T00:00:00"/>
    <x v="0"/>
  </r>
  <r>
    <x v="291"/>
    <s v="instagram"/>
    <s v="email"/>
    <x v="0"/>
    <d v="2024-01-01T00:00:00"/>
    <s v="banner1"/>
    <s v="shoes"/>
    <n v="11"/>
    <n v="45"/>
    <n v="631.14"/>
    <s v="OK"/>
    <s v="No"/>
    <s v="OK"/>
    <s v="OK"/>
    <s v="OK"/>
    <s v="OK"/>
    <s v="OK"/>
    <s v="OK"/>
    <s v="Apr"/>
    <n v="2"/>
    <s v="instagram/email"/>
    <d v="2024-01-01T00:00:00"/>
    <x v="1"/>
  </r>
  <r>
    <x v="146"/>
    <s v="google"/>
    <s v="cpc"/>
    <x v="1"/>
    <d v="2024-01-01T00:00:00"/>
    <s v="text_link"/>
    <s v="bags"/>
    <n v="184"/>
    <n v="37"/>
    <n v="778.05"/>
    <s v="OK"/>
    <s v="No"/>
    <s v="OK"/>
    <s v="OK"/>
    <s v="OK"/>
    <s v="OK"/>
    <s v="OK"/>
    <s v="OK"/>
    <s v="Apr"/>
    <n v="2"/>
    <s v="google/cpc"/>
    <d v="2024-01-01T00:00:00"/>
    <x v="1"/>
  </r>
  <r>
    <x v="228"/>
    <s v="youtube"/>
    <s v="email"/>
    <x v="2"/>
    <d v="2024-01-03T00:00:00"/>
    <s v="banner1"/>
    <s v="signup"/>
    <n v="270"/>
    <n v="28"/>
    <n v="368.52"/>
    <s v="OK"/>
    <s v="No"/>
    <s v="OK"/>
    <s v="OK"/>
    <s v="OK"/>
    <s v="OK"/>
    <s v="OK"/>
    <s v="OK"/>
    <s v="Nov"/>
    <n v="4"/>
    <s v="youtube/email"/>
    <d v="2024-01-03T00:00:00"/>
    <x v="10"/>
  </r>
  <r>
    <x v="232"/>
    <s v="instagram"/>
    <s v="email"/>
    <x v="3"/>
    <d v="2024-01-02T00:00:00"/>
    <s v="text_link"/>
    <s v="bags"/>
    <n v="486"/>
    <n v="34"/>
    <n v="36.520000000000003"/>
    <s v="OK"/>
    <s v="No"/>
    <s v="OK"/>
    <s v="OK"/>
    <s v="OK"/>
    <s v="OK"/>
    <s v="OK"/>
    <s v="OK"/>
    <s v="May"/>
    <n v="2"/>
    <s v="instagram/email"/>
    <d v="2024-01-02T00:00:00"/>
    <x v="11"/>
  </r>
  <r>
    <x v="277"/>
    <s v="google"/>
    <s v="email"/>
    <x v="2"/>
    <d v="2024-01-03T00:00:00"/>
    <s v="video_ad"/>
    <s v="shoes"/>
    <n v="365"/>
    <n v="44"/>
    <n v="257.97000000000003"/>
    <s v="OK"/>
    <s v="No"/>
    <s v="OK"/>
    <s v="OK"/>
    <s v="OK"/>
    <s v="OK"/>
    <s v="OK"/>
    <s v="OK"/>
    <s v="Feb"/>
    <n v="1"/>
    <s v="google/email"/>
    <d v="2024-01-03T00:00:00"/>
    <x v="9"/>
  </r>
  <r>
    <x v="62"/>
    <s v="linkedin"/>
    <s v="email"/>
    <x v="3"/>
    <d v="2024-01-02T00:00:00"/>
    <s v="video_ad"/>
    <s v="bags"/>
    <n v="62"/>
    <n v="21"/>
    <n v="738.55"/>
    <s v="OK"/>
    <s v="No"/>
    <s v="OK"/>
    <s v="OK"/>
    <s v="OK"/>
    <s v="OK"/>
    <s v="OK"/>
    <s v="OK"/>
    <s v="Sep"/>
    <n v="3"/>
    <s v="linkedin/email"/>
    <d v="2024-01-02T00:00:00"/>
    <x v="0"/>
  </r>
  <r>
    <x v="271"/>
    <s v="youtube"/>
    <s v="cpc"/>
    <x v="2"/>
    <d v="2024-01-03T00:00:00"/>
    <s v="banner1"/>
    <s v="signup"/>
    <n v="398"/>
    <n v="0"/>
    <n v="484.02"/>
    <s v="OK"/>
    <s v="No"/>
    <s v="OK"/>
    <s v="OK"/>
    <s v="OK"/>
    <s v="OK"/>
    <s v="OK"/>
    <s v="OK"/>
    <s v="Apr"/>
    <n v="2"/>
    <s v="youtube/cpc"/>
    <d v="2024-01-03T00:00:00"/>
    <x v="1"/>
  </r>
  <r>
    <x v="231"/>
    <s v="linkedin"/>
    <s v="referral"/>
    <x v="3"/>
    <d v="2024-01-02T00:00:00"/>
    <s v="video_ad"/>
    <s v="discount"/>
    <n v="112"/>
    <n v="15"/>
    <n v="101.17"/>
    <s v="OK"/>
    <s v="No"/>
    <s v="OK"/>
    <s v="OK"/>
    <s v="OK"/>
    <s v="OK"/>
    <s v="OK"/>
    <s v="OK"/>
    <s v="Jul"/>
    <n v="3"/>
    <s v="linkedin/referral"/>
    <d v="2024-01-02T00:00:00"/>
    <x v="7"/>
  </r>
  <r>
    <x v="12"/>
    <s v="instagram"/>
    <s v="referral"/>
    <x v="1"/>
    <d v="2024-01-01T00:00:00"/>
    <s v="carousel_ad"/>
    <s v="shoes"/>
    <n v="16"/>
    <n v="45"/>
    <n v="522.57000000000005"/>
    <s v="OK"/>
    <s v="No"/>
    <s v="OK"/>
    <s v="OK"/>
    <s v="OK"/>
    <s v="OK"/>
    <s v="OK"/>
    <s v="OK"/>
    <s v="Feb"/>
    <n v="1"/>
    <s v="instagram/referral"/>
    <d v="2024-01-01T00:00:00"/>
    <x v="3"/>
  </r>
  <r>
    <x v="229"/>
    <s v="instagram"/>
    <s v="cpc"/>
    <x v="1"/>
    <d v="2024-01-01T00:00:00"/>
    <s v="banner1"/>
    <s v="bags"/>
    <n v="345"/>
    <n v="21"/>
    <n v="612.79999999999995"/>
    <s v="OK"/>
    <s v="No"/>
    <s v="OK"/>
    <s v="OK"/>
    <s v="OK"/>
    <s v="OK"/>
    <s v="OK"/>
    <s v="OK"/>
    <s v="Sep"/>
    <n v="3"/>
    <s v="instagram/cpc"/>
    <d v="2024-01-01T00:00:00"/>
    <x v="0"/>
  </r>
  <r>
    <x v="169"/>
    <s v="google"/>
    <s v="cpc"/>
    <x v="2"/>
    <d v="2024-01-03T00:00:00"/>
    <s v="video_ad"/>
    <s v="bags"/>
    <n v="48"/>
    <n v="34"/>
    <n v="510.94"/>
    <s v="OK"/>
    <s v="No"/>
    <s v="OK"/>
    <s v="OK"/>
    <s v="OK"/>
    <s v="OK"/>
    <s v="OK"/>
    <s v="OK"/>
    <s v="Dec"/>
    <n v="4"/>
    <s v="google/cpc"/>
    <d v="2024-01-03T00:00:00"/>
    <x v="8"/>
  </r>
  <r>
    <x v="67"/>
    <s v="youtube"/>
    <s v="email"/>
    <x v="2"/>
    <d v="2024-01-03T00:00:00"/>
    <s v="video_ad"/>
    <s v="bags"/>
    <n v="94"/>
    <n v="50"/>
    <n v="845.38"/>
    <s v="OK"/>
    <s v="No"/>
    <s v="OK"/>
    <s v="OK"/>
    <s v="OK"/>
    <s v="OK"/>
    <s v="OK"/>
    <s v="OK"/>
    <s v="Apr"/>
    <n v="2"/>
    <s v="youtube/email"/>
    <d v="2024-01-03T00:00:00"/>
    <x v="1"/>
  </r>
  <r>
    <x v="337"/>
    <s v="newsletter"/>
    <s v="social"/>
    <x v="2"/>
    <d v="2024-01-03T00:00:00"/>
    <s v="video_ad"/>
    <s v="signup"/>
    <n v="208"/>
    <n v="26"/>
    <n v="660.92"/>
    <s v="OK"/>
    <s v="No"/>
    <s v="OK"/>
    <s v="OK"/>
    <s v="OK"/>
    <s v="OK"/>
    <s v="OK"/>
    <s v="OK"/>
    <s v="Feb"/>
    <n v="1"/>
    <s v="newsletter/social"/>
    <d v="2024-01-03T00:00:00"/>
    <x v="3"/>
  </r>
  <r>
    <x v="15"/>
    <s v="instagram"/>
    <s v="email"/>
    <x v="2"/>
    <d v="2024-01-03T00:00:00"/>
    <s v="video_ad"/>
    <s v="bags"/>
    <n v="188"/>
    <n v="42"/>
    <n v="223.81"/>
    <s v="OK"/>
    <s v="No"/>
    <s v="OK"/>
    <s v="OK"/>
    <s v="OK"/>
    <s v="OK"/>
    <s v="OK"/>
    <s v="OK"/>
    <s v="Oct"/>
    <n v="4"/>
    <s v="instagram/email"/>
    <d v="2024-01-03T00:00:00"/>
    <x v="4"/>
  </r>
  <r>
    <x v="25"/>
    <s v="youtube"/>
    <s v="cpc"/>
    <x v="3"/>
    <d v="2024-01-02T00:00:00"/>
    <s v="video_ad"/>
    <s v="discount"/>
    <n v="74"/>
    <n v="50"/>
    <n v="552.36"/>
    <s v="OK"/>
    <s v="No"/>
    <s v="OK"/>
    <s v="OK"/>
    <s v="OK"/>
    <s v="OK"/>
    <s v="OK"/>
    <s v="OK"/>
    <s v="Feb"/>
    <n v="1"/>
    <s v="youtube/cpc"/>
    <d v="2024-01-02T00:00:00"/>
    <x v="3"/>
  </r>
  <r>
    <x v="112"/>
    <s v="linkedin"/>
    <s v="cpc"/>
    <x v="3"/>
    <d v="2024-01-02T00:00:00"/>
    <s v="banner1"/>
    <s v="bags"/>
    <n v="495"/>
    <n v="9"/>
    <n v="59.49"/>
    <s v="OK"/>
    <s v="No"/>
    <s v="OK"/>
    <s v="OK"/>
    <s v="OK"/>
    <s v="OK"/>
    <s v="OK"/>
    <s v="OK"/>
    <s v="Jan"/>
    <n v="1"/>
    <s v="linkedin/cpc"/>
    <d v="2024-01-02T00:00:00"/>
    <x v="9"/>
  </r>
  <r>
    <x v="177"/>
    <s v="linkedin"/>
    <s v="social"/>
    <x v="0"/>
    <d v="2024-01-01T00:00:00"/>
    <s v="text_link"/>
    <s v="bags"/>
    <n v="378"/>
    <n v="18"/>
    <n v="265.14"/>
    <s v="OK"/>
    <s v="No"/>
    <s v="OK"/>
    <s v="OK"/>
    <s v="OK"/>
    <s v="OK"/>
    <s v="OK"/>
    <s v="OK"/>
    <s v="Jul"/>
    <n v="3"/>
    <s v="linkedin/social"/>
    <d v="2024-01-01T00:00:00"/>
    <x v="6"/>
  </r>
  <r>
    <x v="55"/>
    <s v="youtube"/>
    <s v="email"/>
    <x v="1"/>
    <d v="2024-01-01T00:00:00"/>
    <s v="video_ad"/>
    <s v="signup"/>
    <n v="419"/>
    <n v="46"/>
    <n v="357.72"/>
    <s v="OK"/>
    <s v="No"/>
    <s v="OK"/>
    <s v="OK"/>
    <s v="OK"/>
    <s v="OK"/>
    <s v="OK"/>
    <s v="OK"/>
    <s v="Mar"/>
    <n v="1"/>
    <s v="youtube/email"/>
    <d v="2024-01-01T00:00:00"/>
    <x v="2"/>
  </r>
  <r>
    <x v="205"/>
    <s v="instagram"/>
    <s v="email"/>
    <x v="2"/>
    <d v="2024-01-03T00:00:00"/>
    <s v="carousel_ad"/>
    <s v="discount"/>
    <n v="486"/>
    <n v="40"/>
    <n v="119.75"/>
    <s v="OK"/>
    <s v="No"/>
    <s v="OK"/>
    <s v="OK"/>
    <s v="OK"/>
    <s v="OK"/>
    <s v="OK"/>
    <s v="OK"/>
    <s v="Apr"/>
    <n v="2"/>
    <s v="instagram/email"/>
    <d v="2024-01-03T00:00:00"/>
    <x v="1"/>
  </r>
  <r>
    <x v="157"/>
    <s v="newsletter"/>
    <s v="social"/>
    <x v="1"/>
    <d v="2024-01-01T00:00:00"/>
    <s v="text_link"/>
    <s v="signup"/>
    <n v="430"/>
    <n v="30"/>
    <n v="198.84"/>
    <s v="OK"/>
    <s v="No"/>
    <s v="OK"/>
    <s v="OK"/>
    <s v="OK"/>
    <s v="OK"/>
    <s v="OK"/>
    <s v="OK"/>
    <s v="Apr"/>
    <n v="2"/>
    <s v="newsletter/social"/>
    <d v="2024-01-01T00:00:00"/>
    <x v="1"/>
  </r>
  <r>
    <x v="109"/>
    <s v="google"/>
    <s v="cpc"/>
    <x v="3"/>
    <d v="2024-01-02T00:00:00"/>
    <s v="carousel_ad"/>
    <s v="discount"/>
    <n v="248"/>
    <n v="5"/>
    <n v="849.44"/>
    <s v="OK"/>
    <s v="No"/>
    <s v="OK"/>
    <s v="OK"/>
    <s v="OK"/>
    <s v="OK"/>
    <s v="OK"/>
    <s v="OK"/>
    <s v="Mar"/>
    <n v="1"/>
    <s v="google/cpc"/>
    <d v="2024-01-02T00:00:00"/>
    <x v="2"/>
  </r>
  <r>
    <x v="78"/>
    <s v="newsletter"/>
    <s v="cpc"/>
    <x v="2"/>
    <d v="2024-01-03T00:00:00"/>
    <s v=""/>
    <s v="bags"/>
    <n v="97"/>
    <n v="4"/>
    <n v="482.4"/>
    <s v="OK"/>
    <s v="No"/>
    <s v="OK"/>
    <s v="OK"/>
    <s v="OK"/>
    <s v="OK"/>
    <s v="OK"/>
    <s v="OK"/>
    <s v="May"/>
    <n v="2"/>
    <s v="newsletter/cpc"/>
    <d v="2024-01-03T00:00:00"/>
    <x v="11"/>
  </r>
  <r>
    <x v="97"/>
    <s v="google"/>
    <s v="referral"/>
    <x v="1"/>
    <d v="2024-01-01T00:00:00"/>
    <s v="video_ad"/>
    <s v="signup"/>
    <n v="231"/>
    <n v="50"/>
    <n v="711.26"/>
    <s v="OK"/>
    <s v="No"/>
    <s v="OK"/>
    <s v="OK"/>
    <s v="OK"/>
    <s v="OK"/>
    <s v="OK"/>
    <s v="OK"/>
    <s v="Dec"/>
    <n v="4"/>
    <s v="google/referral"/>
    <d v="2024-01-01T00:00:00"/>
    <x v="8"/>
  </r>
  <r>
    <x v="178"/>
    <s v="newsletter"/>
    <s v="cpc"/>
    <x v="0"/>
    <d v="2024-01-01T00:00:00"/>
    <s v="carousel_ad"/>
    <s v="bags"/>
    <n v="474"/>
    <n v="29"/>
    <n v="61.02"/>
    <s v="OK"/>
    <s v="No"/>
    <s v="OK"/>
    <s v="OK"/>
    <s v="OK"/>
    <s v="OK"/>
    <s v="OK"/>
    <s v="OK"/>
    <s v="Sep"/>
    <n v="3"/>
    <s v="newsletter/cpc"/>
    <d v="2024-01-01T00:00:00"/>
    <x v="0"/>
  </r>
  <r>
    <x v="4"/>
    <s v="youtube"/>
    <s v="cpc"/>
    <x v="2"/>
    <d v="2024-01-03T00:00:00"/>
    <s v="carousel_ad"/>
    <s v="discount"/>
    <n v="440"/>
    <n v="37"/>
    <n v="941.74"/>
    <s v="OK"/>
    <s v="No"/>
    <s v="OK"/>
    <s v="OK"/>
    <s v="OK"/>
    <s v="OK"/>
    <s v="OK"/>
    <s v="OK"/>
    <s v="Apr"/>
    <n v="2"/>
    <s v="youtube/cpc"/>
    <d v="2024-01-03T00:00:00"/>
    <x v="1"/>
  </r>
  <r>
    <x v="10"/>
    <s v="youtube"/>
    <s v="cpc"/>
    <x v="3"/>
    <d v="2024-01-02T00:00:00"/>
    <s v="text_link"/>
    <s v="signup"/>
    <n v="297"/>
    <n v="25"/>
    <n v="283.04000000000002"/>
    <s v="OK"/>
    <s v="No"/>
    <s v="OK"/>
    <s v="OK"/>
    <s v="OK"/>
    <s v="OK"/>
    <s v="OK"/>
    <s v="OK"/>
    <s v="Jul"/>
    <n v="3"/>
    <s v="youtube/cpc"/>
    <d v="2024-01-02T00:00:00"/>
    <x v="6"/>
  </r>
  <r>
    <x v="114"/>
    <s v="youtube"/>
    <s v="email"/>
    <x v="1"/>
    <d v="2024-01-01T00:00:00"/>
    <s v=""/>
    <s v="shoes"/>
    <n v="155"/>
    <n v="42"/>
    <n v="444.43"/>
    <s v="OK"/>
    <s v="No"/>
    <s v="OK"/>
    <s v="OK"/>
    <s v="OK"/>
    <s v="OK"/>
    <s v="OK"/>
    <s v="OK"/>
    <s v="Sep"/>
    <n v="3"/>
    <s v="youtube/email"/>
    <d v="2024-01-01T00:00:00"/>
    <x v="0"/>
  </r>
  <r>
    <x v="72"/>
    <s v="newsletter"/>
    <s v="social"/>
    <x v="3"/>
    <d v="2024-01-02T00:00:00"/>
    <s v="video_ad"/>
    <s v="signup"/>
    <n v="323"/>
    <n v="5"/>
    <n v="840.41"/>
    <s v="OK"/>
    <s v="No"/>
    <s v="OK"/>
    <s v="OK"/>
    <s v="OK"/>
    <s v="OK"/>
    <s v="OK"/>
    <s v="OK"/>
    <s v="May"/>
    <n v="2"/>
    <s v="newsletter/social"/>
    <d v="2024-01-02T00:00:00"/>
    <x v="11"/>
  </r>
  <r>
    <x v="150"/>
    <s v="linkedin"/>
    <s v="referral"/>
    <x v="0"/>
    <d v="2024-01-01T00:00:00"/>
    <s v="carousel_ad"/>
    <s v="discount"/>
    <n v="300"/>
    <n v="11"/>
    <n v="666.79"/>
    <s v="OK"/>
    <s v="No"/>
    <s v="OK"/>
    <s v="OK"/>
    <s v="OK"/>
    <s v="OK"/>
    <s v="OK"/>
    <s v="OK"/>
    <s v="Feb"/>
    <n v="1"/>
    <s v="linkedin/referral"/>
    <d v="2024-01-01T00:00:00"/>
    <x v="3"/>
  </r>
  <r>
    <x v="301"/>
    <s v="newsletter"/>
    <s v="email"/>
    <x v="1"/>
    <d v="2024-01-01T00:00:00"/>
    <s v="video_ad"/>
    <s v="signup"/>
    <n v="202"/>
    <n v="23"/>
    <n v="869.39"/>
    <s v="OK"/>
    <s v="No"/>
    <s v="OK"/>
    <s v="OK"/>
    <s v="OK"/>
    <s v="OK"/>
    <s v="OK"/>
    <s v="OK"/>
    <s v="Jun"/>
    <n v="2"/>
    <s v="newsletter/email"/>
    <d v="2024-01-01T00:00:00"/>
    <x v="7"/>
  </r>
  <r>
    <x v="198"/>
    <s v="linkedin"/>
    <s v="social"/>
    <x v="0"/>
    <d v="2024-01-01T00:00:00"/>
    <s v="carousel_ad"/>
    <s v="bags"/>
    <n v="447"/>
    <n v="30"/>
    <n v="663.52"/>
    <s v="OK"/>
    <s v="No"/>
    <s v="OK"/>
    <s v="OK"/>
    <s v="OK"/>
    <s v="OK"/>
    <s v="OK"/>
    <s v="OK"/>
    <s v="Feb"/>
    <n v="1"/>
    <s v="linkedin/social"/>
    <d v="2024-01-01T00:00:00"/>
    <x v="3"/>
  </r>
  <r>
    <x v="294"/>
    <s v="linkedin"/>
    <s v="cpc"/>
    <x v="3"/>
    <d v="2024-01-02T00:00:00"/>
    <s v="video_ad"/>
    <s v="bags"/>
    <n v="179"/>
    <n v="45"/>
    <n v="265.63"/>
    <s v="OK"/>
    <s v="No"/>
    <s v="OK"/>
    <s v="OK"/>
    <s v="OK"/>
    <s v="OK"/>
    <s v="OK"/>
    <s v="OK"/>
    <s v="May"/>
    <n v="2"/>
    <s v="linkedin/cpc"/>
    <d v="2024-01-02T00:00:00"/>
    <x v="11"/>
  </r>
  <r>
    <x v="156"/>
    <s v="newsletter"/>
    <s v="referral"/>
    <x v="1"/>
    <d v="2024-01-01T00:00:00"/>
    <s v="text_link"/>
    <s v="shoes"/>
    <n v="212"/>
    <n v="43"/>
    <n v="452.05"/>
    <s v="OK"/>
    <s v="No"/>
    <s v="OK"/>
    <s v="OK"/>
    <s v="OK"/>
    <s v="OK"/>
    <s v="OK"/>
    <s v="OK"/>
    <s v="Sep"/>
    <n v="3"/>
    <s v="newsletter/referral"/>
    <d v="2024-01-01T00:00:00"/>
    <x v="0"/>
  </r>
  <r>
    <x v="217"/>
    <s v="newsletter"/>
    <s v="cpc"/>
    <x v="0"/>
    <d v="2024-01-01T00:00:00"/>
    <s v="text_link"/>
    <s v="discount"/>
    <n v="399"/>
    <n v="5"/>
    <n v="935.66"/>
    <s v="OK"/>
    <s v="No"/>
    <s v="OK"/>
    <s v="OK"/>
    <s v="OK"/>
    <s v="OK"/>
    <s v="OK"/>
    <s v="OK"/>
    <s v="Jun"/>
    <n v="2"/>
    <s v="newsletter/cpc"/>
    <d v="2024-01-01T00:00:00"/>
    <x v="7"/>
  </r>
  <r>
    <x v="303"/>
    <s v="linkedin"/>
    <s v="social"/>
    <x v="1"/>
    <d v="2024-01-01T00:00:00"/>
    <s v="text_link"/>
    <s v="signup"/>
    <n v="109"/>
    <n v="41"/>
    <n v="8.6300000000000008"/>
    <s v="OK"/>
    <s v="No"/>
    <s v="OK"/>
    <s v="OK"/>
    <s v="OK"/>
    <s v="OK"/>
    <s v="OK"/>
    <s v="OK"/>
    <s v="Mar"/>
    <n v="1"/>
    <s v="linkedin/social"/>
    <d v="2024-01-01T00:00:00"/>
    <x v="2"/>
  </r>
  <r>
    <x v="2"/>
    <s v="youtube"/>
    <s v="cpc"/>
    <x v="3"/>
    <d v="2024-01-02T00:00:00"/>
    <s v="video_ad"/>
    <s v="shoes"/>
    <n v="219"/>
    <n v="18"/>
    <n v="701.1"/>
    <s v="OK"/>
    <s v="No"/>
    <s v="OK"/>
    <s v="OK"/>
    <s v="OK"/>
    <s v="OK"/>
    <s v="OK"/>
    <s v="OK"/>
    <s v="Sep"/>
    <n v="3"/>
    <s v="youtube/cpc"/>
    <d v="2024-01-02T00:00:00"/>
    <x v="0"/>
  </r>
  <r>
    <x v="190"/>
    <s v="linkedin"/>
    <s v="email"/>
    <x v="1"/>
    <d v="2024-01-01T00:00:00"/>
    <s v="video_ad"/>
    <s v="discount"/>
    <n v="37"/>
    <n v="41"/>
    <n v="44.47"/>
    <s v="OK"/>
    <s v="No"/>
    <s v="OK"/>
    <s v="OK"/>
    <s v="OK"/>
    <s v="OK"/>
    <s v="OK"/>
    <s v="OK"/>
    <s v="Apr"/>
    <n v="2"/>
    <s v="linkedin/email"/>
    <d v="2024-01-01T00:00:00"/>
    <x v="1"/>
  </r>
  <r>
    <x v="269"/>
    <s v="google"/>
    <s v="cpc"/>
    <x v="0"/>
    <d v="2024-01-01T00:00:00"/>
    <s v="banner1"/>
    <s v="signup"/>
    <n v="97"/>
    <n v="38"/>
    <n v="990.67"/>
    <s v="OK"/>
    <s v="No"/>
    <s v="OK"/>
    <s v="OK"/>
    <s v="OK"/>
    <s v="OK"/>
    <s v="OK"/>
    <s v="OK"/>
    <s v="Dec"/>
    <n v="4"/>
    <s v="google/cpc"/>
    <d v="2024-01-01T00:00:00"/>
    <x v="8"/>
  </r>
  <r>
    <x v="306"/>
    <s v="linkedin"/>
    <s v="social"/>
    <x v="0"/>
    <d v="2024-01-01T00:00:00"/>
    <s v="banner1"/>
    <s v="shoes"/>
    <n v="221"/>
    <n v="13"/>
    <n v="530.80999999999995"/>
    <s v="OK"/>
    <s v="No"/>
    <s v="OK"/>
    <s v="OK"/>
    <s v="OK"/>
    <s v="OK"/>
    <s v="OK"/>
    <s v="OK"/>
    <s v="Jun"/>
    <n v="2"/>
    <s v="linkedin/social"/>
    <d v="2024-01-01T00:00:00"/>
    <x v="7"/>
  </r>
  <r>
    <x v="270"/>
    <s v="youtube"/>
    <s v="cpc"/>
    <x v="3"/>
    <d v="2024-01-02T00:00:00"/>
    <s v=""/>
    <s v="bags"/>
    <n v="254"/>
    <n v="28"/>
    <n v="337.49"/>
    <s v="OK"/>
    <s v="No"/>
    <s v="OK"/>
    <s v="OK"/>
    <s v="OK"/>
    <s v="OK"/>
    <s v="OK"/>
    <s v="OK"/>
    <s v="Apr"/>
    <n v="2"/>
    <s v="youtube/cpc"/>
    <d v="2024-01-02T00:00:00"/>
    <x v="1"/>
  </r>
  <r>
    <x v="21"/>
    <s v="google"/>
    <s v="email"/>
    <x v="2"/>
    <d v="2024-01-03T00:00:00"/>
    <s v="video_ad"/>
    <s v="signup"/>
    <n v="246"/>
    <n v="1"/>
    <n v="228.42"/>
    <s v="OK"/>
    <s v="No"/>
    <s v="OK"/>
    <s v="OK"/>
    <s v="OK"/>
    <s v="OK"/>
    <s v="OK"/>
    <s v="OK"/>
    <s v="Nov"/>
    <n v="4"/>
    <s v="google/email"/>
    <d v="2024-01-03T00:00:00"/>
    <x v="10"/>
  </r>
  <r>
    <x v="14"/>
    <s v="newsletter"/>
    <s v="cpc"/>
    <x v="3"/>
    <d v="2024-01-02T00:00:00"/>
    <s v="banner1"/>
    <s v="shoes"/>
    <n v="182"/>
    <n v="32"/>
    <n v="648.66999999999996"/>
    <s v="OK"/>
    <s v="No"/>
    <s v="OK"/>
    <s v="OK"/>
    <s v="OK"/>
    <s v="OK"/>
    <s v="OK"/>
    <s v="OK"/>
    <s v="Dec"/>
    <n v="4"/>
    <s v="newsletter/cpc"/>
    <d v="2024-01-02T00:00:00"/>
    <x v="8"/>
  </r>
  <r>
    <x v="79"/>
    <s v="youtube"/>
    <s v="referral"/>
    <x v="2"/>
    <d v="2024-01-03T00:00:00"/>
    <s v="banner1"/>
    <s v="shoes"/>
    <n v="208"/>
    <n v="49"/>
    <n v="313.87"/>
    <s v="OK"/>
    <s v="No"/>
    <s v="OK"/>
    <s v="OK"/>
    <s v="OK"/>
    <s v="OK"/>
    <s v="OK"/>
    <s v="OK"/>
    <s v="Dec"/>
    <n v="4"/>
    <s v="youtube/referral"/>
    <d v="2024-01-03T00:00:00"/>
    <x v="8"/>
  </r>
  <r>
    <x v="36"/>
    <s v="newsletter"/>
    <s v="cpc"/>
    <x v="3"/>
    <d v="2024-01-02T00:00:00"/>
    <s v="banner1"/>
    <s v="discount"/>
    <n v="54"/>
    <n v="17"/>
    <n v="14.58"/>
    <s v="OK"/>
    <s v="No"/>
    <s v="OK"/>
    <s v="OK"/>
    <s v="OK"/>
    <s v="OK"/>
    <s v="OK"/>
    <s v="OK"/>
    <s v="Oct"/>
    <n v="4"/>
    <s v="newsletter/cpc"/>
    <d v="2024-01-02T00:00:00"/>
    <x v="4"/>
  </r>
  <r>
    <x v="28"/>
    <s v="linkedin"/>
    <s v="cpc"/>
    <x v="1"/>
    <d v="2024-01-01T00:00:00"/>
    <s v="carousel_ad"/>
    <s v="bags"/>
    <n v="453"/>
    <n v="48"/>
    <n v="702.09"/>
    <s v="OK"/>
    <s v="No"/>
    <s v="OK"/>
    <s v="OK"/>
    <s v="OK"/>
    <s v="OK"/>
    <s v="OK"/>
    <s v="OK"/>
    <s v="Oct"/>
    <n v="4"/>
    <s v="linkedin/cpc"/>
    <d v="2024-01-01T00:00:00"/>
    <x v="4"/>
  </r>
  <r>
    <x v="89"/>
    <s v="facebook"/>
    <s v="cpc"/>
    <x v="1"/>
    <d v="2024-01-01T00:00:00"/>
    <s v="video_ad"/>
    <s v="shoes"/>
    <n v="85"/>
    <n v="31"/>
    <n v="927.76"/>
    <s v="OK"/>
    <s v="No"/>
    <s v="OK"/>
    <s v="OK"/>
    <s v="OK"/>
    <s v="OK"/>
    <s v="OK"/>
    <s v="OK"/>
    <s v="Jul"/>
    <n v="3"/>
    <s v="facebook/cpc"/>
    <d v="2024-01-01T00:00:00"/>
    <x v="6"/>
  </r>
  <r>
    <x v="295"/>
    <s v="instagram"/>
    <s v="referral"/>
    <x v="2"/>
    <d v="2024-01-03T00:00:00"/>
    <s v="carousel_ad"/>
    <s v="bags"/>
    <n v="124"/>
    <n v="38"/>
    <n v="116.33"/>
    <s v="OK"/>
    <s v="No"/>
    <s v="OK"/>
    <s v="OK"/>
    <s v="OK"/>
    <s v="OK"/>
    <s v="OK"/>
    <s v="OK"/>
    <s v="Mar"/>
    <n v="1"/>
    <s v="instagram/referral"/>
    <d v="2024-01-03T00:00:00"/>
    <x v="2"/>
  </r>
  <r>
    <x v="269"/>
    <s v="google"/>
    <s v="email"/>
    <x v="1"/>
    <d v="2024-01-01T00:00:00"/>
    <s v="text_link"/>
    <s v="shoes"/>
    <n v="408"/>
    <n v="13"/>
    <n v="45.58"/>
    <s v="OK"/>
    <s v="No"/>
    <s v="OK"/>
    <s v="OK"/>
    <s v="OK"/>
    <s v="OK"/>
    <s v="OK"/>
    <s v="OK"/>
    <s v="Dec"/>
    <n v="4"/>
    <s v="google/email"/>
    <d v="2024-01-01T00:00:00"/>
    <x v="8"/>
  </r>
  <r>
    <x v="151"/>
    <s v="newsletter"/>
    <s v="referral"/>
    <x v="1"/>
    <d v="2024-01-01T00:00:00"/>
    <s v="carousel_ad"/>
    <s v="discount"/>
    <n v="46"/>
    <n v="6"/>
    <n v="723.02"/>
    <s v="OK"/>
    <s v="No"/>
    <s v="OK"/>
    <s v="OK"/>
    <s v="OK"/>
    <s v="OK"/>
    <s v="OK"/>
    <s v="OK"/>
    <s v="Nov"/>
    <n v="4"/>
    <s v="newsletter/referral"/>
    <d v="2024-01-01T00:00:00"/>
    <x v="10"/>
  </r>
  <r>
    <x v="142"/>
    <s v="youtube"/>
    <s v="cpc"/>
    <x v="2"/>
    <d v="2024-01-03T00:00:00"/>
    <s v="video_ad"/>
    <s v="discount"/>
    <n v="69"/>
    <n v="49"/>
    <n v="288.5"/>
    <s v="OK"/>
    <s v="No"/>
    <s v="OK"/>
    <s v="OK"/>
    <s v="OK"/>
    <s v="OK"/>
    <s v="OK"/>
    <s v="OK"/>
    <s v="Feb"/>
    <n v="1"/>
    <s v="youtube/cpc"/>
    <d v="2024-01-03T00:00:00"/>
    <x v="3"/>
  </r>
  <r>
    <x v="147"/>
    <s v="youtube"/>
    <s v="cpc"/>
    <x v="0"/>
    <d v="2024-01-01T00:00:00"/>
    <s v="video_ad"/>
    <s v="shoes"/>
    <n v="146"/>
    <n v="8"/>
    <n v="234.43"/>
    <s v="OK"/>
    <s v="No"/>
    <s v="OK"/>
    <s v="OK"/>
    <s v="OK"/>
    <s v="OK"/>
    <s v="OK"/>
    <s v="OK"/>
    <s v="Jan"/>
    <n v="1"/>
    <s v="youtube/cpc"/>
    <d v="2024-01-01T00:00:00"/>
    <x v="9"/>
  </r>
  <r>
    <x v="23"/>
    <s v="google"/>
    <s v="cpc"/>
    <x v="3"/>
    <d v="2024-01-02T00:00:00"/>
    <s v="banner1"/>
    <s v="discount"/>
    <n v="311"/>
    <n v="1"/>
    <n v="70.19"/>
    <s v="OK"/>
    <s v="No"/>
    <s v="OK"/>
    <s v="OK"/>
    <s v="OK"/>
    <s v="OK"/>
    <s v="OK"/>
    <s v="OK"/>
    <s v="Mar"/>
    <n v="1"/>
    <s v="google/cpc"/>
    <d v="2024-01-02T00:00:00"/>
    <x v="2"/>
  </r>
  <r>
    <x v="197"/>
    <s v="newsletter"/>
    <s v="referral"/>
    <x v="0"/>
    <d v="2024-01-01T00:00:00"/>
    <s v="video_ad"/>
    <s v="discount"/>
    <n v="415"/>
    <n v="23"/>
    <n v="698.66"/>
    <s v="OK"/>
    <s v="No"/>
    <s v="OK"/>
    <s v="OK"/>
    <s v="OK"/>
    <s v="OK"/>
    <s v="OK"/>
    <s v="OK"/>
    <s v="Dec"/>
    <n v="4"/>
    <s v="newsletter/referral"/>
    <d v="2024-01-01T00:00:00"/>
    <x v="8"/>
  </r>
  <r>
    <x v="139"/>
    <s v="instagram"/>
    <s v="cpc"/>
    <x v="0"/>
    <d v="2024-01-01T00:00:00"/>
    <s v="text_link"/>
    <s v="shoes"/>
    <n v="150"/>
    <n v="30"/>
    <n v="845.1"/>
    <s v="OK"/>
    <s v="No"/>
    <s v="OK"/>
    <s v="OK"/>
    <s v="OK"/>
    <s v="OK"/>
    <s v="OK"/>
    <s v="OK"/>
    <s v="Oct"/>
    <n v="4"/>
    <s v="instagram/cpc"/>
    <d v="2024-01-01T00:00:00"/>
    <x v="4"/>
  </r>
  <r>
    <x v="322"/>
    <s v="google"/>
    <s v="referral"/>
    <x v="3"/>
    <d v="2024-01-02T00:00:00"/>
    <s v="banner1"/>
    <s v="bags"/>
    <n v="12"/>
    <n v="30"/>
    <n v="511.75"/>
    <s v="OK"/>
    <s v="No"/>
    <s v="OK"/>
    <s v="OK"/>
    <s v="OK"/>
    <s v="OK"/>
    <s v="OK"/>
    <s v="OK"/>
    <s v="Oct"/>
    <n v="4"/>
    <s v="google/referral"/>
    <d v="2024-01-02T00:00:00"/>
    <x v="4"/>
  </r>
  <r>
    <x v="162"/>
    <s v="newsletter"/>
    <s v="social"/>
    <x v="1"/>
    <d v="2024-01-01T00:00:00"/>
    <s v="banner1"/>
    <s v="discount"/>
    <n v="99"/>
    <n v="45"/>
    <n v="524.25"/>
    <s v="OK"/>
    <s v="No"/>
    <s v="OK"/>
    <s v="OK"/>
    <s v="OK"/>
    <s v="OK"/>
    <s v="OK"/>
    <s v="OK"/>
    <s v="Dec"/>
    <n v="4"/>
    <s v="newsletter/social"/>
    <d v="2024-01-01T00:00:00"/>
    <x v="8"/>
  </r>
  <r>
    <x v="276"/>
    <s v="google"/>
    <s v="social"/>
    <x v="3"/>
    <d v="2024-01-02T00:00:00"/>
    <s v="carousel_ad"/>
    <s v="bags"/>
    <n v="356"/>
    <n v="11"/>
    <n v="926.64"/>
    <s v="OK"/>
    <s v="No"/>
    <s v="OK"/>
    <s v="OK"/>
    <s v="OK"/>
    <s v="OK"/>
    <s v="OK"/>
    <s v="OK"/>
    <s v="Aug"/>
    <n v="3"/>
    <s v="google/social"/>
    <d v="2024-01-02T00:00:00"/>
    <x v="5"/>
  </r>
  <r>
    <x v="326"/>
    <s v="facebook"/>
    <s v="cpc"/>
    <x v="3"/>
    <d v="2024-01-02T00:00:00"/>
    <s v="video_ad"/>
    <s v="shoes"/>
    <n v="279"/>
    <n v="46"/>
    <n v="626.51"/>
    <s v="OK"/>
    <s v="No"/>
    <s v="OK"/>
    <s v="OK"/>
    <s v="OK"/>
    <s v="OK"/>
    <s v="OK"/>
    <s v="OK"/>
    <s v="Dec"/>
    <n v="4"/>
    <s v="facebook/cpc"/>
    <d v="2024-01-02T00:00:00"/>
    <x v="8"/>
  </r>
  <r>
    <x v="217"/>
    <s v="facebook"/>
    <s v="social"/>
    <x v="1"/>
    <d v="2024-01-01T00:00:00"/>
    <s v="video_ad"/>
    <s v="discount"/>
    <n v="437"/>
    <n v="27"/>
    <n v="239.45"/>
    <s v="OK"/>
    <s v="No"/>
    <s v="OK"/>
    <s v="OK"/>
    <s v="OK"/>
    <s v="OK"/>
    <s v="OK"/>
    <s v="OK"/>
    <s v="Jun"/>
    <n v="2"/>
    <s v="facebook/social"/>
    <d v="2024-01-01T00:00:00"/>
    <x v="7"/>
  </r>
  <r>
    <x v="217"/>
    <s v="newsletter"/>
    <s v="email"/>
    <x v="1"/>
    <d v="2024-01-01T00:00:00"/>
    <s v="text_link"/>
    <s v="discount"/>
    <n v="435"/>
    <n v="42"/>
    <n v="341.44"/>
    <s v="OK"/>
    <s v="No"/>
    <s v="OK"/>
    <s v="OK"/>
    <s v="OK"/>
    <s v="OK"/>
    <s v="OK"/>
    <s v="OK"/>
    <s v="Jun"/>
    <n v="2"/>
    <s v="newsletter/email"/>
    <d v="2024-01-01T00:00:00"/>
    <x v="7"/>
  </r>
  <r>
    <x v="20"/>
    <s v="youtube"/>
    <s v="cpc"/>
    <x v="0"/>
    <d v="2024-01-01T00:00:00"/>
    <s v="banner1"/>
    <s v="discount"/>
    <n v="135"/>
    <n v="40"/>
    <n v="448.11"/>
    <s v="OK"/>
    <s v="No"/>
    <s v="OK"/>
    <s v="OK"/>
    <s v="OK"/>
    <s v="OK"/>
    <s v="OK"/>
    <s v="OK"/>
    <s v="Jan"/>
    <n v="1"/>
    <s v="youtube/cpc"/>
    <d v="2024-01-01T00:00:00"/>
    <x v="9"/>
  </r>
  <r>
    <x v="255"/>
    <s v="youtube"/>
    <s v="cpc"/>
    <x v="3"/>
    <d v="2024-01-02T00:00:00"/>
    <s v="text_link"/>
    <s v="shoes"/>
    <n v="204"/>
    <n v="13"/>
    <n v="181.16"/>
    <s v="OK"/>
    <s v="No"/>
    <s v="OK"/>
    <s v="OK"/>
    <s v="OK"/>
    <s v="OK"/>
    <s v="OK"/>
    <s v="OK"/>
    <s v="Dec"/>
    <n v="4"/>
    <s v="youtube/cpc"/>
    <d v="2024-01-02T00:00:00"/>
    <x v="8"/>
  </r>
  <r>
    <x v="61"/>
    <s v="linkedin"/>
    <s v="referral"/>
    <x v="1"/>
    <d v="2024-01-01T00:00:00"/>
    <s v="carousel_ad"/>
    <s v="bags"/>
    <n v="191"/>
    <n v="29"/>
    <n v="23.85"/>
    <s v="OK"/>
    <s v="No"/>
    <s v="OK"/>
    <s v="OK"/>
    <s v="OK"/>
    <s v="OK"/>
    <s v="OK"/>
    <s v="OK"/>
    <s v="Sep"/>
    <n v="3"/>
    <s v="linkedin/referral"/>
    <d v="2024-01-01T00:00:00"/>
    <x v="0"/>
  </r>
  <r>
    <x v="129"/>
    <s v="youtube"/>
    <s v="cpc"/>
    <x v="1"/>
    <d v="2024-01-01T00:00:00"/>
    <s v=""/>
    <s v="bags"/>
    <n v="273"/>
    <n v="11"/>
    <n v="730.55"/>
    <s v="OK"/>
    <s v="No"/>
    <s v="OK"/>
    <s v="OK"/>
    <s v="OK"/>
    <s v="OK"/>
    <s v="OK"/>
    <s v="OK"/>
    <s v="Sep"/>
    <n v="3"/>
    <s v="youtube/cpc"/>
    <d v="2024-01-01T00:00:00"/>
    <x v="0"/>
  </r>
  <r>
    <x v="345"/>
    <s v="youtube"/>
    <s v="cpc"/>
    <x v="0"/>
    <d v="2024-01-01T00:00:00"/>
    <s v="text_link"/>
    <s v="shoes"/>
    <n v="240"/>
    <n v="20"/>
    <n v="867.64"/>
    <s v="OK"/>
    <s v="No"/>
    <s v="OK"/>
    <s v="OK"/>
    <s v="OK"/>
    <s v="OK"/>
    <s v="OK"/>
    <s v="OK"/>
    <s v="Dec"/>
    <n v="4"/>
    <s v="youtube/cpc"/>
    <d v="2024-01-01T00:00:00"/>
    <x v="8"/>
  </r>
  <r>
    <x v="80"/>
    <s v="instagram"/>
    <s v="social"/>
    <x v="3"/>
    <d v="2024-01-02T00:00:00"/>
    <s v="banner1"/>
    <s v="discount"/>
    <n v="55"/>
    <n v="0"/>
    <n v="319.88"/>
    <s v="OK"/>
    <s v="No"/>
    <s v="OK"/>
    <s v="OK"/>
    <s v="OK"/>
    <s v="OK"/>
    <s v="OK"/>
    <s v="OK"/>
    <s v="Jul"/>
    <n v="3"/>
    <s v="instagram/social"/>
    <d v="2024-01-02T00:00:00"/>
    <x v="6"/>
  </r>
  <r>
    <x v="346"/>
    <s v="linkedin"/>
    <s v="cpc"/>
    <x v="1"/>
    <d v="2024-01-01T00:00:00"/>
    <s v="banner1"/>
    <s v="discount"/>
    <n v="394"/>
    <n v="33"/>
    <n v="21.59"/>
    <s v="OK"/>
    <s v="No"/>
    <s v="OK"/>
    <s v="OK"/>
    <s v="OK"/>
    <s v="OK"/>
    <s v="OK"/>
    <s v="OK"/>
    <s v="Dec"/>
    <n v="4"/>
    <s v="linkedin/cpc"/>
    <d v="2024-01-01T00:00:00"/>
    <x v="8"/>
  </r>
  <r>
    <x v="0"/>
    <s v="newsletter"/>
    <s v="social"/>
    <x v="0"/>
    <d v="2024-01-01T00:00:00"/>
    <s v="video_ad"/>
    <s v="bags"/>
    <n v="15"/>
    <n v="12"/>
    <n v="494.16"/>
    <s v="OK"/>
    <s v="No"/>
    <s v="OK"/>
    <s v="OK"/>
    <s v="OK"/>
    <s v="OK"/>
    <s v="OK"/>
    <s v="OK"/>
    <s v="Sep"/>
    <n v="3"/>
    <s v="newsletter/social"/>
    <d v="2024-01-01T00:00:00"/>
    <x v="0"/>
  </r>
  <r>
    <x v="91"/>
    <s v="youtube"/>
    <s v="referral"/>
    <x v="2"/>
    <d v="2024-01-03T00:00:00"/>
    <s v=""/>
    <s v="discount"/>
    <n v="381"/>
    <n v="37"/>
    <n v="688.27"/>
    <s v="OK"/>
    <s v="No"/>
    <s v="OK"/>
    <s v="OK"/>
    <s v="OK"/>
    <s v="OK"/>
    <s v="OK"/>
    <s v="OK"/>
    <s v="Jul"/>
    <n v="3"/>
    <s v="youtube/referral"/>
    <d v="2024-01-03T00:00:00"/>
    <x v="6"/>
  </r>
  <r>
    <x v="153"/>
    <s v="linkedin"/>
    <s v="email"/>
    <x v="2"/>
    <d v="2024-01-03T00:00:00"/>
    <s v="text_link"/>
    <s v="bags"/>
    <n v="209"/>
    <n v="26"/>
    <n v="641.33000000000004"/>
    <s v="OK"/>
    <s v="No"/>
    <s v="OK"/>
    <s v="OK"/>
    <s v="OK"/>
    <s v="OK"/>
    <s v="OK"/>
    <s v="OK"/>
    <s v="Apr"/>
    <n v="2"/>
    <s v="linkedin/email"/>
    <d v="2024-01-03T00:00:00"/>
    <x v="1"/>
  </r>
  <r>
    <x v="211"/>
    <s v="newsletter"/>
    <s v="cpc"/>
    <x v="2"/>
    <d v="2024-01-03T00:00:00"/>
    <s v="banner1"/>
    <s v="shoes"/>
    <n v="51"/>
    <n v="45"/>
    <n v="38.99"/>
    <s v="OK"/>
    <s v="No"/>
    <s v="OK"/>
    <s v="OK"/>
    <s v="OK"/>
    <s v="OK"/>
    <s v="OK"/>
    <s v="OK"/>
    <s v="Oct"/>
    <n v="4"/>
    <s v="newsletter/cpc"/>
    <d v="2024-01-03T00:00:00"/>
    <x v="4"/>
  </r>
  <r>
    <x v="173"/>
    <s v="facebook"/>
    <s v="email"/>
    <x v="3"/>
    <d v="2024-01-02T00:00:00"/>
    <s v="banner1"/>
    <s v="signup"/>
    <n v="161"/>
    <n v="17"/>
    <n v="412.11"/>
    <s v="OK"/>
    <s v="No"/>
    <s v="OK"/>
    <s v="OK"/>
    <s v="OK"/>
    <s v="OK"/>
    <s v="OK"/>
    <s v="OK"/>
    <s v="Feb"/>
    <n v="1"/>
    <s v="facebook/email"/>
    <d v="2024-01-02T00:00:00"/>
    <x v="3"/>
  </r>
  <r>
    <x v="77"/>
    <s v="newsletter"/>
    <s v="social"/>
    <x v="1"/>
    <d v="2024-01-01T00:00:00"/>
    <s v=""/>
    <s v="bags"/>
    <n v="327"/>
    <n v="34"/>
    <n v="253.8"/>
    <s v="OK"/>
    <s v="No"/>
    <s v="OK"/>
    <s v="OK"/>
    <s v="OK"/>
    <s v="OK"/>
    <s v="OK"/>
    <s v="OK"/>
    <s v="Dec"/>
    <n v="4"/>
    <s v="newsletter/social"/>
    <d v="2024-01-01T00:00:00"/>
    <x v="8"/>
  </r>
  <r>
    <x v="223"/>
    <s v="instagram"/>
    <s v="social"/>
    <x v="1"/>
    <d v="2024-01-01T00:00:00"/>
    <s v="banner1"/>
    <s v="signup"/>
    <n v="395"/>
    <n v="15"/>
    <n v="582.67999999999995"/>
    <s v="OK"/>
    <s v="No"/>
    <s v="OK"/>
    <s v="OK"/>
    <s v="OK"/>
    <s v="OK"/>
    <s v="OK"/>
    <s v="OK"/>
    <s v="Jul"/>
    <n v="3"/>
    <s v="instagram/social"/>
    <d v="2024-01-01T00:00:00"/>
    <x v="6"/>
  </r>
  <r>
    <x v="199"/>
    <s v="google"/>
    <s v="social"/>
    <x v="1"/>
    <d v="2024-01-01T00:00:00"/>
    <s v="text_link"/>
    <s v="discount"/>
    <n v="133"/>
    <n v="26"/>
    <n v="843.33"/>
    <s v="OK"/>
    <s v="No"/>
    <s v="OK"/>
    <s v="OK"/>
    <s v="OK"/>
    <s v="OK"/>
    <s v="OK"/>
    <s v="OK"/>
    <s v="Jan"/>
    <n v="1"/>
    <s v="google/social"/>
    <d v="2024-01-01T00:00:00"/>
    <x v="9"/>
  </r>
  <r>
    <x v="215"/>
    <s v="linkedin"/>
    <s v="cpc"/>
    <x v="2"/>
    <d v="2024-01-03T00:00:00"/>
    <s v=""/>
    <s v="bags"/>
    <n v="247"/>
    <n v="49"/>
    <n v="790.02"/>
    <s v="OK"/>
    <s v="No"/>
    <s v="OK"/>
    <s v="OK"/>
    <s v="OK"/>
    <s v="OK"/>
    <s v="OK"/>
    <s v="OK"/>
    <s v="Mar"/>
    <n v="1"/>
    <s v="linkedin/cpc"/>
    <d v="2024-01-03T00:00:00"/>
    <x v="3"/>
  </r>
  <r>
    <x v="281"/>
    <s v="google"/>
    <s v="email"/>
    <x v="3"/>
    <d v="2024-01-02T00:00:00"/>
    <s v="text_link"/>
    <s v="signup"/>
    <n v="11"/>
    <n v="5"/>
    <n v="660.72"/>
    <s v="OK"/>
    <s v="No"/>
    <s v="OK"/>
    <s v="OK"/>
    <s v="OK"/>
    <s v="OK"/>
    <s v="OK"/>
    <s v="OK"/>
    <s v="Oct"/>
    <n v="4"/>
    <s v="google/email"/>
    <d v="2024-01-02T00:00:00"/>
    <x v="4"/>
  </r>
  <r>
    <x v="207"/>
    <s v="linkedin"/>
    <s v="referral"/>
    <x v="3"/>
    <d v="2024-01-02T00:00:00"/>
    <s v="text_link"/>
    <s v="bags"/>
    <n v="182"/>
    <n v="1"/>
    <n v="768.32"/>
    <s v="OK"/>
    <s v="No"/>
    <s v="OK"/>
    <s v="OK"/>
    <s v="OK"/>
    <s v="OK"/>
    <s v="OK"/>
    <s v="OK"/>
    <s v="Feb"/>
    <n v="1"/>
    <s v="linkedin/referral"/>
    <d v="2024-01-02T00:00:00"/>
    <x v="3"/>
  </r>
  <r>
    <x v="267"/>
    <s v="linkedin"/>
    <s v="email"/>
    <x v="0"/>
    <d v="2024-01-01T00:00:00"/>
    <s v="carousel_ad"/>
    <s v="signup"/>
    <n v="403"/>
    <n v="3"/>
    <n v="732.42"/>
    <s v="OK"/>
    <s v="No"/>
    <s v="OK"/>
    <s v="OK"/>
    <s v="OK"/>
    <s v="OK"/>
    <s v="OK"/>
    <s v="OK"/>
    <s v="Oct"/>
    <n v="4"/>
    <s v="linkedin/email"/>
    <d v="2024-01-01T00:00:00"/>
    <x v="4"/>
  </r>
  <r>
    <x v="47"/>
    <s v="facebook"/>
    <s v="email"/>
    <x v="0"/>
    <d v="2024-01-01T00:00:00"/>
    <s v="text_link"/>
    <s v="signup"/>
    <n v="496"/>
    <n v="24"/>
    <n v="188.12"/>
    <s v="OK"/>
    <s v="No"/>
    <s v="OK"/>
    <s v="OK"/>
    <s v="OK"/>
    <s v="OK"/>
    <s v="OK"/>
    <s v="OK"/>
    <s v="Jun"/>
    <n v="2"/>
    <s v="facebook/email"/>
    <d v="2024-01-01T00:00:00"/>
    <x v="7"/>
  </r>
  <r>
    <x v="214"/>
    <s v="instagram"/>
    <s v="cpc"/>
    <x v="3"/>
    <d v="2024-01-02T00:00:00"/>
    <s v="carousel_ad"/>
    <s v="shoes"/>
    <n v="364"/>
    <n v="0"/>
    <n v="939.71"/>
    <s v="OK"/>
    <s v="No"/>
    <s v="OK"/>
    <s v="OK"/>
    <s v="OK"/>
    <s v="OK"/>
    <s v="OK"/>
    <s v="OK"/>
    <s v="Feb"/>
    <n v="1"/>
    <s v="instagram/cpc"/>
    <d v="2024-01-02T00:00:00"/>
    <x v="3"/>
  </r>
  <r>
    <x v="323"/>
    <s v="newsletter"/>
    <s v="cpc"/>
    <x v="0"/>
    <d v="2024-01-01T00:00:00"/>
    <s v="carousel_ad"/>
    <s v="discount"/>
    <n v="447"/>
    <n v="22"/>
    <n v="566.1"/>
    <s v="OK"/>
    <s v="No"/>
    <s v="OK"/>
    <s v="OK"/>
    <s v="OK"/>
    <s v="OK"/>
    <s v="OK"/>
    <s v="OK"/>
    <s v="Jul"/>
    <n v="3"/>
    <s v="newsletter/cpc"/>
    <d v="2024-01-01T00:00:00"/>
    <x v="6"/>
  </r>
  <r>
    <x v="52"/>
    <s v="newsletter"/>
    <s v="cpc"/>
    <x v="0"/>
    <d v="2024-01-01T00:00:00"/>
    <s v="text_link"/>
    <s v="shoes"/>
    <n v="494"/>
    <n v="40"/>
    <n v="558.41999999999996"/>
    <s v="OK"/>
    <s v="No"/>
    <s v="OK"/>
    <s v="OK"/>
    <s v="OK"/>
    <s v="OK"/>
    <s v="OK"/>
    <s v="OK"/>
    <s v="Nov"/>
    <n v="4"/>
    <s v="newsletter/cpc"/>
    <d v="2024-01-01T00:00:00"/>
    <x v="10"/>
  </r>
  <r>
    <x v="268"/>
    <s v="google"/>
    <s v="email"/>
    <x v="0"/>
    <d v="2024-01-01T00:00:00"/>
    <s v="banner1"/>
    <s v="shoes"/>
    <n v="262"/>
    <n v="38"/>
    <n v="832.95"/>
    <s v="OK"/>
    <s v="No"/>
    <s v="OK"/>
    <s v="OK"/>
    <s v="OK"/>
    <s v="OK"/>
    <s v="OK"/>
    <s v="OK"/>
    <s v="Apr"/>
    <n v="2"/>
    <s v="google/email"/>
    <d v="2024-01-01T00:00:00"/>
    <x v="1"/>
  </r>
  <r>
    <x v="335"/>
    <s v="google"/>
    <s v="email"/>
    <x v="2"/>
    <d v="2024-01-03T00:00:00"/>
    <s v="banner1"/>
    <s v="bags"/>
    <n v="485"/>
    <n v="36"/>
    <n v="400.96"/>
    <s v="OK"/>
    <s v="No"/>
    <s v="OK"/>
    <s v="OK"/>
    <s v="OK"/>
    <s v="OK"/>
    <s v="OK"/>
    <s v="OK"/>
    <s v="Nov"/>
    <n v="4"/>
    <s v="google/email"/>
    <d v="2024-01-03T00:00:00"/>
    <x v="4"/>
  </r>
  <r>
    <x v="347"/>
    <m/>
    <m/>
    <x v="4"/>
    <m/>
    <m/>
    <m/>
    <m/>
    <m/>
    <m/>
    <m/>
    <m/>
    <m/>
    <m/>
    <m/>
    <m/>
    <m/>
    <m/>
    <m/>
    <m/>
    <m/>
    <m/>
    <x v="1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x v="0"/>
    <x v="0"/>
    <s v="referral"/>
    <x v="0"/>
    <d v="2024-01-01T00:00:00"/>
    <x v="0"/>
    <x v="0"/>
    <n v="391"/>
    <n v="29"/>
    <n v="864.17"/>
    <n v="7.4168797953964194E-2"/>
    <n v="2.2101534526854221"/>
  </r>
  <r>
    <x v="1"/>
    <x v="1"/>
    <s v="social"/>
    <x v="0"/>
    <d v="2024-01-01T00:00:00"/>
    <x v="1"/>
    <x v="1"/>
    <n v="223"/>
    <n v="28"/>
    <n v="454.22"/>
    <n v="0.12556053811659193"/>
    <n v="2.0368609865470853"/>
  </r>
  <r>
    <x v="2"/>
    <x v="2"/>
    <s v="email"/>
    <x v="1"/>
    <d v="2024-01-01T00:00:00"/>
    <x v="0"/>
    <x v="2"/>
    <n v="250"/>
    <n v="29"/>
    <n v="414.82"/>
    <n v="0.11600000000000001"/>
    <n v="1.6592799999999999"/>
  </r>
  <r>
    <x v="3"/>
    <x v="2"/>
    <s v="referral"/>
    <x v="2"/>
    <d v="2024-01-03T00:00:00"/>
    <x v="2"/>
    <x v="3"/>
    <n v="168"/>
    <n v="26"/>
    <n v="564.59"/>
    <n v="0.15476190476190477"/>
    <n v="3.3606547619047622"/>
  </r>
  <r>
    <x v="4"/>
    <x v="2"/>
    <s v="email"/>
    <x v="2"/>
    <d v="2024-01-03T00:00:00"/>
    <x v="0"/>
    <x v="1"/>
    <n v="29"/>
    <n v="2"/>
    <n v="865.97"/>
    <n v="6.8965517241379309E-2"/>
    <n v="29.861034482758622"/>
  </r>
  <r>
    <x v="5"/>
    <x v="1"/>
    <s v="referral"/>
    <x v="2"/>
    <d v="2024-01-03T00:00:00"/>
    <x v="2"/>
    <x v="1"/>
    <n v="50"/>
    <n v="33"/>
    <n v="376.18"/>
    <n v="0.66"/>
    <n v="7.5236000000000001"/>
  </r>
  <r>
    <x v="6"/>
    <x v="3"/>
    <s v="email"/>
    <x v="0"/>
    <d v="2024-01-01T00:00:00"/>
    <x v="2"/>
    <x v="3"/>
    <n v="370"/>
    <n v="43"/>
    <n v="418.16"/>
    <n v="0.11621621621621622"/>
    <n v="1.1301621621621623"/>
  </r>
  <r>
    <x v="7"/>
    <x v="4"/>
    <s v="email"/>
    <x v="1"/>
    <d v="2024-01-01T00:00:00"/>
    <x v="0"/>
    <x v="1"/>
    <n v="213"/>
    <n v="16"/>
    <n v="334.66"/>
    <n v="7.5117370892018781E-2"/>
    <n v="1.5711737089201878"/>
  </r>
  <r>
    <x v="8"/>
    <x v="2"/>
    <s v="social"/>
    <x v="3"/>
    <d v="2024-01-02T00:00:00"/>
    <x v="1"/>
    <x v="0"/>
    <n v="190"/>
    <n v="48"/>
    <n v="789.26"/>
    <n v="0.25263157894736843"/>
    <n v="4.1539999999999999"/>
  </r>
  <r>
    <x v="9"/>
    <x v="3"/>
    <s v="social"/>
    <x v="0"/>
    <d v="2024-01-01T00:00:00"/>
    <x v="1"/>
    <x v="3"/>
    <n v="354"/>
    <n v="34"/>
    <n v="709.64"/>
    <n v="9.6045197740112997E-2"/>
    <n v="2.0046327683615819"/>
  </r>
  <r>
    <x v="10"/>
    <x v="4"/>
    <s v="cpc"/>
    <x v="3"/>
    <d v="2024-01-02T00:00:00"/>
    <x v="0"/>
    <x v="0"/>
    <n v="365"/>
    <n v="12"/>
    <n v="661.1"/>
    <n v="3.287671232876712E-2"/>
    <n v="1.8112328767123289"/>
  </r>
  <r>
    <x v="11"/>
    <x v="3"/>
    <s v="email"/>
    <x v="0"/>
    <d v="2024-01-01T00:00:00"/>
    <x v="1"/>
    <x v="1"/>
    <n v="172"/>
    <n v="25"/>
    <n v="758.96"/>
    <n v="0.14534883720930233"/>
    <n v="4.4125581395348838"/>
  </r>
  <r>
    <x v="7"/>
    <x v="4"/>
    <s v="referral"/>
    <x v="2"/>
    <d v="2024-01-03T00:00:00"/>
    <x v="2"/>
    <x v="0"/>
    <n v="323"/>
    <n v="22"/>
    <n v="583.39"/>
    <n v="6.8111455108359129E-2"/>
    <n v="1.8061609907120744"/>
  </r>
  <r>
    <x v="12"/>
    <x v="3"/>
    <s v="social"/>
    <x v="2"/>
    <d v="2024-01-03T00:00:00"/>
    <x v="2"/>
    <x v="3"/>
    <n v="406"/>
    <n v="46"/>
    <n v="461.37"/>
    <n v="0.11330049261083744"/>
    <n v="1.1363793103448276"/>
  </r>
  <r>
    <x v="13"/>
    <x v="2"/>
    <s v="referral"/>
    <x v="1"/>
    <d v="2024-01-01T00:00:00"/>
    <x v="0"/>
    <x v="0"/>
    <n v="235"/>
    <n v="6"/>
    <n v="912.69"/>
    <n v="2.553191489361702E-2"/>
    <n v="3.8837872340425532"/>
  </r>
  <r>
    <x v="14"/>
    <x v="3"/>
    <s v="email"/>
    <x v="1"/>
    <d v="2024-01-01T00:00:00"/>
    <x v="3"/>
    <x v="3"/>
    <n v="450"/>
    <n v="49"/>
    <n v="679.87"/>
    <n v="0.10888888888888888"/>
    <n v="1.5108222222222223"/>
  </r>
  <r>
    <x v="15"/>
    <x v="1"/>
    <s v="email"/>
    <x v="2"/>
    <d v="2024-01-03T00:00:00"/>
    <x v="3"/>
    <x v="1"/>
    <n v="221"/>
    <n v="10"/>
    <n v="518.75"/>
    <n v="4.5248868778280542E-2"/>
    <n v="2.3472850678733033"/>
  </r>
  <r>
    <x v="11"/>
    <x v="4"/>
    <s v="email"/>
    <x v="0"/>
    <d v="2024-01-01T00:00:00"/>
    <x v="2"/>
    <x v="1"/>
    <n v="37"/>
    <n v="12"/>
    <n v="370.41"/>
    <n v="0.32432432432432434"/>
    <n v="10.011081081081082"/>
  </r>
  <r>
    <x v="16"/>
    <x v="1"/>
    <s v="cpc"/>
    <x v="0"/>
    <d v="2024-01-01T00:00:00"/>
    <x v="3"/>
    <x v="2"/>
    <n v="193"/>
    <n v="16"/>
    <n v="604.9"/>
    <n v="8.2901554404145081E-2"/>
    <n v="3.1341968911917095"/>
  </r>
  <r>
    <x v="17"/>
    <x v="2"/>
    <s v="social"/>
    <x v="0"/>
    <d v="2024-01-01T00:00:00"/>
    <x v="2"/>
    <x v="2"/>
    <n v="474"/>
    <n v="50"/>
    <n v="253.93"/>
    <n v="0.10548523206751055"/>
    <n v="0.53571729957805914"/>
  </r>
  <r>
    <x v="18"/>
    <x v="5"/>
    <s v="referral"/>
    <x v="3"/>
    <d v="2024-01-02T00:00:00"/>
    <x v="2"/>
    <x v="1"/>
    <n v="307"/>
    <n v="15"/>
    <n v="779.16"/>
    <n v="4.8859934853420196E-2"/>
    <n v="2.5379804560260584"/>
  </r>
  <r>
    <x v="19"/>
    <x v="4"/>
    <s v="email"/>
    <x v="0"/>
    <d v="2024-01-01T00:00:00"/>
    <x v="0"/>
    <x v="3"/>
    <n v="359"/>
    <n v="34"/>
    <n v="987.21"/>
    <n v="9.4707520891364902E-2"/>
    <n v="2.7498885793871866"/>
  </r>
  <r>
    <x v="20"/>
    <x v="4"/>
    <s v="social"/>
    <x v="1"/>
    <d v="2024-01-01T00:00:00"/>
    <x v="0"/>
    <x v="2"/>
    <n v="254"/>
    <n v="2"/>
    <n v="847.3"/>
    <n v="7.874015748031496E-3"/>
    <n v="3.3358267716535432"/>
  </r>
  <r>
    <x v="21"/>
    <x v="2"/>
    <s v="referral"/>
    <x v="2"/>
    <d v="2024-01-03T00:00:00"/>
    <x v="2"/>
    <x v="2"/>
    <n v="105"/>
    <n v="33"/>
    <n v="580.25"/>
    <n v="0.31428571428571428"/>
    <n v="5.5261904761904761"/>
  </r>
  <r>
    <x v="22"/>
    <x v="0"/>
    <s v="social"/>
    <x v="3"/>
    <d v="2024-01-02T00:00:00"/>
    <x v="0"/>
    <x v="1"/>
    <n v="188"/>
    <n v="1"/>
    <n v="253.42"/>
    <n v="5.3191489361702126E-3"/>
    <n v="1.3479787234042553"/>
  </r>
  <r>
    <x v="23"/>
    <x v="2"/>
    <s v="referral"/>
    <x v="2"/>
    <d v="2024-01-03T00:00:00"/>
    <x v="1"/>
    <x v="2"/>
    <n v="363"/>
    <n v="9"/>
    <n v="705.93"/>
    <n v="2.4793388429752067E-2"/>
    <n v="1.9447107438016527"/>
  </r>
  <r>
    <x v="24"/>
    <x v="1"/>
    <s v="email"/>
    <x v="2"/>
    <d v="2024-01-03T00:00:00"/>
    <x v="0"/>
    <x v="0"/>
    <n v="321"/>
    <n v="18"/>
    <n v="548.37"/>
    <n v="5.6074766355140186E-2"/>
    <n v="1.7083177570093457"/>
  </r>
  <r>
    <x v="25"/>
    <x v="4"/>
    <s v="email"/>
    <x v="0"/>
    <d v="2024-01-01T00:00:00"/>
    <x v="3"/>
    <x v="2"/>
    <n v="363"/>
    <n v="18"/>
    <n v="931.76"/>
    <n v="4.9586776859504134E-2"/>
    <n v="2.5668319559228649"/>
  </r>
  <r>
    <x v="26"/>
    <x v="5"/>
    <s v="referral"/>
    <x v="3"/>
    <d v="2024-01-02T00:00:00"/>
    <x v="3"/>
    <x v="3"/>
    <n v="328"/>
    <n v="34"/>
    <n v="511.07"/>
    <n v="0.10365853658536585"/>
    <n v="1.558140243902439"/>
  </r>
  <r>
    <x v="27"/>
    <x v="5"/>
    <s v="cpc"/>
    <x v="2"/>
    <d v="2024-01-03T00:00:00"/>
    <x v="2"/>
    <x v="3"/>
    <n v="309"/>
    <n v="6"/>
    <n v="814.46"/>
    <n v="1.9417475728155338E-2"/>
    <n v="2.6357928802588999"/>
  </r>
  <r>
    <x v="28"/>
    <x v="4"/>
    <s v="referral"/>
    <x v="0"/>
    <d v="2024-01-01T00:00:00"/>
    <x v="3"/>
    <x v="1"/>
    <n v="114"/>
    <n v="41"/>
    <n v="190.8"/>
    <n v="0.35964912280701755"/>
    <n v="1.6736842105263159"/>
  </r>
  <r>
    <x v="29"/>
    <x v="4"/>
    <s v="social"/>
    <x v="2"/>
    <d v="2024-01-03T00:00:00"/>
    <x v="2"/>
    <x v="0"/>
    <n v="317"/>
    <n v="11"/>
    <n v="534.39"/>
    <n v="3.4700315457413249E-2"/>
    <n v="1.6857728706624606"/>
  </r>
  <r>
    <x v="30"/>
    <x v="5"/>
    <s v="social"/>
    <x v="0"/>
    <d v="2024-01-01T00:00:00"/>
    <x v="0"/>
    <x v="2"/>
    <n v="156"/>
    <n v="5"/>
    <n v="10.19"/>
    <n v="3.2051282051282048E-2"/>
    <n v="6.5320512820512822E-2"/>
  </r>
  <r>
    <x v="31"/>
    <x v="5"/>
    <s v="referral"/>
    <x v="0"/>
    <d v="2024-01-01T00:00:00"/>
    <x v="3"/>
    <x v="0"/>
    <n v="75"/>
    <n v="34"/>
    <n v="491.43"/>
    <n v="0.45333333333333331"/>
    <n v="6.5524000000000004"/>
  </r>
  <r>
    <x v="32"/>
    <x v="4"/>
    <s v="cpc"/>
    <x v="1"/>
    <d v="2024-01-01T00:00:00"/>
    <x v="4"/>
    <x v="0"/>
    <n v="389"/>
    <n v="17"/>
    <n v="394.61"/>
    <n v="4.3701799485861184E-2"/>
    <n v="1.0144215938303343"/>
  </r>
  <r>
    <x v="33"/>
    <x v="4"/>
    <s v="cpc"/>
    <x v="3"/>
    <d v="2024-01-02T00:00:00"/>
    <x v="2"/>
    <x v="0"/>
    <n v="223"/>
    <n v="37"/>
    <n v="363.56"/>
    <n v="0.16591928251121077"/>
    <n v="1.6303139013452914"/>
  </r>
  <r>
    <x v="34"/>
    <x v="2"/>
    <s v="social"/>
    <x v="2"/>
    <d v="2024-01-03T00:00:00"/>
    <x v="0"/>
    <x v="0"/>
    <n v="379"/>
    <n v="43"/>
    <n v="156.5"/>
    <n v="0.11345646437994723"/>
    <n v="0.4129287598944591"/>
  </r>
  <r>
    <x v="35"/>
    <x v="2"/>
    <s v="referral"/>
    <x v="1"/>
    <d v="2024-01-01T00:00:00"/>
    <x v="1"/>
    <x v="3"/>
    <n v="210"/>
    <n v="36"/>
    <n v="56.02"/>
    <n v="0.17142857142857143"/>
    <n v="0.26676190476190476"/>
  </r>
  <r>
    <x v="36"/>
    <x v="0"/>
    <s v="email"/>
    <x v="0"/>
    <d v="2024-01-01T00:00:00"/>
    <x v="3"/>
    <x v="0"/>
    <n v="147"/>
    <n v="46"/>
    <n v="557.51"/>
    <n v="0.31292517006802723"/>
    <n v="3.7925850340136056"/>
  </r>
  <r>
    <x v="37"/>
    <x v="2"/>
    <s v="cpc"/>
    <x v="0"/>
    <d v="2024-01-01T00:00:00"/>
    <x v="0"/>
    <x v="2"/>
    <n v="427"/>
    <n v="50"/>
    <n v="495.29"/>
    <n v="0.117096018735363"/>
    <n v="1.1599297423887589"/>
  </r>
  <r>
    <x v="5"/>
    <x v="3"/>
    <s v="cpc"/>
    <x v="2"/>
    <d v="2024-01-03T00:00:00"/>
    <x v="1"/>
    <x v="0"/>
    <n v="14"/>
    <n v="49"/>
    <n v="411.24"/>
    <n v="3.5"/>
    <n v="29.374285714285715"/>
  </r>
  <r>
    <x v="38"/>
    <x v="3"/>
    <s v="cpc"/>
    <x v="0"/>
    <d v="2024-01-01T00:00:00"/>
    <x v="0"/>
    <x v="0"/>
    <n v="247"/>
    <n v="4"/>
    <n v="562.32000000000005"/>
    <n v="1.6194331983805668E-2"/>
    <n v="2.2765991902834011"/>
  </r>
  <r>
    <x v="39"/>
    <x v="1"/>
    <s v="email"/>
    <x v="3"/>
    <d v="2024-01-02T00:00:00"/>
    <x v="0"/>
    <x v="0"/>
    <n v="275"/>
    <n v="7"/>
    <n v="677.7"/>
    <n v="2.5454545454545455E-2"/>
    <n v="2.4643636363636365"/>
  </r>
  <r>
    <x v="40"/>
    <x v="5"/>
    <s v="email"/>
    <x v="2"/>
    <d v="2024-01-03T00:00:00"/>
    <x v="2"/>
    <x v="3"/>
    <n v="472"/>
    <n v="29"/>
    <n v="890.23"/>
    <n v="6.1440677966101698E-2"/>
    <n v="1.8860805084745762"/>
  </r>
  <r>
    <x v="41"/>
    <x v="5"/>
    <s v="social"/>
    <x v="1"/>
    <d v="2024-01-01T00:00:00"/>
    <x v="1"/>
    <x v="3"/>
    <n v="407"/>
    <n v="3"/>
    <n v="815.57"/>
    <n v="7.3710073710073713E-3"/>
    <n v="2.003857493857494"/>
  </r>
  <r>
    <x v="42"/>
    <x v="0"/>
    <s v="social"/>
    <x v="1"/>
    <d v="2024-01-01T00:00:00"/>
    <x v="4"/>
    <x v="1"/>
    <n v="43"/>
    <n v="26"/>
    <n v="113.48"/>
    <n v="0.60465116279069764"/>
    <n v="2.6390697674418604"/>
  </r>
  <r>
    <x v="19"/>
    <x v="2"/>
    <s v="referral"/>
    <x v="0"/>
    <d v="2024-01-01T00:00:00"/>
    <x v="1"/>
    <x v="0"/>
    <n v="109"/>
    <n v="18"/>
    <n v="48.17"/>
    <n v="0.16513761467889909"/>
    <n v="0.44192660550458718"/>
  </r>
  <r>
    <x v="43"/>
    <x v="3"/>
    <s v="referral"/>
    <x v="1"/>
    <d v="2024-01-01T00:00:00"/>
    <x v="4"/>
    <x v="1"/>
    <n v="245"/>
    <n v="3"/>
    <n v="713.39"/>
    <n v="1.2244897959183673E-2"/>
    <n v="2.9117959183673467"/>
  </r>
  <r>
    <x v="44"/>
    <x v="3"/>
    <s v="email"/>
    <x v="3"/>
    <d v="2024-01-02T00:00:00"/>
    <x v="1"/>
    <x v="1"/>
    <n v="339"/>
    <n v="48"/>
    <n v="109.86"/>
    <n v="0.1415929203539823"/>
    <n v="0.324070796460177"/>
  </r>
  <r>
    <x v="45"/>
    <x v="3"/>
    <s v="email"/>
    <x v="2"/>
    <d v="2024-01-03T00:00:00"/>
    <x v="3"/>
    <x v="2"/>
    <n v="450"/>
    <n v="29"/>
    <n v="758.63"/>
    <n v="6.4444444444444443E-2"/>
    <n v="1.6858444444444445"/>
  </r>
  <r>
    <x v="46"/>
    <x v="0"/>
    <s v="social"/>
    <x v="0"/>
    <d v="2024-01-01T00:00:00"/>
    <x v="2"/>
    <x v="3"/>
    <n v="215"/>
    <n v="25"/>
    <n v="137.94"/>
    <n v="0.11627906976744186"/>
    <n v="0.64158139534883718"/>
  </r>
  <r>
    <x v="47"/>
    <x v="0"/>
    <s v="cpc"/>
    <x v="0"/>
    <d v="2024-01-01T00:00:00"/>
    <x v="2"/>
    <x v="2"/>
    <n v="54"/>
    <n v="1"/>
    <n v="988.45"/>
    <n v="1.8518518518518517E-2"/>
    <n v="18.30462962962963"/>
  </r>
  <r>
    <x v="48"/>
    <x v="5"/>
    <s v="email"/>
    <x v="2"/>
    <d v="2024-01-03T00:00:00"/>
    <x v="2"/>
    <x v="3"/>
    <n v="344"/>
    <n v="30"/>
    <n v="707.34"/>
    <n v="8.7209302325581398E-2"/>
    <n v="2.0562209302325583"/>
  </r>
  <r>
    <x v="49"/>
    <x v="3"/>
    <s v="cpc"/>
    <x v="1"/>
    <d v="2024-01-01T00:00:00"/>
    <x v="0"/>
    <x v="0"/>
    <n v="335"/>
    <n v="37"/>
    <n v="676.27"/>
    <n v="0.11044776119402985"/>
    <n v="2.0187164179104475"/>
  </r>
  <r>
    <x v="50"/>
    <x v="1"/>
    <s v="cpc"/>
    <x v="2"/>
    <d v="2024-01-03T00:00:00"/>
    <x v="2"/>
    <x v="0"/>
    <n v="61"/>
    <n v="17"/>
    <n v="158.08000000000001"/>
    <n v="0.27868852459016391"/>
    <n v="2.5914754098360659"/>
  </r>
  <r>
    <x v="51"/>
    <x v="4"/>
    <s v="social"/>
    <x v="0"/>
    <d v="2024-01-01T00:00:00"/>
    <x v="1"/>
    <x v="3"/>
    <n v="72"/>
    <n v="37"/>
    <n v="339.62"/>
    <n v="0.51388888888888884"/>
    <n v="4.7169444444444446"/>
  </r>
  <r>
    <x v="52"/>
    <x v="1"/>
    <s v="referral"/>
    <x v="1"/>
    <d v="2024-01-01T00:00:00"/>
    <x v="3"/>
    <x v="3"/>
    <n v="448"/>
    <n v="23"/>
    <n v="781.3"/>
    <n v="5.1339285714285712E-2"/>
    <n v="1.7439732142857143"/>
  </r>
  <r>
    <x v="53"/>
    <x v="2"/>
    <s v="referral"/>
    <x v="3"/>
    <d v="2024-01-02T00:00:00"/>
    <x v="0"/>
    <x v="3"/>
    <n v="48"/>
    <n v="40"/>
    <n v="905.64"/>
    <n v="0.83333333333333337"/>
    <n v="18.8675"/>
  </r>
  <r>
    <x v="54"/>
    <x v="4"/>
    <s v="cpc"/>
    <x v="0"/>
    <d v="2024-01-01T00:00:00"/>
    <x v="3"/>
    <x v="3"/>
    <n v="391"/>
    <n v="17"/>
    <n v="638.76"/>
    <n v="4.3478260869565216E-2"/>
    <n v="1.6336572890025576"/>
  </r>
  <r>
    <x v="55"/>
    <x v="2"/>
    <s v="cpc"/>
    <x v="0"/>
    <d v="2024-01-01T00:00:00"/>
    <x v="4"/>
    <x v="1"/>
    <n v="299"/>
    <n v="21"/>
    <n v="220.16"/>
    <n v="7.0234113712374577E-2"/>
    <n v="0.73632107023411375"/>
  </r>
  <r>
    <x v="56"/>
    <x v="2"/>
    <s v="cpc"/>
    <x v="1"/>
    <d v="2024-01-01T00:00:00"/>
    <x v="3"/>
    <x v="1"/>
    <n v="281"/>
    <n v="9"/>
    <n v="690.23"/>
    <n v="3.2028469750889681E-2"/>
    <n v="2.456334519572954"/>
  </r>
  <r>
    <x v="57"/>
    <x v="5"/>
    <s v="cpc"/>
    <x v="2"/>
    <d v="2024-01-03T00:00:00"/>
    <x v="0"/>
    <x v="0"/>
    <n v="424"/>
    <n v="5"/>
    <n v="964.62"/>
    <n v="1.179245283018868E-2"/>
    <n v="2.2750471698113208"/>
  </r>
  <r>
    <x v="58"/>
    <x v="0"/>
    <s v="social"/>
    <x v="2"/>
    <d v="2024-01-03T00:00:00"/>
    <x v="3"/>
    <x v="1"/>
    <n v="205"/>
    <n v="9"/>
    <n v="428.12"/>
    <n v="4.3902439024390241E-2"/>
    <n v="2.0883902439024391"/>
  </r>
  <r>
    <x v="59"/>
    <x v="4"/>
    <s v="email"/>
    <x v="1"/>
    <d v="2024-01-01T00:00:00"/>
    <x v="2"/>
    <x v="1"/>
    <n v="369"/>
    <n v="31"/>
    <n v="116.83"/>
    <n v="8.4010840108401083E-2"/>
    <n v="0.31661246612466126"/>
  </r>
  <r>
    <x v="60"/>
    <x v="2"/>
    <s v="cpc"/>
    <x v="2"/>
    <d v="2024-01-03T00:00:00"/>
    <x v="3"/>
    <x v="2"/>
    <n v="204"/>
    <n v="27"/>
    <n v="221.49"/>
    <n v="0.13235294117647059"/>
    <n v="1.085735294117647"/>
  </r>
  <r>
    <x v="61"/>
    <x v="2"/>
    <s v="email"/>
    <x v="0"/>
    <d v="2024-01-01T00:00:00"/>
    <x v="1"/>
    <x v="2"/>
    <n v="333"/>
    <n v="15"/>
    <n v="986.65"/>
    <n v="4.5045045045045043E-2"/>
    <n v="2.962912912912913"/>
  </r>
  <r>
    <x v="62"/>
    <x v="2"/>
    <s v="email"/>
    <x v="1"/>
    <d v="2024-01-01T00:00:00"/>
    <x v="0"/>
    <x v="2"/>
    <n v="284"/>
    <n v="38"/>
    <n v="655.93"/>
    <n v="0.13380281690140844"/>
    <n v="2.309612676056338"/>
  </r>
  <r>
    <x v="63"/>
    <x v="4"/>
    <s v="cpc"/>
    <x v="1"/>
    <d v="2024-01-01T00:00:00"/>
    <x v="1"/>
    <x v="0"/>
    <n v="71"/>
    <n v="38"/>
    <n v="324.58999999999997"/>
    <n v="0.53521126760563376"/>
    <n v="4.5716901408450701"/>
  </r>
  <r>
    <x v="27"/>
    <x v="3"/>
    <s v="email"/>
    <x v="1"/>
    <d v="2024-01-01T00:00:00"/>
    <x v="3"/>
    <x v="1"/>
    <n v="434"/>
    <n v="49"/>
    <n v="759.74"/>
    <n v="0.11290322580645161"/>
    <n v="1.7505529953917052"/>
  </r>
  <r>
    <x v="64"/>
    <x v="4"/>
    <s v="social"/>
    <x v="1"/>
    <d v="2024-01-01T00:00:00"/>
    <x v="4"/>
    <x v="0"/>
    <n v="318"/>
    <n v="16"/>
    <n v="591.99"/>
    <n v="5.0314465408805034E-2"/>
    <n v="1.8616037735849056"/>
  </r>
  <r>
    <x v="29"/>
    <x v="3"/>
    <s v="email"/>
    <x v="2"/>
    <d v="2024-01-03T00:00:00"/>
    <x v="0"/>
    <x v="1"/>
    <n v="436"/>
    <n v="10"/>
    <n v="245.64"/>
    <n v="2.2935779816513763E-2"/>
    <n v="0.56339449541284403"/>
  </r>
  <r>
    <x v="61"/>
    <x v="4"/>
    <s v="email"/>
    <x v="0"/>
    <d v="2024-01-01T00:00:00"/>
    <x v="1"/>
    <x v="1"/>
    <n v="283"/>
    <n v="47"/>
    <n v="265.47000000000003"/>
    <n v="0.16607773851590105"/>
    <n v="0.93805653710247361"/>
  </r>
  <r>
    <x v="65"/>
    <x v="2"/>
    <s v="cpc"/>
    <x v="0"/>
    <d v="2024-01-01T00:00:00"/>
    <x v="1"/>
    <x v="2"/>
    <n v="224"/>
    <n v="29"/>
    <n v="104.06"/>
    <n v="0.12946428571428573"/>
    <n v="0.46455357142857145"/>
  </r>
  <r>
    <x v="66"/>
    <x v="0"/>
    <s v="email"/>
    <x v="1"/>
    <d v="2024-01-01T00:00:00"/>
    <x v="3"/>
    <x v="0"/>
    <n v="271"/>
    <n v="1"/>
    <n v="942.98"/>
    <n v="3.6900369003690036E-3"/>
    <n v="3.4796309963099632"/>
  </r>
  <r>
    <x v="67"/>
    <x v="4"/>
    <s v="social"/>
    <x v="3"/>
    <d v="2024-01-02T00:00:00"/>
    <x v="0"/>
    <x v="1"/>
    <n v="401"/>
    <n v="36"/>
    <n v="365.13"/>
    <n v="8.9775561097256859E-2"/>
    <n v="0.9105486284289277"/>
  </r>
  <r>
    <x v="68"/>
    <x v="0"/>
    <s v="email"/>
    <x v="0"/>
    <d v="2024-01-01T00:00:00"/>
    <x v="2"/>
    <x v="2"/>
    <n v="26"/>
    <n v="44"/>
    <n v="688.14"/>
    <n v="1.6923076923076923"/>
    <n v="26.466923076923077"/>
  </r>
  <r>
    <x v="69"/>
    <x v="5"/>
    <s v="referral"/>
    <x v="2"/>
    <d v="2024-01-03T00:00:00"/>
    <x v="3"/>
    <x v="2"/>
    <n v="285"/>
    <n v="10"/>
    <n v="345.01"/>
    <n v="3.5087719298245612E-2"/>
    <n v="1.2105614035087719"/>
  </r>
  <r>
    <x v="29"/>
    <x v="2"/>
    <s v="referral"/>
    <x v="1"/>
    <d v="2024-01-01T00:00:00"/>
    <x v="0"/>
    <x v="2"/>
    <n v="215"/>
    <n v="20"/>
    <n v="424.46"/>
    <n v="9.3023255813953487E-2"/>
    <n v="1.9742325581395348"/>
  </r>
  <r>
    <x v="70"/>
    <x v="2"/>
    <s v="social"/>
    <x v="3"/>
    <d v="2024-01-02T00:00:00"/>
    <x v="3"/>
    <x v="1"/>
    <n v="331"/>
    <n v="40"/>
    <n v="666.5"/>
    <n v="0.12084592145015106"/>
    <n v="2.0135951661631419"/>
  </r>
  <r>
    <x v="71"/>
    <x v="2"/>
    <s v="social"/>
    <x v="0"/>
    <d v="2024-01-01T00:00:00"/>
    <x v="2"/>
    <x v="3"/>
    <n v="129"/>
    <n v="34"/>
    <n v="909.12"/>
    <n v="0.26356589147286824"/>
    <n v="7.0474418604651161"/>
  </r>
  <r>
    <x v="72"/>
    <x v="0"/>
    <s v="email"/>
    <x v="1"/>
    <d v="2024-01-01T00:00:00"/>
    <x v="4"/>
    <x v="0"/>
    <n v="168"/>
    <n v="14"/>
    <n v="537.58000000000004"/>
    <n v="8.3333333333333329E-2"/>
    <n v="3.1998809523809526"/>
  </r>
  <r>
    <x v="73"/>
    <x v="1"/>
    <s v="social"/>
    <x v="0"/>
    <d v="2024-01-01T00:00:00"/>
    <x v="0"/>
    <x v="3"/>
    <n v="202"/>
    <n v="31"/>
    <n v="427.66"/>
    <n v="0.15346534653465346"/>
    <n v="2.1171287128712875"/>
  </r>
  <r>
    <x v="74"/>
    <x v="0"/>
    <s v="cpc"/>
    <x v="2"/>
    <d v="2024-01-03T00:00:00"/>
    <x v="2"/>
    <x v="0"/>
    <n v="142"/>
    <n v="33"/>
    <n v="107.99"/>
    <n v="0.23239436619718309"/>
    <n v="0.76049295774647885"/>
  </r>
  <r>
    <x v="75"/>
    <x v="0"/>
    <s v="email"/>
    <x v="3"/>
    <d v="2024-01-02T00:00:00"/>
    <x v="3"/>
    <x v="0"/>
    <n v="121"/>
    <n v="13"/>
    <n v="506.24"/>
    <n v="0.10743801652892562"/>
    <n v="4.1838016528925621"/>
  </r>
  <r>
    <x v="66"/>
    <x v="1"/>
    <s v="cpc"/>
    <x v="1"/>
    <d v="2024-01-01T00:00:00"/>
    <x v="3"/>
    <x v="2"/>
    <n v="380"/>
    <n v="36"/>
    <n v="465.95"/>
    <n v="9.4736842105263161E-2"/>
    <n v="1.2261842105263157"/>
  </r>
  <r>
    <x v="76"/>
    <x v="4"/>
    <s v="social"/>
    <x v="2"/>
    <d v="2024-01-03T00:00:00"/>
    <x v="4"/>
    <x v="1"/>
    <n v="259"/>
    <n v="16"/>
    <n v="453.68"/>
    <n v="6.1776061776061778E-2"/>
    <n v="1.7516602316602317"/>
  </r>
  <r>
    <x v="77"/>
    <x v="1"/>
    <s v="referral"/>
    <x v="0"/>
    <d v="2024-01-01T00:00:00"/>
    <x v="2"/>
    <x v="1"/>
    <n v="196"/>
    <n v="42"/>
    <n v="905.29"/>
    <n v="0.21428571428571427"/>
    <n v="4.6188265306122451"/>
  </r>
  <r>
    <x v="78"/>
    <x v="3"/>
    <s v="cpc"/>
    <x v="3"/>
    <d v="2024-01-02T00:00:00"/>
    <x v="3"/>
    <x v="0"/>
    <n v="113"/>
    <n v="17"/>
    <n v="600.1"/>
    <n v="0.15044247787610621"/>
    <n v="5.3106194690265491"/>
  </r>
  <r>
    <x v="32"/>
    <x v="3"/>
    <s v="cpc"/>
    <x v="3"/>
    <d v="2024-01-02T00:00:00"/>
    <x v="1"/>
    <x v="0"/>
    <n v="51"/>
    <n v="41"/>
    <n v="826.2"/>
    <n v="0.80392156862745101"/>
    <n v="16.2"/>
  </r>
  <r>
    <x v="79"/>
    <x v="0"/>
    <s v="email"/>
    <x v="3"/>
    <d v="2024-01-02T00:00:00"/>
    <x v="2"/>
    <x v="2"/>
    <n v="183"/>
    <n v="16"/>
    <n v="449.96"/>
    <n v="8.7431693989071038E-2"/>
    <n v="2.4587978142076503"/>
  </r>
  <r>
    <x v="44"/>
    <x v="5"/>
    <s v="email"/>
    <x v="1"/>
    <d v="2024-01-01T00:00:00"/>
    <x v="3"/>
    <x v="1"/>
    <n v="341"/>
    <n v="34"/>
    <n v="302.12"/>
    <n v="9.9706744868035185E-2"/>
    <n v="0.88598240469208212"/>
  </r>
  <r>
    <x v="80"/>
    <x v="5"/>
    <s v="cpc"/>
    <x v="1"/>
    <d v="2024-01-01T00:00:00"/>
    <x v="2"/>
    <x v="3"/>
    <n v="76"/>
    <n v="35"/>
    <n v="808.41"/>
    <n v="0.46052631578947367"/>
    <n v="10.636973684210526"/>
  </r>
  <r>
    <x v="81"/>
    <x v="2"/>
    <s v="social"/>
    <x v="2"/>
    <d v="2024-01-03T00:00:00"/>
    <x v="3"/>
    <x v="0"/>
    <n v="348"/>
    <n v="8"/>
    <n v="400.39"/>
    <n v="2.2988505747126436E-2"/>
    <n v="1.1505459770114943"/>
  </r>
  <r>
    <x v="82"/>
    <x v="2"/>
    <s v="social"/>
    <x v="2"/>
    <d v="2024-01-03T00:00:00"/>
    <x v="0"/>
    <x v="0"/>
    <n v="119"/>
    <n v="4"/>
    <n v="982.52"/>
    <n v="3.3613445378151259E-2"/>
    <n v="8.2564705882352936"/>
  </r>
  <r>
    <x v="83"/>
    <x v="4"/>
    <s v="email"/>
    <x v="1"/>
    <d v="2024-01-01T00:00:00"/>
    <x v="1"/>
    <x v="1"/>
    <n v="92"/>
    <n v="45"/>
    <n v="595.41999999999996"/>
    <n v="0.4891304347826087"/>
    <n v="6.4719565217391297"/>
  </r>
  <r>
    <x v="84"/>
    <x v="1"/>
    <s v="social"/>
    <x v="3"/>
    <d v="2024-01-02T00:00:00"/>
    <x v="1"/>
    <x v="0"/>
    <n v="148"/>
    <n v="26"/>
    <n v="646.85"/>
    <n v="0.17567567567567569"/>
    <n v="4.3706081081081081"/>
  </r>
  <r>
    <x v="85"/>
    <x v="1"/>
    <s v="social"/>
    <x v="2"/>
    <d v="2024-01-03T00:00:00"/>
    <x v="0"/>
    <x v="1"/>
    <n v="440"/>
    <n v="41"/>
    <n v="597.86"/>
    <n v="9.3181818181818185E-2"/>
    <n v="1.3587727272727272"/>
  </r>
  <r>
    <x v="86"/>
    <x v="2"/>
    <s v="social"/>
    <x v="1"/>
    <d v="2024-01-01T00:00:00"/>
    <x v="3"/>
    <x v="3"/>
    <n v="241"/>
    <n v="14"/>
    <n v="764.28"/>
    <n v="5.8091286307053944E-2"/>
    <n v="3.1712863070539417"/>
  </r>
  <r>
    <x v="46"/>
    <x v="1"/>
    <s v="cpc"/>
    <x v="0"/>
    <d v="2024-01-01T00:00:00"/>
    <x v="1"/>
    <x v="1"/>
    <n v="412"/>
    <n v="13"/>
    <n v="792.76"/>
    <n v="3.1553398058252427E-2"/>
    <n v="1.9241747572815533"/>
  </r>
  <r>
    <x v="87"/>
    <x v="0"/>
    <s v="social"/>
    <x v="1"/>
    <d v="2024-01-01T00:00:00"/>
    <x v="2"/>
    <x v="1"/>
    <n v="88"/>
    <n v="14"/>
    <n v="302.33"/>
    <n v="0.15909090909090909"/>
    <n v="3.4355681818181818"/>
  </r>
  <r>
    <x v="88"/>
    <x v="5"/>
    <s v="email"/>
    <x v="3"/>
    <d v="2024-01-02T00:00:00"/>
    <x v="0"/>
    <x v="1"/>
    <n v="243"/>
    <n v="48"/>
    <n v="716.74"/>
    <n v="0.19753086419753085"/>
    <n v="2.9495473251028805"/>
  </r>
  <r>
    <x v="44"/>
    <x v="1"/>
    <s v="referral"/>
    <x v="2"/>
    <d v="2024-01-03T00:00:00"/>
    <x v="4"/>
    <x v="2"/>
    <n v="481"/>
    <n v="6"/>
    <n v="668.67"/>
    <n v="1.2474012474012475E-2"/>
    <n v="1.3901663201663201"/>
  </r>
  <r>
    <x v="89"/>
    <x v="2"/>
    <s v="cpc"/>
    <x v="0"/>
    <d v="2024-01-01T00:00:00"/>
    <x v="1"/>
    <x v="2"/>
    <n v="23"/>
    <n v="15"/>
    <n v="486.3"/>
    <n v="0.65217391304347827"/>
    <n v="21.143478260869564"/>
  </r>
  <r>
    <x v="77"/>
    <x v="0"/>
    <s v="social"/>
    <x v="1"/>
    <d v="2024-01-01T00:00:00"/>
    <x v="2"/>
    <x v="1"/>
    <n v="309"/>
    <n v="5"/>
    <n v="664.23"/>
    <n v="1.6181229773462782E-2"/>
    <n v="2.1496116504854368"/>
  </r>
  <r>
    <x v="90"/>
    <x v="5"/>
    <s v="email"/>
    <x v="3"/>
    <d v="2024-01-02T00:00:00"/>
    <x v="2"/>
    <x v="1"/>
    <n v="209"/>
    <n v="28"/>
    <n v="428.86"/>
    <n v="0.13397129186602871"/>
    <n v="2.0519617224880382"/>
  </r>
  <r>
    <x v="91"/>
    <x v="5"/>
    <s v="social"/>
    <x v="2"/>
    <d v="2024-01-03T00:00:00"/>
    <x v="4"/>
    <x v="0"/>
    <n v="258"/>
    <n v="25"/>
    <n v="307.42"/>
    <n v="9.6899224806201556E-2"/>
    <n v="1.1915503875968994"/>
  </r>
  <r>
    <x v="92"/>
    <x v="1"/>
    <s v="cpc"/>
    <x v="0"/>
    <d v="2024-01-01T00:00:00"/>
    <x v="4"/>
    <x v="2"/>
    <n v="295"/>
    <n v="32"/>
    <n v="496.25"/>
    <n v="0.10847457627118644"/>
    <n v="1.6822033898305084"/>
  </r>
  <r>
    <x v="93"/>
    <x v="2"/>
    <s v="email"/>
    <x v="1"/>
    <d v="2024-01-01T00:00:00"/>
    <x v="2"/>
    <x v="2"/>
    <n v="24"/>
    <n v="6"/>
    <n v="59.76"/>
    <n v="0.25"/>
    <n v="2.4899999999999998"/>
  </r>
  <r>
    <x v="94"/>
    <x v="1"/>
    <s v="email"/>
    <x v="2"/>
    <d v="2024-01-03T00:00:00"/>
    <x v="1"/>
    <x v="2"/>
    <n v="396"/>
    <n v="25"/>
    <n v="480.64"/>
    <n v="6.3131313131313135E-2"/>
    <n v="1.2137373737373738"/>
  </r>
  <r>
    <x v="95"/>
    <x v="3"/>
    <s v="referral"/>
    <x v="1"/>
    <d v="2024-01-01T00:00:00"/>
    <x v="0"/>
    <x v="0"/>
    <n v="300"/>
    <n v="15"/>
    <n v="83.5"/>
    <n v="0.05"/>
    <n v="0.27833333333333332"/>
  </r>
  <r>
    <x v="22"/>
    <x v="3"/>
    <s v="social"/>
    <x v="3"/>
    <d v="2024-01-02T00:00:00"/>
    <x v="1"/>
    <x v="0"/>
    <n v="44"/>
    <n v="8"/>
    <n v="181.65"/>
    <n v="0.18181818181818182"/>
    <n v="4.1284090909090914"/>
  </r>
  <r>
    <x v="96"/>
    <x v="2"/>
    <s v="social"/>
    <x v="1"/>
    <d v="2024-01-01T00:00:00"/>
    <x v="0"/>
    <x v="0"/>
    <n v="15"/>
    <n v="35"/>
    <n v="80.78"/>
    <n v="2.3333333333333335"/>
    <n v="5.3853333333333335"/>
  </r>
  <r>
    <x v="97"/>
    <x v="4"/>
    <s v="cpc"/>
    <x v="2"/>
    <d v="2024-01-03T00:00:00"/>
    <x v="4"/>
    <x v="1"/>
    <n v="458"/>
    <n v="26"/>
    <n v="687.69"/>
    <n v="5.6768558951965066E-2"/>
    <n v="1.5015065502183407"/>
  </r>
  <r>
    <x v="98"/>
    <x v="4"/>
    <s v="referral"/>
    <x v="3"/>
    <d v="2024-01-02T00:00:00"/>
    <x v="0"/>
    <x v="3"/>
    <n v="440"/>
    <n v="47"/>
    <n v="648.79999999999995"/>
    <n v="0.10681818181818181"/>
    <n v="1.4745454545454544"/>
  </r>
  <r>
    <x v="53"/>
    <x v="1"/>
    <s v="cpc"/>
    <x v="3"/>
    <d v="2024-01-02T00:00:00"/>
    <x v="2"/>
    <x v="1"/>
    <n v="29"/>
    <n v="43"/>
    <n v="268.17"/>
    <n v="1.4827586206896552"/>
    <n v="9.2472413793103456"/>
  </r>
  <r>
    <x v="16"/>
    <x v="2"/>
    <s v="referral"/>
    <x v="3"/>
    <d v="2024-01-02T00:00:00"/>
    <x v="0"/>
    <x v="3"/>
    <n v="72"/>
    <n v="35"/>
    <n v="511.23"/>
    <n v="0.4861111111111111"/>
    <n v="7.1004166666666668"/>
  </r>
  <r>
    <x v="83"/>
    <x v="0"/>
    <s v="email"/>
    <x v="1"/>
    <d v="2024-01-01T00:00:00"/>
    <x v="2"/>
    <x v="1"/>
    <n v="365"/>
    <n v="45"/>
    <n v="52.08"/>
    <n v="0.12328767123287671"/>
    <n v="0.1426849315068493"/>
  </r>
  <r>
    <x v="99"/>
    <x v="1"/>
    <s v="social"/>
    <x v="3"/>
    <d v="2024-01-02T00:00:00"/>
    <x v="0"/>
    <x v="3"/>
    <n v="493"/>
    <n v="2"/>
    <n v="152.72999999999999"/>
    <n v="4.0567951318458417E-3"/>
    <n v="0.3097971602434077"/>
  </r>
  <r>
    <x v="100"/>
    <x v="2"/>
    <s v="social"/>
    <x v="3"/>
    <d v="2024-01-02T00:00:00"/>
    <x v="0"/>
    <x v="0"/>
    <n v="257"/>
    <n v="40"/>
    <n v="507.53"/>
    <n v="0.1556420233463035"/>
    <n v="1.9748249027237352"/>
  </r>
  <r>
    <x v="101"/>
    <x v="4"/>
    <s v="email"/>
    <x v="2"/>
    <d v="2024-01-03T00:00:00"/>
    <x v="2"/>
    <x v="1"/>
    <n v="23"/>
    <n v="2"/>
    <n v="24.97"/>
    <n v="8.6956521739130432E-2"/>
    <n v="1.0856521739130434"/>
  </r>
  <r>
    <x v="102"/>
    <x v="5"/>
    <s v="referral"/>
    <x v="0"/>
    <d v="2024-01-01T00:00:00"/>
    <x v="2"/>
    <x v="1"/>
    <n v="437"/>
    <n v="18"/>
    <n v="82.46"/>
    <n v="4.1189931350114416E-2"/>
    <n v="0.18869565217391304"/>
  </r>
  <r>
    <x v="103"/>
    <x v="5"/>
    <s v="referral"/>
    <x v="3"/>
    <d v="2024-01-02T00:00:00"/>
    <x v="3"/>
    <x v="0"/>
    <n v="358"/>
    <n v="23"/>
    <n v="453.58"/>
    <n v="6.4245810055865923E-2"/>
    <n v="1.2669832402234635"/>
  </r>
  <r>
    <x v="104"/>
    <x v="2"/>
    <s v="cpc"/>
    <x v="3"/>
    <d v="2024-01-02T00:00:00"/>
    <x v="0"/>
    <x v="0"/>
    <n v="274"/>
    <n v="41"/>
    <n v="504.17"/>
    <n v="0.14963503649635038"/>
    <n v="1.840036496350365"/>
  </r>
  <r>
    <x v="49"/>
    <x v="0"/>
    <s v="cpc"/>
    <x v="2"/>
    <d v="2024-01-03T00:00:00"/>
    <x v="2"/>
    <x v="1"/>
    <n v="193"/>
    <n v="16"/>
    <n v="565.62"/>
    <n v="8.2901554404145081E-2"/>
    <n v="2.9306735751295339"/>
  </r>
  <r>
    <x v="105"/>
    <x v="3"/>
    <s v="referral"/>
    <x v="0"/>
    <d v="2024-01-01T00:00:00"/>
    <x v="0"/>
    <x v="2"/>
    <n v="418"/>
    <n v="5"/>
    <n v="949.18"/>
    <n v="1.1961722488038277E-2"/>
    <n v="2.2707655502392345"/>
  </r>
  <r>
    <x v="106"/>
    <x v="1"/>
    <s v="social"/>
    <x v="2"/>
    <d v="2024-01-03T00:00:00"/>
    <x v="0"/>
    <x v="1"/>
    <n v="338"/>
    <n v="49"/>
    <n v="135.77000000000001"/>
    <n v="0.14497041420118342"/>
    <n v="0.4016863905325444"/>
  </r>
  <r>
    <x v="19"/>
    <x v="4"/>
    <s v="email"/>
    <x v="1"/>
    <d v="2024-01-01T00:00:00"/>
    <x v="2"/>
    <x v="2"/>
    <n v="318"/>
    <n v="50"/>
    <n v="331.78"/>
    <n v="0.15723270440251572"/>
    <n v="1.0433333333333332"/>
  </r>
  <r>
    <x v="107"/>
    <x v="5"/>
    <s v="referral"/>
    <x v="0"/>
    <d v="2024-01-01T00:00:00"/>
    <x v="4"/>
    <x v="0"/>
    <n v="499"/>
    <n v="18"/>
    <n v="427.16"/>
    <n v="3.6072144288577156E-2"/>
    <n v="0.85603206412825661"/>
  </r>
  <r>
    <x v="108"/>
    <x v="1"/>
    <s v="referral"/>
    <x v="2"/>
    <d v="2024-01-03T00:00:00"/>
    <x v="1"/>
    <x v="3"/>
    <n v="40"/>
    <n v="10"/>
    <n v="546.65"/>
    <n v="0.25"/>
    <n v="13.66625"/>
  </r>
  <r>
    <x v="109"/>
    <x v="0"/>
    <s v="social"/>
    <x v="1"/>
    <d v="2024-01-01T00:00:00"/>
    <x v="0"/>
    <x v="3"/>
    <n v="278"/>
    <n v="13"/>
    <n v="297.38"/>
    <n v="4.6762589928057555E-2"/>
    <n v="1.0697122302158273"/>
  </r>
  <r>
    <x v="110"/>
    <x v="3"/>
    <s v="referral"/>
    <x v="1"/>
    <d v="2024-01-01T00:00:00"/>
    <x v="0"/>
    <x v="1"/>
    <n v="104"/>
    <n v="25"/>
    <n v="42.08"/>
    <n v="0.24038461538461539"/>
    <n v="0.4046153846153846"/>
  </r>
  <r>
    <x v="16"/>
    <x v="5"/>
    <s v="referral"/>
    <x v="1"/>
    <d v="2024-01-01T00:00:00"/>
    <x v="3"/>
    <x v="3"/>
    <n v="125"/>
    <n v="15"/>
    <n v="916.28"/>
    <n v="0.12"/>
    <n v="7.3302399999999999"/>
  </r>
  <r>
    <x v="111"/>
    <x v="0"/>
    <s v="referral"/>
    <x v="1"/>
    <d v="2024-01-01T00:00:00"/>
    <x v="4"/>
    <x v="1"/>
    <n v="267"/>
    <n v="38"/>
    <n v="723.05"/>
    <n v="0.14232209737827714"/>
    <n v="2.7080524344569286"/>
  </r>
  <r>
    <x v="112"/>
    <x v="5"/>
    <s v="email"/>
    <x v="2"/>
    <d v="2024-01-03T00:00:00"/>
    <x v="1"/>
    <x v="2"/>
    <n v="139"/>
    <n v="50"/>
    <n v="980.96"/>
    <n v="0.35971223021582732"/>
    <n v="7.0572661870503604"/>
  </r>
  <r>
    <x v="113"/>
    <x v="0"/>
    <s v="referral"/>
    <x v="1"/>
    <d v="2024-01-01T00:00:00"/>
    <x v="4"/>
    <x v="3"/>
    <n v="361"/>
    <n v="3"/>
    <n v="269.22000000000003"/>
    <n v="8.3102493074792248E-3"/>
    <n v="0.74576177285318568"/>
  </r>
  <r>
    <x v="43"/>
    <x v="0"/>
    <s v="email"/>
    <x v="1"/>
    <d v="2024-01-01T00:00:00"/>
    <x v="3"/>
    <x v="1"/>
    <n v="250"/>
    <n v="18"/>
    <n v="361.34"/>
    <n v="7.1999999999999995E-2"/>
    <n v="1.44536"/>
  </r>
  <r>
    <x v="26"/>
    <x v="1"/>
    <s v="cpc"/>
    <x v="0"/>
    <d v="2024-01-01T00:00:00"/>
    <x v="4"/>
    <x v="2"/>
    <n v="452"/>
    <n v="31"/>
    <n v="468"/>
    <n v="6.8584070796460173E-2"/>
    <n v="1.0353982300884956"/>
  </r>
  <r>
    <x v="112"/>
    <x v="1"/>
    <s v="social"/>
    <x v="3"/>
    <d v="2024-01-02T00:00:00"/>
    <x v="1"/>
    <x v="2"/>
    <n v="100"/>
    <n v="25"/>
    <n v="139.43"/>
    <n v="0.25"/>
    <n v="1.3943000000000001"/>
  </r>
  <r>
    <x v="114"/>
    <x v="2"/>
    <s v="referral"/>
    <x v="1"/>
    <d v="2024-01-01T00:00:00"/>
    <x v="2"/>
    <x v="2"/>
    <n v="421"/>
    <n v="9"/>
    <n v="141.47999999999999"/>
    <n v="2.1377672209026127E-2"/>
    <n v="0.33605700712589071"/>
  </r>
  <r>
    <x v="115"/>
    <x v="1"/>
    <s v="social"/>
    <x v="0"/>
    <d v="2024-01-01T00:00:00"/>
    <x v="1"/>
    <x v="3"/>
    <n v="24"/>
    <n v="32"/>
    <n v="739.19"/>
    <n v="1.3333333333333333"/>
    <n v="30.799583333333334"/>
  </r>
  <r>
    <x v="48"/>
    <x v="4"/>
    <s v="referral"/>
    <x v="0"/>
    <d v="2024-01-01T00:00:00"/>
    <x v="4"/>
    <x v="2"/>
    <n v="183"/>
    <n v="19"/>
    <n v="989.61"/>
    <n v="0.10382513661202186"/>
    <n v="5.4077049180327865"/>
  </r>
  <r>
    <x v="116"/>
    <x v="2"/>
    <s v="referral"/>
    <x v="1"/>
    <d v="2024-01-01T00:00:00"/>
    <x v="0"/>
    <x v="3"/>
    <n v="136"/>
    <n v="31"/>
    <n v="112.21"/>
    <n v="0.22794117647058823"/>
    <n v="0.82507352941176471"/>
  </r>
  <r>
    <x v="117"/>
    <x v="0"/>
    <s v="referral"/>
    <x v="0"/>
    <d v="2024-01-01T00:00:00"/>
    <x v="3"/>
    <x v="0"/>
    <n v="204"/>
    <n v="13"/>
    <n v="727.31"/>
    <n v="6.3725490196078427E-2"/>
    <n v="3.5652450980392154"/>
  </r>
  <r>
    <x v="19"/>
    <x v="0"/>
    <s v="email"/>
    <x v="2"/>
    <d v="2024-01-03T00:00:00"/>
    <x v="0"/>
    <x v="2"/>
    <n v="289"/>
    <n v="33"/>
    <n v="936.95"/>
    <n v="0.11418685121107267"/>
    <n v="3.2420415224913497"/>
  </r>
  <r>
    <x v="118"/>
    <x v="5"/>
    <s v="cpc"/>
    <x v="3"/>
    <d v="2024-01-02T00:00:00"/>
    <x v="3"/>
    <x v="1"/>
    <n v="173"/>
    <n v="39"/>
    <n v="52.86"/>
    <n v="0.22543352601156069"/>
    <n v="0.30554913294797686"/>
  </r>
  <r>
    <x v="119"/>
    <x v="4"/>
    <s v="social"/>
    <x v="3"/>
    <d v="2024-01-02T00:00:00"/>
    <x v="2"/>
    <x v="1"/>
    <n v="249"/>
    <n v="16"/>
    <n v="22.36"/>
    <n v="6.4257028112449793E-2"/>
    <n v="8.9799196787148594E-2"/>
  </r>
  <r>
    <x v="120"/>
    <x v="4"/>
    <s v="email"/>
    <x v="1"/>
    <d v="2024-01-01T00:00:00"/>
    <x v="4"/>
    <x v="2"/>
    <n v="450"/>
    <n v="25"/>
    <n v="142.37"/>
    <n v="5.5555555555555552E-2"/>
    <n v="0.31637777777777781"/>
  </r>
  <r>
    <x v="121"/>
    <x v="3"/>
    <s v="email"/>
    <x v="0"/>
    <d v="2024-01-01T00:00:00"/>
    <x v="1"/>
    <x v="2"/>
    <n v="337"/>
    <n v="35"/>
    <n v="241.28"/>
    <n v="0.10385756676557864"/>
    <n v="0.7159643916913947"/>
  </r>
  <r>
    <x v="16"/>
    <x v="3"/>
    <s v="email"/>
    <x v="3"/>
    <d v="2024-01-02T00:00:00"/>
    <x v="4"/>
    <x v="3"/>
    <n v="110"/>
    <n v="49"/>
    <n v="282.91000000000003"/>
    <n v="0.44545454545454544"/>
    <n v="2.5719090909090911"/>
  </r>
  <r>
    <x v="13"/>
    <x v="5"/>
    <s v="social"/>
    <x v="3"/>
    <d v="2024-01-02T00:00:00"/>
    <x v="2"/>
    <x v="0"/>
    <n v="256"/>
    <n v="32"/>
    <n v="718.12"/>
    <n v="0.125"/>
    <n v="2.80515625"/>
  </r>
  <r>
    <x v="122"/>
    <x v="5"/>
    <s v="social"/>
    <x v="0"/>
    <d v="2024-01-01T00:00:00"/>
    <x v="3"/>
    <x v="2"/>
    <n v="130"/>
    <n v="16"/>
    <n v="677.52"/>
    <n v="0.12307692307692308"/>
    <n v="5.2116923076923074"/>
  </r>
  <r>
    <x v="105"/>
    <x v="2"/>
    <s v="cpc"/>
    <x v="3"/>
    <d v="2024-01-02T00:00:00"/>
    <x v="1"/>
    <x v="2"/>
    <n v="185"/>
    <n v="40"/>
    <n v="708.23"/>
    <n v="0.21621621621621623"/>
    <n v="3.8282702702702704"/>
  </r>
  <r>
    <x v="123"/>
    <x v="1"/>
    <s v="referral"/>
    <x v="0"/>
    <d v="2024-01-01T00:00:00"/>
    <x v="4"/>
    <x v="1"/>
    <n v="278"/>
    <n v="20"/>
    <n v="507.07"/>
    <n v="7.1942446043165464E-2"/>
    <n v="1.8239928057553956"/>
  </r>
  <r>
    <x v="15"/>
    <x v="0"/>
    <s v="email"/>
    <x v="0"/>
    <d v="2024-01-01T00:00:00"/>
    <x v="0"/>
    <x v="3"/>
    <n v="224"/>
    <n v="47"/>
    <n v="214.92"/>
    <n v="0.20982142857142858"/>
    <n v="0.95946428571428566"/>
  </r>
  <r>
    <x v="124"/>
    <x v="3"/>
    <s v="cpc"/>
    <x v="1"/>
    <d v="2024-01-01T00:00:00"/>
    <x v="1"/>
    <x v="1"/>
    <n v="286"/>
    <n v="44"/>
    <n v="729.03"/>
    <n v="0.15384615384615385"/>
    <n v="2.5490559440559442"/>
  </r>
  <r>
    <x v="125"/>
    <x v="2"/>
    <s v="email"/>
    <x v="1"/>
    <d v="2024-01-01T00:00:00"/>
    <x v="0"/>
    <x v="1"/>
    <n v="314"/>
    <n v="47"/>
    <n v="639.39"/>
    <n v="0.14968152866242038"/>
    <n v="2.0362738853503184"/>
  </r>
  <r>
    <x v="126"/>
    <x v="2"/>
    <s v="social"/>
    <x v="1"/>
    <d v="2024-01-01T00:00:00"/>
    <x v="3"/>
    <x v="3"/>
    <n v="46"/>
    <n v="32"/>
    <n v="536.84"/>
    <n v="0.69565217391304346"/>
    <n v="11.670434782608696"/>
  </r>
  <r>
    <x v="127"/>
    <x v="5"/>
    <s v="cpc"/>
    <x v="0"/>
    <d v="2024-01-01T00:00:00"/>
    <x v="1"/>
    <x v="2"/>
    <n v="213"/>
    <n v="46"/>
    <n v="931.95"/>
    <n v="0.215962441314554"/>
    <n v="4.3753521126760564"/>
  </r>
  <r>
    <x v="128"/>
    <x v="5"/>
    <s v="social"/>
    <x v="3"/>
    <d v="2024-01-02T00:00:00"/>
    <x v="0"/>
    <x v="0"/>
    <n v="427"/>
    <n v="25"/>
    <n v="773.18"/>
    <n v="5.8548009367681501E-2"/>
    <n v="1.8107259953161592"/>
  </r>
  <r>
    <x v="81"/>
    <x v="3"/>
    <s v="social"/>
    <x v="3"/>
    <d v="2024-01-02T00:00:00"/>
    <x v="2"/>
    <x v="0"/>
    <n v="144"/>
    <n v="29"/>
    <n v="608.09"/>
    <n v="0.2013888888888889"/>
    <n v="4.2228472222222226"/>
  </r>
  <r>
    <x v="129"/>
    <x v="1"/>
    <s v="social"/>
    <x v="0"/>
    <d v="2024-01-01T00:00:00"/>
    <x v="0"/>
    <x v="3"/>
    <n v="443"/>
    <n v="28"/>
    <n v="902.28"/>
    <n v="6.320541760722348E-2"/>
    <n v="2.0367494356659144"/>
  </r>
  <r>
    <x v="81"/>
    <x v="0"/>
    <s v="cpc"/>
    <x v="3"/>
    <d v="2024-01-02T00:00:00"/>
    <x v="3"/>
    <x v="0"/>
    <n v="398"/>
    <n v="37"/>
    <n v="170.66"/>
    <n v="9.2964824120603015E-2"/>
    <n v="0.42879396984924623"/>
  </r>
  <r>
    <x v="130"/>
    <x v="1"/>
    <s v="social"/>
    <x v="3"/>
    <d v="2024-01-02T00:00:00"/>
    <x v="3"/>
    <x v="0"/>
    <n v="318"/>
    <n v="17"/>
    <n v="646.80999999999995"/>
    <n v="5.3459119496855348E-2"/>
    <n v="2.0339937106918238"/>
  </r>
  <r>
    <x v="131"/>
    <x v="3"/>
    <s v="cpc"/>
    <x v="1"/>
    <d v="2024-01-01T00:00:00"/>
    <x v="2"/>
    <x v="0"/>
    <n v="399"/>
    <n v="11"/>
    <n v="164.29"/>
    <n v="2.7568922305764409E-2"/>
    <n v="0.41175438596491226"/>
  </r>
  <r>
    <x v="132"/>
    <x v="2"/>
    <s v="social"/>
    <x v="3"/>
    <d v="2024-01-02T00:00:00"/>
    <x v="4"/>
    <x v="3"/>
    <n v="182"/>
    <n v="34"/>
    <n v="447.98"/>
    <n v="0.18681318681318682"/>
    <n v="2.4614285714285717"/>
  </r>
  <r>
    <x v="133"/>
    <x v="3"/>
    <s v="social"/>
    <x v="2"/>
    <d v="2024-01-03T00:00:00"/>
    <x v="3"/>
    <x v="3"/>
    <n v="494"/>
    <n v="37"/>
    <n v="943.25"/>
    <n v="7.4898785425101214E-2"/>
    <n v="1.909412955465587"/>
  </r>
  <r>
    <x v="127"/>
    <x v="2"/>
    <s v="cpc"/>
    <x v="2"/>
    <d v="2024-01-03T00:00:00"/>
    <x v="4"/>
    <x v="2"/>
    <n v="52"/>
    <n v="34"/>
    <n v="199.92"/>
    <n v="0.65384615384615385"/>
    <n v="3.8446153846153845"/>
  </r>
  <r>
    <x v="134"/>
    <x v="3"/>
    <s v="email"/>
    <x v="3"/>
    <d v="2024-01-02T00:00:00"/>
    <x v="2"/>
    <x v="3"/>
    <n v="226"/>
    <n v="12"/>
    <n v="911.37"/>
    <n v="5.3097345132743362E-2"/>
    <n v="4.0326106194690263"/>
  </r>
  <r>
    <x v="135"/>
    <x v="5"/>
    <s v="cpc"/>
    <x v="2"/>
    <d v="2024-01-03T00:00:00"/>
    <x v="3"/>
    <x v="1"/>
    <n v="15"/>
    <n v="47"/>
    <n v="362.4"/>
    <n v="3.1333333333333333"/>
    <n v="24.16"/>
  </r>
  <r>
    <x v="30"/>
    <x v="2"/>
    <s v="email"/>
    <x v="0"/>
    <d v="2024-01-01T00:00:00"/>
    <x v="2"/>
    <x v="0"/>
    <n v="243"/>
    <n v="17"/>
    <n v="846.34"/>
    <n v="6.9958847736625515E-2"/>
    <n v="3.4828806584362142"/>
  </r>
  <r>
    <x v="136"/>
    <x v="4"/>
    <s v="referral"/>
    <x v="1"/>
    <d v="2024-01-01T00:00:00"/>
    <x v="1"/>
    <x v="0"/>
    <n v="435"/>
    <n v="36"/>
    <n v="503.32"/>
    <n v="8.2758620689655171E-2"/>
    <n v="1.1570574712643678"/>
  </r>
  <r>
    <x v="137"/>
    <x v="5"/>
    <s v="email"/>
    <x v="0"/>
    <d v="2024-01-01T00:00:00"/>
    <x v="0"/>
    <x v="2"/>
    <n v="462"/>
    <n v="32"/>
    <n v="395.11"/>
    <n v="6.9264069264069264E-2"/>
    <n v="0.85521645021645021"/>
  </r>
  <r>
    <x v="138"/>
    <x v="1"/>
    <s v="social"/>
    <x v="0"/>
    <d v="2024-01-01T00:00:00"/>
    <x v="3"/>
    <x v="0"/>
    <n v="221"/>
    <n v="37"/>
    <n v="175.1"/>
    <n v="0.167420814479638"/>
    <n v="0.79230769230769227"/>
  </r>
  <r>
    <x v="136"/>
    <x v="3"/>
    <s v="referral"/>
    <x v="1"/>
    <d v="2024-01-01T00:00:00"/>
    <x v="1"/>
    <x v="3"/>
    <n v="74"/>
    <n v="44"/>
    <n v="159.04"/>
    <n v="0.59459459459459463"/>
    <n v="2.149189189189189"/>
  </r>
  <r>
    <x v="139"/>
    <x v="2"/>
    <s v="cpc"/>
    <x v="3"/>
    <d v="2024-01-02T00:00:00"/>
    <x v="4"/>
    <x v="2"/>
    <n v="480"/>
    <n v="19"/>
    <n v="581.79"/>
    <n v="3.9583333333333331E-2"/>
    <n v="1.2120624999999998"/>
  </r>
  <r>
    <x v="140"/>
    <x v="3"/>
    <s v="email"/>
    <x v="1"/>
    <d v="2024-01-01T00:00:00"/>
    <x v="1"/>
    <x v="1"/>
    <n v="173"/>
    <n v="17"/>
    <n v="53.67"/>
    <n v="9.8265895953757232E-2"/>
    <n v="0.31023121387283237"/>
  </r>
  <r>
    <x v="141"/>
    <x v="5"/>
    <s v="referral"/>
    <x v="1"/>
    <d v="2024-01-01T00:00:00"/>
    <x v="1"/>
    <x v="0"/>
    <n v="243"/>
    <n v="29"/>
    <n v="16.309999999999999"/>
    <n v="0.11934156378600823"/>
    <n v="6.7119341563786003E-2"/>
  </r>
  <r>
    <x v="68"/>
    <x v="5"/>
    <s v="referral"/>
    <x v="2"/>
    <d v="2024-01-03T00:00:00"/>
    <x v="4"/>
    <x v="1"/>
    <n v="358"/>
    <n v="29"/>
    <n v="540.51"/>
    <n v="8.1005586592178769E-2"/>
    <n v="1.5098044692737429"/>
  </r>
  <r>
    <x v="128"/>
    <x v="0"/>
    <s v="email"/>
    <x v="1"/>
    <d v="2024-01-01T00:00:00"/>
    <x v="2"/>
    <x v="1"/>
    <n v="150"/>
    <n v="49"/>
    <n v="688.53"/>
    <n v="0.32666666666666666"/>
    <n v="4.5901999999999994"/>
  </r>
  <r>
    <x v="41"/>
    <x v="2"/>
    <s v="referral"/>
    <x v="0"/>
    <d v="2024-01-01T00:00:00"/>
    <x v="0"/>
    <x v="2"/>
    <n v="334"/>
    <n v="8"/>
    <n v="686.59"/>
    <n v="2.3952095808383235E-2"/>
    <n v="2.0556586826347307"/>
  </r>
  <r>
    <x v="118"/>
    <x v="5"/>
    <s v="email"/>
    <x v="1"/>
    <d v="2024-01-01T00:00:00"/>
    <x v="0"/>
    <x v="2"/>
    <n v="60"/>
    <n v="20"/>
    <n v="15.15"/>
    <n v="0.33333333333333331"/>
    <n v="0.2525"/>
  </r>
  <r>
    <x v="103"/>
    <x v="2"/>
    <s v="referral"/>
    <x v="3"/>
    <d v="2024-01-02T00:00:00"/>
    <x v="0"/>
    <x v="3"/>
    <n v="80"/>
    <n v="42"/>
    <n v="566.30999999999995"/>
    <n v="0.52500000000000002"/>
    <n v="7.0788749999999991"/>
  </r>
  <r>
    <x v="51"/>
    <x v="2"/>
    <s v="cpc"/>
    <x v="2"/>
    <d v="2024-01-03T00:00:00"/>
    <x v="0"/>
    <x v="1"/>
    <n v="191"/>
    <n v="26"/>
    <n v="933.56"/>
    <n v="0.13612565445026178"/>
    <n v="4.8877486910994765"/>
  </r>
  <r>
    <x v="142"/>
    <x v="1"/>
    <s v="cpc"/>
    <x v="1"/>
    <d v="2024-01-01T00:00:00"/>
    <x v="3"/>
    <x v="3"/>
    <n v="319"/>
    <n v="19"/>
    <n v="454.49"/>
    <n v="5.9561128526645767E-2"/>
    <n v="1.4247335423197491"/>
  </r>
  <r>
    <x v="29"/>
    <x v="0"/>
    <s v="cpc"/>
    <x v="0"/>
    <d v="2024-01-01T00:00:00"/>
    <x v="2"/>
    <x v="0"/>
    <n v="44"/>
    <n v="20"/>
    <n v="458.67"/>
    <n v="0.45454545454545453"/>
    <n v="10.424318181818181"/>
  </r>
  <r>
    <x v="68"/>
    <x v="5"/>
    <s v="social"/>
    <x v="3"/>
    <d v="2024-01-02T00:00:00"/>
    <x v="2"/>
    <x v="3"/>
    <n v="121"/>
    <n v="16"/>
    <n v="195.9"/>
    <n v="0.13223140495867769"/>
    <n v="1.6190082644628099"/>
  </r>
  <r>
    <x v="143"/>
    <x v="2"/>
    <s v="cpc"/>
    <x v="1"/>
    <d v="2024-01-01T00:00:00"/>
    <x v="1"/>
    <x v="0"/>
    <n v="476"/>
    <n v="20"/>
    <n v="813.95"/>
    <n v="4.2016806722689079E-2"/>
    <n v="1.7099789915966388"/>
  </r>
  <r>
    <x v="144"/>
    <x v="4"/>
    <s v="social"/>
    <x v="1"/>
    <d v="2024-01-01T00:00:00"/>
    <x v="0"/>
    <x v="0"/>
    <n v="169"/>
    <n v="48"/>
    <n v="139.47"/>
    <n v="0.28402366863905326"/>
    <n v="0.82526627218934911"/>
  </r>
  <r>
    <x v="145"/>
    <x v="5"/>
    <s v="cpc"/>
    <x v="0"/>
    <d v="2024-01-01T00:00:00"/>
    <x v="3"/>
    <x v="1"/>
    <n v="143"/>
    <n v="7"/>
    <n v="622.07000000000005"/>
    <n v="4.8951048951048952E-2"/>
    <n v="4.3501398601398602"/>
  </r>
  <r>
    <x v="78"/>
    <x v="3"/>
    <s v="referral"/>
    <x v="2"/>
    <d v="2024-01-03T00:00:00"/>
    <x v="3"/>
    <x v="3"/>
    <n v="42"/>
    <n v="50"/>
    <n v="676.84"/>
    <n v="1.1904761904761905"/>
    <n v="16.115238095238094"/>
  </r>
  <r>
    <x v="146"/>
    <x v="1"/>
    <s v="referral"/>
    <x v="2"/>
    <d v="2024-01-03T00:00:00"/>
    <x v="2"/>
    <x v="1"/>
    <n v="172"/>
    <n v="25"/>
    <n v="894.36"/>
    <n v="0.14534883720930233"/>
    <n v="5.1997674418604651"/>
  </r>
  <r>
    <x v="63"/>
    <x v="3"/>
    <s v="cpc"/>
    <x v="0"/>
    <d v="2024-01-01T00:00:00"/>
    <x v="1"/>
    <x v="1"/>
    <n v="154"/>
    <n v="44"/>
    <n v="709.17"/>
    <n v="0.2857142857142857"/>
    <n v="4.6049999999999995"/>
  </r>
  <r>
    <x v="147"/>
    <x v="0"/>
    <s v="referral"/>
    <x v="3"/>
    <d v="2024-01-02T00:00:00"/>
    <x v="0"/>
    <x v="3"/>
    <n v="236"/>
    <n v="32"/>
    <n v="475.61"/>
    <n v="0.13559322033898305"/>
    <n v="2.0152966101694916"/>
  </r>
  <r>
    <x v="148"/>
    <x v="1"/>
    <s v="email"/>
    <x v="1"/>
    <d v="2024-01-01T00:00:00"/>
    <x v="0"/>
    <x v="2"/>
    <n v="67"/>
    <n v="7"/>
    <n v="564.79999999999995"/>
    <n v="0.1044776119402985"/>
    <n v="8.4298507462686558"/>
  </r>
  <r>
    <x v="86"/>
    <x v="1"/>
    <s v="email"/>
    <x v="3"/>
    <d v="2024-01-02T00:00:00"/>
    <x v="0"/>
    <x v="3"/>
    <n v="212"/>
    <n v="48"/>
    <n v="178.7"/>
    <n v="0.22641509433962265"/>
    <n v="0.84292452830188669"/>
  </r>
  <r>
    <x v="72"/>
    <x v="5"/>
    <s v="referral"/>
    <x v="0"/>
    <d v="2024-01-01T00:00:00"/>
    <x v="2"/>
    <x v="1"/>
    <n v="230"/>
    <n v="46"/>
    <n v="327.7"/>
    <n v="0.2"/>
    <n v="1.4247826086956521"/>
  </r>
  <r>
    <x v="149"/>
    <x v="2"/>
    <s v="social"/>
    <x v="2"/>
    <d v="2024-01-03T00:00:00"/>
    <x v="2"/>
    <x v="3"/>
    <n v="377"/>
    <n v="41"/>
    <n v="971.33"/>
    <n v="0.10875331564986737"/>
    <n v="2.5764721485411139"/>
  </r>
  <r>
    <x v="150"/>
    <x v="3"/>
    <s v="email"/>
    <x v="3"/>
    <d v="2024-01-02T00:00:00"/>
    <x v="1"/>
    <x v="1"/>
    <n v="405"/>
    <n v="37"/>
    <n v="280.87"/>
    <n v="9.1358024691358022E-2"/>
    <n v="0.69350617283950622"/>
  </r>
  <r>
    <x v="151"/>
    <x v="4"/>
    <s v="social"/>
    <x v="0"/>
    <d v="2024-01-01T00:00:00"/>
    <x v="0"/>
    <x v="2"/>
    <n v="468"/>
    <n v="5"/>
    <n v="422.68"/>
    <n v="1.0683760683760684E-2"/>
    <n v="0.90316239316239322"/>
  </r>
  <r>
    <x v="123"/>
    <x v="5"/>
    <s v="referral"/>
    <x v="0"/>
    <d v="2024-01-01T00:00:00"/>
    <x v="3"/>
    <x v="1"/>
    <n v="189"/>
    <n v="37"/>
    <n v="576.05999999999995"/>
    <n v="0.19576719576719576"/>
    <n v="3.0479365079365075"/>
  </r>
  <r>
    <x v="152"/>
    <x v="2"/>
    <s v="cpc"/>
    <x v="0"/>
    <d v="2024-01-01T00:00:00"/>
    <x v="0"/>
    <x v="2"/>
    <n v="253"/>
    <n v="14"/>
    <n v="602.80999999999995"/>
    <n v="5.533596837944664E-2"/>
    <n v="2.3826482213438731"/>
  </r>
  <r>
    <x v="76"/>
    <x v="4"/>
    <s v="social"/>
    <x v="1"/>
    <d v="2024-01-01T00:00:00"/>
    <x v="3"/>
    <x v="3"/>
    <n v="249"/>
    <n v="19"/>
    <n v="210.96"/>
    <n v="7.6305220883534142E-2"/>
    <n v="0.84722891566265068"/>
  </r>
  <r>
    <x v="69"/>
    <x v="1"/>
    <s v="cpc"/>
    <x v="2"/>
    <d v="2024-01-03T00:00:00"/>
    <x v="1"/>
    <x v="1"/>
    <n v="212"/>
    <n v="3"/>
    <n v="483.62"/>
    <n v="1.4150943396226415E-2"/>
    <n v="2.2812264150943395"/>
  </r>
  <r>
    <x v="153"/>
    <x v="5"/>
    <s v="social"/>
    <x v="2"/>
    <d v="2024-01-03T00:00:00"/>
    <x v="2"/>
    <x v="0"/>
    <n v="13"/>
    <n v="6"/>
    <n v="111.03"/>
    <n v="0.46153846153846156"/>
    <n v="8.5407692307692304"/>
  </r>
  <r>
    <x v="154"/>
    <x v="4"/>
    <s v="cpc"/>
    <x v="0"/>
    <d v="2024-01-01T00:00:00"/>
    <x v="1"/>
    <x v="0"/>
    <n v="347"/>
    <n v="30"/>
    <n v="122.64"/>
    <n v="8.645533141210375E-2"/>
    <n v="0.3534293948126801"/>
  </r>
  <r>
    <x v="155"/>
    <x v="4"/>
    <s v="cpc"/>
    <x v="2"/>
    <d v="2024-01-03T00:00:00"/>
    <x v="2"/>
    <x v="2"/>
    <n v="246"/>
    <n v="19"/>
    <n v="507.25"/>
    <n v="7.7235772357723581E-2"/>
    <n v="2.0619918699186992"/>
  </r>
  <r>
    <x v="130"/>
    <x v="4"/>
    <s v="referral"/>
    <x v="2"/>
    <d v="2024-01-03T00:00:00"/>
    <x v="1"/>
    <x v="3"/>
    <n v="372"/>
    <n v="38"/>
    <n v="546.82000000000005"/>
    <n v="0.10215053763440861"/>
    <n v="1.46994623655914"/>
  </r>
  <r>
    <x v="156"/>
    <x v="0"/>
    <s v="cpc"/>
    <x v="3"/>
    <d v="2024-01-02T00:00:00"/>
    <x v="2"/>
    <x v="2"/>
    <n v="121"/>
    <n v="10"/>
    <n v="95.5"/>
    <n v="8.2644628099173556E-2"/>
    <n v="0.78925619834710747"/>
  </r>
  <r>
    <x v="157"/>
    <x v="3"/>
    <s v="cpc"/>
    <x v="0"/>
    <d v="2024-01-01T00:00:00"/>
    <x v="2"/>
    <x v="0"/>
    <n v="349"/>
    <n v="43"/>
    <n v="59.69"/>
    <n v="0.12320916905444126"/>
    <n v="0.17103151862464183"/>
  </r>
  <r>
    <x v="53"/>
    <x v="2"/>
    <s v="cpc"/>
    <x v="1"/>
    <d v="2024-01-01T00:00:00"/>
    <x v="1"/>
    <x v="1"/>
    <n v="265"/>
    <n v="37"/>
    <n v="10.94"/>
    <n v="0.13962264150943396"/>
    <n v="4.1283018867924529E-2"/>
  </r>
  <r>
    <x v="3"/>
    <x v="4"/>
    <s v="referral"/>
    <x v="1"/>
    <d v="2024-01-01T00:00:00"/>
    <x v="1"/>
    <x v="0"/>
    <n v="475"/>
    <n v="44"/>
    <n v="87.33"/>
    <n v="9.2631578947368426E-2"/>
    <n v="0.18385263157894738"/>
  </r>
  <r>
    <x v="75"/>
    <x v="0"/>
    <s v="social"/>
    <x v="2"/>
    <d v="2024-01-03T00:00:00"/>
    <x v="0"/>
    <x v="0"/>
    <n v="187"/>
    <n v="31"/>
    <n v="937.32"/>
    <n v="0.16577540106951871"/>
    <n v="5.0124064171122997"/>
  </r>
  <r>
    <x v="158"/>
    <x v="5"/>
    <s v="email"/>
    <x v="2"/>
    <d v="2024-01-03T00:00:00"/>
    <x v="0"/>
    <x v="3"/>
    <n v="414"/>
    <n v="35"/>
    <n v="669.21"/>
    <n v="8.4541062801932368E-2"/>
    <n v="1.616449275362319"/>
  </r>
  <r>
    <x v="11"/>
    <x v="0"/>
    <s v="referral"/>
    <x v="0"/>
    <d v="2024-01-01T00:00:00"/>
    <x v="0"/>
    <x v="0"/>
    <n v="315"/>
    <n v="19"/>
    <n v="285"/>
    <n v="6.0317460317460318E-2"/>
    <n v="0.90476190476190477"/>
  </r>
  <r>
    <x v="27"/>
    <x v="4"/>
    <s v="social"/>
    <x v="1"/>
    <d v="2024-01-01T00:00:00"/>
    <x v="2"/>
    <x v="3"/>
    <n v="81"/>
    <n v="43"/>
    <n v="29.1"/>
    <n v="0.53086419753086422"/>
    <n v="0.35925925925925928"/>
  </r>
  <r>
    <x v="12"/>
    <x v="2"/>
    <s v="social"/>
    <x v="3"/>
    <d v="2024-01-02T00:00:00"/>
    <x v="1"/>
    <x v="0"/>
    <n v="400"/>
    <n v="15"/>
    <n v="881.81"/>
    <n v="3.7499999999999999E-2"/>
    <n v="2.2045249999999998"/>
  </r>
  <r>
    <x v="137"/>
    <x v="3"/>
    <s v="cpc"/>
    <x v="2"/>
    <d v="2024-01-03T00:00:00"/>
    <x v="1"/>
    <x v="1"/>
    <n v="392"/>
    <n v="29"/>
    <n v="913.4"/>
    <n v="7.3979591836734693E-2"/>
    <n v="2.3301020408163264"/>
  </r>
  <r>
    <x v="159"/>
    <x v="1"/>
    <s v="social"/>
    <x v="3"/>
    <d v="2024-01-02T00:00:00"/>
    <x v="4"/>
    <x v="1"/>
    <n v="283"/>
    <n v="0"/>
    <n v="431.69"/>
    <n v="0"/>
    <n v="1.5254063604240282"/>
  </r>
  <r>
    <x v="160"/>
    <x v="5"/>
    <s v="email"/>
    <x v="3"/>
    <d v="2024-01-02T00:00:00"/>
    <x v="3"/>
    <x v="2"/>
    <n v="393"/>
    <n v="30"/>
    <n v="782.6"/>
    <n v="7.6335877862595422E-2"/>
    <n v="1.9913486005089058"/>
  </r>
  <r>
    <x v="161"/>
    <x v="4"/>
    <s v="social"/>
    <x v="1"/>
    <d v="2024-01-01T00:00:00"/>
    <x v="3"/>
    <x v="0"/>
    <n v="292"/>
    <n v="47"/>
    <n v="816.82"/>
    <n v="0.16095890410958905"/>
    <n v="2.7973287671232878"/>
  </r>
  <r>
    <x v="80"/>
    <x v="3"/>
    <s v="social"/>
    <x v="3"/>
    <d v="2024-01-02T00:00:00"/>
    <x v="0"/>
    <x v="1"/>
    <n v="333"/>
    <n v="15"/>
    <n v="641.01"/>
    <n v="4.5045045045045043E-2"/>
    <n v="1.9249549549549549"/>
  </r>
  <r>
    <x v="4"/>
    <x v="3"/>
    <s v="referral"/>
    <x v="3"/>
    <d v="2024-01-02T00:00:00"/>
    <x v="1"/>
    <x v="0"/>
    <n v="461"/>
    <n v="36"/>
    <n v="901"/>
    <n v="7.8091106290672452E-2"/>
    <n v="1.9544468546637743"/>
  </r>
  <r>
    <x v="144"/>
    <x v="0"/>
    <s v="referral"/>
    <x v="2"/>
    <d v="2024-01-03T00:00:00"/>
    <x v="1"/>
    <x v="1"/>
    <n v="258"/>
    <n v="24"/>
    <n v="194.99"/>
    <n v="9.3023255813953487E-2"/>
    <n v="0.7557751937984496"/>
  </r>
  <r>
    <x v="97"/>
    <x v="3"/>
    <s v="social"/>
    <x v="0"/>
    <d v="2024-01-01T00:00:00"/>
    <x v="3"/>
    <x v="0"/>
    <n v="472"/>
    <n v="8"/>
    <n v="782.65"/>
    <n v="1.6949152542372881E-2"/>
    <n v="1.6581567796610168"/>
  </r>
  <r>
    <x v="83"/>
    <x v="3"/>
    <s v="cpc"/>
    <x v="0"/>
    <d v="2024-01-01T00:00:00"/>
    <x v="2"/>
    <x v="3"/>
    <n v="28"/>
    <n v="8"/>
    <n v="218.55"/>
    <n v="0.2857142857142857"/>
    <n v="7.8053571428571429"/>
  </r>
  <r>
    <x v="162"/>
    <x v="3"/>
    <s v="email"/>
    <x v="1"/>
    <d v="2024-01-01T00:00:00"/>
    <x v="1"/>
    <x v="3"/>
    <n v="237"/>
    <n v="7"/>
    <n v="433.91"/>
    <n v="2.9535864978902954E-2"/>
    <n v="1.8308438818565402"/>
  </r>
  <r>
    <x v="163"/>
    <x v="4"/>
    <s v="cpc"/>
    <x v="1"/>
    <d v="2024-01-01T00:00:00"/>
    <x v="3"/>
    <x v="3"/>
    <n v="230"/>
    <n v="4"/>
    <n v="463.12"/>
    <n v="1.7391304347826087E-2"/>
    <n v="2.0135652173913043"/>
  </r>
  <r>
    <x v="43"/>
    <x v="2"/>
    <s v="cpc"/>
    <x v="2"/>
    <d v="2024-01-03T00:00:00"/>
    <x v="3"/>
    <x v="2"/>
    <n v="325"/>
    <n v="40"/>
    <n v="159.09"/>
    <n v="0.12307692307692308"/>
    <n v="0.48950769230769231"/>
  </r>
  <r>
    <x v="164"/>
    <x v="0"/>
    <s v="social"/>
    <x v="1"/>
    <d v="2024-01-01T00:00:00"/>
    <x v="2"/>
    <x v="1"/>
    <n v="175"/>
    <n v="13"/>
    <n v="475.02"/>
    <n v="7.4285714285714288E-2"/>
    <n v="2.7143999999999999"/>
  </r>
  <r>
    <x v="165"/>
    <x v="2"/>
    <s v="cpc"/>
    <x v="2"/>
    <d v="2024-01-03T00:00:00"/>
    <x v="1"/>
    <x v="1"/>
    <n v="100"/>
    <n v="38"/>
    <n v="252.71"/>
    <n v="0.38"/>
    <n v="2.5270999999999999"/>
  </r>
  <r>
    <x v="71"/>
    <x v="2"/>
    <s v="email"/>
    <x v="2"/>
    <d v="2024-01-03T00:00:00"/>
    <x v="1"/>
    <x v="1"/>
    <n v="356"/>
    <n v="20"/>
    <n v="864.09"/>
    <n v="5.6179775280898875E-2"/>
    <n v="2.4272191011235957"/>
  </r>
  <r>
    <x v="166"/>
    <x v="0"/>
    <s v="cpc"/>
    <x v="2"/>
    <d v="2024-01-03T00:00:00"/>
    <x v="3"/>
    <x v="0"/>
    <n v="39"/>
    <n v="2"/>
    <n v="38.89"/>
    <n v="5.128205128205128E-2"/>
    <n v="0.99717948717948723"/>
  </r>
  <r>
    <x v="167"/>
    <x v="4"/>
    <s v="social"/>
    <x v="0"/>
    <d v="2024-01-01T00:00:00"/>
    <x v="3"/>
    <x v="0"/>
    <n v="54"/>
    <n v="10"/>
    <n v="625.22"/>
    <n v="0.18518518518518517"/>
    <n v="11.578148148148149"/>
  </r>
  <r>
    <x v="168"/>
    <x v="2"/>
    <s v="referral"/>
    <x v="2"/>
    <d v="2024-01-03T00:00:00"/>
    <x v="4"/>
    <x v="3"/>
    <n v="192"/>
    <n v="46"/>
    <n v="562.79999999999995"/>
    <n v="0.23958333333333334"/>
    <n v="2.9312499999999999"/>
  </r>
  <r>
    <x v="169"/>
    <x v="1"/>
    <s v="cpc"/>
    <x v="1"/>
    <d v="2024-01-01T00:00:00"/>
    <x v="3"/>
    <x v="0"/>
    <n v="145"/>
    <n v="9"/>
    <n v="329.77"/>
    <n v="6.2068965517241378E-2"/>
    <n v="2.2742758620689654"/>
  </r>
  <r>
    <x v="170"/>
    <x v="3"/>
    <s v="cpc"/>
    <x v="0"/>
    <d v="2024-01-01T00:00:00"/>
    <x v="2"/>
    <x v="1"/>
    <n v="223"/>
    <n v="37"/>
    <n v="85.27"/>
    <n v="0.16591928251121077"/>
    <n v="0.38237668161434973"/>
  </r>
  <r>
    <x v="14"/>
    <x v="3"/>
    <s v="email"/>
    <x v="2"/>
    <d v="2024-01-03T00:00:00"/>
    <x v="3"/>
    <x v="2"/>
    <n v="311"/>
    <n v="5"/>
    <n v="309.82"/>
    <n v="1.607717041800643E-2"/>
    <n v="0.99620578778135049"/>
  </r>
  <r>
    <x v="171"/>
    <x v="0"/>
    <s v="social"/>
    <x v="3"/>
    <d v="2024-01-02T00:00:00"/>
    <x v="3"/>
    <x v="3"/>
    <n v="491"/>
    <n v="35"/>
    <n v="230.51"/>
    <n v="7.128309572301425E-2"/>
    <n v="0.46947046843177187"/>
  </r>
  <r>
    <x v="172"/>
    <x v="5"/>
    <s v="social"/>
    <x v="1"/>
    <d v="2024-01-01T00:00:00"/>
    <x v="3"/>
    <x v="0"/>
    <n v="123"/>
    <n v="42"/>
    <n v="5.85"/>
    <n v="0.34146341463414637"/>
    <n v="4.7560975609756091E-2"/>
  </r>
  <r>
    <x v="173"/>
    <x v="3"/>
    <s v="cpc"/>
    <x v="3"/>
    <d v="2024-01-02T00:00:00"/>
    <x v="2"/>
    <x v="1"/>
    <n v="313"/>
    <n v="32"/>
    <n v="392.16"/>
    <n v="0.10223642172523961"/>
    <n v="1.2529073482428117"/>
  </r>
  <r>
    <x v="174"/>
    <x v="4"/>
    <s v="social"/>
    <x v="0"/>
    <d v="2024-01-01T00:00:00"/>
    <x v="4"/>
    <x v="2"/>
    <n v="133"/>
    <n v="10"/>
    <n v="138.72"/>
    <n v="7.5187969924812026E-2"/>
    <n v="1.0430075187969925"/>
  </r>
  <r>
    <x v="46"/>
    <x v="3"/>
    <s v="cpc"/>
    <x v="0"/>
    <d v="2024-01-01T00:00:00"/>
    <x v="2"/>
    <x v="3"/>
    <n v="303"/>
    <n v="31"/>
    <n v="520.77"/>
    <n v="0.10231023102310231"/>
    <n v="1.7187128712871287"/>
  </r>
  <r>
    <x v="175"/>
    <x v="3"/>
    <s v="social"/>
    <x v="1"/>
    <d v="2024-01-01T00:00:00"/>
    <x v="2"/>
    <x v="0"/>
    <n v="282"/>
    <n v="13"/>
    <n v="852.85"/>
    <n v="4.6099290780141841E-2"/>
    <n v="3.0242907801418442"/>
  </r>
  <r>
    <x v="176"/>
    <x v="0"/>
    <s v="cpc"/>
    <x v="3"/>
    <d v="2024-01-02T00:00:00"/>
    <x v="2"/>
    <x v="2"/>
    <n v="373"/>
    <n v="2"/>
    <n v="193.17"/>
    <n v="5.3619302949061663E-3"/>
    <n v="0.51788203753351203"/>
  </r>
  <r>
    <x v="177"/>
    <x v="5"/>
    <s v="email"/>
    <x v="0"/>
    <d v="2024-01-01T00:00:00"/>
    <x v="3"/>
    <x v="0"/>
    <n v="158"/>
    <n v="16"/>
    <n v="787.78"/>
    <n v="0.10126582278481013"/>
    <n v="4.9859493670886073"/>
  </r>
  <r>
    <x v="20"/>
    <x v="1"/>
    <s v="social"/>
    <x v="1"/>
    <d v="2024-01-01T00:00:00"/>
    <x v="0"/>
    <x v="3"/>
    <n v="105"/>
    <n v="11"/>
    <n v="872"/>
    <n v="0.10476190476190476"/>
    <n v="8.3047619047619055"/>
  </r>
  <r>
    <x v="103"/>
    <x v="0"/>
    <s v="email"/>
    <x v="1"/>
    <d v="2024-01-01T00:00:00"/>
    <x v="0"/>
    <x v="1"/>
    <n v="324"/>
    <n v="29"/>
    <n v="112.87"/>
    <n v="8.9506172839506168E-2"/>
    <n v="0.34836419753086423"/>
  </r>
  <r>
    <x v="111"/>
    <x v="5"/>
    <s v="email"/>
    <x v="1"/>
    <d v="2024-01-01T00:00:00"/>
    <x v="2"/>
    <x v="3"/>
    <n v="67"/>
    <n v="19"/>
    <n v="212.06"/>
    <n v="0.28358208955223879"/>
    <n v="3.1650746268656715"/>
  </r>
  <r>
    <x v="178"/>
    <x v="4"/>
    <s v="cpc"/>
    <x v="2"/>
    <d v="2024-01-03T00:00:00"/>
    <x v="0"/>
    <x v="3"/>
    <n v="145"/>
    <n v="15"/>
    <n v="173.39"/>
    <n v="0.10344827586206896"/>
    <n v="1.1957931034482758"/>
  </r>
  <r>
    <x v="133"/>
    <x v="5"/>
    <s v="social"/>
    <x v="3"/>
    <d v="2024-01-02T00:00:00"/>
    <x v="2"/>
    <x v="3"/>
    <n v="146"/>
    <n v="33"/>
    <n v="326.29000000000002"/>
    <n v="0.22602739726027396"/>
    <n v="2.2348630136986305"/>
  </r>
  <r>
    <x v="85"/>
    <x v="0"/>
    <s v="social"/>
    <x v="0"/>
    <d v="2024-01-01T00:00:00"/>
    <x v="2"/>
    <x v="2"/>
    <n v="303"/>
    <n v="38"/>
    <n v="928.8"/>
    <n v="0.1254125412541254"/>
    <n v="3.0653465346534654"/>
  </r>
  <r>
    <x v="179"/>
    <x v="5"/>
    <s v="cpc"/>
    <x v="1"/>
    <d v="2024-01-01T00:00:00"/>
    <x v="3"/>
    <x v="2"/>
    <n v="394"/>
    <n v="23"/>
    <n v="290.89"/>
    <n v="5.8375634517766499E-2"/>
    <n v="0.73829949238578674"/>
  </r>
  <r>
    <x v="158"/>
    <x v="4"/>
    <s v="email"/>
    <x v="2"/>
    <d v="2024-01-03T00:00:00"/>
    <x v="0"/>
    <x v="3"/>
    <n v="470"/>
    <n v="16"/>
    <n v="388.35"/>
    <n v="3.4042553191489362E-2"/>
    <n v="0.82627659574468093"/>
  </r>
  <r>
    <x v="180"/>
    <x v="2"/>
    <s v="social"/>
    <x v="0"/>
    <d v="2024-01-01T00:00:00"/>
    <x v="1"/>
    <x v="0"/>
    <n v="86"/>
    <n v="2"/>
    <n v="925.01"/>
    <n v="2.3255813953488372E-2"/>
    <n v="10.755930232558139"/>
  </r>
  <r>
    <x v="98"/>
    <x v="1"/>
    <s v="cpc"/>
    <x v="1"/>
    <d v="2024-01-01T00:00:00"/>
    <x v="1"/>
    <x v="2"/>
    <n v="440"/>
    <n v="29"/>
    <n v="90.49"/>
    <n v="6.5909090909090903E-2"/>
    <n v="0.2056590909090909"/>
  </r>
  <r>
    <x v="181"/>
    <x v="0"/>
    <s v="social"/>
    <x v="2"/>
    <d v="2024-01-03T00:00:00"/>
    <x v="1"/>
    <x v="2"/>
    <n v="375"/>
    <n v="9"/>
    <n v="697.34"/>
    <n v="2.4E-2"/>
    <n v="1.8595733333333335"/>
  </r>
  <r>
    <x v="182"/>
    <x v="2"/>
    <s v="email"/>
    <x v="0"/>
    <d v="2024-01-01T00:00:00"/>
    <x v="0"/>
    <x v="2"/>
    <n v="115"/>
    <n v="24"/>
    <n v="921.58"/>
    <n v="0.20869565217391303"/>
    <n v="8.0137391304347823"/>
  </r>
  <r>
    <x v="183"/>
    <x v="0"/>
    <s v="cpc"/>
    <x v="3"/>
    <d v="2024-01-02T00:00:00"/>
    <x v="3"/>
    <x v="3"/>
    <n v="262"/>
    <n v="9"/>
    <n v="611.44000000000005"/>
    <n v="3.4351145038167941E-2"/>
    <n v="2.3337404580152672"/>
  </r>
  <r>
    <x v="115"/>
    <x v="5"/>
    <s v="social"/>
    <x v="1"/>
    <d v="2024-01-01T00:00:00"/>
    <x v="4"/>
    <x v="2"/>
    <n v="113"/>
    <n v="16"/>
    <n v="644.94000000000005"/>
    <n v="0.1415929203539823"/>
    <n v="5.7074336283185847"/>
  </r>
  <r>
    <x v="184"/>
    <x v="1"/>
    <s v="referral"/>
    <x v="0"/>
    <d v="2024-01-01T00:00:00"/>
    <x v="1"/>
    <x v="2"/>
    <n v="157"/>
    <n v="45"/>
    <n v="229.84"/>
    <n v="0.28662420382165604"/>
    <n v="1.4639490445859873"/>
  </r>
  <r>
    <x v="30"/>
    <x v="3"/>
    <s v="social"/>
    <x v="0"/>
    <d v="2024-01-01T00:00:00"/>
    <x v="3"/>
    <x v="3"/>
    <n v="196"/>
    <n v="28"/>
    <n v="696.96"/>
    <n v="0.14285714285714285"/>
    <n v="3.5559183673469388"/>
  </r>
  <r>
    <x v="185"/>
    <x v="3"/>
    <s v="cpc"/>
    <x v="1"/>
    <d v="2024-01-01T00:00:00"/>
    <x v="2"/>
    <x v="2"/>
    <n v="169"/>
    <n v="17"/>
    <n v="567.99"/>
    <n v="0.10059171597633136"/>
    <n v="3.3608875739644972"/>
  </r>
  <r>
    <x v="186"/>
    <x v="5"/>
    <s v="social"/>
    <x v="1"/>
    <d v="2024-01-01T00:00:00"/>
    <x v="0"/>
    <x v="2"/>
    <n v="123"/>
    <n v="48"/>
    <n v="763.37"/>
    <n v="0.3902439024390244"/>
    <n v="6.2062601626016258"/>
  </r>
  <r>
    <x v="187"/>
    <x v="4"/>
    <s v="referral"/>
    <x v="1"/>
    <d v="2024-01-01T00:00:00"/>
    <x v="1"/>
    <x v="1"/>
    <n v="398"/>
    <n v="42"/>
    <n v="188.79"/>
    <n v="0.10552763819095477"/>
    <n v="0.47434673366834168"/>
  </r>
  <r>
    <x v="188"/>
    <x v="2"/>
    <s v="cpc"/>
    <x v="3"/>
    <d v="2024-01-02T00:00:00"/>
    <x v="0"/>
    <x v="0"/>
    <n v="261"/>
    <n v="17"/>
    <n v="207.98"/>
    <n v="6.5134099616858232E-2"/>
    <n v="0.79685823754789264"/>
  </r>
  <r>
    <x v="162"/>
    <x v="1"/>
    <s v="email"/>
    <x v="3"/>
    <d v="2024-01-02T00:00:00"/>
    <x v="3"/>
    <x v="3"/>
    <n v="256"/>
    <n v="13"/>
    <n v="106.25"/>
    <n v="5.078125E-2"/>
    <n v="0.4150390625"/>
  </r>
  <r>
    <x v="17"/>
    <x v="4"/>
    <s v="email"/>
    <x v="3"/>
    <d v="2024-01-02T00:00:00"/>
    <x v="3"/>
    <x v="2"/>
    <n v="230"/>
    <n v="11"/>
    <n v="386.51"/>
    <n v="4.7826086956521741E-2"/>
    <n v="1.6804782608695652"/>
  </r>
  <r>
    <x v="189"/>
    <x v="5"/>
    <s v="referral"/>
    <x v="3"/>
    <d v="2024-01-02T00:00:00"/>
    <x v="1"/>
    <x v="1"/>
    <n v="404"/>
    <n v="34"/>
    <n v="134.38999999999999"/>
    <n v="8.4158415841584164E-2"/>
    <n v="0.33264851485148511"/>
  </r>
  <r>
    <x v="163"/>
    <x v="4"/>
    <s v="referral"/>
    <x v="2"/>
    <d v="2024-01-03T00:00:00"/>
    <x v="2"/>
    <x v="2"/>
    <n v="486"/>
    <n v="11"/>
    <n v="219.61"/>
    <n v="2.2633744855967079E-2"/>
    <n v="0.4518724279835391"/>
  </r>
  <r>
    <x v="190"/>
    <x v="1"/>
    <s v="referral"/>
    <x v="0"/>
    <d v="2024-01-01T00:00:00"/>
    <x v="4"/>
    <x v="0"/>
    <n v="39"/>
    <n v="21"/>
    <n v="207.46"/>
    <n v="0.53846153846153844"/>
    <n v="5.3194871794871794"/>
  </r>
  <r>
    <x v="191"/>
    <x v="3"/>
    <s v="cpc"/>
    <x v="3"/>
    <d v="2024-01-02T00:00:00"/>
    <x v="3"/>
    <x v="0"/>
    <n v="413"/>
    <n v="48"/>
    <n v="961.53"/>
    <n v="0.11622276029055691"/>
    <n v="2.3281598062953996"/>
  </r>
  <r>
    <x v="192"/>
    <x v="2"/>
    <s v="cpc"/>
    <x v="2"/>
    <d v="2024-01-03T00:00:00"/>
    <x v="0"/>
    <x v="1"/>
    <n v="401"/>
    <n v="7"/>
    <n v="520.15"/>
    <n v="1.7456359102244388E-2"/>
    <n v="1.2971321695760598"/>
  </r>
  <r>
    <x v="186"/>
    <x v="5"/>
    <s v="email"/>
    <x v="2"/>
    <d v="2024-01-03T00:00:00"/>
    <x v="3"/>
    <x v="1"/>
    <n v="397"/>
    <n v="40"/>
    <n v="827.13"/>
    <n v="0.10075566750629723"/>
    <n v="2.0834508816120905"/>
  </r>
  <r>
    <x v="193"/>
    <x v="0"/>
    <s v="social"/>
    <x v="2"/>
    <d v="2024-01-03T00:00:00"/>
    <x v="3"/>
    <x v="1"/>
    <n v="120"/>
    <n v="5"/>
    <n v="377.9"/>
    <n v="4.1666666666666664E-2"/>
    <n v="3.1491666666666664"/>
  </r>
  <r>
    <x v="194"/>
    <x v="3"/>
    <s v="social"/>
    <x v="3"/>
    <d v="2024-01-02T00:00:00"/>
    <x v="2"/>
    <x v="1"/>
    <n v="286"/>
    <n v="31"/>
    <n v="334.66"/>
    <n v="0.10839160839160839"/>
    <n v="1.1701398601398603"/>
  </r>
  <r>
    <x v="195"/>
    <x v="3"/>
    <s v="social"/>
    <x v="2"/>
    <d v="2024-01-03T00:00:00"/>
    <x v="3"/>
    <x v="2"/>
    <n v="310"/>
    <n v="7"/>
    <n v="347.08"/>
    <n v="2.2580645161290321E-2"/>
    <n v="1.1196129032258064"/>
  </r>
  <r>
    <x v="196"/>
    <x v="1"/>
    <s v="email"/>
    <x v="0"/>
    <d v="2024-01-01T00:00:00"/>
    <x v="0"/>
    <x v="3"/>
    <n v="97"/>
    <n v="33"/>
    <n v="654.98"/>
    <n v="0.34020618556701032"/>
    <n v="6.7523711340206187"/>
  </r>
  <r>
    <x v="197"/>
    <x v="4"/>
    <s v="email"/>
    <x v="2"/>
    <d v="2024-01-03T00:00:00"/>
    <x v="1"/>
    <x v="3"/>
    <n v="137"/>
    <n v="16"/>
    <n v="296.58999999999997"/>
    <n v="0.11678832116788321"/>
    <n v="2.1648905109489047"/>
  </r>
  <r>
    <x v="192"/>
    <x v="1"/>
    <s v="social"/>
    <x v="2"/>
    <d v="2024-01-03T00:00:00"/>
    <x v="2"/>
    <x v="1"/>
    <n v="182"/>
    <n v="16"/>
    <n v="141.80000000000001"/>
    <n v="8.7912087912087919E-2"/>
    <n v="0.77912087912087913"/>
  </r>
  <r>
    <x v="78"/>
    <x v="3"/>
    <s v="email"/>
    <x v="0"/>
    <d v="2024-01-01T00:00:00"/>
    <x v="0"/>
    <x v="3"/>
    <n v="394"/>
    <n v="18"/>
    <n v="356.64"/>
    <n v="4.5685279187817257E-2"/>
    <n v="0.90517766497461927"/>
  </r>
  <r>
    <x v="61"/>
    <x v="3"/>
    <s v="email"/>
    <x v="0"/>
    <d v="2024-01-01T00:00:00"/>
    <x v="4"/>
    <x v="0"/>
    <n v="360"/>
    <n v="23"/>
    <n v="770.71"/>
    <n v="6.3888888888888884E-2"/>
    <n v="2.1408611111111111"/>
  </r>
  <r>
    <x v="86"/>
    <x v="2"/>
    <s v="social"/>
    <x v="2"/>
    <d v="2024-01-03T00:00:00"/>
    <x v="0"/>
    <x v="2"/>
    <n v="189"/>
    <n v="21"/>
    <n v="851.12"/>
    <n v="0.1111111111111111"/>
    <n v="4.5032804232804233"/>
  </r>
  <r>
    <x v="198"/>
    <x v="3"/>
    <s v="email"/>
    <x v="2"/>
    <d v="2024-01-03T00:00:00"/>
    <x v="3"/>
    <x v="0"/>
    <n v="95"/>
    <n v="14"/>
    <n v="909.4"/>
    <n v="0.14736842105263157"/>
    <n v="9.5726315789473677"/>
  </r>
  <r>
    <x v="199"/>
    <x v="2"/>
    <s v="email"/>
    <x v="0"/>
    <d v="2024-01-01T00:00:00"/>
    <x v="1"/>
    <x v="2"/>
    <n v="322"/>
    <n v="11"/>
    <n v="405.28"/>
    <n v="3.4161490683229816E-2"/>
    <n v="1.2586335403726707"/>
  </r>
  <r>
    <x v="200"/>
    <x v="0"/>
    <s v="cpc"/>
    <x v="2"/>
    <d v="2024-01-03T00:00:00"/>
    <x v="1"/>
    <x v="2"/>
    <n v="351"/>
    <n v="22"/>
    <n v="404.8"/>
    <n v="6.2678062678062682E-2"/>
    <n v="1.1532763532763532"/>
  </r>
  <r>
    <x v="201"/>
    <x v="5"/>
    <s v="referral"/>
    <x v="0"/>
    <d v="2024-01-01T00:00:00"/>
    <x v="0"/>
    <x v="1"/>
    <n v="68"/>
    <n v="1"/>
    <n v="274.20999999999998"/>
    <n v="1.4705882352941176E-2"/>
    <n v="4.0324999999999998"/>
  </r>
  <r>
    <x v="149"/>
    <x v="1"/>
    <s v="referral"/>
    <x v="0"/>
    <d v="2024-01-01T00:00:00"/>
    <x v="2"/>
    <x v="2"/>
    <n v="203"/>
    <n v="31"/>
    <n v="148.96"/>
    <n v="0.15270935960591134"/>
    <n v="0.73379310344827586"/>
  </r>
  <r>
    <x v="93"/>
    <x v="3"/>
    <s v="social"/>
    <x v="1"/>
    <d v="2024-01-01T00:00:00"/>
    <x v="1"/>
    <x v="2"/>
    <n v="470"/>
    <n v="31"/>
    <n v="126.45"/>
    <n v="6.5957446808510636E-2"/>
    <n v="0.26904255319148934"/>
  </r>
  <r>
    <x v="202"/>
    <x v="3"/>
    <s v="cpc"/>
    <x v="3"/>
    <d v="2024-01-02T00:00:00"/>
    <x v="2"/>
    <x v="1"/>
    <n v="96"/>
    <n v="20"/>
    <n v="656.98"/>
    <n v="0.20833333333333334"/>
    <n v="6.8435416666666669"/>
  </r>
  <r>
    <x v="203"/>
    <x v="2"/>
    <s v="email"/>
    <x v="2"/>
    <d v="2024-01-03T00:00:00"/>
    <x v="3"/>
    <x v="0"/>
    <n v="404"/>
    <n v="40"/>
    <n v="830.67"/>
    <n v="9.9009900990099015E-2"/>
    <n v="2.0561138613861387"/>
  </r>
  <r>
    <x v="160"/>
    <x v="4"/>
    <s v="cpc"/>
    <x v="0"/>
    <d v="2024-01-01T00:00:00"/>
    <x v="3"/>
    <x v="1"/>
    <n v="242"/>
    <n v="47"/>
    <n v="912.29"/>
    <n v="0.19421487603305784"/>
    <n v="3.7697933884297519"/>
  </r>
  <r>
    <x v="127"/>
    <x v="5"/>
    <s v="referral"/>
    <x v="1"/>
    <d v="2024-01-01T00:00:00"/>
    <x v="4"/>
    <x v="3"/>
    <n v="61"/>
    <n v="7"/>
    <n v="307.19"/>
    <n v="0.11475409836065574"/>
    <n v="5.0359016393442619"/>
  </r>
  <r>
    <x v="201"/>
    <x v="2"/>
    <s v="referral"/>
    <x v="0"/>
    <d v="2024-01-01T00:00:00"/>
    <x v="3"/>
    <x v="1"/>
    <n v="472"/>
    <n v="25"/>
    <n v="937.1"/>
    <n v="5.2966101694915252E-2"/>
    <n v="1.9853813559322033"/>
  </r>
  <r>
    <x v="204"/>
    <x v="3"/>
    <s v="email"/>
    <x v="0"/>
    <d v="2024-01-01T00:00:00"/>
    <x v="1"/>
    <x v="3"/>
    <n v="187"/>
    <n v="1"/>
    <n v="661.72"/>
    <n v="5.3475935828877002E-3"/>
    <n v="3.5386096256684492"/>
  </r>
  <r>
    <x v="47"/>
    <x v="3"/>
    <s v="social"/>
    <x v="0"/>
    <d v="2024-01-01T00:00:00"/>
    <x v="1"/>
    <x v="0"/>
    <n v="191"/>
    <n v="35"/>
    <n v="478.76"/>
    <n v="0.18324607329842932"/>
    <n v="2.5065968586387433"/>
  </r>
  <r>
    <x v="4"/>
    <x v="4"/>
    <s v="email"/>
    <x v="1"/>
    <d v="2024-01-01T00:00:00"/>
    <x v="3"/>
    <x v="2"/>
    <n v="180"/>
    <n v="46"/>
    <n v="814.78"/>
    <n v="0.25555555555555554"/>
    <n v="4.5265555555555554"/>
  </r>
  <r>
    <x v="205"/>
    <x v="4"/>
    <s v="referral"/>
    <x v="3"/>
    <d v="2024-01-02T00:00:00"/>
    <x v="0"/>
    <x v="3"/>
    <n v="300"/>
    <n v="11"/>
    <n v="929.92"/>
    <n v="3.6666666666666667E-2"/>
    <n v="3.099733333333333"/>
  </r>
  <r>
    <x v="159"/>
    <x v="4"/>
    <s v="cpc"/>
    <x v="3"/>
    <d v="2024-01-02T00:00:00"/>
    <x v="3"/>
    <x v="1"/>
    <n v="287"/>
    <n v="29"/>
    <n v="224.37"/>
    <n v="0.10104529616724739"/>
    <n v="0.78177700348432055"/>
  </r>
  <r>
    <x v="19"/>
    <x v="1"/>
    <s v="social"/>
    <x v="3"/>
    <d v="2024-01-02T00:00:00"/>
    <x v="0"/>
    <x v="3"/>
    <n v="233"/>
    <n v="32"/>
    <n v="875.07"/>
    <n v="0.13733905579399142"/>
    <n v="3.7556652360515024"/>
  </r>
  <r>
    <x v="206"/>
    <x v="2"/>
    <s v="social"/>
    <x v="0"/>
    <d v="2024-01-01T00:00:00"/>
    <x v="3"/>
    <x v="0"/>
    <n v="480"/>
    <n v="49"/>
    <n v="921.08"/>
    <n v="0.10208333333333333"/>
    <n v="1.9189166666666668"/>
  </r>
  <r>
    <x v="34"/>
    <x v="1"/>
    <s v="social"/>
    <x v="1"/>
    <d v="2024-01-01T00:00:00"/>
    <x v="4"/>
    <x v="2"/>
    <n v="194"/>
    <n v="18"/>
    <n v="897.76"/>
    <n v="9.2783505154639179E-2"/>
    <n v="4.6276288659793812"/>
  </r>
  <r>
    <x v="168"/>
    <x v="5"/>
    <s v="cpc"/>
    <x v="2"/>
    <d v="2024-01-03T00:00:00"/>
    <x v="0"/>
    <x v="2"/>
    <n v="91"/>
    <n v="50"/>
    <n v="693.79"/>
    <n v="0.5494505494505495"/>
    <n v="7.6240659340659338"/>
  </r>
  <r>
    <x v="207"/>
    <x v="2"/>
    <s v="email"/>
    <x v="2"/>
    <d v="2024-01-03T00:00:00"/>
    <x v="2"/>
    <x v="3"/>
    <n v="386"/>
    <n v="15"/>
    <n v="479.29"/>
    <n v="3.8860103626943004E-2"/>
    <n v="1.2416839378238342"/>
  </r>
  <r>
    <x v="133"/>
    <x v="1"/>
    <s v="cpc"/>
    <x v="0"/>
    <d v="2024-01-01T00:00:00"/>
    <x v="1"/>
    <x v="2"/>
    <n v="32"/>
    <n v="22"/>
    <n v="261.16000000000003"/>
    <n v="0.6875"/>
    <n v="8.1612500000000008"/>
  </r>
  <r>
    <x v="168"/>
    <x v="3"/>
    <s v="social"/>
    <x v="0"/>
    <d v="2024-01-01T00:00:00"/>
    <x v="3"/>
    <x v="2"/>
    <n v="228"/>
    <n v="3"/>
    <n v="397.45"/>
    <n v="1.3157894736842105E-2"/>
    <n v="1.7432017543859648"/>
  </r>
  <r>
    <x v="139"/>
    <x v="2"/>
    <s v="referral"/>
    <x v="1"/>
    <d v="2024-01-01T00:00:00"/>
    <x v="0"/>
    <x v="2"/>
    <n v="409"/>
    <n v="49"/>
    <n v="122.62"/>
    <n v="0.11980440097799511"/>
    <n v="0.2998044009779951"/>
  </r>
  <r>
    <x v="172"/>
    <x v="4"/>
    <s v="referral"/>
    <x v="2"/>
    <d v="2024-01-03T00:00:00"/>
    <x v="2"/>
    <x v="3"/>
    <n v="101"/>
    <n v="7"/>
    <n v="367.8"/>
    <n v="6.9306930693069313E-2"/>
    <n v="3.6415841584158417"/>
  </r>
  <r>
    <x v="140"/>
    <x v="0"/>
    <s v="cpc"/>
    <x v="2"/>
    <d v="2024-01-03T00:00:00"/>
    <x v="1"/>
    <x v="1"/>
    <n v="349"/>
    <n v="21"/>
    <n v="382.27"/>
    <n v="6.0171919770773637E-2"/>
    <n v="1.0953295128939828"/>
  </r>
  <r>
    <x v="71"/>
    <x v="3"/>
    <s v="email"/>
    <x v="0"/>
    <d v="2024-01-01T00:00:00"/>
    <x v="3"/>
    <x v="1"/>
    <n v="156"/>
    <n v="8"/>
    <n v="686.39"/>
    <n v="5.128205128205128E-2"/>
    <n v="4.3999358974358973"/>
  </r>
  <r>
    <x v="208"/>
    <x v="5"/>
    <s v="referral"/>
    <x v="0"/>
    <d v="2024-01-01T00:00:00"/>
    <x v="1"/>
    <x v="3"/>
    <n v="382"/>
    <n v="21"/>
    <n v="252.17"/>
    <n v="5.4973821989528798E-2"/>
    <n v="0.66013089005235603"/>
  </r>
  <r>
    <x v="90"/>
    <x v="2"/>
    <s v="social"/>
    <x v="3"/>
    <d v="2024-01-02T00:00:00"/>
    <x v="0"/>
    <x v="3"/>
    <n v="266"/>
    <n v="35"/>
    <n v="313.17"/>
    <n v="0.13157894736842105"/>
    <n v="1.1773308270676692"/>
  </r>
  <r>
    <x v="49"/>
    <x v="2"/>
    <s v="email"/>
    <x v="1"/>
    <d v="2024-01-01T00:00:00"/>
    <x v="1"/>
    <x v="0"/>
    <n v="376"/>
    <n v="26"/>
    <n v="910"/>
    <n v="6.9148936170212769E-2"/>
    <n v="2.4202127659574466"/>
  </r>
  <r>
    <x v="103"/>
    <x v="5"/>
    <s v="email"/>
    <x v="0"/>
    <d v="2024-01-01T00:00:00"/>
    <x v="2"/>
    <x v="3"/>
    <n v="191"/>
    <n v="31"/>
    <n v="260.67"/>
    <n v="0.16230366492146597"/>
    <n v="1.3647643979057593"/>
  </r>
  <r>
    <x v="82"/>
    <x v="5"/>
    <s v="referral"/>
    <x v="3"/>
    <d v="2024-01-02T00:00:00"/>
    <x v="2"/>
    <x v="0"/>
    <n v="210"/>
    <n v="44"/>
    <n v="989.08"/>
    <n v="0.20952380952380953"/>
    <n v="4.7099047619047623"/>
  </r>
  <r>
    <x v="51"/>
    <x v="5"/>
    <s v="email"/>
    <x v="1"/>
    <d v="2024-01-01T00:00:00"/>
    <x v="2"/>
    <x v="2"/>
    <n v="352"/>
    <n v="41"/>
    <n v="700.01"/>
    <n v="0.11647727272727272"/>
    <n v="1.9886647727272726"/>
  </r>
  <r>
    <x v="9"/>
    <x v="1"/>
    <s v="cpc"/>
    <x v="0"/>
    <d v="2024-01-01T00:00:00"/>
    <x v="3"/>
    <x v="2"/>
    <n v="437"/>
    <n v="3"/>
    <n v="100.78"/>
    <n v="6.8649885583524023E-3"/>
    <n v="0.23061784897025173"/>
  </r>
  <r>
    <x v="209"/>
    <x v="0"/>
    <s v="cpc"/>
    <x v="0"/>
    <d v="2024-01-01T00:00:00"/>
    <x v="3"/>
    <x v="2"/>
    <n v="16"/>
    <n v="36"/>
    <n v="786.17"/>
    <n v="2.25"/>
    <n v="49.135624999999997"/>
  </r>
  <r>
    <x v="32"/>
    <x v="2"/>
    <s v="cpc"/>
    <x v="3"/>
    <d v="2024-01-02T00:00:00"/>
    <x v="0"/>
    <x v="2"/>
    <n v="116"/>
    <n v="23"/>
    <n v="461.12"/>
    <n v="0.19827586206896552"/>
    <n v="3.9751724137931035"/>
  </r>
  <r>
    <x v="189"/>
    <x v="0"/>
    <s v="referral"/>
    <x v="0"/>
    <d v="2024-01-01T00:00:00"/>
    <x v="1"/>
    <x v="1"/>
    <n v="231"/>
    <n v="23"/>
    <n v="128.94999999999999"/>
    <n v="9.9567099567099568E-2"/>
    <n v="0.55822510822510818"/>
  </r>
  <r>
    <x v="210"/>
    <x v="4"/>
    <s v="social"/>
    <x v="1"/>
    <d v="2024-01-01T00:00:00"/>
    <x v="1"/>
    <x v="1"/>
    <n v="196"/>
    <n v="44"/>
    <n v="673.67"/>
    <n v="0.22448979591836735"/>
    <n v="3.4370918367346937"/>
  </r>
  <r>
    <x v="119"/>
    <x v="3"/>
    <s v="social"/>
    <x v="3"/>
    <d v="2024-01-02T00:00:00"/>
    <x v="1"/>
    <x v="0"/>
    <n v="255"/>
    <n v="8"/>
    <n v="919.44"/>
    <n v="3.1372549019607843E-2"/>
    <n v="3.6056470588235294"/>
  </r>
  <r>
    <x v="125"/>
    <x v="4"/>
    <s v="referral"/>
    <x v="2"/>
    <d v="2024-01-03T00:00:00"/>
    <x v="3"/>
    <x v="3"/>
    <n v="490"/>
    <n v="5"/>
    <n v="447.45"/>
    <n v="1.020408163265306E-2"/>
    <n v="0.91316326530612246"/>
  </r>
  <r>
    <x v="211"/>
    <x v="5"/>
    <s v="email"/>
    <x v="3"/>
    <d v="2024-01-02T00:00:00"/>
    <x v="4"/>
    <x v="2"/>
    <n v="190"/>
    <n v="42"/>
    <n v="656.45"/>
    <n v="0.22105263157894736"/>
    <n v="3.4550000000000001"/>
  </r>
  <r>
    <x v="212"/>
    <x v="1"/>
    <s v="referral"/>
    <x v="3"/>
    <d v="2024-01-02T00:00:00"/>
    <x v="3"/>
    <x v="0"/>
    <n v="210"/>
    <n v="2"/>
    <n v="267.3"/>
    <n v="9.5238095238095247E-3"/>
    <n v="1.2728571428571429"/>
  </r>
  <r>
    <x v="166"/>
    <x v="4"/>
    <s v="social"/>
    <x v="3"/>
    <d v="2024-01-02T00:00:00"/>
    <x v="0"/>
    <x v="3"/>
    <n v="398"/>
    <n v="13"/>
    <n v="85.19"/>
    <n v="3.2663316582914576E-2"/>
    <n v="0.21404522613065327"/>
  </r>
  <r>
    <x v="165"/>
    <x v="5"/>
    <s v="email"/>
    <x v="3"/>
    <d v="2024-01-02T00:00:00"/>
    <x v="1"/>
    <x v="1"/>
    <n v="39"/>
    <n v="44"/>
    <n v="527.98"/>
    <n v="1.1282051282051282"/>
    <n v="13.537948717948719"/>
  </r>
  <r>
    <x v="213"/>
    <x v="1"/>
    <s v="referral"/>
    <x v="2"/>
    <d v="2024-01-03T00:00:00"/>
    <x v="3"/>
    <x v="0"/>
    <n v="50"/>
    <n v="28"/>
    <n v="539.69000000000005"/>
    <n v="0.56000000000000005"/>
    <n v="10.793800000000001"/>
  </r>
  <r>
    <x v="214"/>
    <x v="5"/>
    <s v="email"/>
    <x v="0"/>
    <d v="2024-01-01T00:00:00"/>
    <x v="2"/>
    <x v="0"/>
    <n v="31"/>
    <n v="17"/>
    <n v="234.51"/>
    <n v="0.54838709677419351"/>
    <n v="7.564838709677419"/>
  </r>
  <r>
    <x v="105"/>
    <x v="0"/>
    <s v="cpc"/>
    <x v="1"/>
    <d v="2024-01-01T00:00:00"/>
    <x v="0"/>
    <x v="2"/>
    <n v="398"/>
    <n v="43"/>
    <n v="735.77"/>
    <n v="0.10804020100502512"/>
    <n v="1.8486683417085428"/>
  </r>
  <r>
    <x v="206"/>
    <x v="5"/>
    <s v="email"/>
    <x v="3"/>
    <d v="2024-01-02T00:00:00"/>
    <x v="0"/>
    <x v="2"/>
    <n v="81"/>
    <n v="28"/>
    <n v="24.53"/>
    <n v="0.34567901234567899"/>
    <n v="0.3028395061728395"/>
  </r>
  <r>
    <x v="215"/>
    <x v="3"/>
    <s v="social"/>
    <x v="1"/>
    <d v="2024-01-01T00:00:00"/>
    <x v="3"/>
    <x v="2"/>
    <n v="304"/>
    <n v="27"/>
    <n v="862.62"/>
    <n v="8.8815789473684209E-2"/>
    <n v="2.8375657894736843"/>
  </r>
  <r>
    <x v="180"/>
    <x v="0"/>
    <s v="cpc"/>
    <x v="1"/>
    <d v="2024-01-01T00:00:00"/>
    <x v="0"/>
    <x v="3"/>
    <n v="338"/>
    <n v="31"/>
    <n v="299.38"/>
    <n v="9.1715976331360943E-2"/>
    <n v="0.88573964497041424"/>
  </r>
  <r>
    <x v="216"/>
    <x v="3"/>
    <s v="email"/>
    <x v="3"/>
    <d v="2024-01-02T00:00:00"/>
    <x v="2"/>
    <x v="3"/>
    <n v="287"/>
    <n v="18"/>
    <n v="401.57"/>
    <n v="6.2717770034843204E-2"/>
    <n v="1.3991986062717769"/>
  </r>
  <r>
    <x v="217"/>
    <x v="3"/>
    <s v="cpc"/>
    <x v="3"/>
    <d v="2024-01-02T00:00:00"/>
    <x v="0"/>
    <x v="2"/>
    <n v="369"/>
    <n v="26"/>
    <n v="69.930000000000007"/>
    <n v="7.0460704607046065E-2"/>
    <n v="0.18951219512195125"/>
  </r>
  <r>
    <x v="158"/>
    <x v="3"/>
    <s v="referral"/>
    <x v="0"/>
    <d v="2024-01-01T00:00:00"/>
    <x v="2"/>
    <x v="3"/>
    <n v="230"/>
    <n v="7"/>
    <n v="856.8"/>
    <n v="3.0434782608695653E-2"/>
    <n v="3.7252173913043478"/>
  </r>
  <r>
    <x v="218"/>
    <x v="0"/>
    <s v="cpc"/>
    <x v="1"/>
    <d v="2024-01-01T00:00:00"/>
    <x v="2"/>
    <x v="3"/>
    <n v="497"/>
    <n v="42"/>
    <n v="800.7"/>
    <n v="8.4507042253521125E-2"/>
    <n v="1.6110663983903422"/>
  </r>
  <r>
    <x v="219"/>
    <x v="1"/>
    <s v="social"/>
    <x v="1"/>
    <d v="2024-01-01T00:00:00"/>
    <x v="1"/>
    <x v="0"/>
    <n v="265"/>
    <n v="27"/>
    <n v="894.99"/>
    <n v="0.10188679245283019"/>
    <n v="3.377320754716981"/>
  </r>
  <r>
    <x v="220"/>
    <x v="4"/>
    <s v="social"/>
    <x v="2"/>
    <d v="2024-01-03T00:00:00"/>
    <x v="1"/>
    <x v="2"/>
    <n v="381"/>
    <n v="14"/>
    <n v="162.61000000000001"/>
    <n v="3.6745406824146981E-2"/>
    <n v="0.42679790026246722"/>
  </r>
  <r>
    <x v="201"/>
    <x v="2"/>
    <s v="email"/>
    <x v="1"/>
    <d v="2024-01-01T00:00:00"/>
    <x v="4"/>
    <x v="1"/>
    <n v="332"/>
    <n v="44"/>
    <n v="543.79"/>
    <n v="0.13253012048192772"/>
    <n v="1.6379216867469879"/>
  </r>
  <r>
    <x v="15"/>
    <x v="3"/>
    <s v="referral"/>
    <x v="1"/>
    <d v="2024-01-01T00:00:00"/>
    <x v="1"/>
    <x v="0"/>
    <n v="398"/>
    <n v="1"/>
    <n v="189.76"/>
    <n v="2.5125628140703518E-3"/>
    <n v="0.47678391959798994"/>
  </r>
  <r>
    <x v="221"/>
    <x v="2"/>
    <s v="cpc"/>
    <x v="2"/>
    <d v="2024-01-03T00:00:00"/>
    <x v="0"/>
    <x v="2"/>
    <n v="252"/>
    <n v="19"/>
    <n v="508.69"/>
    <n v="7.5396825396825393E-2"/>
    <n v="2.0186111111111109"/>
  </r>
  <r>
    <x v="222"/>
    <x v="2"/>
    <s v="cpc"/>
    <x v="1"/>
    <d v="2024-01-01T00:00:00"/>
    <x v="4"/>
    <x v="1"/>
    <n v="390"/>
    <n v="21"/>
    <n v="635.29999999999995"/>
    <n v="5.3846153846153849E-2"/>
    <n v="1.6289743589743588"/>
  </r>
  <r>
    <x v="223"/>
    <x v="0"/>
    <s v="referral"/>
    <x v="2"/>
    <d v="2024-01-03T00:00:00"/>
    <x v="3"/>
    <x v="1"/>
    <n v="211"/>
    <n v="12"/>
    <n v="906.01"/>
    <n v="5.6872037914691941E-2"/>
    <n v="4.2938862559241704"/>
  </r>
  <r>
    <x v="224"/>
    <x v="0"/>
    <s v="referral"/>
    <x v="3"/>
    <d v="2024-01-02T00:00:00"/>
    <x v="3"/>
    <x v="0"/>
    <n v="448"/>
    <n v="39"/>
    <n v="111.75"/>
    <n v="8.7053571428571425E-2"/>
    <n v="0.24944196428571427"/>
  </r>
  <r>
    <x v="225"/>
    <x v="0"/>
    <s v="email"/>
    <x v="0"/>
    <d v="2024-01-01T00:00:00"/>
    <x v="0"/>
    <x v="3"/>
    <n v="423"/>
    <n v="50"/>
    <n v="57.55"/>
    <n v="0.1182033096926714"/>
    <n v="0.13605200945626478"/>
  </r>
  <r>
    <x v="225"/>
    <x v="0"/>
    <s v="cpc"/>
    <x v="2"/>
    <d v="2024-01-03T00:00:00"/>
    <x v="3"/>
    <x v="0"/>
    <n v="308"/>
    <n v="14"/>
    <n v="750.37"/>
    <n v="4.5454545454545456E-2"/>
    <n v="2.4362662337662337"/>
  </r>
  <r>
    <x v="47"/>
    <x v="5"/>
    <s v="email"/>
    <x v="3"/>
    <d v="2024-01-02T00:00:00"/>
    <x v="1"/>
    <x v="3"/>
    <n v="438"/>
    <n v="26"/>
    <n v="476"/>
    <n v="5.9360730593607303E-2"/>
    <n v="1.08675799086758"/>
  </r>
  <r>
    <x v="82"/>
    <x v="1"/>
    <s v="referral"/>
    <x v="0"/>
    <d v="2024-01-01T00:00:00"/>
    <x v="3"/>
    <x v="0"/>
    <n v="292"/>
    <n v="45"/>
    <n v="511.88"/>
    <n v="0.1541095890410959"/>
    <n v="1.753013698630137"/>
  </r>
  <r>
    <x v="16"/>
    <x v="3"/>
    <s v="cpc"/>
    <x v="2"/>
    <d v="2024-01-03T00:00:00"/>
    <x v="3"/>
    <x v="1"/>
    <n v="241"/>
    <n v="3"/>
    <n v="906.37"/>
    <n v="1.2448132780082987E-2"/>
    <n v="3.7608713692946059"/>
  </r>
  <r>
    <x v="226"/>
    <x v="2"/>
    <s v="cpc"/>
    <x v="2"/>
    <d v="2024-01-03T00:00:00"/>
    <x v="3"/>
    <x v="3"/>
    <n v="29"/>
    <n v="33"/>
    <n v="93.76"/>
    <n v="1.1379310344827587"/>
    <n v="3.233103448275862"/>
  </r>
  <r>
    <x v="227"/>
    <x v="1"/>
    <s v="referral"/>
    <x v="0"/>
    <d v="2024-01-01T00:00:00"/>
    <x v="1"/>
    <x v="1"/>
    <n v="212"/>
    <n v="8"/>
    <n v="526.86"/>
    <n v="3.7735849056603772E-2"/>
    <n v="2.4851886792452831"/>
  </r>
  <r>
    <x v="7"/>
    <x v="5"/>
    <s v="cpc"/>
    <x v="1"/>
    <d v="2024-01-01T00:00:00"/>
    <x v="1"/>
    <x v="2"/>
    <n v="415"/>
    <n v="13"/>
    <n v="23.2"/>
    <n v="3.1325301204819279E-2"/>
    <n v="5.5903614457831326E-2"/>
  </r>
  <r>
    <x v="85"/>
    <x v="0"/>
    <s v="referral"/>
    <x v="0"/>
    <d v="2024-01-01T00:00:00"/>
    <x v="1"/>
    <x v="3"/>
    <n v="152"/>
    <n v="23"/>
    <n v="971.34"/>
    <n v="0.15131578947368421"/>
    <n v="6.3903947368421052"/>
  </r>
  <r>
    <x v="178"/>
    <x v="5"/>
    <s v="referral"/>
    <x v="0"/>
    <d v="2024-01-01T00:00:00"/>
    <x v="1"/>
    <x v="0"/>
    <n v="50"/>
    <n v="3"/>
    <n v="780.46"/>
    <n v="0.06"/>
    <n v="15.609200000000001"/>
  </r>
  <r>
    <x v="228"/>
    <x v="0"/>
    <s v="email"/>
    <x v="2"/>
    <d v="2024-01-03T00:00:00"/>
    <x v="1"/>
    <x v="1"/>
    <n v="173"/>
    <n v="12"/>
    <n v="313.27999999999997"/>
    <n v="6.9364161849710976E-2"/>
    <n v="1.8108670520231211"/>
  </r>
  <r>
    <x v="229"/>
    <x v="2"/>
    <s v="referral"/>
    <x v="2"/>
    <d v="2024-01-03T00:00:00"/>
    <x v="1"/>
    <x v="3"/>
    <n v="420"/>
    <n v="43"/>
    <n v="65.98"/>
    <n v="0.10238095238095238"/>
    <n v="0.15709523809523809"/>
  </r>
  <r>
    <x v="0"/>
    <x v="2"/>
    <s v="referral"/>
    <x v="0"/>
    <d v="2024-01-01T00:00:00"/>
    <x v="1"/>
    <x v="0"/>
    <n v="411"/>
    <n v="8"/>
    <n v="459.48"/>
    <n v="1.9464720194647202E-2"/>
    <n v="1.1179562043795621"/>
  </r>
  <r>
    <x v="187"/>
    <x v="1"/>
    <s v="referral"/>
    <x v="3"/>
    <d v="2024-01-02T00:00:00"/>
    <x v="2"/>
    <x v="2"/>
    <n v="229"/>
    <n v="5"/>
    <n v="490.68"/>
    <n v="2.1834061135371178E-2"/>
    <n v="2.1427074235807861"/>
  </r>
  <r>
    <x v="46"/>
    <x v="5"/>
    <s v="email"/>
    <x v="1"/>
    <d v="2024-01-01T00:00:00"/>
    <x v="3"/>
    <x v="0"/>
    <n v="487"/>
    <n v="1"/>
    <n v="935.24"/>
    <n v="2.0533880903490761E-3"/>
    <n v="1.9204106776180698"/>
  </r>
  <r>
    <x v="204"/>
    <x v="0"/>
    <s v="referral"/>
    <x v="0"/>
    <d v="2024-01-01T00:00:00"/>
    <x v="1"/>
    <x v="2"/>
    <n v="483"/>
    <n v="3"/>
    <n v="740.73"/>
    <n v="6.2111801242236021E-3"/>
    <n v="1.5336024844720497"/>
  </r>
  <r>
    <x v="0"/>
    <x v="5"/>
    <s v="social"/>
    <x v="2"/>
    <d v="2024-01-03T00:00:00"/>
    <x v="2"/>
    <x v="0"/>
    <n v="496"/>
    <n v="27"/>
    <n v="931.31"/>
    <n v="5.4435483870967742E-2"/>
    <n v="1.8776411290322579"/>
  </r>
  <r>
    <x v="176"/>
    <x v="5"/>
    <s v="email"/>
    <x v="0"/>
    <d v="2024-01-01T00:00:00"/>
    <x v="3"/>
    <x v="2"/>
    <n v="284"/>
    <n v="24"/>
    <n v="385.24"/>
    <n v="8.4507042253521125E-2"/>
    <n v="1.3564788732394366"/>
  </r>
  <r>
    <x v="96"/>
    <x v="5"/>
    <s v="cpc"/>
    <x v="0"/>
    <d v="2024-01-01T00:00:00"/>
    <x v="1"/>
    <x v="0"/>
    <n v="500"/>
    <n v="7"/>
    <n v="911.78"/>
    <n v="1.4E-2"/>
    <n v="1.8235599999999998"/>
  </r>
  <r>
    <x v="230"/>
    <x v="0"/>
    <s v="referral"/>
    <x v="1"/>
    <d v="2024-01-01T00:00:00"/>
    <x v="2"/>
    <x v="3"/>
    <n v="492"/>
    <n v="13"/>
    <n v="513.92999999999995"/>
    <n v="2.6422764227642278E-2"/>
    <n v="1.0445731707317072"/>
  </r>
  <r>
    <x v="68"/>
    <x v="3"/>
    <s v="referral"/>
    <x v="1"/>
    <d v="2024-01-01T00:00:00"/>
    <x v="2"/>
    <x v="0"/>
    <n v="321"/>
    <n v="19"/>
    <n v="930.85"/>
    <n v="5.9190031152647975E-2"/>
    <n v="2.8998442367601247"/>
  </r>
  <r>
    <x v="231"/>
    <x v="3"/>
    <s v="referral"/>
    <x v="1"/>
    <d v="2024-01-01T00:00:00"/>
    <x v="1"/>
    <x v="0"/>
    <n v="451"/>
    <n v="3"/>
    <n v="354.62"/>
    <n v="6.6518847006651885E-3"/>
    <n v="0.78629711751662967"/>
  </r>
  <r>
    <x v="192"/>
    <x v="1"/>
    <s v="social"/>
    <x v="1"/>
    <d v="2024-01-01T00:00:00"/>
    <x v="1"/>
    <x v="0"/>
    <n v="275"/>
    <n v="35"/>
    <n v="179.81"/>
    <n v="0.12727272727272726"/>
    <n v="0.65385454545454547"/>
  </r>
  <r>
    <x v="232"/>
    <x v="1"/>
    <s v="email"/>
    <x v="1"/>
    <d v="2024-01-01T00:00:00"/>
    <x v="2"/>
    <x v="2"/>
    <n v="65"/>
    <n v="32"/>
    <n v="795.08"/>
    <n v="0.49230769230769234"/>
    <n v="12.232000000000001"/>
  </r>
  <r>
    <x v="15"/>
    <x v="0"/>
    <s v="social"/>
    <x v="0"/>
    <d v="2024-01-01T00:00:00"/>
    <x v="0"/>
    <x v="3"/>
    <n v="81"/>
    <n v="34"/>
    <n v="950.93"/>
    <n v="0.41975308641975306"/>
    <n v="11.739876543209876"/>
  </r>
  <r>
    <x v="186"/>
    <x v="4"/>
    <s v="social"/>
    <x v="2"/>
    <d v="2024-01-03T00:00:00"/>
    <x v="2"/>
    <x v="1"/>
    <n v="426"/>
    <n v="18"/>
    <n v="12.91"/>
    <n v="4.2253521126760563E-2"/>
    <n v="3.0305164319248828E-2"/>
  </r>
  <r>
    <x v="68"/>
    <x v="5"/>
    <s v="social"/>
    <x v="2"/>
    <d v="2024-01-03T00:00:00"/>
    <x v="0"/>
    <x v="0"/>
    <n v="123"/>
    <n v="32"/>
    <n v="218.03"/>
    <n v="0.26016260162601629"/>
    <n v="1.7726016260162603"/>
  </r>
  <r>
    <x v="149"/>
    <x v="2"/>
    <s v="social"/>
    <x v="3"/>
    <d v="2024-01-02T00:00:00"/>
    <x v="0"/>
    <x v="2"/>
    <n v="283"/>
    <n v="33"/>
    <n v="772.25"/>
    <n v="0.1166077738515901"/>
    <n v="2.728798586572438"/>
  </r>
  <r>
    <x v="175"/>
    <x v="1"/>
    <s v="cpc"/>
    <x v="2"/>
    <d v="2024-01-03T00:00:00"/>
    <x v="2"/>
    <x v="2"/>
    <n v="474"/>
    <n v="0"/>
    <n v="69.47"/>
    <n v="0"/>
    <n v="0.14656118143459915"/>
  </r>
  <r>
    <x v="233"/>
    <x v="1"/>
    <s v="cpc"/>
    <x v="2"/>
    <d v="2024-01-03T00:00:00"/>
    <x v="3"/>
    <x v="0"/>
    <n v="215"/>
    <n v="40"/>
    <n v="13.11"/>
    <n v="0.18604651162790697"/>
    <n v="6.0976744186046511E-2"/>
  </r>
  <r>
    <x v="234"/>
    <x v="3"/>
    <s v="cpc"/>
    <x v="1"/>
    <d v="2024-01-01T00:00:00"/>
    <x v="0"/>
    <x v="3"/>
    <n v="433"/>
    <n v="33"/>
    <n v="918.78"/>
    <n v="7.6212471131639717E-2"/>
    <n v="2.12189376443418"/>
  </r>
  <r>
    <x v="235"/>
    <x v="1"/>
    <s v="referral"/>
    <x v="2"/>
    <d v="2024-01-03T00:00:00"/>
    <x v="0"/>
    <x v="2"/>
    <n v="155"/>
    <n v="42"/>
    <n v="293.31"/>
    <n v="0.2709677419354839"/>
    <n v="1.8923225806451613"/>
  </r>
  <r>
    <x v="236"/>
    <x v="4"/>
    <s v="social"/>
    <x v="1"/>
    <d v="2024-01-01T00:00:00"/>
    <x v="3"/>
    <x v="2"/>
    <n v="141"/>
    <n v="19"/>
    <n v="133.78"/>
    <n v="0.13475177304964539"/>
    <n v="0.9487943262411348"/>
  </r>
  <r>
    <x v="205"/>
    <x v="5"/>
    <s v="email"/>
    <x v="3"/>
    <d v="2024-01-02T00:00:00"/>
    <x v="3"/>
    <x v="0"/>
    <n v="223"/>
    <n v="21"/>
    <n v="773.8"/>
    <n v="9.417040358744394E-2"/>
    <n v="3.4699551569506726"/>
  </r>
  <r>
    <x v="114"/>
    <x v="1"/>
    <s v="social"/>
    <x v="2"/>
    <d v="2024-01-03T00:00:00"/>
    <x v="2"/>
    <x v="0"/>
    <n v="166"/>
    <n v="37"/>
    <n v="990.18"/>
    <n v="0.22289156626506024"/>
    <n v="5.9649397590361444"/>
  </r>
  <r>
    <x v="237"/>
    <x v="0"/>
    <s v="cpc"/>
    <x v="0"/>
    <d v="2024-01-01T00:00:00"/>
    <x v="3"/>
    <x v="2"/>
    <n v="114"/>
    <n v="14"/>
    <n v="297.77"/>
    <n v="0.12280701754385964"/>
    <n v="2.6120175438596491"/>
  </r>
  <r>
    <x v="238"/>
    <x v="1"/>
    <s v="cpc"/>
    <x v="2"/>
    <d v="2024-01-03T00:00:00"/>
    <x v="0"/>
    <x v="2"/>
    <n v="332"/>
    <n v="43"/>
    <n v="777.58"/>
    <n v="0.12951807228915663"/>
    <n v="2.34210843373494"/>
  </r>
  <r>
    <x v="3"/>
    <x v="0"/>
    <s v="email"/>
    <x v="0"/>
    <d v="2024-01-01T00:00:00"/>
    <x v="1"/>
    <x v="3"/>
    <n v="450"/>
    <n v="30"/>
    <n v="162.85"/>
    <n v="6.6666666666666666E-2"/>
    <n v="0.36188888888888887"/>
  </r>
  <r>
    <x v="192"/>
    <x v="1"/>
    <s v="social"/>
    <x v="1"/>
    <d v="2024-01-01T00:00:00"/>
    <x v="1"/>
    <x v="1"/>
    <n v="496"/>
    <n v="6"/>
    <n v="576.62"/>
    <n v="1.2096774193548387E-2"/>
    <n v="1.1625403225806452"/>
  </r>
  <r>
    <x v="239"/>
    <x v="5"/>
    <s v="referral"/>
    <x v="3"/>
    <d v="2024-01-02T00:00:00"/>
    <x v="2"/>
    <x v="2"/>
    <n v="163"/>
    <n v="42"/>
    <n v="565.51"/>
    <n v="0.25766871165644173"/>
    <n v="3.4693865030674846"/>
  </r>
  <r>
    <x v="240"/>
    <x v="3"/>
    <s v="email"/>
    <x v="2"/>
    <d v="2024-01-03T00:00:00"/>
    <x v="0"/>
    <x v="2"/>
    <n v="403"/>
    <n v="49"/>
    <n v="21.84"/>
    <n v="0.12158808933002481"/>
    <n v="5.4193548387096772E-2"/>
  </r>
  <r>
    <x v="31"/>
    <x v="4"/>
    <s v="cpc"/>
    <x v="3"/>
    <d v="2024-01-02T00:00:00"/>
    <x v="0"/>
    <x v="1"/>
    <n v="261"/>
    <n v="43"/>
    <n v="480.7"/>
    <n v="0.16475095785440613"/>
    <n v="1.8417624521072797"/>
  </r>
  <r>
    <x v="241"/>
    <x v="3"/>
    <s v="email"/>
    <x v="0"/>
    <d v="2024-01-01T00:00:00"/>
    <x v="0"/>
    <x v="0"/>
    <n v="449"/>
    <n v="15"/>
    <n v="174.91"/>
    <n v="3.34075723830735E-2"/>
    <n v="0.389554565701559"/>
  </r>
  <r>
    <x v="242"/>
    <x v="1"/>
    <s v="social"/>
    <x v="2"/>
    <d v="2024-01-03T00:00:00"/>
    <x v="1"/>
    <x v="3"/>
    <n v="90"/>
    <n v="33"/>
    <n v="631.48"/>
    <n v="0.36666666666666664"/>
    <n v="7.0164444444444447"/>
  </r>
  <r>
    <x v="243"/>
    <x v="1"/>
    <s v="social"/>
    <x v="2"/>
    <d v="2024-01-03T00:00:00"/>
    <x v="4"/>
    <x v="3"/>
    <n v="371"/>
    <n v="44"/>
    <n v="774.36"/>
    <n v="0.11859838274932614"/>
    <n v="2.0872237196765497"/>
  </r>
  <r>
    <x v="153"/>
    <x v="1"/>
    <s v="email"/>
    <x v="3"/>
    <d v="2024-01-02T00:00:00"/>
    <x v="3"/>
    <x v="3"/>
    <n v="22"/>
    <n v="40"/>
    <n v="450.99"/>
    <n v="1.8181818181818181"/>
    <n v="20.499545454545455"/>
  </r>
  <r>
    <x v="81"/>
    <x v="1"/>
    <s v="social"/>
    <x v="2"/>
    <d v="2024-01-03T00:00:00"/>
    <x v="3"/>
    <x v="0"/>
    <n v="326"/>
    <n v="40"/>
    <n v="403.82"/>
    <n v="0.12269938650306748"/>
    <n v="1.2387116564417178"/>
  </r>
  <r>
    <x v="244"/>
    <x v="1"/>
    <s v="referral"/>
    <x v="3"/>
    <d v="2024-01-02T00:00:00"/>
    <x v="4"/>
    <x v="1"/>
    <n v="440"/>
    <n v="30"/>
    <n v="456.87"/>
    <n v="6.8181818181818177E-2"/>
    <n v="1.038340909090909"/>
  </r>
  <r>
    <x v="61"/>
    <x v="2"/>
    <s v="cpc"/>
    <x v="1"/>
    <d v="2024-01-01T00:00:00"/>
    <x v="1"/>
    <x v="1"/>
    <n v="177"/>
    <n v="45"/>
    <n v="849.04"/>
    <n v="0.25423728813559321"/>
    <n v="4.7968361581920904"/>
  </r>
  <r>
    <x v="59"/>
    <x v="2"/>
    <s v="social"/>
    <x v="2"/>
    <d v="2024-01-03T00:00:00"/>
    <x v="3"/>
    <x v="3"/>
    <n v="312"/>
    <n v="14"/>
    <n v="958.33"/>
    <n v="4.4871794871794872E-2"/>
    <n v="3.0715705128205131"/>
  </r>
  <r>
    <x v="237"/>
    <x v="3"/>
    <s v="social"/>
    <x v="2"/>
    <d v="2024-01-03T00:00:00"/>
    <x v="1"/>
    <x v="3"/>
    <n v="10"/>
    <n v="16"/>
    <n v="367.88"/>
    <n v="1.6"/>
    <n v="36.787999999999997"/>
  </r>
  <r>
    <x v="245"/>
    <x v="5"/>
    <s v="email"/>
    <x v="0"/>
    <d v="2024-01-01T00:00:00"/>
    <x v="4"/>
    <x v="2"/>
    <n v="212"/>
    <n v="0"/>
    <n v="932.92"/>
    <n v="0"/>
    <n v="4.4005660377358486"/>
  </r>
  <r>
    <x v="32"/>
    <x v="3"/>
    <s v="cpc"/>
    <x v="1"/>
    <d v="2024-01-01T00:00:00"/>
    <x v="1"/>
    <x v="0"/>
    <n v="135"/>
    <n v="5"/>
    <n v="799.25"/>
    <n v="3.7037037037037035E-2"/>
    <n v="5.9203703703703701"/>
  </r>
  <r>
    <x v="207"/>
    <x v="2"/>
    <s v="cpc"/>
    <x v="1"/>
    <d v="2024-01-01T00:00:00"/>
    <x v="0"/>
    <x v="0"/>
    <n v="56"/>
    <n v="21"/>
    <n v="794.26"/>
    <n v="0.375"/>
    <n v="14.183214285714286"/>
  </r>
  <r>
    <x v="173"/>
    <x v="5"/>
    <s v="email"/>
    <x v="3"/>
    <d v="2024-01-02T00:00:00"/>
    <x v="4"/>
    <x v="2"/>
    <n v="244"/>
    <n v="14"/>
    <n v="79.760000000000005"/>
    <n v="5.737704918032787E-2"/>
    <n v="0.32688524590163937"/>
  </r>
  <r>
    <x v="200"/>
    <x v="5"/>
    <s v="email"/>
    <x v="0"/>
    <d v="2024-01-01T00:00:00"/>
    <x v="0"/>
    <x v="3"/>
    <n v="472"/>
    <n v="43"/>
    <n v="692.92"/>
    <n v="9.110169491525423E-2"/>
    <n v="1.468050847457627"/>
  </r>
  <r>
    <x v="210"/>
    <x v="3"/>
    <s v="cpc"/>
    <x v="2"/>
    <d v="2024-01-03T00:00:00"/>
    <x v="0"/>
    <x v="2"/>
    <n v="111"/>
    <n v="3"/>
    <n v="650.71"/>
    <n v="2.7027027027027029E-2"/>
    <n v="5.8622522522522527"/>
  </r>
  <r>
    <x v="134"/>
    <x v="3"/>
    <s v="social"/>
    <x v="2"/>
    <d v="2024-01-03T00:00:00"/>
    <x v="1"/>
    <x v="0"/>
    <n v="291"/>
    <n v="5"/>
    <n v="117.76"/>
    <n v="1.7182130584192441E-2"/>
    <n v="0.40467353951890034"/>
  </r>
  <r>
    <x v="40"/>
    <x v="2"/>
    <s v="social"/>
    <x v="3"/>
    <d v="2024-01-02T00:00:00"/>
    <x v="2"/>
    <x v="0"/>
    <n v="442"/>
    <n v="39"/>
    <n v="40.090000000000003"/>
    <n v="8.8235294117647065E-2"/>
    <n v="9.0701357466063351E-2"/>
  </r>
  <r>
    <x v="83"/>
    <x v="0"/>
    <s v="email"/>
    <x v="3"/>
    <d v="2024-01-02T00:00:00"/>
    <x v="3"/>
    <x v="3"/>
    <n v="385"/>
    <n v="40"/>
    <n v="668.04"/>
    <n v="0.1038961038961039"/>
    <n v="1.7351688311688311"/>
  </r>
  <r>
    <x v="44"/>
    <x v="4"/>
    <s v="referral"/>
    <x v="0"/>
    <d v="2024-01-01T00:00:00"/>
    <x v="2"/>
    <x v="2"/>
    <n v="145"/>
    <n v="26"/>
    <n v="851.96"/>
    <n v="0.1793103448275862"/>
    <n v="5.8755862068965516"/>
  </r>
  <r>
    <x v="209"/>
    <x v="2"/>
    <s v="social"/>
    <x v="1"/>
    <d v="2024-01-01T00:00:00"/>
    <x v="2"/>
    <x v="0"/>
    <n v="277"/>
    <n v="20"/>
    <n v="109.54"/>
    <n v="7.2202166064981949E-2"/>
    <n v="0.39545126353790616"/>
  </r>
  <r>
    <x v="5"/>
    <x v="0"/>
    <s v="email"/>
    <x v="3"/>
    <d v="2024-01-02T00:00:00"/>
    <x v="1"/>
    <x v="3"/>
    <n v="71"/>
    <n v="36"/>
    <n v="746.08"/>
    <n v="0.50704225352112675"/>
    <n v="10.508169014084508"/>
  </r>
  <r>
    <x v="206"/>
    <x v="0"/>
    <s v="email"/>
    <x v="0"/>
    <d v="2024-01-01T00:00:00"/>
    <x v="4"/>
    <x v="0"/>
    <n v="234"/>
    <n v="19"/>
    <n v="246.99"/>
    <n v="8.11965811965812E-2"/>
    <n v="1.0555128205128206"/>
  </r>
  <r>
    <x v="78"/>
    <x v="3"/>
    <s v="email"/>
    <x v="3"/>
    <d v="2024-01-02T00:00:00"/>
    <x v="2"/>
    <x v="3"/>
    <n v="63"/>
    <n v="7"/>
    <n v="292.06"/>
    <n v="0.1111111111111111"/>
    <n v="4.6358730158730159"/>
  </r>
  <r>
    <x v="87"/>
    <x v="4"/>
    <s v="email"/>
    <x v="3"/>
    <d v="2024-01-02T00:00:00"/>
    <x v="1"/>
    <x v="0"/>
    <n v="214"/>
    <n v="31"/>
    <n v="494.63"/>
    <n v="0.14485981308411214"/>
    <n v="2.3113551401869157"/>
  </r>
  <r>
    <x v="90"/>
    <x v="5"/>
    <s v="cpc"/>
    <x v="3"/>
    <d v="2024-01-02T00:00:00"/>
    <x v="2"/>
    <x v="3"/>
    <n v="395"/>
    <n v="28"/>
    <n v="233.32"/>
    <n v="7.0886075949367092E-2"/>
    <n v="0.59068354430379744"/>
  </r>
  <r>
    <x v="159"/>
    <x v="5"/>
    <s v="cpc"/>
    <x v="2"/>
    <d v="2024-01-03T00:00:00"/>
    <x v="1"/>
    <x v="0"/>
    <n v="118"/>
    <n v="24"/>
    <n v="225.47"/>
    <n v="0.20338983050847459"/>
    <n v="1.9107627118644068"/>
  </r>
  <r>
    <x v="224"/>
    <x v="4"/>
    <s v="cpc"/>
    <x v="3"/>
    <d v="2024-01-02T00:00:00"/>
    <x v="2"/>
    <x v="3"/>
    <n v="56"/>
    <n v="36"/>
    <n v="120.8"/>
    <n v="0.6428571428571429"/>
    <n v="2.157142857142857"/>
  </r>
  <r>
    <x v="214"/>
    <x v="3"/>
    <s v="social"/>
    <x v="1"/>
    <d v="2024-01-01T00:00:00"/>
    <x v="1"/>
    <x v="1"/>
    <n v="257"/>
    <n v="10"/>
    <n v="704.92"/>
    <n v="3.8910505836575876E-2"/>
    <n v="2.7428793774319065"/>
  </r>
  <r>
    <x v="246"/>
    <x v="1"/>
    <s v="referral"/>
    <x v="1"/>
    <d v="2024-01-01T00:00:00"/>
    <x v="3"/>
    <x v="2"/>
    <n v="187"/>
    <n v="25"/>
    <n v="71.099999999999994"/>
    <n v="0.13368983957219252"/>
    <n v="0.38021390374331548"/>
  </r>
  <r>
    <x v="247"/>
    <x v="3"/>
    <s v="social"/>
    <x v="3"/>
    <d v="2024-01-02T00:00:00"/>
    <x v="0"/>
    <x v="3"/>
    <n v="181"/>
    <n v="31"/>
    <n v="857.41"/>
    <n v="0.17127071823204421"/>
    <n v="4.7370718232044196"/>
  </r>
  <r>
    <x v="107"/>
    <x v="2"/>
    <s v="email"/>
    <x v="3"/>
    <d v="2024-01-02T00:00:00"/>
    <x v="4"/>
    <x v="1"/>
    <n v="404"/>
    <n v="2"/>
    <n v="14.16"/>
    <n v="4.9504950495049506E-3"/>
    <n v="3.5049504950495053E-2"/>
  </r>
  <r>
    <x v="235"/>
    <x v="0"/>
    <s v="email"/>
    <x v="3"/>
    <d v="2024-01-02T00:00:00"/>
    <x v="1"/>
    <x v="0"/>
    <n v="329"/>
    <n v="6"/>
    <n v="733.49"/>
    <n v="1.82370820668693E-2"/>
    <n v="2.229452887537994"/>
  </r>
  <r>
    <x v="130"/>
    <x v="2"/>
    <s v="email"/>
    <x v="3"/>
    <d v="2024-01-02T00:00:00"/>
    <x v="3"/>
    <x v="1"/>
    <n v="127"/>
    <n v="1"/>
    <n v="55.54"/>
    <n v="7.874015748031496E-3"/>
    <n v="0.43732283464566929"/>
  </r>
  <r>
    <x v="109"/>
    <x v="0"/>
    <s v="social"/>
    <x v="1"/>
    <d v="2024-01-01T00:00:00"/>
    <x v="1"/>
    <x v="0"/>
    <n v="398"/>
    <n v="9"/>
    <n v="28.83"/>
    <n v="2.2613065326633167E-2"/>
    <n v="7.2437185929648235E-2"/>
  </r>
  <r>
    <x v="147"/>
    <x v="3"/>
    <s v="social"/>
    <x v="0"/>
    <d v="2024-01-01T00:00:00"/>
    <x v="2"/>
    <x v="3"/>
    <n v="283"/>
    <n v="42"/>
    <n v="975.08"/>
    <n v="0.14840989399293286"/>
    <n v="3.4455123674911663"/>
  </r>
  <r>
    <x v="248"/>
    <x v="2"/>
    <s v="cpc"/>
    <x v="0"/>
    <d v="2024-01-01T00:00:00"/>
    <x v="1"/>
    <x v="2"/>
    <n v="270"/>
    <n v="2"/>
    <n v="944.07"/>
    <n v="7.4074074074074077E-3"/>
    <n v="3.4965555555555556"/>
  </r>
  <r>
    <x v="150"/>
    <x v="0"/>
    <s v="cpc"/>
    <x v="1"/>
    <d v="2024-01-01T00:00:00"/>
    <x v="1"/>
    <x v="2"/>
    <n v="216"/>
    <n v="8"/>
    <n v="447.56"/>
    <n v="3.7037037037037035E-2"/>
    <n v="2.0720370370370369"/>
  </r>
  <r>
    <x v="34"/>
    <x v="2"/>
    <s v="social"/>
    <x v="3"/>
    <d v="2024-01-02T00:00:00"/>
    <x v="1"/>
    <x v="0"/>
    <n v="187"/>
    <n v="34"/>
    <n v="827.46"/>
    <n v="0.18181818181818182"/>
    <n v="4.4249197860962566"/>
  </r>
  <r>
    <x v="249"/>
    <x v="0"/>
    <s v="email"/>
    <x v="1"/>
    <d v="2024-01-01T00:00:00"/>
    <x v="4"/>
    <x v="0"/>
    <n v="376"/>
    <n v="37"/>
    <n v="351.22"/>
    <n v="9.8404255319148939E-2"/>
    <n v="0.9340957446808511"/>
  </r>
  <r>
    <x v="177"/>
    <x v="5"/>
    <s v="email"/>
    <x v="2"/>
    <d v="2024-01-03T00:00:00"/>
    <x v="0"/>
    <x v="3"/>
    <n v="396"/>
    <n v="8"/>
    <n v="593.05999999999995"/>
    <n v="2.0202020202020204E-2"/>
    <n v="1.4976262626262624"/>
  </r>
  <r>
    <x v="250"/>
    <x v="0"/>
    <s v="email"/>
    <x v="0"/>
    <d v="2024-01-01T00:00:00"/>
    <x v="1"/>
    <x v="3"/>
    <n v="463"/>
    <n v="17"/>
    <n v="606.25"/>
    <n v="3.6717062634989202E-2"/>
    <n v="1.3093952483801297"/>
  </r>
  <r>
    <x v="200"/>
    <x v="2"/>
    <s v="cpc"/>
    <x v="0"/>
    <d v="2024-01-01T00:00:00"/>
    <x v="2"/>
    <x v="3"/>
    <n v="488"/>
    <n v="22"/>
    <n v="427.27"/>
    <n v="4.5081967213114756E-2"/>
    <n v="0.87555327868852451"/>
  </r>
  <r>
    <x v="249"/>
    <x v="0"/>
    <s v="social"/>
    <x v="1"/>
    <d v="2024-01-01T00:00:00"/>
    <x v="1"/>
    <x v="0"/>
    <n v="479"/>
    <n v="46"/>
    <n v="507.89"/>
    <n v="9.6033402922755737E-2"/>
    <n v="1.0603131524008351"/>
  </r>
  <r>
    <x v="251"/>
    <x v="1"/>
    <s v="cpc"/>
    <x v="0"/>
    <d v="2024-01-01T00:00:00"/>
    <x v="0"/>
    <x v="3"/>
    <n v="199"/>
    <n v="17"/>
    <n v="373.54"/>
    <n v="8.5427135678391955E-2"/>
    <n v="1.8770854271356785"/>
  </r>
  <r>
    <x v="18"/>
    <x v="5"/>
    <s v="referral"/>
    <x v="1"/>
    <d v="2024-01-01T00:00:00"/>
    <x v="0"/>
    <x v="1"/>
    <n v="364"/>
    <n v="50"/>
    <n v="662.16"/>
    <n v="0.13736263736263737"/>
    <n v="1.8191208791208791"/>
  </r>
  <r>
    <x v="212"/>
    <x v="5"/>
    <s v="referral"/>
    <x v="3"/>
    <d v="2024-01-02T00:00:00"/>
    <x v="3"/>
    <x v="2"/>
    <n v="412"/>
    <n v="7"/>
    <n v="355.07"/>
    <n v="1.6990291262135922E-2"/>
    <n v="0.86182038834951458"/>
  </r>
  <r>
    <x v="209"/>
    <x v="3"/>
    <s v="cpc"/>
    <x v="0"/>
    <d v="2024-01-01T00:00:00"/>
    <x v="1"/>
    <x v="3"/>
    <n v="157"/>
    <n v="27"/>
    <n v="875.29"/>
    <n v="0.17197452229299362"/>
    <n v="5.5750955414012733"/>
  </r>
  <r>
    <x v="165"/>
    <x v="5"/>
    <s v="email"/>
    <x v="3"/>
    <d v="2024-01-02T00:00:00"/>
    <x v="2"/>
    <x v="2"/>
    <n v="396"/>
    <n v="4"/>
    <n v="821.6"/>
    <n v="1.0101010101010102E-2"/>
    <n v="2.074747474747475"/>
  </r>
  <r>
    <x v="154"/>
    <x v="1"/>
    <s v="social"/>
    <x v="1"/>
    <d v="2024-01-01T00:00:00"/>
    <x v="2"/>
    <x v="3"/>
    <n v="425"/>
    <n v="12"/>
    <n v="884.91"/>
    <n v="2.823529411764706E-2"/>
    <n v="2.0821411764705879"/>
  </r>
  <r>
    <x v="175"/>
    <x v="2"/>
    <s v="referral"/>
    <x v="3"/>
    <d v="2024-01-02T00:00:00"/>
    <x v="2"/>
    <x v="2"/>
    <n v="95"/>
    <n v="15"/>
    <n v="20.22"/>
    <n v="0.15789473684210525"/>
    <n v="0.21284210526315789"/>
  </r>
  <r>
    <x v="179"/>
    <x v="1"/>
    <s v="referral"/>
    <x v="2"/>
    <d v="2024-01-03T00:00:00"/>
    <x v="4"/>
    <x v="3"/>
    <n v="260"/>
    <n v="49"/>
    <n v="19.86"/>
    <n v="0.18846153846153846"/>
    <n v="7.6384615384615384E-2"/>
  </r>
  <r>
    <x v="79"/>
    <x v="4"/>
    <s v="referral"/>
    <x v="3"/>
    <d v="2024-01-02T00:00:00"/>
    <x v="4"/>
    <x v="0"/>
    <n v="208"/>
    <n v="8"/>
    <n v="232.8"/>
    <n v="3.8461538461538464E-2"/>
    <n v="1.1192307692307693"/>
  </r>
  <r>
    <x v="153"/>
    <x v="5"/>
    <s v="referral"/>
    <x v="3"/>
    <d v="2024-01-02T00:00:00"/>
    <x v="3"/>
    <x v="0"/>
    <n v="343"/>
    <n v="47"/>
    <n v="592.58000000000004"/>
    <n v="0.13702623906705538"/>
    <n v="1.7276384839650147"/>
  </r>
  <r>
    <x v="1"/>
    <x v="4"/>
    <s v="referral"/>
    <x v="1"/>
    <d v="2024-01-01T00:00:00"/>
    <x v="2"/>
    <x v="2"/>
    <n v="320"/>
    <n v="22"/>
    <n v="275.39999999999998"/>
    <n v="6.8750000000000006E-2"/>
    <n v="0.86062499999999997"/>
  </r>
  <r>
    <x v="125"/>
    <x v="1"/>
    <s v="email"/>
    <x v="3"/>
    <d v="2024-01-02T00:00:00"/>
    <x v="3"/>
    <x v="1"/>
    <n v="486"/>
    <n v="46"/>
    <n v="34.79"/>
    <n v="9.4650205761316872E-2"/>
    <n v="7.1584362139917687E-2"/>
  </r>
  <r>
    <x v="62"/>
    <x v="5"/>
    <s v="referral"/>
    <x v="2"/>
    <d v="2024-01-03T00:00:00"/>
    <x v="1"/>
    <x v="3"/>
    <n v="122"/>
    <n v="34"/>
    <n v="128.19999999999999"/>
    <n v="0.27868852459016391"/>
    <n v="1.0508196721311474"/>
  </r>
  <r>
    <x v="252"/>
    <x v="2"/>
    <s v="social"/>
    <x v="0"/>
    <d v="2024-01-01T00:00:00"/>
    <x v="2"/>
    <x v="0"/>
    <n v="454"/>
    <n v="36"/>
    <n v="421.13"/>
    <n v="7.9295154185022032E-2"/>
    <n v="0.92759911894273128"/>
  </r>
  <r>
    <x v="212"/>
    <x v="2"/>
    <s v="referral"/>
    <x v="0"/>
    <d v="2024-01-01T00:00:00"/>
    <x v="3"/>
    <x v="2"/>
    <n v="294"/>
    <n v="7"/>
    <n v="163.29"/>
    <n v="2.3809523809523808E-2"/>
    <n v="0.55540816326530607"/>
  </r>
  <r>
    <x v="144"/>
    <x v="3"/>
    <s v="referral"/>
    <x v="3"/>
    <d v="2024-01-02T00:00:00"/>
    <x v="4"/>
    <x v="0"/>
    <n v="91"/>
    <n v="10"/>
    <n v="995.34"/>
    <n v="0.10989010989010989"/>
    <n v="10.937802197802197"/>
  </r>
  <r>
    <x v="151"/>
    <x v="3"/>
    <s v="cpc"/>
    <x v="1"/>
    <d v="2024-01-01T00:00:00"/>
    <x v="3"/>
    <x v="2"/>
    <n v="441"/>
    <n v="48"/>
    <n v="372.57"/>
    <n v="0.10884353741496598"/>
    <n v="0.84482993197278911"/>
  </r>
  <r>
    <x v="196"/>
    <x v="5"/>
    <s v="cpc"/>
    <x v="2"/>
    <d v="2024-01-03T00:00:00"/>
    <x v="3"/>
    <x v="0"/>
    <n v="303"/>
    <n v="13"/>
    <n v="794.78"/>
    <n v="4.2904290429042903E-2"/>
    <n v="2.623036303630363"/>
  </r>
  <r>
    <x v="203"/>
    <x v="3"/>
    <s v="cpc"/>
    <x v="3"/>
    <d v="2024-01-02T00:00:00"/>
    <x v="4"/>
    <x v="1"/>
    <n v="456"/>
    <n v="27"/>
    <n v="64.430000000000007"/>
    <n v="5.921052631578947E-2"/>
    <n v="0.14129385964912283"/>
  </r>
  <r>
    <x v="253"/>
    <x v="2"/>
    <s v="referral"/>
    <x v="2"/>
    <d v="2024-01-03T00:00:00"/>
    <x v="2"/>
    <x v="1"/>
    <n v="253"/>
    <n v="34"/>
    <n v="387.83"/>
    <n v="0.13438735177865613"/>
    <n v="1.5329249011857706"/>
  </r>
  <r>
    <x v="254"/>
    <x v="2"/>
    <s v="cpc"/>
    <x v="1"/>
    <d v="2024-01-01T00:00:00"/>
    <x v="1"/>
    <x v="0"/>
    <n v="145"/>
    <n v="10"/>
    <n v="615.13"/>
    <n v="6.8965517241379309E-2"/>
    <n v="4.2422758620689658"/>
  </r>
  <r>
    <x v="138"/>
    <x v="4"/>
    <s v="social"/>
    <x v="3"/>
    <d v="2024-01-02T00:00:00"/>
    <x v="0"/>
    <x v="1"/>
    <n v="367"/>
    <n v="50"/>
    <n v="495.39"/>
    <n v="0.13623978201634879"/>
    <n v="1.3498365122615803"/>
  </r>
  <r>
    <x v="255"/>
    <x v="2"/>
    <s v="cpc"/>
    <x v="0"/>
    <d v="2024-01-01T00:00:00"/>
    <x v="1"/>
    <x v="0"/>
    <n v="418"/>
    <n v="49"/>
    <n v="360.63"/>
    <n v="0.11722488038277512"/>
    <n v="0.86275119617224882"/>
  </r>
  <r>
    <x v="256"/>
    <x v="0"/>
    <s v="social"/>
    <x v="0"/>
    <d v="2024-01-01T00:00:00"/>
    <x v="0"/>
    <x v="1"/>
    <n v="425"/>
    <n v="49"/>
    <n v="276.06"/>
    <n v="0.11529411764705882"/>
    <n v="0.64955294117647056"/>
  </r>
  <r>
    <x v="68"/>
    <x v="2"/>
    <s v="social"/>
    <x v="3"/>
    <d v="2024-01-02T00:00:00"/>
    <x v="4"/>
    <x v="2"/>
    <n v="301"/>
    <n v="12"/>
    <n v="565.11"/>
    <n v="3.9867109634551492E-2"/>
    <n v="1.8774418604651164"/>
  </r>
  <r>
    <x v="42"/>
    <x v="1"/>
    <s v="social"/>
    <x v="2"/>
    <d v="2024-01-03T00:00:00"/>
    <x v="0"/>
    <x v="0"/>
    <n v="94"/>
    <n v="20"/>
    <n v="465.42"/>
    <n v="0.21276595744680851"/>
    <n v="4.9512765957446812"/>
  </r>
  <r>
    <x v="173"/>
    <x v="4"/>
    <s v="referral"/>
    <x v="3"/>
    <d v="2024-01-02T00:00:00"/>
    <x v="2"/>
    <x v="2"/>
    <n v="361"/>
    <n v="43"/>
    <n v="97.12"/>
    <n v="0.11911357340720222"/>
    <n v="0.26903047091412746"/>
  </r>
  <r>
    <x v="99"/>
    <x v="4"/>
    <s v="email"/>
    <x v="0"/>
    <d v="2024-01-01T00:00:00"/>
    <x v="2"/>
    <x v="0"/>
    <n v="392"/>
    <n v="21"/>
    <n v="550.23"/>
    <n v="5.3571428571428568E-2"/>
    <n v="1.4036479591836735"/>
  </r>
  <r>
    <x v="80"/>
    <x v="5"/>
    <s v="referral"/>
    <x v="1"/>
    <d v="2024-01-01T00:00:00"/>
    <x v="1"/>
    <x v="0"/>
    <n v="240"/>
    <n v="18"/>
    <n v="210.86"/>
    <n v="7.4999999999999997E-2"/>
    <n v="0.87858333333333338"/>
  </r>
  <r>
    <x v="75"/>
    <x v="1"/>
    <s v="social"/>
    <x v="0"/>
    <d v="2024-01-01T00:00:00"/>
    <x v="0"/>
    <x v="1"/>
    <n v="180"/>
    <n v="7"/>
    <n v="184.23"/>
    <n v="3.888888888888889E-2"/>
    <n v="1.0234999999999999"/>
  </r>
  <r>
    <x v="257"/>
    <x v="2"/>
    <s v="social"/>
    <x v="3"/>
    <d v="2024-01-02T00:00:00"/>
    <x v="0"/>
    <x v="3"/>
    <n v="113"/>
    <n v="39"/>
    <n v="819.28"/>
    <n v="0.34513274336283184"/>
    <n v="7.2502654867256631"/>
  </r>
  <r>
    <x v="236"/>
    <x v="3"/>
    <s v="referral"/>
    <x v="2"/>
    <d v="2024-01-03T00:00:00"/>
    <x v="0"/>
    <x v="3"/>
    <n v="442"/>
    <n v="34"/>
    <n v="579.79"/>
    <n v="7.6923076923076927E-2"/>
    <n v="1.3117420814479637"/>
  </r>
  <r>
    <x v="258"/>
    <x v="2"/>
    <s v="cpc"/>
    <x v="2"/>
    <d v="2024-01-03T00:00:00"/>
    <x v="1"/>
    <x v="2"/>
    <n v="139"/>
    <n v="42"/>
    <n v="436.95"/>
    <n v="0.30215827338129497"/>
    <n v="3.1435251798561152"/>
  </r>
  <r>
    <x v="242"/>
    <x v="4"/>
    <s v="cpc"/>
    <x v="0"/>
    <d v="2024-01-01T00:00:00"/>
    <x v="0"/>
    <x v="1"/>
    <n v="309"/>
    <n v="17"/>
    <n v="236.74"/>
    <n v="5.5016181229773461E-2"/>
    <n v="0.76614886731391585"/>
  </r>
  <r>
    <x v="160"/>
    <x v="0"/>
    <s v="email"/>
    <x v="2"/>
    <d v="2024-01-03T00:00:00"/>
    <x v="3"/>
    <x v="2"/>
    <n v="300"/>
    <n v="34"/>
    <n v="684.91"/>
    <n v="0.11333333333333333"/>
    <n v="2.283033333333333"/>
  </r>
  <r>
    <x v="259"/>
    <x v="0"/>
    <s v="referral"/>
    <x v="0"/>
    <d v="2024-01-01T00:00:00"/>
    <x v="2"/>
    <x v="3"/>
    <n v="81"/>
    <n v="38"/>
    <n v="493.35"/>
    <n v="0.46913580246913578"/>
    <n v="6.090740740740741"/>
  </r>
  <r>
    <x v="51"/>
    <x v="1"/>
    <s v="referral"/>
    <x v="1"/>
    <d v="2024-01-01T00:00:00"/>
    <x v="0"/>
    <x v="0"/>
    <n v="328"/>
    <n v="32"/>
    <n v="469.32"/>
    <n v="9.7560975609756101E-2"/>
    <n v="1.4308536585365854"/>
  </r>
  <r>
    <x v="145"/>
    <x v="5"/>
    <s v="cpc"/>
    <x v="3"/>
    <d v="2024-01-02T00:00:00"/>
    <x v="3"/>
    <x v="0"/>
    <n v="488"/>
    <n v="24"/>
    <n v="366.51"/>
    <n v="4.9180327868852458E-2"/>
    <n v="0.75104508196721309"/>
  </r>
  <r>
    <x v="230"/>
    <x v="5"/>
    <s v="cpc"/>
    <x v="1"/>
    <d v="2024-01-01T00:00:00"/>
    <x v="4"/>
    <x v="1"/>
    <n v="136"/>
    <n v="3"/>
    <n v="413.45"/>
    <n v="2.2058823529411766E-2"/>
    <n v="3.0400735294117647"/>
  </r>
  <r>
    <x v="4"/>
    <x v="4"/>
    <s v="referral"/>
    <x v="3"/>
    <d v="2024-01-02T00:00:00"/>
    <x v="1"/>
    <x v="0"/>
    <n v="108"/>
    <n v="14"/>
    <n v="492.84"/>
    <n v="0.12962962962962962"/>
    <n v="4.5633333333333335"/>
  </r>
  <r>
    <x v="119"/>
    <x v="2"/>
    <s v="email"/>
    <x v="3"/>
    <d v="2024-01-02T00:00:00"/>
    <x v="3"/>
    <x v="2"/>
    <n v="369"/>
    <n v="2"/>
    <n v="158.07"/>
    <n v="5.4200542005420054E-3"/>
    <n v="0.42837398373983737"/>
  </r>
  <r>
    <x v="260"/>
    <x v="4"/>
    <s v="email"/>
    <x v="3"/>
    <d v="2024-01-02T00:00:00"/>
    <x v="0"/>
    <x v="0"/>
    <n v="475"/>
    <n v="17"/>
    <n v="766.69"/>
    <n v="3.5789473684210524E-2"/>
    <n v="1.614084210526316"/>
  </r>
  <r>
    <x v="31"/>
    <x v="3"/>
    <s v="social"/>
    <x v="1"/>
    <d v="2024-01-01T00:00:00"/>
    <x v="2"/>
    <x v="3"/>
    <n v="56"/>
    <n v="32"/>
    <n v="623.04999999999995"/>
    <n v="0.5714285714285714"/>
    <n v="11.125892857142857"/>
  </r>
  <r>
    <x v="211"/>
    <x v="0"/>
    <s v="email"/>
    <x v="2"/>
    <d v="2024-01-03T00:00:00"/>
    <x v="3"/>
    <x v="0"/>
    <n v="363"/>
    <n v="45"/>
    <n v="158.18"/>
    <n v="0.12396694214876033"/>
    <n v="0.43575757575757579"/>
  </r>
  <r>
    <x v="229"/>
    <x v="4"/>
    <s v="email"/>
    <x v="0"/>
    <d v="2024-01-01T00:00:00"/>
    <x v="3"/>
    <x v="3"/>
    <n v="43"/>
    <n v="18"/>
    <n v="596.80999999999995"/>
    <n v="0.41860465116279072"/>
    <n v="13.879302325581394"/>
  </r>
  <r>
    <x v="261"/>
    <x v="5"/>
    <s v="email"/>
    <x v="3"/>
    <d v="2024-01-02T00:00:00"/>
    <x v="4"/>
    <x v="1"/>
    <n v="450"/>
    <n v="50"/>
    <n v="307.22000000000003"/>
    <n v="0.1111111111111111"/>
    <n v="0.68271111111111116"/>
  </r>
  <r>
    <x v="87"/>
    <x v="0"/>
    <s v="referral"/>
    <x v="3"/>
    <d v="2024-01-02T00:00:00"/>
    <x v="1"/>
    <x v="3"/>
    <n v="55"/>
    <n v="28"/>
    <n v="914.82"/>
    <n v="0.50909090909090904"/>
    <n v="16.63309090909091"/>
  </r>
  <r>
    <x v="98"/>
    <x v="0"/>
    <s v="cpc"/>
    <x v="1"/>
    <d v="2024-01-01T00:00:00"/>
    <x v="0"/>
    <x v="0"/>
    <n v="436"/>
    <n v="50"/>
    <n v="547.83000000000004"/>
    <n v="0.11467889908256881"/>
    <n v="1.2564908256880736"/>
  </r>
  <r>
    <x v="48"/>
    <x v="4"/>
    <s v="email"/>
    <x v="3"/>
    <d v="2024-01-02T00:00:00"/>
    <x v="2"/>
    <x v="0"/>
    <n v="320"/>
    <n v="12"/>
    <n v="991.15"/>
    <n v="3.7499999999999999E-2"/>
    <n v="3.0973437499999998"/>
  </r>
  <r>
    <x v="262"/>
    <x v="0"/>
    <s v="referral"/>
    <x v="3"/>
    <d v="2024-01-02T00:00:00"/>
    <x v="2"/>
    <x v="3"/>
    <n v="296"/>
    <n v="17"/>
    <n v="326.06"/>
    <n v="5.7432432432432436E-2"/>
    <n v="1.101554054054054"/>
  </r>
  <r>
    <x v="74"/>
    <x v="5"/>
    <s v="email"/>
    <x v="2"/>
    <d v="2024-01-03T00:00:00"/>
    <x v="0"/>
    <x v="3"/>
    <n v="230"/>
    <n v="19"/>
    <n v="156.41"/>
    <n v="8.2608695652173908E-2"/>
    <n v="0.68004347826086953"/>
  </r>
  <r>
    <x v="48"/>
    <x v="5"/>
    <s v="cpc"/>
    <x v="2"/>
    <d v="2024-01-03T00:00:00"/>
    <x v="2"/>
    <x v="1"/>
    <n v="339"/>
    <n v="21"/>
    <n v="492.12"/>
    <n v="6.1946902654867256E-2"/>
    <n v="1.4516814159292035"/>
  </r>
  <r>
    <x v="226"/>
    <x v="2"/>
    <s v="cpc"/>
    <x v="0"/>
    <d v="2024-01-01T00:00:00"/>
    <x v="4"/>
    <x v="3"/>
    <n v="485"/>
    <n v="1"/>
    <n v="39.94"/>
    <n v="2.0618556701030928E-3"/>
    <n v="8.2350515463917515E-2"/>
  </r>
  <r>
    <x v="263"/>
    <x v="2"/>
    <s v="social"/>
    <x v="3"/>
    <d v="2024-01-02T00:00:00"/>
    <x v="3"/>
    <x v="0"/>
    <n v="372"/>
    <n v="21"/>
    <n v="299.41000000000003"/>
    <n v="5.6451612903225805E-2"/>
    <n v="0.80486559139784952"/>
  </r>
  <r>
    <x v="84"/>
    <x v="0"/>
    <s v="email"/>
    <x v="0"/>
    <d v="2024-01-01T00:00:00"/>
    <x v="0"/>
    <x v="2"/>
    <n v="172"/>
    <n v="8"/>
    <n v="849.69"/>
    <n v="4.6511627906976744E-2"/>
    <n v="4.9400581395348837"/>
  </r>
  <r>
    <x v="52"/>
    <x v="4"/>
    <s v="referral"/>
    <x v="2"/>
    <d v="2024-01-03T00:00:00"/>
    <x v="3"/>
    <x v="0"/>
    <n v="22"/>
    <n v="28"/>
    <n v="871.65"/>
    <n v="1.2727272727272727"/>
    <n v="39.620454545454542"/>
  </r>
  <r>
    <x v="154"/>
    <x v="2"/>
    <s v="referral"/>
    <x v="0"/>
    <d v="2024-01-01T00:00:00"/>
    <x v="0"/>
    <x v="2"/>
    <n v="80"/>
    <n v="27"/>
    <n v="800.29"/>
    <n v="0.33750000000000002"/>
    <n v="10.003625"/>
  </r>
  <r>
    <x v="264"/>
    <x v="2"/>
    <s v="referral"/>
    <x v="2"/>
    <d v="2024-01-03T00:00:00"/>
    <x v="2"/>
    <x v="0"/>
    <n v="98"/>
    <n v="12"/>
    <n v="997.58"/>
    <n v="0.12244897959183673"/>
    <n v="10.179387755102042"/>
  </r>
  <r>
    <x v="97"/>
    <x v="4"/>
    <s v="social"/>
    <x v="1"/>
    <d v="2024-01-01T00:00:00"/>
    <x v="1"/>
    <x v="3"/>
    <n v="82"/>
    <n v="38"/>
    <n v="397.73"/>
    <n v="0.46341463414634149"/>
    <n v="4.8503658536585368"/>
  </r>
  <r>
    <x v="265"/>
    <x v="0"/>
    <s v="social"/>
    <x v="1"/>
    <d v="2024-01-01T00:00:00"/>
    <x v="1"/>
    <x v="1"/>
    <n v="420"/>
    <n v="41"/>
    <n v="844.28"/>
    <n v="9.7619047619047619E-2"/>
    <n v="2.0101904761904761"/>
  </r>
  <r>
    <x v="122"/>
    <x v="4"/>
    <s v="cpc"/>
    <x v="3"/>
    <d v="2024-01-02T00:00:00"/>
    <x v="2"/>
    <x v="1"/>
    <n v="131"/>
    <n v="26"/>
    <n v="909.35"/>
    <n v="0.19847328244274809"/>
    <n v="6.9416030534351147"/>
  </r>
  <r>
    <x v="25"/>
    <x v="5"/>
    <s v="cpc"/>
    <x v="2"/>
    <d v="2024-01-03T00:00:00"/>
    <x v="0"/>
    <x v="2"/>
    <n v="105"/>
    <n v="13"/>
    <n v="865.41"/>
    <n v="0.12380952380952381"/>
    <n v="8.2419999999999991"/>
  </r>
  <r>
    <x v="79"/>
    <x v="4"/>
    <s v="email"/>
    <x v="2"/>
    <d v="2024-01-03T00:00:00"/>
    <x v="2"/>
    <x v="2"/>
    <n v="449"/>
    <n v="31"/>
    <n v="256.08"/>
    <n v="6.9042316258351888E-2"/>
    <n v="0.57033407572383066"/>
  </r>
  <r>
    <x v="129"/>
    <x v="5"/>
    <s v="social"/>
    <x v="2"/>
    <d v="2024-01-03T00:00:00"/>
    <x v="2"/>
    <x v="2"/>
    <n v="425"/>
    <n v="10"/>
    <n v="920.86"/>
    <n v="2.3529411764705882E-2"/>
    <n v="2.166729411764706"/>
  </r>
  <r>
    <x v="14"/>
    <x v="3"/>
    <s v="email"/>
    <x v="0"/>
    <d v="2024-01-01T00:00:00"/>
    <x v="2"/>
    <x v="2"/>
    <n v="113"/>
    <n v="22"/>
    <n v="770.55"/>
    <n v="0.19469026548672566"/>
    <n v="6.8190265486725661"/>
  </r>
  <r>
    <x v="13"/>
    <x v="4"/>
    <s v="referral"/>
    <x v="1"/>
    <d v="2024-01-01T00:00:00"/>
    <x v="3"/>
    <x v="3"/>
    <n v="430"/>
    <n v="45"/>
    <n v="679.26"/>
    <n v="0.10465116279069768"/>
    <n v="1.5796744186046512"/>
  </r>
  <r>
    <x v="266"/>
    <x v="0"/>
    <s v="email"/>
    <x v="1"/>
    <d v="2024-01-01T00:00:00"/>
    <x v="1"/>
    <x v="2"/>
    <n v="391"/>
    <n v="30"/>
    <n v="22.69"/>
    <n v="7.6726342710997444E-2"/>
    <n v="5.8030690537084401E-2"/>
  </r>
  <r>
    <x v="176"/>
    <x v="2"/>
    <s v="referral"/>
    <x v="0"/>
    <d v="2024-01-01T00:00:00"/>
    <x v="2"/>
    <x v="1"/>
    <n v="428"/>
    <n v="13"/>
    <n v="139.01"/>
    <n v="3.0373831775700934E-2"/>
    <n v="0.32478971962616821"/>
  </r>
  <r>
    <x v="205"/>
    <x v="3"/>
    <s v="email"/>
    <x v="0"/>
    <d v="2024-01-01T00:00:00"/>
    <x v="2"/>
    <x v="2"/>
    <n v="256"/>
    <n v="31"/>
    <n v="652.66999999999996"/>
    <n v="0.12109375"/>
    <n v="2.5494921874999998"/>
  </r>
  <r>
    <x v="267"/>
    <x v="3"/>
    <s v="cpc"/>
    <x v="1"/>
    <d v="2024-01-01T00:00:00"/>
    <x v="1"/>
    <x v="3"/>
    <n v="225"/>
    <n v="12"/>
    <n v="767.69"/>
    <n v="5.3333333333333337E-2"/>
    <n v="3.411955555555555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d v="2024-09-07T00:00:00"/>
    <s v="facebook"/>
    <s v="referral"/>
    <s v="spring_sale"/>
    <d v="2024-01-01T00:00:00"/>
    <s v="banner1"/>
    <s v="bags"/>
    <n v="391"/>
    <n v="29"/>
    <n v="864.17"/>
    <n v="7.4168797953964194E-2"/>
    <n v="2.2101534526854221"/>
    <x v="0"/>
  </r>
  <r>
    <d v="2024-04-01T00:00:00"/>
    <s v="newsletter"/>
    <s v="social"/>
    <s v="spring_sale"/>
    <d v="2024-01-01T00:00:00"/>
    <s v="carousel_ad"/>
    <s v="discount"/>
    <n v="223"/>
    <n v="28"/>
    <n v="454.22"/>
    <n v="0.12556053811659193"/>
    <n v="2.0368609865470853"/>
    <x v="0"/>
  </r>
  <r>
    <d v="2024-09-08T00:00:00"/>
    <s v="youtube"/>
    <s v="email"/>
    <s v="black_friday"/>
    <d v="2024-01-01T00:00:00"/>
    <s v="banner1"/>
    <s v="shoes"/>
    <n v="250"/>
    <n v="29"/>
    <n v="414.82"/>
    <n v="0.11600000000000001"/>
    <n v="1.6592799999999999"/>
    <x v="0"/>
  </r>
  <r>
    <d v="2024-09-17T00:00:00"/>
    <s v="youtube"/>
    <s v="referral"/>
    <s v="product_launch"/>
    <d v="2024-01-03T00:00:00"/>
    <s v="video_ad"/>
    <s v="signup"/>
    <n v="168"/>
    <n v="26"/>
    <n v="564.59"/>
    <n v="0.15476190476190477"/>
    <n v="3.3606547619047622"/>
    <x v="0"/>
  </r>
  <r>
    <d v="2024-04-21T00:00:00"/>
    <s v="youtube"/>
    <s v="email"/>
    <s v="product_launch"/>
    <d v="2024-01-03T00:00:00"/>
    <s v="banner1"/>
    <s v="discount"/>
    <n v="29"/>
    <n v="2"/>
    <n v="865.97"/>
    <n v="6.8965517241379309E-2"/>
    <n v="29.861034482758622"/>
    <x v="0"/>
  </r>
  <r>
    <d v="2024-03-18T00:00:00"/>
    <s v="newsletter"/>
    <s v="referral"/>
    <s v="product_launch"/>
    <d v="2024-01-03T00:00:00"/>
    <s v="video_ad"/>
    <s v="discount"/>
    <n v="50"/>
    <n v="33"/>
    <n v="376.18"/>
    <n v="0.66"/>
    <n v="7.5236000000000001"/>
    <x v="0"/>
  </r>
  <r>
    <d v="2024-02-01T00:00:00"/>
    <s v="google"/>
    <s v="email"/>
    <s v="spring_sale"/>
    <d v="2024-01-01T00:00:00"/>
    <s v="video_ad"/>
    <s v="signup"/>
    <n v="370"/>
    <n v="43"/>
    <n v="418.16"/>
    <n v="0.11621621621621622"/>
    <n v="1.1301621621621623"/>
    <x v="0"/>
  </r>
  <r>
    <d v="2024-10-16T00:00:00"/>
    <s v="instagram"/>
    <s v="email"/>
    <s v="black_friday"/>
    <d v="2024-01-01T00:00:00"/>
    <s v="banner1"/>
    <s v="discount"/>
    <n v="213"/>
    <n v="16"/>
    <n v="334.66"/>
    <n v="7.5117370892018781E-2"/>
    <n v="1.5711737089201878"/>
    <x v="0"/>
  </r>
  <r>
    <d v="2024-10-13T00:00:00"/>
    <s v="youtube"/>
    <s v="social"/>
    <s v="new_user_acquisition"/>
    <d v="2024-01-02T00:00:00"/>
    <s v="carousel_ad"/>
    <s v="bags"/>
    <n v="190"/>
    <n v="48"/>
    <n v="789.26"/>
    <n v="0.25263157894736843"/>
    <n v="4.1539999999999999"/>
    <x v="0"/>
  </r>
  <r>
    <d v="2024-08-31T00:00:00"/>
    <s v="google"/>
    <s v="social"/>
    <s v="spring_sale"/>
    <d v="2024-01-01T00:00:00"/>
    <s v="carousel_ad"/>
    <s v="signup"/>
    <n v="354"/>
    <n v="34"/>
    <n v="709.64"/>
    <n v="9.6045197740112997E-2"/>
    <n v="2.0046327683615819"/>
    <x v="0"/>
  </r>
  <r>
    <d v="2024-07-14T00:00:00"/>
    <s v="instagram"/>
    <s v="cpc"/>
    <s v="new_user_acquisition"/>
    <d v="2024-01-02T00:00:00"/>
    <s v="banner1"/>
    <s v="bags"/>
    <n v="365"/>
    <n v="12"/>
    <n v="661.1"/>
    <n v="3.287671232876712E-2"/>
    <n v="1.8112328767123289"/>
    <x v="0"/>
  </r>
  <r>
    <d v="2024-07-16T00:00:00"/>
    <s v="google"/>
    <s v="email"/>
    <s v="spring_sale"/>
    <d v="2024-01-01T00:00:00"/>
    <s v="carousel_ad"/>
    <s v="discount"/>
    <n v="172"/>
    <n v="25"/>
    <n v="758.96"/>
    <n v="0.14534883720930233"/>
    <n v="4.4125581395348838"/>
    <x v="0"/>
  </r>
  <r>
    <d v="2024-10-16T00:00:00"/>
    <s v="instagram"/>
    <s v="referral"/>
    <s v="product_launch"/>
    <d v="2024-01-03T00:00:00"/>
    <s v="video_ad"/>
    <s v="bags"/>
    <n v="323"/>
    <n v="22"/>
    <n v="583.39"/>
    <n v="6.8111455108359129E-2"/>
    <n v="1.8061609907120744"/>
    <x v="0"/>
  </r>
  <r>
    <d v="2024-02-13T00:00:00"/>
    <s v="google"/>
    <s v="social"/>
    <s v="product_launch"/>
    <d v="2024-01-03T00:00:00"/>
    <s v="video_ad"/>
    <s v="signup"/>
    <n v="406"/>
    <n v="46"/>
    <n v="461.37"/>
    <n v="0.11330049261083744"/>
    <n v="1.1363793103448276"/>
    <x v="0"/>
  </r>
  <r>
    <d v="2024-06-22T00:00:00"/>
    <s v="youtube"/>
    <s v="referral"/>
    <s v="black_friday"/>
    <d v="2024-01-01T00:00:00"/>
    <s v="banner1"/>
    <s v="bags"/>
    <n v="235"/>
    <n v="6"/>
    <n v="912.69"/>
    <n v="2.553191489361702E-2"/>
    <n v="3.8837872340425532"/>
    <x v="0"/>
  </r>
  <r>
    <d v="2024-12-16T00:00:00"/>
    <s v="google"/>
    <s v="email"/>
    <s v="black_friday"/>
    <d v="2024-01-01T00:00:00"/>
    <s v="text_link"/>
    <s v="signup"/>
    <n v="450"/>
    <n v="49"/>
    <n v="679.87"/>
    <n v="0.10888888888888888"/>
    <n v="1.5108222222222223"/>
    <x v="0"/>
  </r>
  <r>
    <d v="2024-10-22T00:00:00"/>
    <s v="newsletter"/>
    <s v="email"/>
    <s v="product_launch"/>
    <d v="2024-01-03T00:00:00"/>
    <s v="text_link"/>
    <s v="discount"/>
    <n v="221"/>
    <n v="10"/>
    <n v="518.75"/>
    <n v="4.5248868778280542E-2"/>
    <n v="2.3472850678733033"/>
    <x v="0"/>
  </r>
  <r>
    <d v="2024-07-16T00:00:00"/>
    <s v="instagram"/>
    <s v="email"/>
    <s v="spring_sale"/>
    <d v="2024-01-01T00:00:00"/>
    <s v="video_ad"/>
    <s v="discount"/>
    <n v="37"/>
    <n v="12"/>
    <n v="370.41"/>
    <n v="0.32432432432432434"/>
    <n v="10.011081081081082"/>
    <x v="0"/>
  </r>
  <r>
    <d v="2024-08-29T00:00:00"/>
    <s v="newsletter"/>
    <s v="cpc"/>
    <s v="spring_sale"/>
    <d v="2024-01-01T00:00:00"/>
    <s v="text_link"/>
    <s v="shoes"/>
    <n v="193"/>
    <n v="16"/>
    <n v="604.9"/>
    <n v="8.2901554404145081E-2"/>
    <n v="3.1341968911917095"/>
    <x v="0"/>
  </r>
  <r>
    <d v="2024-02-29T00:00:00"/>
    <s v="youtube"/>
    <s v="social"/>
    <s v="spring_sale"/>
    <d v="2024-01-01T00:00:00"/>
    <s v="video_ad"/>
    <s v="shoes"/>
    <n v="474"/>
    <n v="50"/>
    <n v="253.93"/>
    <n v="0.10548523206751055"/>
    <n v="0.53571729957805914"/>
    <x v="0"/>
  </r>
  <r>
    <d v="2024-08-22T00:00:00"/>
    <s v="linkedin"/>
    <s v="referral"/>
    <s v="new_user_acquisition"/>
    <d v="2024-01-02T00:00:00"/>
    <s v="video_ad"/>
    <s v="discount"/>
    <n v="307"/>
    <n v="15"/>
    <n v="779.16"/>
    <n v="4.8859934853420196E-2"/>
    <n v="2.5379804560260584"/>
    <x v="0"/>
  </r>
  <r>
    <d v="2024-04-16T00:00:00"/>
    <s v="instagram"/>
    <s v="email"/>
    <s v="spring_sale"/>
    <d v="2024-01-01T00:00:00"/>
    <s v="banner1"/>
    <s v="signup"/>
    <n v="359"/>
    <n v="34"/>
    <n v="987.21"/>
    <n v="9.4707520891364902E-2"/>
    <n v="2.7498885793871866"/>
    <x v="0"/>
  </r>
  <r>
    <d v="2024-01-01T00:00:00"/>
    <s v="instagram"/>
    <s v="social"/>
    <s v="black_friday"/>
    <d v="2024-01-01T00:00:00"/>
    <s v="banner1"/>
    <s v="shoes"/>
    <n v="254"/>
    <n v="2"/>
    <n v="847.3"/>
    <n v="7.874015748031496E-3"/>
    <n v="3.3358267716535432"/>
    <x v="0"/>
  </r>
  <r>
    <d v="2024-11-15T00:00:00"/>
    <s v="youtube"/>
    <s v="referral"/>
    <s v="product_launch"/>
    <d v="2024-01-03T00:00:00"/>
    <s v="video_ad"/>
    <s v="shoes"/>
    <n v="105"/>
    <n v="33"/>
    <n v="580.25"/>
    <n v="0.31428571428571428"/>
    <n v="5.5261904761904761"/>
    <x v="0"/>
  </r>
  <r>
    <d v="2024-03-08T00:00:00"/>
    <s v="facebook"/>
    <s v="social"/>
    <s v="new_user_acquisition"/>
    <d v="2024-01-02T00:00:00"/>
    <s v="banner1"/>
    <s v="discount"/>
    <n v="188"/>
    <n v="1"/>
    <n v="253.42"/>
    <n v="5.3191489361702126E-3"/>
    <n v="1.3479787234042553"/>
    <x v="0"/>
  </r>
  <r>
    <d v="2024-03-23T00:00:00"/>
    <s v="youtube"/>
    <s v="referral"/>
    <s v="product_launch"/>
    <d v="2024-01-03T00:00:00"/>
    <s v="carousel_ad"/>
    <s v="shoes"/>
    <n v="363"/>
    <n v="9"/>
    <n v="705.93"/>
    <n v="2.4793388429752067E-2"/>
    <n v="1.9447107438016527"/>
    <x v="0"/>
  </r>
  <r>
    <d v="2024-11-23T00:00:00"/>
    <s v="newsletter"/>
    <s v="email"/>
    <s v="product_launch"/>
    <d v="2024-01-03T00:00:00"/>
    <s v="banner1"/>
    <s v="bags"/>
    <n v="321"/>
    <n v="18"/>
    <n v="548.37"/>
    <n v="5.6074766355140186E-2"/>
    <n v="1.7083177570093457"/>
    <x v="0"/>
  </r>
  <r>
    <d v="2024-02-06T00:00:00"/>
    <s v="instagram"/>
    <s v="email"/>
    <s v="spring_sale"/>
    <d v="2024-01-01T00:00:00"/>
    <s v="text_link"/>
    <s v="shoes"/>
    <n v="363"/>
    <n v="18"/>
    <n v="931.76"/>
    <n v="4.9586776859504134E-2"/>
    <n v="2.5668319559228649"/>
    <x v="0"/>
  </r>
  <r>
    <d v="2024-03-13T00:00:00"/>
    <s v="linkedin"/>
    <s v="referral"/>
    <s v="new_user_acquisition"/>
    <d v="2024-01-02T00:00:00"/>
    <s v="text_link"/>
    <s v="signup"/>
    <n v="328"/>
    <n v="34"/>
    <n v="511.07"/>
    <n v="0.10365853658536585"/>
    <n v="1.558140243902439"/>
    <x v="0"/>
  </r>
  <r>
    <d v="2024-01-24T00:00:00"/>
    <s v="linkedin"/>
    <s v="cpc"/>
    <s v="product_launch"/>
    <d v="2024-01-03T00:00:00"/>
    <s v="video_ad"/>
    <s v="signup"/>
    <n v="309"/>
    <n v="6"/>
    <n v="814.46"/>
    <n v="1.9417475728155338E-2"/>
    <n v="2.6357928802588999"/>
    <x v="0"/>
  </r>
  <r>
    <d v="2024-10-10T00:00:00"/>
    <s v="instagram"/>
    <s v="referral"/>
    <s v="spring_sale"/>
    <d v="2024-01-01T00:00:00"/>
    <s v="text_link"/>
    <s v="discount"/>
    <n v="114"/>
    <n v="41"/>
    <n v="190.8"/>
    <n v="0.35964912280701755"/>
    <n v="1.6736842105263159"/>
    <x v="0"/>
  </r>
  <r>
    <d v="2024-03-10T00:00:00"/>
    <s v="instagram"/>
    <s v="social"/>
    <s v="product_launch"/>
    <d v="2024-01-03T00:00:00"/>
    <s v="video_ad"/>
    <s v="bags"/>
    <n v="317"/>
    <n v="11"/>
    <n v="534.39"/>
    <n v="3.4700315457413249E-2"/>
    <n v="1.6857728706624606"/>
    <x v="0"/>
  </r>
  <r>
    <d v="2024-05-02T00:00:00"/>
    <s v="linkedin"/>
    <s v="social"/>
    <s v="spring_sale"/>
    <d v="2024-01-01T00:00:00"/>
    <s v="banner1"/>
    <s v="shoes"/>
    <n v="156"/>
    <n v="5"/>
    <n v="10.19"/>
    <n v="3.2051282051282048E-2"/>
    <n v="6.5320512820512822E-2"/>
    <x v="0"/>
  </r>
  <r>
    <d v="2024-03-15T00:00:00"/>
    <s v="linkedin"/>
    <s v="referral"/>
    <s v="spring_sale"/>
    <d v="2024-01-01T00:00:00"/>
    <s v="text_link"/>
    <s v="bags"/>
    <n v="75"/>
    <n v="34"/>
    <n v="491.43"/>
    <n v="0.45333333333333331"/>
    <n v="6.5524000000000004"/>
    <x v="0"/>
  </r>
  <r>
    <d v="2024-09-06T00:00:00"/>
    <s v="instagram"/>
    <s v="cpc"/>
    <s v="black_friday"/>
    <d v="2024-01-01T00:00:00"/>
    <s v=""/>
    <s v="bags"/>
    <n v="389"/>
    <n v="17"/>
    <n v="394.61"/>
    <n v="4.3701799485861184E-2"/>
    <n v="1.0144215938303343"/>
    <x v="0"/>
  </r>
  <r>
    <d v="2024-07-31T00:00:00"/>
    <s v="instagram"/>
    <s v="cpc"/>
    <s v="new_user_acquisition"/>
    <d v="2024-01-02T00:00:00"/>
    <s v="video_ad"/>
    <s v="bags"/>
    <n v="223"/>
    <n v="37"/>
    <n v="363.56"/>
    <n v="0.16591928251121077"/>
    <n v="1.6303139013452914"/>
    <x v="0"/>
  </r>
  <r>
    <d v="2024-11-20T00:00:00"/>
    <s v="youtube"/>
    <s v="social"/>
    <s v="product_launch"/>
    <d v="2024-01-03T00:00:00"/>
    <s v="banner1"/>
    <s v="bags"/>
    <n v="379"/>
    <n v="43"/>
    <n v="156.5"/>
    <n v="0.11345646437994723"/>
    <n v="0.4129287598944591"/>
    <x v="0"/>
  </r>
  <r>
    <d v="2024-09-16T00:00:00"/>
    <s v="youtube"/>
    <s v="referral"/>
    <s v="black_friday"/>
    <d v="2024-01-01T00:00:00"/>
    <s v="carousel_ad"/>
    <s v="signup"/>
    <n v="210"/>
    <n v="36"/>
    <n v="56.02"/>
    <n v="0.17142857142857143"/>
    <n v="0.26676190476190476"/>
    <x v="0"/>
  </r>
  <r>
    <d v="2024-10-25T00:00:00"/>
    <s v="facebook"/>
    <s v="email"/>
    <s v="spring_sale"/>
    <d v="2024-01-01T00:00:00"/>
    <s v="text_link"/>
    <s v="bags"/>
    <n v="147"/>
    <n v="46"/>
    <n v="557.51"/>
    <n v="0.31292517006802723"/>
    <n v="3.7925850340136056"/>
    <x v="0"/>
  </r>
  <r>
    <d v="2024-06-24T00:00:00"/>
    <s v="youtube"/>
    <s v="cpc"/>
    <s v="spring_sale"/>
    <d v="2024-01-01T00:00:00"/>
    <s v="banner1"/>
    <s v="shoes"/>
    <n v="427"/>
    <n v="50"/>
    <n v="495.29"/>
    <n v="0.117096018735363"/>
    <n v="1.1599297423887589"/>
    <x v="0"/>
  </r>
  <r>
    <d v="2024-03-18T00:00:00"/>
    <s v="google"/>
    <s v="cpc"/>
    <s v="product_launch"/>
    <d v="2024-01-03T00:00:00"/>
    <s v="carousel_ad"/>
    <s v="bags"/>
    <n v="14"/>
    <n v="49"/>
    <n v="411.24"/>
    <n v="3.5"/>
    <n v="29.374285714285715"/>
    <x v="0"/>
  </r>
  <r>
    <d v="2024-08-27T00:00:00"/>
    <s v="google"/>
    <s v="cpc"/>
    <s v="spring_sale"/>
    <d v="2024-01-01T00:00:00"/>
    <s v="banner1"/>
    <s v="bags"/>
    <n v="247"/>
    <n v="4"/>
    <n v="562.32000000000005"/>
    <n v="1.6194331983805668E-2"/>
    <n v="2.2765991902834011"/>
    <x v="0"/>
  </r>
  <r>
    <d v="2024-10-24T00:00:00"/>
    <s v="newsletter"/>
    <s v="email"/>
    <s v="new_user_acquisition"/>
    <d v="2024-01-02T00:00:00"/>
    <s v="banner1"/>
    <s v="bags"/>
    <n v="275"/>
    <n v="7"/>
    <n v="677.7"/>
    <n v="2.5454545454545455E-2"/>
    <n v="2.4643636363636365"/>
    <x v="0"/>
  </r>
  <r>
    <d v="2024-06-04T00:00:00"/>
    <s v="linkedin"/>
    <s v="email"/>
    <s v="product_launch"/>
    <d v="2024-01-03T00:00:00"/>
    <s v="video_ad"/>
    <s v="signup"/>
    <n v="472"/>
    <n v="29"/>
    <n v="890.23"/>
    <n v="6.1440677966101698E-2"/>
    <n v="1.8860805084745762"/>
    <x v="0"/>
  </r>
  <r>
    <d v="2024-11-07T00:00:00"/>
    <s v="linkedin"/>
    <s v="social"/>
    <s v="black_friday"/>
    <d v="2024-01-01T00:00:00"/>
    <s v="carousel_ad"/>
    <s v="signup"/>
    <n v="407"/>
    <n v="3"/>
    <n v="815.57"/>
    <n v="7.3710073710073713E-3"/>
    <n v="2.003857493857494"/>
    <x v="0"/>
  </r>
  <r>
    <d v="2024-06-03T00:00:00"/>
    <s v="facebook"/>
    <s v="social"/>
    <s v="black_friday"/>
    <d v="2024-01-01T00:00:00"/>
    <s v=""/>
    <s v="discount"/>
    <n v="43"/>
    <n v="26"/>
    <n v="113.48"/>
    <n v="0.60465116279069764"/>
    <n v="2.6390697674418604"/>
    <x v="0"/>
  </r>
  <r>
    <d v="2024-04-16T00:00:00"/>
    <s v="youtube"/>
    <s v="referral"/>
    <s v="spring_sale"/>
    <d v="2024-01-01T00:00:00"/>
    <s v="carousel_ad"/>
    <s v="bags"/>
    <n v="109"/>
    <n v="18"/>
    <n v="48.17"/>
    <n v="0.16513761467889909"/>
    <n v="0.44192660550458718"/>
    <x v="0"/>
  </r>
  <r>
    <d v="2024-02-17T00:00:00"/>
    <s v="google"/>
    <s v="referral"/>
    <s v="black_friday"/>
    <d v="2024-01-01T00:00:00"/>
    <s v=""/>
    <s v="discount"/>
    <n v="245"/>
    <n v="3"/>
    <n v="713.39"/>
    <n v="1.2244897959183673E-2"/>
    <n v="2.9117959183673467"/>
    <x v="0"/>
  </r>
  <r>
    <d v="2024-06-07T00:00:00"/>
    <s v="google"/>
    <s v="email"/>
    <s v="new_user_acquisition"/>
    <d v="2024-01-02T00:00:00"/>
    <s v="carousel_ad"/>
    <s v="discount"/>
    <n v="339"/>
    <n v="48"/>
    <n v="109.86"/>
    <n v="0.1415929203539823"/>
    <n v="0.324070796460177"/>
    <x v="0"/>
  </r>
  <r>
    <d v="2024-07-17T00:00:00"/>
    <s v="google"/>
    <s v="email"/>
    <s v="product_launch"/>
    <d v="2024-01-03T00:00:00"/>
    <s v="text_link"/>
    <s v="shoes"/>
    <n v="450"/>
    <n v="29"/>
    <n v="758.63"/>
    <n v="6.4444444444444443E-2"/>
    <n v="1.6858444444444445"/>
    <x v="0"/>
  </r>
  <r>
    <d v="2024-07-13T00:00:00"/>
    <s v="facebook"/>
    <s v="social"/>
    <s v="spring_sale"/>
    <d v="2024-01-01T00:00:00"/>
    <s v="video_ad"/>
    <s v="signup"/>
    <n v="215"/>
    <n v="25"/>
    <n v="137.94"/>
    <n v="0.11627906976744186"/>
    <n v="0.64158139534883718"/>
    <x v="0"/>
  </r>
  <r>
    <d v="2024-06-11T00:00:00"/>
    <s v="facebook"/>
    <s v="cpc"/>
    <s v="spring_sale"/>
    <d v="2024-01-01T00:00:00"/>
    <s v="video_ad"/>
    <s v="shoes"/>
    <n v="54"/>
    <n v="1"/>
    <n v="988.45"/>
    <n v="1.8518518518518517E-2"/>
    <n v="18.30462962962963"/>
    <x v="0"/>
  </r>
  <r>
    <d v="2024-02-03T00:00:00"/>
    <s v="linkedin"/>
    <s v="email"/>
    <s v="product_launch"/>
    <d v="2024-01-03T00:00:00"/>
    <s v="video_ad"/>
    <s v="signup"/>
    <n v="344"/>
    <n v="30"/>
    <n v="707.34"/>
    <n v="8.7209302325581398E-2"/>
    <n v="2.0562209302325583"/>
    <x v="0"/>
  </r>
  <r>
    <d v="2024-01-16T00:00:00"/>
    <s v="google"/>
    <s v="cpc"/>
    <s v="black_friday"/>
    <d v="2024-01-01T00:00:00"/>
    <s v="banner1"/>
    <s v="bags"/>
    <n v="335"/>
    <n v="37"/>
    <n v="676.27"/>
    <n v="0.11044776119402985"/>
    <n v="2.0187164179104475"/>
    <x v="0"/>
  </r>
  <r>
    <d v="2024-03-30T00:00:00"/>
    <s v="newsletter"/>
    <s v="cpc"/>
    <s v="product_launch"/>
    <d v="2024-01-03T00:00:00"/>
    <s v="video_ad"/>
    <s v="bags"/>
    <n v="61"/>
    <n v="17"/>
    <n v="158.08000000000001"/>
    <n v="0.27868852459016391"/>
    <n v="2.5914754098360659"/>
    <x v="0"/>
  </r>
  <r>
    <d v="2024-12-20T00:00:00"/>
    <s v="instagram"/>
    <s v="social"/>
    <s v="spring_sale"/>
    <d v="2024-01-01T00:00:00"/>
    <s v="carousel_ad"/>
    <s v="signup"/>
    <n v="72"/>
    <n v="37"/>
    <n v="339.62"/>
    <n v="0.51388888888888884"/>
    <n v="4.7169444444444446"/>
    <x v="0"/>
  </r>
  <r>
    <d v="2024-11-10T00:00:00"/>
    <s v="newsletter"/>
    <s v="referral"/>
    <s v="black_friday"/>
    <d v="2024-01-01T00:00:00"/>
    <s v="text_link"/>
    <s v="signup"/>
    <n v="448"/>
    <n v="23"/>
    <n v="781.3"/>
    <n v="5.1339285714285712E-2"/>
    <n v="1.7439732142857143"/>
    <x v="0"/>
  </r>
  <r>
    <d v="2024-08-24T00:00:00"/>
    <s v="youtube"/>
    <s v="referral"/>
    <s v="new_user_acquisition"/>
    <d v="2024-01-02T00:00:00"/>
    <s v="banner1"/>
    <s v="signup"/>
    <n v="48"/>
    <n v="40"/>
    <n v="905.64"/>
    <n v="0.83333333333333337"/>
    <n v="18.8675"/>
    <x v="0"/>
  </r>
  <r>
    <d v="2024-08-06T00:00:00"/>
    <s v="instagram"/>
    <s v="cpc"/>
    <s v="spring_sale"/>
    <d v="2024-01-01T00:00:00"/>
    <s v="text_link"/>
    <s v="signup"/>
    <n v="391"/>
    <n v="17"/>
    <n v="638.76"/>
    <n v="4.3478260869565216E-2"/>
    <n v="1.6336572890025576"/>
    <x v="0"/>
  </r>
  <r>
    <d v="2024-03-22T00:00:00"/>
    <s v="youtube"/>
    <s v="cpc"/>
    <s v="spring_sale"/>
    <d v="2024-01-01T00:00:00"/>
    <s v=""/>
    <s v="discount"/>
    <n v="299"/>
    <n v="21"/>
    <n v="220.16"/>
    <n v="7.0234113712374577E-2"/>
    <n v="0.73632107023411375"/>
    <x v="0"/>
  </r>
  <r>
    <d v="2024-08-20T00:00:00"/>
    <s v="youtube"/>
    <s v="cpc"/>
    <s v="black_friday"/>
    <d v="2024-01-01T00:00:00"/>
    <s v="text_link"/>
    <s v="discount"/>
    <n v="281"/>
    <n v="9"/>
    <n v="690.23"/>
    <n v="3.2028469750889681E-2"/>
    <n v="2.456334519572954"/>
    <x v="0"/>
  </r>
  <r>
    <d v="2024-11-01T00:00:00"/>
    <s v="linkedin"/>
    <s v="cpc"/>
    <s v="product_launch"/>
    <d v="2024-01-03T00:00:00"/>
    <s v="banner1"/>
    <s v="bags"/>
    <n v="424"/>
    <n v="5"/>
    <n v="964.62"/>
    <n v="1.179245283018868E-2"/>
    <n v="2.2750471698113208"/>
    <x v="0"/>
  </r>
  <r>
    <d v="2024-10-04T00:00:00"/>
    <s v="facebook"/>
    <s v="social"/>
    <s v="product_launch"/>
    <d v="2024-01-03T00:00:00"/>
    <s v="text_link"/>
    <s v="discount"/>
    <n v="205"/>
    <n v="9"/>
    <n v="428.12"/>
    <n v="4.3902439024390241E-2"/>
    <n v="2.0883902439024391"/>
    <x v="0"/>
  </r>
  <r>
    <d v="2024-10-07T00:00:00"/>
    <s v="instagram"/>
    <s v="email"/>
    <s v="black_friday"/>
    <d v="2024-01-01T00:00:00"/>
    <s v="video_ad"/>
    <s v="discount"/>
    <n v="369"/>
    <n v="31"/>
    <n v="116.83"/>
    <n v="8.4010840108401083E-2"/>
    <n v="0.31661246612466126"/>
    <x v="0"/>
  </r>
  <r>
    <d v="2024-07-02T00:00:00"/>
    <s v="youtube"/>
    <s v="cpc"/>
    <s v="product_launch"/>
    <d v="2024-01-03T00:00:00"/>
    <s v="text_link"/>
    <s v="shoes"/>
    <n v="204"/>
    <n v="27"/>
    <n v="221.49"/>
    <n v="0.13235294117647059"/>
    <n v="1.085735294117647"/>
    <x v="0"/>
  </r>
  <r>
    <d v="2024-09-12T00:00:00"/>
    <s v="youtube"/>
    <s v="email"/>
    <s v="spring_sale"/>
    <d v="2024-01-01T00:00:00"/>
    <s v="carousel_ad"/>
    <s v="shoes"/>
    <n v="333"/>
    <n v="15"/>
    <n v="986.65"/>
    <n v="4.5045045045045043E-2"/>
    <n v="2.962912912912913"/>
    <x v="0"/>
  </r>
  <r>
    <d v="2024-09-14T00:00:00"/>
    <s v="youtube"/>
    <s v="email"/>
    <s v="black_friday"/>
    <d v="2024-01-01T00:00:00"/>
    <s v="banner1"/>
    <s v="shoes"/>
    <n v="284"/>
    <n v="38"/>
    <n v="655.93"/>
    <n v="0.13380281690140844"/>
    <n v="2.309612676056338"/>
    <x v="0"/>
  </r>
  <r>
    <d v="2024-08-17T00:00:00"/>
    <s v="instagram"/>
    <s v="cpc"/>
    <s v="black_friday"/>
    <d v="2024-01-01T00:00:00"/>
    <s v="carousel_ad"/>
    <s v="bags"/>
    <n v="71"/>
    <n v="38"/>
    <n v="324.58999999999997"/>
    <n v="0.53521126760563376"/>
    <n v="4.5716901408450701"/>
    <x v="0"/>
  </r>
  <r>
    <d v="2024-01-24T00:00:00"/>
    <s v="google"/>
    <s v="email"/>
    <s v="black_friday"/>
    <d v="2024-01-01T00:00:00"/>
    <s v="text_link"/>
    <s v="discount"/>
    <n v="434"/>
    <n v="49"/>
    <n v="759.74"/>
    <n v="0.11290322580645161"/>
    <n v="1.7505529953917052"/>
    <x v="0"/>
  </r>
  <r>
    <d v="2024-08-30T00:00:00"/>
    <s v="instagram"/>
    <s v="social"/>
    <s v="black_friday"/>
    <d v="2024-01-01T00:00:00"/>
    <s v=""/>
    <s v="bags"/>
    <n v="318"/>
    <n v="16"/>
    <n v="591.99"/>
    <n v="5.0314465408805034E-2"/>
    <n v="1.8616037735849056"/>
    <x v="0"/>
  </r>
  <r>
    <d v="2024-03-10T00:00:00"/>
    <s v="google"/>
    <s v="email"/>
    <s v="product_launch"/>
    <d v="2024-01-03T00:00:00"/>
    <s v="banner1"/>
    <s v="discount"/>
    <n v="436"/>
    <n v="10"/>
    <n v="245.64"/>
    <n v="2.2935779816513763E-2"/>
    <n v="0.56339449541284403"/>
    <x v="0"/>
  </r>
  <r>
    <d v="2024-09-12T00:00:00"/>
    <s v="instagram"/>
    <s v="email"/>
    <s v="spring_sale"/>
    <d v="2024-01-01T00:00:00"/>
    <s v="carousel_ad"/>
    <s v="discount"/>
    <n v="283"/>
    <n v="47"/>
    <n v="265.47000000000003"/>
    <n v="0.16607773851590105"/>
    <n v="0.93805653710247361"/>
    <x v="0"/>
  </r>
  <r>
    <d v="2024-07-25T00:00:00"/>
    <s v="youtube"/>
    <s v="cpc"/>
    <s v="spring_sale"/>
    <d v="2024-01-01T00:00:00"/>
    <s v="carousel_ad"/>
    <s v="shoes"/>
    <n v="224"/>
    <n v="29"/>
    <n v="104.06"/>
    <n v="0.12946428571428573"/>
    <n v="0.46455357142857145"/>
    <x v="0"/>
  </r>
  <r>
    <d v="2024-09-22T00:00:00"/>
    <s v="facebook"/>
    <s v="email"/>
    <s v="black_friday"/>
    <d v="2024-01-01T00:00:00"/>
    <s v="text_link"/>
    <s v="bags"/>
    <n v="271"/>
    <n v="1"/>
    <n v="942.98"/>
    <n v="3.6900369003690036E-3"/>
    <n v="3.4796309963099632"/>
    <x v="0"/>
  </r>
  <r>
    <d v="2024-04-30T00:00:00"/>
    <s v="instagram"/>
    <s v="social"/>
    <s v="new_user_acquisition"/>
    <d v="2024-01-02T00:00:00"/>
    <s v="banner1"/>
    <s v="discount"/>
    <n v="401"/>
    <n v="36"/>
    <n v="365.13"/>
    <n v="8.9775561097256859E-2"/>
    <n v="0.9105486284289277"/>
    <x v="0"/>
  </r>
  <r>
    <d v="2024-01-23T00:00:00"/>
    <s v="facebook"/>
    <s v="email"/>
    <s v="spring_sale"/>
    <d v="2024-01-01T00:00:00"/>
    <s v="video_ad"/>
    <s v="shoes"/>
    <n v="26"/>
    <n v="44"/>
    <n v="688.14"/>
    <n v="1.6923076923076923"/>
    <n v="26.466923076923077"/>
    <x v="0"/>
  </r>
  <r>
    <d v="2024-01-06T00:00:00"/>
    <s v="linkedin"/>
    <s v="referral"/>
    <s v="product_launch"/>
    <d v="2024-01-03T00:00:00"/>
    <s v="text_link"/>
    <s v="shoes"/>
    <n v="285"/>
    <n v="10"/>
    <n v="345.01"/>
    <n v="3.5087719298245612E-2"/>
    <n v="1.2105614035087719"/>
    <x v="0"/>
  </r>
  <r>
    <d v="2024-03-10T00:00:00"/>
    <s v="youtube"/>
    <s v="referral"/>
    <s v="black_friday"/>
    <d v="2024-01-01T00:00:00"/>
    <s v="banner1"/>
    <s v="shoes"/>
    <n v="215"/>
    <n v="20"/>
    <n v="424.46"/>
    <n v="9.3023255813953487E-2"/>
    <n v="1.9742325581395348"/>
    <x v="0"/>
  </r>
  <r>
    <d v="2024-05-04T00:00:00"/>
    <s v="youtube"/>
    <s v="social"/>
    <s v="new_user_acquisition"/>
    <d v="2024-01-02T00:00:00"/>
    <s v="text_link"/>
    <s v="discount"/>
    <n v="331"/>
    <n v="40"/>
    <n v="666.5"/>
    <n v="0.12084592145015106"/>
    <n v="2.0135951661631419"/>
    <x v="0"/>
  </r>
  <r>
    <d v="2024-02-14T00:00:00"/>
    <s v="youtube"/>
    <s v="social"/>
    <s v="spring_sale"/>
    <d v="2024-01-01T00:00:00"/>
    <s v="video_ad"/>
    <s v="signup"/>
    <n v="129"/>
    <n v="34"/>
    <n v="909.12"/>
    <n v="0.26356589147286824"/>
    <n v="7.0474418604651161"/>
    <x v="0"/>
  </r>
  <r>
    <d v="2024-05-16T00:00:00"/>
    <s v="facebook"/>
    <s v="email"/>
    <s v="black_friday"/>
    <d v="2024-01-01T00:00:00"/>
    <s v=""/>
    <s v="bags"/>
    <n v="168"/>
    <n v="14"/>
    <n v="537.58000000000004"/>
    <n v="8.3333333333333329E-2"/>
    <n v="3.1998809523809526"/>
    <x v="0"/>
  </r>
  <r>
    <d v="2024-08-13T00:00:00"/>
    <s v="newsletter"/>
    <s v="social"/>
    <s v="spring_sale"/>
    <d v="2024-01-01T00:00:00"/>
    <s v="banner1"/>
    <s v="signup"/>
    <n v="202"/>
    <n v="31"/>
    <n v="427.66"/>
    <n v="0.15346534653465346"/>
    <n v="2.1171287128712875"/>
    <x v="0"/>
  </r>
  <r>
    <d v="2024-09-09T00:00:00"/>
    <s v="facebook"/>
    <s v="cpc"/>
    <s v="product_launch"/>
    <d v="2024-01-03T00:00:00"/>
    <s v="video_ad"/>
    <s v="bags"/>
    <n v="142"/>
    <n v="33"/>
    <n v="107.99"/>
    <n v="0.23239436619718309"/>
    <n v="0.76049295774647885"/>
    <x v="0"/>
  </r>
  <r>
    <d v="2024-04-12T00:00:00"/>
    <s v="facebook"/>
    <s v="email"/>
    <s v="new_user_acquisition"/>
    <d v="2024-01-02T00:00:00"/>
    <s v="text_link"/>
    <s v="bags"/>
    <n v="121"/>
    <n v="13"/>
    <n v="506.24"/>
    <n v="0.10743801652892562"/>
    <n v="4.1838016528925621"/>
    <x v="0"/>
  </r>
  <r>
    <d v="2024-09-22T00:00:00"/>
    <s v="newsletter"/>
    <s v="cpc"/>
    <s v="black_friday"/>
    <d v="2024-01-01T00:00:00"/>
    <s v="text_link"/>
    <s v="shoes"/>
    <n v="380"/>
    <n v="36"/>
    <n v="465.95"/>
    <n v="9.4736842105263161E-2"/>
    <n v="1.2261842105263157"/>
    <x v="0"/>
  </r>
  <r>
    <d v="2024-05-08T00:00:00"/>
    <s v="instagram"/>
    <s v="social"/>
    <s v="product_launch"/>
    <d v="2024-01-03T00:00:00"/>
    <s v=""/>
    <s v="discount"/>
    <n v="259"/>
    <n v="16"/>
    <n v="453.68"/>
    <n v="6.1776061776061778E-2"/>
    <n v="1.7516602316602317"/>
    <x v="0"/>
  </r>
  <r>
    <d v="2024-12-28T00:00:00"/>
    <s v="newsletter"/>
    <s v="referral"/>
    <s v="spring_sale"/>
    <d v="2024-01-01T00:00:00"/>
    <s v="video_ad"/>
    <s v="discount"/>
    <n v="196"/>
    <n v="42"/>
    <n v="905.29"/>
    <n v="0.21428571428571427"/>
    <n v="4.6188265306122451"/>
    <x v="0"/>
  </r>
  <r>
    <d v="2024-05-22T00:00:00"/>
    <s v="google"/>
    <s v="cpc"/>
    <s v="new_user_acquisition"/>
    <d v="2024-01-02T00:00:00"/>
    <s v="text_link"/>
    <s v="bags"/>
    <n v="113"/>
    <n v="17"/>
    <n v="600.1"/>
    <n v="0.15044247787610621"/>
    <n v="5.3106194690265491"/>
    <x v="0"/>
  </r>
  <r>
    <d v="2024-09-06T00:00:00"/>
    <s v="google"/>
    <s v="cpc"/>
    <s v="new_user_acquisition"/>
    <d v="2024-01-02T00:00:00"/>
    <s v="carousel_ad"/>
    <s v="bags"/>
    <n v="51"/>
    <n v="41"/>
    <n v="826.2"/>
    <n v="0.80392156862745101"/>
    <n v="16.2"/>
    <x v="0"/>
  </r>
  <r>
    <d v="2024-12-03T00:00:00"/>
    <s v="facebook"/>
    <s v="email"/>
    <s v="new_user_acquisition"/>
    <d v="2024-01-02T00:00:00"/>
    <s v="video_ad"/>
    <s v="shoes"/>
    <n v="183"/>
    <n v="16"/>
    <n v="449.96"/>
    <n v="8.7431693989071038E-2"/>
    <n v="2.4587978142076503"/>
    <x v="0"/>
  </r>
  <r>
    <d v="2024-06-07T00:00:00"/>
    <s v="linkedin"/>
    <s v="email"/>
    <s v="black_friday"/>
    <d v="2024-01-01T00:00:00"/>
    <s v="text_link"/>
    <s v="discount"/>
    <n v="341"/>
    <n v="34"/>
    <n v="302.12"/>
    <n v="9.9706744868035185E-2"/>
    <n v="0.88598240469208212"/>
    <x v="0"/>
  </r>
  <r>
    <d v="2024-07-29T00:00:00"/>
    <s v="linkedin"/>
    <s v="cpc"/>
    <s v="black_friday"/>
    <d v="2024-01-01T00:00:00"/>
    <s v="video_ad"/>
    <s v="signup"/>
    <n v="76"/>
    <n v="35"/>
    <n v="808.41"/>
    <n v="0.46052631578947367"/>
    <n v="10.636973684210526"/>
    <x v="0"/>
  </r>
  <r>
    <d v="2024-03-03T00:00:00"/>
    <s v="youtube"/>
    <s v="social"/>
    <s v="product_launch"/>
    <d v="2024-01-03T00:00:00"/>
    <s v="text_link"/>
    <s v="bags"/>
    <n v="348"/>
    <n v="8"/>
    <n v="400.39"/>
    <n v="2.2988505747126436E-2"/>
    <n v="1.1505459770114943"/>
    <x v="0"/>
  </r>
  <r>
    <d v="2024-03-02T00:00:00"/>
    <s v="youtube"/>
    <s v="social"/>
    <s v="product_launch"/>
    <d v="2024-01-03T00:00:00"/>
    <s v="banner1"/>
    <s v="bags"/>
    <n v="119"/>
    <n v="4"/>
    <n v="982.52"/>
    <n v="3.3613445378151259E-2"/>
    <n v="8.2564705882352936"/>
    <x v="0"/>
  </r>
  <r>
    <d v="2024-03-14T00:00:00"/>
    <s v="instagram"/>
    <s v="email"/>
    <s v="black_friday"/>
    <d v="2024-01-01T00:00:00"/>
    <s v="carousel_ad"/>
    <s v="discount"/>
    <n v="92"/>
    <n v="45"/>
    <n v="595.41999999999996"/>
    <n v="0.4891304347826087"/>
    <n v="6.4719565217391297"/>
    <x v="0"/>
  </r>
  <r>
    <d v="2024-01-25T00:00:00"/>
    <s v="newsletter"/>
    <s v="social"/>
    <s v="new_user_acquisition"/>
    <d v="2024-01-02T00:00:00"/>
    <s v="carousel_ad"/>
    <s v="bags"/>
    <n v="148"/>
    <n v="26"/>
    <n v="646.85"/>
    <n v="0.17567567567567569"/>
    <n v="4.3706081081081081"/>
    <x v="0"/>
  </r>
  <r>
    <d v="2024-04-03T00:00:00"/>
    <s v="newsletter"/>
    <s v="social"/>
    <s v="product_launch"/>
    <d v="2024-01-03T00:00:00"/>
    <s v="banner1"/>
    <s v="discount"/>
    <n v="440"/>
    <n v="41"/>
    <n v="597.86"/>
    <n v="9.3181818181818185E-2"/>
    <n v="1.3587727272727272"/>
    <x v="0"/>
  </r>
  <r>
    <d v="2024-01-04T00:00:00"/>
    <s v="youtube"/>
    <s v="social"/>
    <s v="black_friday"/>
    <d v="2024-01-01T00:00:00"/>
    <s v="text_link"/>
    <s v="signup"/>
    <n v="241"/>
    <n v="14"/>
    <n v="764.28"/>
    <n v="5.8091286307053944E-2"/>
    <n v="3.1712863070539417"/>
    <x v="0"/>
  </r>
  <r>
    <d v="2024-07-13T00:00:00"/>
    <s v="newsletter"/>
    <s v="cpc"/>
    <s v="spring_sale"/>
    <d v="2024-01-01T00:00:00"/>
    <s v="carousel_ad"/>
    <s v="discount"/>
    <n v="412"/>
    <n v="13"/>
    <n v="792.76"/>
    <n v="3.1553398058252427E-2"/>
    <n v="1.9241747572815533"/>
    <x v="0"/>
  </r>
  <r>
    <d v="2024-06-08T00:00:00"/>
    <s v="facebook"/>
    <s v="social"/>
    <s v="black_friday"/>
    <d v="2024-01-01T00:00:00"/>
    <s v="video_ad"/>
    <s v="discount"/>
    <n v="88"/>
    <n v="14"/>
    <n v="302.33"/>
    <n v="0.15909090909090909"/>
    <n v="3.4355681818181818"/>
    <x v="0"/>
  </r>
  <r>
    <d v="2024-12-11T00:00:00"/>
    <s v="linkedin"/>
    <s v="email"/>
    <s v="new_user_acquisition"/>
    <d v="2024-01-02T00:00:00"/>
    <s v="banner1"/>
    <s v="discount"/>
    <n v="243"/>
    <n v="48"/>
    <n v="716.74"/>
    <n v="0.19753086419753085"/>
    <n v="2.9495473251028805"/>
    <x v="0"/>
  </r>
  <r>
    <d v="2024-06-07T00:00:00"/>
    <s v="newsletter"/>
    <s v="referral"/>
    <s v="product_launch"/>
    <d v="2024-01-03T00:00:00"/>
    <s v=""/>
    <s v="shoes"/>
    <n v="481"/>
    <n v="6"/>
    <n v="668.67"/>
    <n v="1.2474012474012475E-2"/>
    <n v="1.3901663201663201"/>
    <x v="0"/>
  </r>
  <r>
    <d v="2024-07-10T00:00:00"/>
    <s v="youtube"/>
    <s v="cpc"/>
    <s v="spring_sale"/>
    <d v="2024-01-01T00:00:00"/>
    <s v="carousel_ad"/>
    <s v="shoes"/>
    <n v="23"/>
    <n v="15"/>
    <n v="486.3"/>
    <n v="0.65217391304347827"/>
    <n v="21.143478260869564"/>
    <x v="0"/>
  </r>
  <r>
    <d v="2024-12-28T00:00:00"/>
    <s v="facebook"/>
    <s v="social"/>
    <s v="black_friday"/>
    <d v="2024-01-01T00:00:00"/>
    <s v="video_ad"/>
    <s v="discount"/>
    <n v="309"/>
    <n v="5"/>
    <n v="664.23"/>
    <n v="1.6181229773462782E-2"/>
    <n v="2.1496116504854368"/>
    <x v="0"/>
  </r>
  <r>
    <d v="2024-08-25T00:00:00"/>
    <s v="linkedin"/>
    <s v="email"/>
    <s v="new_user_acquisition"/>
    <d v="2024-01-02T00:00:00"/>
    <s v="video_ad"/>
    <s v="discount"/>
    <n v="209"/>
    <n v="28"/>
    <n v="428.86"/>
    <n v="0.13397129186602871"/>
    <n v="2.0519617224880382"/>
    <x v="0"/>
  </r>
  <r>
    <d v="2024-07-03T00:00:00"/>
    <s v="linkedin"/>
    <s v="social"/>
    <s v="product_launch"/>
    <d v="2024-01-03T00:00:00"/>
    <s v=""/>
    <s v="bags"/>
    <n v="258"/>
    <n v="25"/>
    <n v="307.42"/>
    <n v="9.6899224806201556E-2"/>
    <n v="1.1915503875968994"/>
    <x v="0"/>
  </r>
  <r>
    <d v="2024-04-11T00:00:00"/>
    <s v="newsletter"/>
    <s v="cpc"/>
    <s v="spring_sale"/>
    <d v="2024-01-01T00:00:00"/>
    <s v=""/>
    <s v="shoes"/>
    <n v="295"/>
    <n v="32"/>
    <n v="496.25"/>
    <n v="0.10847457627118644"/>
    <n v="1.6822033898305084"/>
    <x v="0"/>
  </r>
  <r>
    <d v="2024-01-09T00:00:00"/>
    <s v="youtube"/>
    <s v="email"/>
    <s v="black_friday"/>
    <d v="2024-01-01T00:00:00"/>
    <s v="video_ad"/>
    <s v="shoes"/>
    <n v="24"/>
    <n v="6"/>
    <n v="59.76"/>
    <n v="0.25"/>
    <n v="2.4899999999999998"/>
    <x v="0"/>
  </r>
  <r>
    <d v="2024-09-28T00:00:00"/>
    <s v="newsletter"/>
    <s v="email"/>
    <s v="product_launch"/>
    <d v="2024-01-03T00:00:00"/>
    <s v="carousel_ad"/>
    <s v="shoes"/>
    <n v="396"/>
    <n v="25"/>
    <n v="480.64"/>
    <n v="6.3131313131313135E-2"/>
    <n v="1.2137373737373738"/>
    <x v="0"/>
  </r>
  <r>
    <d v="2024-11-30T00:00:00"/>
    <s v="google"/>
    <s v="referral"/>
    <s v="black_friday"/>
    <d v="2024-01-01T00:00:00"/>
    <s v="banner1"/>
    <s v="bags"/>
    <n v="300"/>
    <n v="15"/>
    <n v="83.5"/>
    <n v="0.05"/>
    <n v="0.27833333333333332"/>
    <x v="0"/>
  </r>
  <r>
    <d v="2024-03-08T00:00:00"/>
    <s v="google"/>
    <s v="social"/>
    <s v="new_user_acquisition"/>
    <d v="2024-01-02T00:00:00"/>
    <s v="carousel_ad"/>
    <s v="bags"/>
    <n v="44"/>
    <n v="8"/>
    <n v="181.65"/>
    <n v="0.18181818181818182"/>
    <n v="4.1284090909090914"/>
    <x v="0"/>
  </r>
  <r>
    <d v="2024-05-12T00:00:00"/>
    <s v="youtube"/>
    <s v="social"/>
    <s v="black_friday"/>
    <d v="2024-01-01T00:00:00"/>
    <s v="banner1"/>
    <s v="bags"/>
    <n v="15"/>
    <n v="35"/>
    <n v="80.78"/>
    <n v="2.3333333333333335"/>
    <n v="5.3853333333333335"/>
    <x v="0"/>
  </r>
  <r>
    <d v="2024-12-05T00:00:00"/>
    <s v="instagram"/>
    <s v="cpc"/>
    <s v="product_launch"/>
    <d v="2024-01-03T00:00:00"/>
    <s v=""/>
    <s v="discount"/>
    <n v="458"/>
    <n v="26"/>
    <n v="687.69"/>
    <n v="5.6768558951965066E-2"/>
    <n v="1.5015065502183407"/>
    <x v="0"/>
  </r>
  <r>
    <d v="2024-08-05T00:00:00"/>
    <s v="instagram"/>
    <s v="referral"/>
    <s v="new_user_acquisition"/>
    <d v="2024-01-02T00:00:00"/>
    <s v="banner1"/>
    <s v="signup"/>
    <n v="440"/>
    <n v="47"/>
    <n v="648.79999999999995"/>
    <n v="0.10681818181818181"/>
    <n v="1.4745454545454544"/>
    <x v="0"/>
  </r>
  <r>
    <d v="2024-08-24T00:00:00"/>
    <s v="newsletter"/>
    <s v="cpc"/>
    <s v="new_user_acquisition"/>
    <d v="2024-01-02T00:00:00"/>
    <s v="video_ad"/>
    <s v="discount"/>
    <n v="29"/>
    <n v="43"/>
    <n v="268.17"/>
    <n v="1.4827586206896552"/>
    <n v="9.2472413793103456"/>
    <x v="0"/>
  </r>
  <r>
    <d v="2024-08-29T00:00:00"/>
    <s v="youtube"/>
    <s v="referral"/>
    <s v="new_user_acquisition"/>
    <d v="2024-01-02T00:00:00"/>
    <s v="banner1"/>
    <s v="signup"/>
    <n v="72"/>
    <n v="35"/>
    <n v="511.23"/>
    <n v="0.4861111111111111"/>
    <n v="7.1004166666666668"/>
    <x v="0"/>
  </r>
  <r>
    <d v="2024-03-14T00:00:00"/>
    <s v="facebook"/>
    <s v="email"/>
    <s v="black_friday"/>
    <d v="2024-01-01T00:00:00"/>
    <s v="video_ad"/>
    <s v="discount"/>
    <n v="365"/>
    <n v="45"/>
    <n v="52.08"/>
    <n v="0.12328767123287671"/>
    <n v="0.1426849315068493"/>
    <x v="0"/>
  </r>
  <r>
    <d v="2024-10-20T00:00:00"/>
    <s v="newsletter"/>
    <s v="social"/>
    <s v="new_user_acquisition"/>
    <d v="2024-01-02T00:00:00"/>
    <s v="banner1"/>
    <s v="signup"/>
    <n v="493"/>
    <n v="2"/>
    <n v="152.72999999999999"/>
    <n v="4.0567951318458417E-3"/>
    <n v="0.3097971602434077"/>
    <x v="0"/>
  </r>
  <r>
    <d v="2024-05-26T00:00:00"/>
    <s v="youtube"/>
    <s v="social"/>
    <s v="new_user_acquisition"/>
    <d v="2024-01-02T00:00:00"/>
    <s v="banner1"/>
    <s v="bags"/>
    <n v="257"/>
    <n v="40"/>
    <n v="507.53"/>
    <n v="0.1556420233463035"/>
    <n v="1.9748249027237352"/>
    <x v="0"/>
  </r>
  <r>
    <d v="2024-08-08T00:00:00"/>
    <s v="instagram"/>
    <s v="email"/>
    <s v="product_launch"/>
    <d v="2024-01-03T00:00:00"/>
    <s v="video_ad"/>
    <s v="discount"/>
    <n v="23"/>
    <n v="2"/>
    <n v="24.97"/>
    <n v="8.6956521739130432E-2"/>
    <n v="1.0856521739130434"/>
    <x v="0"/>
  </r>
  <r>
    <d v="2024-04-29T00:00:00"/>
    <s v="linkedin"/>
    <s v="referral"/>
    <s v="spring_sale"/>
    <d v="2024-01-01T00:00:00"/>
    <s v="video_ad"/>
    <s v="discount"/>
    <n v="437"/>
    <n v="18"/>
    <n v="82.46"/>
    <n v="4.1189931350114416E-2"/>
    <n v="0.18869565217391304"/>
    <x v="0"/>
  </r>
  <r>
    <d v="2024-12-14T00:00:00"/>
    <s v="linkedin"/>
    <s v="referral"/>
    <s v="new_user_acquisition"/>
    <d v="2024-01-02T00:00:00"/>
    <s v="text_link"/>
    <s v="bags"/>
    <n v="358"/>
    <n v="23"/>
    <n v="453.58"/>
    <n v="6.4245810055865923E-2"/>
    <n v="1.2669832402234635"/>
    <x v="0"/>
  </r>
  <r>
    <d v="2024-06-27T00:00:00"/>
    <s v="youtube"/>
    <s v="cpc"/>
    <s v="new_user_acquisition"/>
    <d v="2024-01-02T00:00:00"/>
    <s v="banner1"/>
    <s v="bags"/>
    <n v="274"/>
    <n v="41"/>
    <n v="504.17"/>
    <n v="0.14963503649635038"/>
    <n v="1.840036496350365"/>
    <x v="0"/>
  </r>
  <r>
    <d v="2024-01-16T00:00:00"/>
    <s v="facebook"/>
    <s v="cpc"/>
    <s v="product_launch"/>
    <d v="2024-01-03T00:00:00"/>
    <s v="video_ad"/>
    <s v="discount"/>
    <n v="193"/>
    <n v="16"/>
    <n v="565.62"/>
    <n v="8.2901554404145081E-2"/>
    <n v="2.9306735751295339"/>
    <x v="0"/>
  </r>
  <r>
    <d v="2024-02-15T00:00:00"/>
    <s v="google"/>
    <s v="referral"/>
    <s v="spring_sale"/>
    <d v="2024-01-01T00:00:00"/>
    <s v="banner1"/>
    <s v="shoes"/>
    <n v="418"/>
    <n v="5"/>
    <n v="949.18"/>
    <n v="1.1961722488038277E-2"/>
    <n v="2.2707655502392345"/>
    <x v="0"/>
  </r>
  <r>
    <d v="2024-11-29T00:00:00"/>
    <s v="newsletter"/>
    <s v="social"/>
    <s v="product_launch"/>
    <d v="2024-01-03T00:00:00"/>
    <s v="banner1"/>
    <s v="discount"/>
    <n v="338"/>
    <n v="49"/>
    <n v="135.77000000000001"/>
    <n v="0.14497041420118342"/>
    <n v="0.4016863905325444"/>
    <x v="0"/>
  </r>
  <r>
    <d v="2024-04-16T00:00:00"/>
    <s v="instagram"/>
    <s v="email"/>
    <s v="black_friday"/>
    <d v="2024-01-01T00:00:00"/>
    <s v="video_ad"/>
    <s v="shoes"/>
    <n v="318"/>
    <n v="50"/>
    <n v="331.78"/>
    <n v="0.15723270440251572"/>
    <n v="1.0433333333333332"/>
    <x v="0"/>
  </r>
  <r>
    <d v="2024-07-22T00:00:00"/>
    <s v="linkedin"/>
    <s v="referral"/>
    <s v="spring_sale"/>
    <d v="2024-01-01T00:00:00"/>
    <s v=""/>
    <s v="bags"/>
    <n v="499"/>
    <n v="18"/>
    <n v="427.16"/>
    <n v="3.6072144288577156E-2"/>
    <n v="0.85603206412825661"/>
    <x v="0"/>
  </r>
  <r>
    <d v="2024-05-01T00:00:00"/>
    <s v="newsletter"/>
    <s v="referral"/>
    <s v="product_launch"/>
    <d v="2024-01-03T00:00:00"/>
    <s v="carousel_ad"/>
    <s v="signup"/>
    <n v="40"/>
    <n v="10"/>
    <n v="546.65"/>
    <n v="0.25"/>
    <n v="13.66625"/>
    <x v="0"/>
  </r>
  <r>
    <d v="2024-03-16T00:00:00"/>
    <s v="facebook"/>
    <s v="social"/>
    <s v="black_friday"/>
    <d v="2024-01-01T00:00:00"/>
    <s v="banner1"/>
    <s v="signup"/>
    <n v="278"/>
    <n v="13"/>
    <n v="297.38"/>
    <n v="4.6762589928057555E-2"/>
    <n v="1.0697122302158273"/>
    <x v="0"/>
  </r>
  <r>
    <d v="2024-05-09T00:00:00"/>
    <s v="google"/>
    <s v="referral"/>
    <s v="black_friday"/>
    <d v="2024-01-01T00:00:00"/>
    <s v="banner1"/>
    <s v="discount"/>
    <n v="104"/>
    <n v="25"/>
    <n v="42.08"/>
    <n v="0.24038461538461539"/>
    <n v="0.4046153846153846"/>
    <x v="0"/>
  </r>
  <r>
    <d v="2024-08-29T00:00:00"/>
    <s v="linkedin"/>
    <s v="referral"/>
    <s v="black_friday"/>
    <d v="2024-01-01T00:00:00"/>
    <s v="text_link"/>
    <s v="signup"/>
    <n v="125"/>
    <n v="15"/>
    <n v="916.28"/>
    <n v="0.12"/>
    <n v="7.3302399999999999"/>
    <x v="0"/>
  </r>
  <r>
    <d v="2024-06-01T00:00:00"/>
    <s v="facebook"/>
    <s v="referral"/>
    <s v="black_friday"/>
    <d v="2024-01-01T00:00:00"/>
    <s v=""/>
    <s v="discount"/>
    <n v="267"/>
    <n v="38"/>
    <n v="723.05"/>
    <n v="0.14232209737827714"/>
    <n v="2.7080524344569286"/>
    <x v="0"/>
  </r>
  <r>
    <d v="2024-01-11T00:00:00"/>
    <s v="linkedin"/>
    <s v="email"/>
    <s v="product_launch"/>
    <d v="2024-01-03T00:00:00"/>
    <s v="carousel_ad"/>
    <s v="shoes"/>
    <n v="139"/>
    <n v="50"/>
    <n v="980.96"/>
    <n v="0.35971223021582732"/>
    <n v="7.0572661870503604"/>
    <x v="0"/>
  </r>
  <r>
    <d v="2024-01-20T00:00:00"/>
    <s v="facebook"/>
    <s v="referral"/>
    <s v="black_friday"/>
    <d v="2024-01-01T00:00:00"/>
    <s v=""/>
    <s v="signup"/>
    <n v="361"/>
    <n v="3"/>
    <n v="269.22000000000003"/>
    <n v="8.3102493074792248E-3"/>
    <n v="0.74576177285318568"/>
    <x v="0"/>
  </r>
  <r>
    <d v="2024-02-17T00:00:00"/>
    <s v="facebook"/>
    <s v="email"/>
    <s v="black_friday"/>
    <d v="2024-01-01T00:00:00"/>
    <s v="text_link"/>
    <s v="discount"/>
    <n v="250"/>
    <n v="18"/>
    <n v="361.34"/>
    <n v="7.1999999999999995E-2"/>
    <n v="1.44536"/>
    <x v="0"/>
  </r>
  <r>
    <d v="2024-03-13T00:00:00"/>
    <s v="newsletter"/>
    <s v="cpc"/>
    <s v="spring_sale"/>
    <d v="2024-01-01T00:00:00"/>
    <s v=""/>
    <s v="shoes"/>
    <n v="452"/>
    <n v="31"/>
    <n v="468"/>
    <n v="6.8584070796460173E-2"/>
    <n v="1.0353982300884956"/>
    <x v="0"/>
  </r>
  <r>
    <d v="2024-01-11T00:00:00"/>
    <s v="newsletter"/>
    <s v="social"/>
    <s v="new_user_acquisition"/>
    <d v="2024-01-02T00:00:00"/>
    <s v="carousel_ad"/>
    <s v="shoes"/>
    <n v="100"/>
    <n v="25"/>
    <n v="139.43"/>
    <n v="0.25"/>
    <n v="1.3943000000000001"/>
    <x v="0"/>
  </r>
  <r>
    <d v="2024-09-03T00:00:00"/>
    <s v="youtube"/>
    <s v="referral"/>
    <s v="black_friday"/>
    <d v="2024-01-01T00:00:00"/>
    <s v="video_ad"/>
    <s v="shoes"/>
    <n v="421"/>
    <n v="9"/>
    <n v="141.47999999999999"/>
    <n v="2.1377672209026127E-2"/>
    <n v="0.33605700712589071"/>
    <x v="0"/>
  </r>
  <r>
    <d v="2024-11-16T00:00:00"/>
    <s v="newsletter"/>
    <s v="social"/>
    <s v="spring_sale"/>
    <d v="2024-01-01T00:00:00"/>
    <s v="carousel_ad"/>
    <s v="signup"/>
    <n v="24"/>
    <n v="32"/>
    <n v="739.19"/>
    <n v="1.3333333333333333"/>
    <n v="30.799583333333334"/>
    <x v="0"/>
  </r>
  <r>
    <d v="2024-02-03T00:00:00"/>
    <s v="instagram"/>
    <s v="referral"/>
    <s v="spring_sale"/>
    <d v="2024-01-01T00:00:00"/>
    <s v=""/>
    <s v="shoes"/>
    <n v="183"/>
    <n v="19"/>
    <n v="989.61"/>
    <n v="0.10382513661202186"/>
    <n v="5.4077049180327865"/>
    <x v="0"/>
  </r>
  <r>
    <d v="2024-12-29T00:00:00"/>
    <s v="youtube"/>
    <s v="referral"/>
    <s v="black_friday"/>
    <d v="2024-01-01T00:00:00"/>
    <s v="banner1"/>
    <s v="signup"/>
    <n v="136"/>
    <n v="31"/>
    <n v="112.21"/>
    <n v="0.22794117647058823"/>
    <n v="0.82507352941176471"/>
    <x v="0"/>
  </r>
  <r>
    <d v="2024-01-02T00:00:00"/>
    <s v="facebook"/>
    <s v="referral"/>
    <s v="spring_sale"/>
    <d v="2024-01-01T00:00:00"/>
    <s v="text_link"/>
    <s v="bags"/>
    <n v="204"/>
    <n v="13"/>
    <n v="727.31"/>
    <n v="6.3725490196078427E-2"/>
    <n v="3.5652450980392154"/>
    <x v="0"/>
  </r>
  <r>
    <d v="2024-04-16T00:00:00"/>
    <s v="facebook"/>
    <s v="email"/>
    <s v="product_launch"/>
    <d v="2024-01-03T00:00:00"/>
    <s v="banner1"/>
    <s v="shoes"/>
    <n v="289"/>
    <n v="33"/>
    <n v="936.95"/>
    <n v="0.11418685121107267"/>
    <n v="3.2420415224913497"/>
    <x v="0"/>
  </r>
  <r>
    <d v="2024-05-19T00:00:00"/>
    <s v="linkedin"/>
    <s v="cpc"/>
    <s v="new_user_acquisition"/>
    <d v="2024-01-02T00:00:00"/>
    <s v="text_link"/>
    <s v="discount"/>
    <n v="173"/>
    <n v="39"/>
    <n v="52.86"/>
    <n v="0.22543352601156069"/>
    <n v="0.30554913294797686"/>
    <x v="0"/>
  </r>
  <r>
    <d v="2024-01-10T00:00:00"/>
    <s v="instagram"/>
    <s v="social"/>
    <s v="new_user_acquisition"/>
    <d v="2024-01-02T00:00:00"/>
    <s v="video_ad"/>
    <s v="discount"/>
    <n v="249"/>
    <n v="16"/>
    <n v="22.36"/>
    <n v="6.4257028112449793E-2"/>
    <n v="8.9799196787148594E-2"/>
    <x v="0"/>
  </r>
  <r>
    <d v="2024-02-20T00:00:00"/>
    <s v="instagram"/>
    <s v="email"/>
    <s v="black_friday"/>
    <d v="2024-01-01T00:00:00"/>
    <s v=""/>
    <s v="shoes"/>
    <n v="450"/>
    <n v="25"/>
    <n v="142.37"/>
    <n v="5.5555555555555552E-2"/>
    <n v="0.31637777777777781"/>
    <x v="0"/>
  </r>
  <r>
    <d v="2024-02-08T00:00:00"/>
    <s v="google"/>
    <s v="email"/>
    <s v="spring_sale"/>
    <d v="2024-01-01T00:00:00"/>
    <s v="carousel_ad"/>
    <s v="shoes"/>
    <n v="337"/>
    <n v="35"/>
    <n v="241.28"/>
    <n v="0.10385756676557864"/>
    <n v="0.7159643916913947"/>
    <x v="0"/>
  </r>
  <r>
    <d v="2024-08-29T00:00:00"/>
    <s v="google"/>
    <s v="email"/>
    <s v="new_user_acquisition"/>
    <d v="2024-01-02T00:00:00"/>
    <s v=""/>
    <s v="signup"/>
    <n v="110"/>
    <n v="49"/>
    <n v="282.91000000000003"/>
    <n v="0.44545454545454544"/>
    <n v="2.5719090909090911"/>
    <x v="0"/>
  </r>
  <r>
    <d v="2024-06-22T00:00:00"/>
    <s v="linkedin"/>
    <s v="social"/>
    <s v="new_user_acquisition"/>
    <d v="2024-01-02T00:00:00"/>
    <s v="video_ad"/>
    <s v="bags"/>
    <n v="256"/>
    <n v="32"/>
    <n v="718.12"/>
    <n v="0.125"/>
    <n v="2.80515625"/>
    <x v="0"/>
  </r>
  <r>
    <d v="2024-04-28T00:00:00"/>
    <s v="linkedin"/>
    <s v="social"/>
    <s v="spring_sale"/>
    <d v="2024-01-01T00:00:00"/>
    <s v="text_link"/>
    <s v="shoes"/>
    <n v="130"/>
    <n v="16"/>
    <n v="677.52"/>
    <n v="0.12307692307692308"/>
    <n v="5.2116923076923074"/>
    <x v="0"/>
  </r>
  <r>
    <d v="2024-02-15T00:00:00"/>
    <s v="youtube"/>
    <s v="cpc"/>
    <s v="new_user_acquisition"/>
    <d v="2024-01-02T00:00:00"/>
    <s v="carousel_ad"/>
    <s v="shoes"/>
    <n v="185"/>
    <n v="40"/>
    <n v="708.23"/>
    <n v="0.21621621621621623"/>
    <n v="3.8282702702702704"/>
    <x v="0"/>
  </r>
  <r>
    <d v="2024-12-26T00:00:00"/>
    <s v="newsletter"/>
    <s v="referral"/>
    <s v="spring_sale"/>
    <d v="2024-01-01T00:00:00"/>
    <s v=""/>
    <s v="discount"/>
    <n v="278"/>
    <n v="20"/>
    <n v="507.07"/>
    <n v="7.1942446043165464E-2"/>
    <n v="1.8239928057553956"/>
    <x v="0"/>
  </r>
  <r>
    <d v="2024-10-22T00:00:00"/>
    <s v="facebook"/>
    <s v="email"/>
    <s v="spring_sale"/>
    <d v="2024-01-01T00:00:00"/>
    <s v="banner1"/>
    <s v="signup"/>
    <n v="224"/>
    <n v="47"/>
    <n v="214.92"/>
    <n v="0.20982142857142858"/>
    <n v="0.95946428571428566"/>
    <x v="0"/>
  </r>
  <r>
    <d v="2024-08-28T00:00:00"/>
    <s v="google"/>
    <s v="cpc"/>
    <s v="black_friday"/>
    <d v="2024-01-01T00:00:00"/>
    <s v="carousel_ad"/>
    <s v="discount"/>
    <n v="286"/>
    <n v="44"/>
    <n v="729.03"/>
    <n v="0.15384615384615385"/>
    <n v="2.5490559440559442"/>
    <x v="0"/>
  </r>
  <r>
    <d v="2024-02-04T00:00:00"/>
    <s v="youtube"/>
    <s v="email"/>
    <s v="black_friday"/>
    <d v="2024-01-01T00:00:00"/>
    <s v="banner1"/>
    <s v="discount"/>
    <n v="314"/>
    <n v="47"/>
    <n v="639.39"/>
    <n v="0.14968152866242038"/>
    <n v="2.0362738853503184"/>
    <x v="0"/>
  </r>
  <r>
    <d v="2024-05-11T00:00:00"/>
    <s v="youtube"/>
    <s v="social"/>
    <s v="black_friday"/>
    <d v="2024-01-01T00:00:00"/>
    <s v="text_link"/>
    <s v="signup"/>
    <n v="46"/>
    <n v="32"/>
    <n v="536.84"/>
    <n v="0.69565217391304346"/>
    <n v="11.670434782608696"/>
    <x v="0"/>
  </r>
  <r>
    <d v="2024-04-22T00:00:00"/>
    <s v="linkedin"/>
    <s v="cpc"/>
    <s v="spring_sale"/>
    <d v="2024-01-01T00:00:00"/>
    <s v="carousel_ad"/>
    <s v="shoes"/>
    <n v="213"/>
    <n v="46"/>
    <n v="931.95"/>
    <n v="0.215962441314554"/>
    <n v="4.3753521126760564"/>
    <x v="0"/>
  </r>
  <r>
    <d v="2024-05-25T00:00:00"/>
    <s v="linkedin"/>
    <s v="social"/>
    <s v="new_user_acquisition"/>
    <d v="2024-01-02T00:00:00"/>
    <s v="banner1"/>
    <s v="bags"/>
    <n v="427"/>
    <n v="25"/>
    <n v="773.18"/>
    <n v="5.8548009367681501E-2"/>
    <n v="1.8107259953161592"/>
    <x v="0"/>
  </r>
  <r>
    <d v="2024-03-03T00:00:00"/>
    <s v="google"/>
    <s v="social"/>
    <s v="new_user_acquisition"/>
    <d v="2024-01-02T00:00:00"/>
    <s v="video_ad"/>
    <s v="bags"/>
    <n v="144"/>
    <n v="29"/>
    <n v="608.09"/>
    <n v="0.2013888888888889"/>
    <n v="4.2228472222222226"/>
    <x v="0"/>
  </r>
  <r>
    <d v="2024-09-18T00:00:00"/>
    <s v="newsletter"/>
    <s v="social"/>
    <s v="spring_sale"/>
    <d v="2024-01-01T00:00:00"/>
    <s v="banner1"/>
    <s v="signup"/>
    <n v="443"/>
    <n v="28"/>
    <n v="902.28"/>
    <n v="6.320541760722348E-2"/>
    <n v="2.0367494356659144"/>
    <x v="0"/>
  </r>
  <r>
    <d v="2024-03-03T00:00:00"/>
    <s v="facebook"/>
    <s v="cpc"/>
    <s v="new_user_acquisition"/>
    <d v="2024-01-02T00:00:00"/>
    <s v="text_link"/>
    <s v="bags"/>
    <n v="398"/>
    <n v="37"/>
    <n v="170.66"/>
    <n v="9.2964824120603015E-2"/>
    <n v="0.42879396984924623"/>
    <x v="0"/>
  </r>
  <r>
    <d v="2024-03-06T00:00:00"/>
    <s v="newsletter"/>
    <s v="social"/>
    <s v="new_user_acquisition"/>
    <d v="2024-01-02T00:00:00"/>
    <s v="text_link"/>
    <s v="bags"/>
    <n v="318"/>
    <n v="17"/>
    <n v="646.80999999999995"/>
    <n v="5.3459119496855348E-2"/>
    <n v="2.0339937106918238"/>
    <x v="0"/>
  </r>
  <r>
    <d v="2024-11-12T00:00:00"/>
    <s v="google"/>
    <s v="cpc"/>
    <s v="black_friday"/>
    <d v="2024-01-01T00:00:00"/>
    <s v="video_ad"/>
    <s v="bags"/>
    <n v="399"/>
    <n v="11"/>
    <n v="164.29"/>
    <n v="2.7568922305764409E-2"/>
    <n v="0.41175438596491226"/>
    <x v="0"/>
  </r>
  <r>
    <d v="2024-08-18T00:00:00"/>
    <s v="youtube"/>
    <s v="social"/>
    <s v="new_user_acquisition"/>
    <d v="2024-01-02T00:00:00"/>
    <s v=""/>
    <s v="signup"/>
    <n v="182"/>
    <n v="34"/>
    <n v="447.98"/>
    <n v="0.18681318681318682"/>
    <n v="2.4614285714285717"/>
    <x v="0"/>
  </r>
  <r>
    <d v="2024-08-23T00:00:00"/>
    <s v="google"/>
    <s v="social"/>
    <s v="product_launch"/>
    <d v="2024-01-03T00:00:00"/>
    <s v="text_link"/>
    <s v="signup"/>
    <n v="494"/>
    <n v="37"/>
    <n v="943.25"/>
    <n v="7.4898785425101214E-2"/>
    <n v="1.909412955465587"/>
    <x v="0"/>
  </r>
  <r>
    <d v="2024-04-22T00:00:00"/>
    <s v="youtube"/>
    <s v="cpc"/>
    <s v="product_launch"/>
    <d v="2024-01-03T00:00:00"/>
    <s v=""/>
    <s v="shoes"/>
    <n v="52"/>
    <n v="34"/>
    <n v="199.92"/>
    <n v="0.65384615384615385"/>
    <n v="3.8446153846153845"/>
    <x v="0"/>
  </r>
  <r>
    <d v="2024-10-21T00:00:00"/>
    <s v="google"/>
    <s v="email"/>
    <s v="new_user_acquisition"/>
    <d v="2024-01-02T00:00:00"/>
    <s v="video_ad"/>
    <s v="signup"/>
    <n v="226"/>
    <n v="12"/>
    <n v="911.37"/>
    <n v="5.3097345132743362E-2"/>
    <n v="4.0326106194690263"/>
    <x v="0"/>
  </r>
  <r>
    <d v="2024-01-17T00:00:00"/>
    <s v="linkedin"/>
    <s v="cpc"/>
    <s v="product_launch"/>
    <d v="2024-01-03T00:00:00"/>
    <s v="text_link"/>
    <s v="discount"/>
    <n v="15"/>
    <n v="47"/>
    <n v="362.4"/>
    <n v="3.1333333333333333"/>
    <n v="24.16"/>
    <x v="0"/>
  </r>
  <r>
    <d v="2024-05-02T00:00:00"/>
    <s v="youtube"/>
    <s v="email"/>
    <s v="spring_sale"/>
    <d v="2024-01-01T00:00:00"/>
    <s v="video_ad"/>
    <s v="bags"/>
    <n v="243"/>
    <n v="17"/>
    <n v="846.34"/>
    <n v="6.9958847736625515E-2"/>
    <n v="3.4828806584362142"/>
    <x v="0"/>
  </r>
  <r>
    <d v="2024-08-15T00:00:00"/>
    <s v="instagram"/>
    <s v="referral"/>
    <s v="black_friday"/>
    <d v="2024-01-01T00:00:00"/>
    <s v="carousel_ad"/>
    <s v="bags"/>
    <n v="435"/>
    <n v="36"/>
    <n v="503.32"/>
    <n v="8.2758620689655171E-2"/>
    <n v="1.1570574712643678"/>
    <x v="0"/>
  </r>
  <r>
    <d v="2024-10-19T00:00:00"/>
    <s v="linkedin"/>
    <s v="email"/>
    <s v="spring_sale"/>
    <d v="2024-01-01T00:00:00"/>
    <s v="banner1"/>
    <s v="shoes"/>
    <n v="462"/>
    <n v="32"/>
    <n v="395.11"/>
    <n v="6.9264069264069264E-2"/>
    <n v="0.85521645021645021"/>
    <x v="0"/>
  </r>
  <r>
    <d v="2024-07-24T00:00:00"/>
    <s v="newsletter"/>
    <s v="social"/>
    <s v="spring_sale"/>
    <d v="2024-01-01T00:00:00"/>
    <s v="text_link"/>
    <s v="bags"/>
    <n v="221"/>
    <n v="37"/>
    <n v="175.1"/>
    <n v="0.167420814479638"/>
    <n v="0.79230769230769227"/>
    <x v="0"/>
  </r>
  <r>
    <d v="2024-08-15T00:00:00"/>
    <s v="google"/>
    <s v="referral"/>
    <s v="black_friday"/>
    <d v="2024-01-01T00:00:00"/>
    <s v="carousel_ad"/>
    <s v="signup"/>
    <n v="74"/>
    <n v="44"/>
    <n v="159.04"/>
    <n v="0.59459459459459463"/>
    <n v="2.149189189189189"/>
    <x v="0"/>
  </r>
  <r>
    <d v="2024-10-08T00:00:00"/>
    <s v="youtube"/>
    <s v="cpc"/>
    <s v="new_user_acquisition"/>
    <d v="2024-01-02T00:00:00"/>
    <s v=""/>
    <s v="shoes"/>
    <n v="480"/>
    <n v="19"/>
    <n v="581.79"/>
    <n v="3.9583333333333331E-2"/>
    <n v="1.2120624999999998"/>
    <x v="0"/>
  </r>
  <r>
    <d v="2024-05-10T00:00:00"/>
    <s v="google"/>
    <s v="email"/>
    <s v="black_friday"/>
    <d v="2024-01-01T00:00:00"/>
    <s v="carousel_ad"/>
    <s v="discount"/>
    <n v="173"/>
    <n v="17"/>
    <n v="53.67"/>
    <n v="9.8265895953757232E-2"/>
    <n v="0.31023121387283237"/>
    <x v="0"/>
  </r>
  <r>
    <d v="2024-02-21T00:00:00"/>
    <s v="linkedin"/>
    <s v="referral"/>
    <s v="black_friday"/>
    <d v="2024-01-01T00:00:00"/>
    <s v="carousel_ad"/>
    <s v="bags"/>
    <n v="243"/>
    <n v="29"/>
    <n v="16.309999999999999"/>
    <n v="0.11934156378600823"/>
    <n v="6.7119341563786003E-2"/>
    <x v="0"/>
  </r>
  <r>
    <d v="2024-01-23T00:00:00"/>
    <s v="linkedin"/>
    <s v="referral"/>
    <s v="product_launch"/>
    <d v="2024-01-03T00:00:00"/>
    <s v=""/>
    <s v="discount"/>
    <n v="358"/>
    <n v="29"/>
    <n v="540.51"/>
    <n v="8.1005586592178769E-2"/>
    <n v="1.5098044692737429"/>
    <x v="0"/>
  </r>
  <r>
    <d v="2024-05-25T00:00:00"/>
    <s v="facebook"/>
    <s v="email"/>
    <s v="black_friday"/>
    <d v="2024-01-01T00:00:00"/>
    <s v="video_ad"/>
    <s v="discount"/>
    <n v="150"/>
    <n v="49"/>
    <n v="688.53"/>
    <n v="0.32666666666666666"/>
    <n v="4.5901999999999994"/>
    <x v="0"/>
  </r>
  <r>
    <d v="2024-11-07T00:00:00"/>
    <s v="youtube"/>
    <s v="referral"/>
    <s v="spring_sale"/>
    <d v="2024-01-01T00:00:00"/>
    <s v="banner1"/>
    <s v="shoes"/>
    <n v="334"/>
    <n v="8"/>
    <n v="686.59"/>
    <n v="2.3952095808383235E-2"/>
    <n v="2.0556586826347307"/>
    <x v="0"/>
  </r>
  <r>
    <d v="2024-05-19T00:00:00"/>
    <s v="linkedin"/>
    <s v="email"/>
    <s v="black_friday"/>
    <d v="2024-01-01T00:00:00"/>
    <s v="banner1"/>
    <s v="shoes"/>
    <n v="60"/>
    <n v="20"/>
    <n v="15.15"/>
    <n v="0.33333333333333331"/>
    <n v="0.2525"/>
    <x v="0"/>
  </r>
  <r>
    <d v="2024-12-14T00:00:00"/>
    <s v="youtube"/>
    <s v="referral"/>
    <s v="new_user_acquisition"/>
    <d v="2024-01-02T00:00:00"/>
    <s v="banner1"/>
    <s v="signup"/>
    <n v="80"/>
    <n v="42"/>
    <n v="566.30999999999995"/>
    <n v="0.52500000000000002"/>
    <n v="7.0788749999999991"/>
    <x v="0"/>
  </r>
  <r>
    <d v="2024-12-20T00:00:00"/>
    <s v="youtube"/>
    <s v="cpc"/>
    <s v="product_launch"/>
    <d v="2024-01-03T00:00:00"/>
    <s v="banner1"/>
    <s v="discount"/>
    <n v="191"/>
    <n v="26"/>
    <n v="933.56"/>
    <n v="0.13612565445026178"/>
    <n v="4.8877486910994765"/>
    <x v="0"/>
  </r>
  <r>
    <d v="2024-02-05T00:00:00"/>
    <s v="newsletter"/>
    <s v="cpc"/>
    <s v="black_friday"/>
    <d v="2024-01-01T00:00:00"/>
    <s v="text_link"/>
    <s v="signup"/>
    <n v="319"/>
    <n v="19"/>
    <n v="454.49"/>
    <n v="5.9561128526645767E-2"/>
    <n v="1.4247335423197491"/>
    <x v="0"/>
  </r>
  <r>
    <d v="2024-03-10T00:00:00"/>
    <s v="facebook"/>
    <s v="cpc"/>
    <s v="spring_sale"/>
    <d v="2024-01-01T00:00:00"/>
    <s v="video_ad"/>
    <s v="bags"/>
    <n v="44"/>
    <n v="20"/>
    <n v="458.67"/>
    <n v="0.45454545454545453"/>
    <n v="10.424318181818181"/>
    <x v="0"/>
  </r>
  <r>
    <d v="2024-01-23T00:00:00"/>
    <s v="linkedin"/>
    <s v="social"/>
    <s v="new_user_acquisition"/>
    <d v="2024-01-02T00:00:00"/>
    <s v="video_ad"/>
    <s v="signup"/>
    <n v="121"/>
    <n v="16"/>
    <n v="195.9"/>
    <n v="0.13223140495867769"/>
    <n v="1.6190082644628099"/>
    <x v="0"/>
  </r>
  <r>
    <d v="2024-08-12T00:00:00"/>
    <s v="youtube"/>
    <s v="cpc"/>
    <s v="black_friday"/>
    <d v="2024-01-01T00:00:00"/>
    <s v="carousel_ad"/>
    <s v="bags"/>
    <n v="476"/>
    <n v="20"/>
    <n v="813.95"/>
    <n v="4.2016806722689079E-2"/>
    <n v="1.7099789915966388"/>
    <x v="0"/>
  </r>
  <r>
    <d v="2024-02-26T00:00:00"/>
    <s v="instagram"/>
    <s v="social"/>
    <s v="black_friday"/>
    <d v="2024-01-01T00:00:00"/>
    <s v="banner1"/>
    <s v="bags"/>
    <n v="169"/>
    <n v="48"/>
    <n v="139.47"/>
    <n v="0.28402366863905326"/>
    <n v="0.82526627218934911"/>
    <x v="0"/>
  </r>
  <r>
    <d v="2024-05-20T00:00:00"/>
    <s v="linkedin"/>
    <s v="cpc"/>
    <s v="spring_sale"/>
    <d v="2024-01-01T00:00:00"/>
    <s v="text_link"/>
    <s v="discount"/>
    <n v="143"/>
    <n v="7"/>
    <n v="622.07000000000005"/>
    <n v="4.8951048951048952E-2"/>
    <n v="4.3501398601398602"/>
    <x v="0"/>
  </r>
  <r>
    <d v="2024-05-22T00:00:00"/>
    <s v="google"/>
    <s v="referral"/>
    <s v="product_launch"/>
    <d v="2024-01-03T00:00:00"/>
    <s v="text_link"/>
    <s v="signup"/>
    <n v="42"/>
    <n v="50"/>
    <n v="676.84"/>
    <n v="1.1904761904761905"/>
    <n v="16.115238095238094"/>
    <x v="0"/>
  </r>
  <r>
    <d v="2024-04-02T00:00:00"/>
    <s v="newsletter"/>
    <s v="referral"/>
    <s v="product_launch"/>
    <d v="2024-01-03T00:00:00"/>
    <s v="video_ad"/>
    <s v="discount"/>
    <n v="172"/>
    <n v="25"/>
    <n v="894.36"/>
    <n v="0.14534883720930233"/>
    <n v="5.1997674418604651"/>
    <x v="0"/>
  </r>
  <r>
    <d v="2024-08-17T00:00:00"/>
    <s v="google"/>
    <s v="cpc"/>
    <s v="spring_sale"/>
    <d v="2024-01-01T00:00:00"/>
    <s v="carousel_ad"/>
    <s v="discount"/>
    <n v="154"/>
    <n v="44"/>
    <n v="709.17"/>
    <n v="0.2857142857142857"/>
    <n v="4.6049999999999995"/>
    <x v="0"/>
  </r>
  <r>
    <d v="2024-01-27T00:00:00"/>
    <s v="facebook"/>
    <s v="referral"/>
    <s v="new_user_acquisition"/>
    <d v="2024-01-02T00:00:00"/>
    <s v="banner1"/>
    <s v="signup"/>
    <n v="236"/>
    <n v="32"/>
    <n v="475.61"/>
    <n v="0.13559322033898305"/>
    <n v="2.0152966101694916"/>
    <x v="0"/>
  </r>
  <r>
    <d v="2024-11-28T00:00:00"/>
    <s v="newsletter"/>
    <s v="email"/>
    <s v="black_friday"/>
    <d v="2024-01-01T00:00:00"/>
    <s v="banner1"/>
    <s v="shoes"/>
    <n v="67"/>
    <n v="7"/>
    <n v="564.79999999999995"/>
    <n v="0.1044776119402985"/>
    <n v="8.4298507462686558"/>
    <x v="0"/>
  </r>
  <r>
    <d v="2024-01-04T00:00:00"/>
    <s v="newsletter"/>
    <s v="email"/>
    <s v="new_user_acquisition"/>
    <d v="2024-01-02T00:00:00"/>
    <s v="banner1"/>
    <s v="signup"/>
    <n v="212"/>
    <n v="48"/>
    <n v="178.7"/>
    <n v="0.22641509433962265"/>
    <n v="0.84292452830188669"/>
    <x v="0"/>
  </r>
  <r>
    <d v="2024-05-16T00:00:00"/>
    <s v="linkedin"/>
    <s v="referral"/>
    <s v="spring_sale"/>
    <d v="2024-01-01T00:00:00"/>
    <s v="video_ad"/>
    <s v="discount"/>
    <n v="230"/>
    <n v="46"/>
    <n v="327.7"/>
    <n v="0.2"/>
    <n v="1.4247826086956521"/>
    <x v="0"/>
  </r>
  <r>
    <d v="2024-09-04T00:00:00"/>
    <s v="youtube"/>
    <s v="social"/>
    <s v="product_launch"/>
    <d v="2024-01-03T00:00:00"/>
    <s v="video_ad"/>
    <s v="signup"/>
    <n v="377"/>
    <n v="41"/>
    <n v="971.33"/>
    <n v="0.10875331564986737"/>
    <n v="2.5764721485411139"/>
    <x v="0"/>
  </r>
  <r>
    <d v="2024-02-23T00:00:00"/>
    <s v="google"/>
    <s v="email"/>
    <s v="new_user_acquisition"/>
    <d v="2024-01-02T00:00:00"/>
    <s v="carousel_ad"/>
    <s v="discount"/>
    <n v="405"/>
    <n v="37"/>
    <n v="280.87"/>
    <n v="9.1358024691358022E-2"/>
    <n v="0.69350617283950622"/>
    <x v="0"/>
  </r>
  <r>
    <d v="2024-11-17T00:00:00"/>
    <s v="instagram"/>
    <s v="social"/>
    <s v="spring_sale"/>
    <d v="2024-01-01T00:00:00"/>
    <s v="banner1"/>
    <s v="shoes"/>
    <n v="468"/>
    <n v="5"/>
    <n v="422.68"/>
    <n v="1.0683760683760684E-2"/>
    <n v="0.90316239316239322"/>
    <x v="0"/>
  </r>
  <r>
    <d v="2024-12-26T00:00:00"/>
    <s v="linkedin"/>
    <s v="referral"/>
    <s v="spring_sale"/>
    <d v="2024-01-01T00:00:00"/>
    <s v="text_link"/>
    <s v="discount"/>
    <n v="189"/>
    <n v="37"/>
    <n v="576.05999999999995"/>
    <n v="0.19576719576719576"/>
    <n v="3.0479365079365075"/>
    <x v="0"/>
  </r>
  <r>
    <d v="2024-12-21T00:00:00"/>
    <s v="youtube"/>
    <s v="cpc"/>
    <s v="spring_sale"/>
    <d v="2024-01-01T00:00:00"/>
    <s v="banner1"/>
    <s v="shoes"/>
    <n v="253"/>
    <n v="14"/>
    <n v="602.80999999999995"/>
    <n v="5.533596837944664E-2"/>
    <n v="2.3826482213438731"/>
    <x v="0"/>
  </r>
  <r>
    <d v="2024-05-08T00:00:00"/>
    <s v="instagram"/>
    <s v="social"/>
    <s v="black_friday"/>
    <d v="2024-01-01T00:00:00"/>
    <s v="text_link"/>
    <s v="signup"/>
    <n v="249"/>
    <n v="19"/>
    <n v="210.96"/>
    <n v="7.6305220883534142E-2"/>
    <n v="0.84722891566265068"/>
    <x v="0"/>
  </r>
  <r>
    <d v="2024-01-06T00:00:00"/>
    <s v="newsletter"/>
    <s v="cpc"/>
    <s v="product_launch"/>
    <d v="2024-01-03T00:00:00"/>
    <s v="carousel_ad"/>
    <s v="discount"/>
    <n v="212"/>
    <n v="3"/>
    <n v="483.62"/>
    <n v="1.4150943396226415E-2"/>
    <n v="2.2812264150943395"/>
    <x v="0"/>
  </r>
  <r>
    <d v="2024-04-09T00:00:00"/>
    <s v="linkedin"/>
    <s v="social"/>
    <s v="product_launch"/>
    <d v="2024-01-03T00:00:00"/>
    <s v="video_ad"/>
    <s v="bags"/>
    <n v="13"/>
    <n v="6"/>
    <n v="111.03"/>
    <n v="0.46153846153846156"/>
    <n v="8.5407692307692304"/>
    <x v="0"/>
  </r>
  <r>
    <d v="2024-01-26T00:00:00"/>
    <s v="instagram"/>
    <s v="cpc"/>
    <s v="spring_sale"/>
    <d v="2024-01-01T00:00:00"/>
    <s v="carousel_ad"/>
    <s v="bags"/>
    <n v="347"/>
    <n v="30"/>
    <n v="122.64"/>
    <n v="8.645533141210375E-2"/>
    <n v="0.3534293948126801"/>
    <x v="0"/>
  </r>
  <r>
    <d v="2024-02-18T00:00:00"/>
    <s v="instagram"/>
    <s v="cpc"/>
    <s v="product_launch"/>
    <d v="2024-01-03T00:00:00"/>
    <s v="video_ad"/>
    <s v="shoes"/>
    <n v="246"/>
    <n v="19"/>
    <n v="507.25"/>
    <n v="7.7235772357723581E-2"/>
    <n v="2.0619918699186992"/>
    <x v="0"/>
  </r>
  <r>
    <d v="2024-03-06T00:00:00"/>
    <s v="instagram"/>
    <s v="referral"/>
    <s v="product_launch"/>
    <d v="2024-01-03T00:00:00"/>
    <s v="carousel_ad"/>
    <s v="signup"/>
    <n v="372"/>
    <n v="38"/>
    <n v="546.82000000000005"/>
    <n v="0.10215053763440861"/>
    <n v="1.46994623655914"/>
    <x v="0"/>
  </r>
  <r>
    <d v="2024-09-21T00:00:00"/>
    <s v="facebook"/>
    <s v="cpc"/>
    <s v="new_user_acquisition"/>
    <d v="2024-01-02T00:00:00"/>
    <s v="video_ad"/>
    <s v="shoes"/>
    <n v="121"/>
    <n v="10"/>
    <n v="95.5"/>
    <n v="8.2644628099173556E-2"/>
    <n v="0.78925619834710747"/>
    <x v="0"/>
  </r>
  <r>
    <d v="2024-04-25T00:00:00"/>
    <s v="google"/>
    <s v="cpc"/>
    <s v="spring_sale"/>
    <d v="2024-01-01T00:00:00"/>
    <s v="video_ad"/>
    <s v="bags"/>
    <n v="349"/>
    <n v="43"/>
    <n v="59.69"/>
    <n v="0.12320916905444126"/>
    <n v="0.17103151862464183"/>
    <x v="0"/>
  </r>
  <r>
    <d v="2024-08-24T00:00:00"/>
    <s v="youtube"/>
    <s v="cpc"/>
    <s v="black_friday"/>
    <d v="2024-01-01T00:00:00"/>
    <s v="carousel_ad"/>
    <s v="discount"/>
    <n v="265"/>
    <n v="37"/>
    <n v="10.94"/>
    <n v="0.13962264150943396"/>
    <n v="4.1283018867924529E-2"/>
    <x v="0"/>
  </r>
  <r>
    <d v="2024-09-17T00:00:00"/>
    <s v="instagram"/>
    <s v="referral"/>
    <s v="black_friday"/>
    <d v="2024-01-01T00:00:00"/>
    <s v="carousel_ad"/>
    <s v="bags"/>
    <n v="475"/>
    <n v="44"/>
    <n v="87.33"/>
    <n v="9.2631578947368426E-2"/>
    <n v="0.18385263157894738"/>
    <x v="0"/>
  </r>
  <r>
    <d v="2024-04-12T00:00:00"/>
    <s v="facebook"/>
    <s v="social"/>
    <s v="product_launch"/>
    <d v="2024-01-03T00:00:00"/>
    <s v="banner1"/>
    <s v="bags"/>
    <n v="187"/>
    <n v="31"/>
    <n v="937.32"/>
    <n v="0.16577540106951871"/>
    <n v="5.0124064171122997"/>
    <x v="0"/>
  </r>
  <r>
    <d v="2024-01-08T00:00:00"/>
    <s v="linkedin"/>
    <s v="email"/>
    <s v="product_launch"/>
    <d v="2024-01-03T00:00:00"/>
    <s v="banner1"/>
    <s v="signup"/>
    <n v="414"/>
    <n v="35"/>
    <n v="669.21"/>
    <n v="8.4541062801932368E-2"/>
    <n v="1.616449275362319"/>
    <x v="0"/>
  </r>
  <r>
    <d v="2024-07-16T00:00:00"/>
    <s v="facebook"/>
    <s v="referral"/>
    <s v="spring_sale"/>
    <d v="2024-01-01T00:00:00"/>
    <s v="banner1"/>
    <s v="bags"/>
    <n v="315"/>
    <n v="19"/>
    <n v="285"/>
    <n v="6.0317460317460318E-2"/>
    <n v="0.90476190476190477"/>
    <x v="0"/>
  </r>
  <r>
    <d v="2024-01-24T00:00:00"/>
    <s v="instagram"/>
    <s v="social"/>
    <s v="black_friday"/>
    <d v="2024-01-01T00:00:00"/>
    <s v="video_ad"/>
    <s v="signup"/>
    <n v="81"/>
    <n v="43"/>
    <n v="29.1"/>
    <n v="0.53086419753086422"/>
    <n v="0.35925925925925928"/>
    <x v="0"/>
  </r>
  <r>
    <d v="2024-02-13T00:00:00"/>
    <s v="youtube"/>
    <s v="social"/>
    <s v="new_user_acquisition"/>
    <d v="2024-01-02T00:00:00"/>
    <s v="carousel_ad"/>
    <s v="bags"/>
    <n v="400"/>
    <n v="15"/>
    <n v="881.81"/>
    <n v="3.7499999999999999E-2"/>
    <n v="2.2045249999999998"/>
    <x v="0"/>
  </r>
  <r>
    <d v="2024-10-19T00:00:00"/>
    <s v="google"/>
    <s v="cpc"/>
    <s v="product_launch"/>
    <d v="2024-01-03T00:00:00"/>
    <s v="carousel_ad"/>
    <s v="discount"/>
    <n v="392"/>
    <n v="29"/>
    <n v="913.4"/>
    <n v="7.3979591836734693E-2"/>
    <n v="2.3301020408163264"/>
    <x v="0"/>
  </r>
  <r>
    <d v="2024-07-20T00:00:00"/>
    <s v="newsletter"/>
    <s v="social"/>
    <s v="new_user_acquisition"/>
    <d v="2024-01-02T00:00:00"/>
    <s v=""/>
    <s v="discount"/>
    <n v="283"/>
    <n v="0"/>
    <n v="431.69"/>
    <n v="0"/>
    <n v="1.5254063604240282"/>
    <x v="0"/>
  </r>
  <r>
    <d v="2024-08-16T00:00:00"/>
    <s v="linkedin"/>
    <s v="email"/>
    <s v="new_user_acquisition"/>
    <d v="2024-01-02T00:00:00"/>
    <s v="text_link"/>
    <s v="shoes"/>
    <n v="393"/>
    <n v="30"/>
    <n v="782.6"/>
    <n v="7.6335877862595422E-2"/>
    <n v="1.9913486005089058"/>
    <x v="0"/>
  </r>
  <r>
    <d v="2024-01-22T00:00:00"/>
    <s v="instagram"/>
    <s v="social"/>
    <s v="black_friday"/>
    <d v="2024-01-01T00:00:00"/>
    <s v="text_link"/>
    <s v="bags"/>
    <n v="292"/>
    <n v="47"/>
    <n v="816.82"/>
    <n v="0.16095890410958905"/>
    <n v="2.7973287671232878"/>
    <x v="0"/>
  </r>
  <r>
    <d v="2024-07-29T00:00:00"/>
    <s v="google"/>
    <s v="social"/>
    <s v="new_user_acquisition"/>
    <d v="2024-01-02T00:00:00"/>
    <s v="banner1"/>
    <s v="discount"/>
    <n v="333"/>
    <n v="15"/>
    <n v="641.01"/>
    <n v="4.5045045045045043E-2"/>
    <n v="1.9249549549549549"/>
    <x v="0"/>
  </r>
  <r>
    <d v="2024-04-21T00:00:00"/>
    <s v="google"/>
    <s v="referral"/>
    <s v="new_user_acquisition"/>
    <d v="2024-01-02T00:00:00"/>
    <s v="carousel_ad"/>
    <s v="bags"/>
    <n v="461"/>
    <n v="36"/>
    <n v="901"/>
    <n v="7.8091106290672452E-2"/>
    <n v="1.9544468546637743"/>
    <x v="0"/>
  </r>
  <r>
    <d v="2024-02-26T00:00:00"/>
    <s v="facebook"/>
    <s v="referral"/>
    <s v="product_launch"/>
    <d v="2024-01-03T00:00:00"/>
    <s v="carousel_ad"/>
    <s v="discount"/>
    <n v="258"/>
    <n v="24"/>
    <n v="194.99"/>
    <n v="9.3023255813953487E-2"/>
    <n v="0.7557751937984496"/>
    <x v="0"/>
  </r>
  <r>
    <d v="2024-12-05T00:00:00"/>
    <s v="google"/>
    <s v="social"/>
    <s v="spring_sale"/>
    <d v="2024-01-01T00:00:00"/>
    <s v="text_link"/>
    <s v="bags"/>
    <n v="472"/>
    <n v="8"/>
    <n v="782.65"/>
    <n v="1.6949152542372881E-2"/>
    <n v="1.6581567796610168"/>
    <x v="0"/>
  </r>
  <r>
    <d v="2024-03-14T00:00:00"/>
    <s v="google"/>
    <s v="cpc"/>
    <s v="spring_sale"/>
    <d v="2024-01-01T00:00:00"/>
    <s v="video_ad"/>
    <s v="signup"/>
    <n v="28"/>
    <n v="8"/>
    <n v="218.55"/>
    <n v="0.2857142857142857"/>
    <n v="7.8053571428571429"/>
    <x v="0"/>
  </r>
  <r>
    <d v="2024-12-02T00:00:00"/>
    <s v="google"/>
    <s v="email"/>
    <s v="black_friday"/>
    <d v="2024-01-01T00:00:00"/>
    <s v="carousel_ad"/>
    <s v="signup"/>
    <n v="237"/>
    <n v="7"/>
    <n v="433.91"/>
    <n v="2.9535864978902954E-2"/>
    <n v="1.8308438818565402"/>
    <x v="0"/>
  </r>
  <r>
    <d v="2024-05-27T00:00:00"/>
    <s v="instagram"/>
    <s v="cpc"/>
    <s v="black_friday"/>
    <d v="2024-01-01T00:00:00"/>
    <s v="text_link"/>
    <s v="signup"/>
    <n v="230"/>
    <n v="4"/>
    <n v="463.12"/>
    <n v="1.7391304347826087E-2"/>
    <n v="2.0135652173913043"/>
    <x v="0"/>
  </r>
  <r>
    <d v="2024-02-17T00:00:00"/>
    <s v="youtube"/>
    <s v="cpc"/>
    <s v="product_launch"/>
    <d v="2024-01-03T00:00:00"/>
    <s v="text_link"/>
    <s v="shoes"/>
    <n v="325"/>
    <n v="40"/>
    <n v="159.09"/>
    <n v="0.12307692307692308"/>
    <n v="0.48950769230769231"/>
    <x v="0"/>
  </r>
  <r>
    <d v="2024-04-24T00:00:00"/>
    <s v="facebook"/>
    <s v="social"/>
    <s v="black_friday"/>
    <d v="2024-01-01T00:00:00"/>
    <s v="video_ad"/>
    <s v="discount"/>
    <n v="175"/>
    <n v="13"/>
    <n v="475.02"/>
    <n v="7.4285714285714288E-2"/>
    <n v="2.7143999999999999"/>
    <x v="0"/>
  </r>
  <r>
    <d v="2024-01-03T00:00:00"/>
    <s v="youtube"/>
    <s v="cpc"/>
    <s v="product_launch"/>
    <d v="2024-01-03T00:00:00"/>
    <s v="carousel_ad"/>
    <s v="discount"/>
    <n v="100"/>
    <n v="38"/>
    <n v="252.71"/>
    <n v="0.38"/>
    <n v="2.5270999999999999"/>
    <x v="0"/>
  </r>
  <r>
    <d v="2024-02-14T00:00:00"/>
    <s v="youtube"/>
    <s v="email"/>
    <s v="product_launch"/>
    <d v="2024-01-03T00:00:00"/>
    <s v="carousel_ad"/>
    <s v="discount"/>
    <n v="356"/>
    <n v="20"/>
    <n v="864.09"/>
    <n v="5.6179775280898875E-2"/>
    <n v="2.4272191011235957"/>
    <x v="0"/>
  </r>
  <r>
    <d v="2024-03-04T00:00:00"/>
    <s v="facebook"/>
    <s v="cpc"/>
    <s v="product_launch"/>
    <d v="2024-01-03T00:00:00"/>
    <s v="text_link"/>
    <s v="bags"/>
    <n v="39"/>
    <n v="2"/>
    <n v="38.89"/>
    <n v="5.128205128205128E-2"/>
    <n v="0.99717948717948723"/>
    <x v="0"/>
  </r>
  <r>
    <d v="2024-09-15T00:00:00"/>
    <s v="instagram"/>
    <s v="social"/>
    <s v="spring_sale"/>
    <d v="2024-01-01T00:00:00"/>
    <s v="text_link"/>
    <s v="bags"/>
    <n v="54"/>
    <n v="10"/>
    <n v="625.22"/>
    <n v="0.18518518518518517"/>
    <n v="11.578148148148149"/>
    <x v="0"/>
  </r>
  <r>
    <d v="2024-04-18T00:00:00"/>
    <s v="youtube"/>
    <s v="referral"/>
    <s v="product_launch"/>
    <d v="2024-01-03T00:00:00"/>
    <s v=""/>
    <s v="signup"/>
    <n v="192"/>
    <n v="46"/>
    <n v="562.79999999999995"/>
    <n v="0.23958333333333334"/>
    <n v="2.9312499999999999"/>
    <x v="0"/>
  </r>
  <r>
    <d v="2024-12-17T00:00:00"/>
    <s v="newsletter"/>
    <s v="cpc"/>
    <s v="black_friday"/>
    <d v="2024-01-01T00:00:00"/>
    <s v="text_link"/>
    <s v="bags"/>
    <n v="145"/>
    <n v="9"/>
    <n v="329.77"/>
    <n v="6.2068965517241378E-2"/>
    <n v="2.2742758620689654"/>
    <x v="0"/>
  </r>
  <r>
    <d v="2024-07-21T00:00:00"/>
    <s v="google"/>
    <s v="cpc"/>
    <s v="spring_sale"/>
    <d v="2024-01-01T00:00:00"/>
    <s v="video_ad"/>
    <s v="discount"/>
    <n v="223"/>
    <n v="37"/>
    <n v="85.27"/>
    <n v="0.16591928251121077"/>
    <n v="0.38237668161434973"/>
    <x v="0"/>
  </r>
  <r>
    <d v="2024-12-16T00:00:00"/>
    <s v="google"/>
    <s v="email"/>
    <s v="product_launch"/>
    <d v="2024-01-03T00:00:00"/>
    <s v="text_link"/>
    <s v="shoes"/>
    <n v="311"/>
    <n v="5"/>
    <n v="309.82"/>
    <n v="1.607717041800643E-2"/>
    <n v="0.99620578778135049"/>
    <x v="0"/>
  </r>
  <r>
    <d v="2024-06-15T00:00:00"/>
    <s v="facebook"/>
    <s v="social"/>
    <s v="new_user_acquisition"/>
    <d v="2024-01-02T00:00:00"/>
    <s v="text_link"/>
    <s v="signup"/>
    <n v="491"/>
    <n v="35"/>
    <n v="230.51"/>
    <n v="7.128309572301425E-2"/>
    <n v="0.46947046843177187"/>
    <x v="0"/>
  </r>
  <r>
    <d v="2024-06-20T00:00:00"/>
    <s v="linkedin"/>
    <s v="social"/>
    <s v="black_friday"/>
    <d v="2024-01-01T00:00:00"/>
    <s v="text_link"/>
    <s v="bags"/>
    <n v="123"/>
    <n v="42"/>
    <n v="5.85"/>
    <n v="0.34146341463414637"/>
    <n v="4.7560975609756091E-2"/>
    <x v="0"/>
  </r>
  <r>
    <d v="2024-02-10T00:00:00"/>
    <s v="google"/>
    <s v="cpc"/>
    <s v="new_user_acquisition"/>
    <d v="2024-01-02T00:00:00"/>
    <s v="video_ad"/>
    <s v="discount"/>
    <n v="313"/>
    <n v="32"/>
    <n v="392.16"/>
    <n v="0.10223642172523961"/>
    <n v="1.2529073482428117"/>
    <x v="0"/>
  </r>
  <r>
    <d v="2024-01-15T00:00:00"/>
    <s v="instagram"/>
    <s v="social"/>
    <s v="spring_sale"/>
    <d v="2024-01-01T00:00:00"/>
    <s v=""/>
    <s v="shoes"/>
    <n v="133"/>
    <n v="10"/>
    <n v="138.72"/>
    <n v="7.5187969924812026E-2"/>
    <n v="1.0430075187969925"/>
    <x v="0"/>
  </r>
  <r>
    <d v="2024-07-13T00:00:00"/>
    <s v="google"/>
    <s v="cpc"/>
    <s v="spring_sale"/>
    <d v="2024-01-01T00:00:00"/>
    <s v="video_ad"/>
    <s v="signup"/>
    <n v="303"/>
    <n v="31"/>
    <n v="520.77"/>
    <n v="0.10231023102310231"/>
    <n v="1.7187128712871287"/>
    <x v="0"/>
  </r>
  <r>
    <d v="2024-02-28T00:00:00"/>
    <s v="google"/>
    <s v="social"/>
    <s v="black_friday"/>
    <d v="2024-01-01T00:00:00"/>
    <s v="video_ad"/>
    <s v="bags"/>
    <n v="282"/>
    <n v="13"/>
    <n v="852.85"/>
    <n v="4.6099290780141841E-2"/>
    <n v="3.0242907801418442"/>
    <x v="0"/>
  </r>
  <r>
    <d v="2024-12-07T00:00:00"/>
    <s v="facebook"/>
    <s v="cpc"/>
    <s v="new_user_acquisition"/>
    <d v="2024-01-02T00:00:00"/>
    <s v="video_ad"/>
    <s v="shoes"/>
    <n v="373"/>
    <n v="2"/>
    <n v="193.17"/>
    <n v="5.3619302949061663E-3"/>
    <n v="0.51788203753351203"/>
    <x v="0"/>
  </r>
  <r>
    <d v="2024-07-19T00:00:00"/>
    <s v="linkedin"/>
    <s v="email"/>
    <s v="spring_sale"/>
    <d v="2024-01-01T00:00:00"/>
    <s v="text_link"/>
    <s v="bags"/>
    <n v="158"/>
    <n v="16"/>
    <n v="787.78"/>
    <n v="0.10126582278481013"/>
    <n v="4.9859493670886073"/>
    <x v="0"/>
  </r>
  <r>
    <d v="2024-01-01T00:00:00"/>
    <s v="newsletter"/>
    <s v="social"/>
    <s v="black_friday"/>
    <d v="2024-01-01T00:00:00"/>
    <s v="banner1"/>
    <s v="signup"/>
    <n v="105"/>
    <n v="11"/>
    <n v="872"/>
    <n v="0.10476190476190476"/>
    <n v="8.3047619047619055"/>
    <x v="0"/>
  </r>
  <r>
    <d v="2024-12-14T00:00:00"/>
    <s v="facebook"/>
    <s v="email"/>
    <s v="black_friday"/>
    <d v="2024-01-01T00:00:00"/>
    <s v="banner1"/>
    <s v="discount"/>
    <n v="324"/>
    <n v="29"/>
    <n v="112.87"/>
    <n v="8.9506172839506168E-2"/>
    <n v="0.34836419753086423"/>
    <x v="0"/>
  </r>
  <r>
    <d v="2024-06-01T00:00:00"/>
    <s v="linkedin"/>
    <s v="email"/>
    <s v="black_friday"/>
    <d v="2024-01-01T00:00:00"/>
    <s v="video_ad"/>
    <s v="signup"/>
    <n v="67"/>
    <n v="19"/>
    <n v="212.06"/>
    <n v="0.28358208955223879"/>
    <n v="3.1650746268656715"/>
    <x v="0"/>
  </r>
  <r>
    <d v="2024-09-10T00:00:00"/>
    <s v="instagram"/>
    <s v="cpc"/>
    <s v="product_launch"/>
    <d v="2024-01-03T00:00:00"/>
    <s v="banner1"/>
    <s v="signup"/>
    <n v="145"/>
    <n v="15"/>
    <n v="173.39"/>
    <n v="0.10344827586206896"/>
    <n v="1.1957931034482758"/>
    <x v="0"/>
  </r>
  <r>
    <d v="2024-08-23T00:00:00"/>
    <s v="linkedin"/>
    <s v="social"/>
    <s v="new_user_acquisition"/>
    <d v="2024-01-02T00:00:00"/>
    <s v="video_ad"/>
    <s v="signup"/>
    <n v="146"/>
    <n v="33"/>
    <n v="326.29000000000002"/>
    <n v="0.22602739726027396"/>
    <n v="2.2348630136986305"/>
    <x v="0"/>
  </r>
  <r>
    <d v="2024-04-03T00:00:00"/>
    <s v="facebook"/>
    <s v="social"/>
    <s v="spring_sale"/>
    <d v="2024-01-01T00:00:00"/>
    <s v="video_ad"/>
    <s v="shoes"/>
    <n v="303"/>
    <n v="38"/>
    <n v="928.8"/>
    <n v="0.1254125412541254"/>
    <n v="3.0653465346534654"/>
    <x v="0"/>
  </r>
  <r>
    <d v="2024-07-30T00:00:00"/>
    <s v="linkedin"/>
    <s v="cpc"/>
    <s v="black_friday"/>
    <d v="2024-01-01T00:00:00"/>
    <s v="text_link"/>
    <s v="shoes"/>
    <n v="394"/>
    <n v="23"/>
    <n v="290.89"/>
    <n v="5.8375634517766499E-2"/>
    <n v="0.73829949238578674"/>
    <x v="0"/>
  </r>
  <r>
    <d v="2024-01-08T00:00:00"/>
    <s v="instagram"/>
    <s v="email"/>
    <s v="product_launch"/>
    <d v="2024-01-03T00:00:00"/>
    <s v="banner1"/>
    <s v="signup"/>
    <n v="470"/>
    <n v="16"/>
    <n v="388.35"/>
    <n v="3.4042553191489362E-2"/>
    <n v="0.82627659574468093"/>
    <x v="0"/>
  </r>
  <r>
    <d v="2024-12-31T00:00:00"/>
    <s v="youtube"/>
    <s v="social"/>
    <s v="spring_sale"/>
    <d v="2024-01-01T00:00:00"/>
    <s v="carousel_ad"/>
    <s v="bags"/>
    <n v="86"/>
    <n v="2"/>
    <n v="925.01"/>
    <n v="2.3255813953488372E-2"/>
    <n v="10.755930232558139"/>
    <x v="0"/>
  </r>
  <r>
    <d v="2024-08-05T00:00:00"/>
    <s v="newsletter"/>
    <s v="cpc"/>
    <s v="black_friday"/>
    <d v="2024-01-01T00:00:00"/>
    <s v="carousel_ad"/>
    <s v="shoes"/>
    <n v="440"/>
    <n v="29"/>
    <n v="90.49"/>
    <n v="6.5909090909090903E-2"/>
    <n v="0.2056590909090909"/>
    <x v="0"/>
  </r>
  <r>
    <d v="2024-07-04T00:00:00"/>
    <s v="facebook"/>
    <s v="social"/>
    <s v="product_launch"/>
    <d v="2024-01-03T00:00:00"/>
    <s v="carousel_ad"/>
    <s v="shoes"/>
    <n v="375"/>
    <n v="9"/>
    <n v="697.34"/>
    <n v="2.4E-2"/>
    <n v="1.8595733333333335"/>
    <x v="0"/>
  </r>
  <r>
    <d v="2024-11-22T00:00:00"/>
    <s v="youtube"/>
    <s v="email"/>
    <s v="spring_sale"/>
    <d v="2024-01-01T00:00:00"/>
    <s v="banner1"/>
    <s v="shoes"/>
    <n v="115"/>
    <n v="24"/>
    <n v="921.58"/>
    <n v="0.20869565217391303"/>
    <n v="8.0137391304347823"/>
    <x v="0"/>
  </r>
  <r>
    <d v="2024-12-12T00:00:00"/>
    <s v="facebook"/>
    <s v="cpc"/>
    <s v="new_user_acquisition"/>
    <d v="2024-01-02T00:00:00"/>
    <s v="text_link"/>
    <s v="signup"/>
    <n v="262"/>
    <n v="9"/>
    <n v="611.44000000000005"/>
    <n v="3.4351145038167941E-2"/>
    <n v="2.3337404580152672"/>
    <x v="0"/>
  </r>
  <r>
    <d v="2024-11-16T00:00:00"/>
    <s v="linkedin"/>
    <s v="social"/>
    <s v="black_friday"/>
    <d v="2024-01-01T00:00:00"/>
    <s v=""/>
    <s v="shoes"/>
    <n v="113"/>
    <n v="16"/>
    <n v="644.94000000000005"/>
    <n v="0.1415929203539823"/>
    <n v="5.7074336283185847"/>
    <x v="0"/>
  </r>
  <r>
    <d v="2024-08-07T00:00:00"/>
    <s v="newsletter"/>
    <s v="referral"/>
    <s v="spring_sale"/>
    <d v="2024-01-01T00:00:00"/>
    <s v="carousel_ad"/>
    <s v="shoes"/>
    <n v="157"/>
    <n v="45"/>
    <n v="229.84"/>
    <n v="0.28662420382165604"/>
    <n v="1.4639490445859873"/>
    <x v="0"/>
  </r>
  <r>
    <d v="2024-05-02T00:00:00"/>
    <s v="google"/>
    <s v="social"/>
    <s v="spring_sale"/>
    <d v="2024-01-01T00:00:00"/>
    <s v="text_link"/>
    <s v="signup"/>
    <n v="196"/>
    <n v="28"/>
    <n v="696.96"/>
    <n v="0.14285714285714285"/>
    <n v="3.5559183673469388"/>
    <x v="0"/>
  </r>
  <r>
    <d v="2024-05-07T00:00:00"/>
    <s v="google"/>
    <s v="cpc"/>
    <s v="black_friday"/>
    <d v="2024-01-01T00:00:00"/>
    <s v="video_ad"/>
    <s v="shoes"/>
    <n v="169"/>
    <n v="17"/>
    <n v="567.99"/>
    <n v="0.10059171597633136"/>
    <n v="3.3608875739644972"/>
    <x v="0"/>
  </r>
  <r>
    <d v="2024-07-07T00:00:00"/>
    <s v="linkedin"/>
    <s v="social"/>
    <s v="black_friday"/>
    <d v="2024-01-01T00:00:00"/>
    <s v="banner1"/>
    <s v="shoes"/>
    <n v="123"/>
    <n v="48"/>
    <n v="763.37"/>
    <n v="0.3902439024390244"/>
    <n v="6.2062601626016258"/>
    <x v="0"/>
  </r>
  <r>
    <d v="2024-01-19T00:00:00"/>
    <s v="instagram"/>
    <s v="referral"/>
    <s v="black_friday"/>
    <d v="2024-01-01T00:00:00"/>
    <s v="carousel_ad"/>
    <s v="discount"/>
    <n v="398"/>
    <n v="42"/>
    <n v="188.79"/>
    <n v="0.10552763819095477"/>
    <n v="0.47434673366834168"/>
    <x v="0"/>
  </r>
  <r>
    <d v="2024-10-01T00:00:00"/>
    <s v="youtube"/>
    <s v="cpc"/>
    <s v="new_user_acquisition"/>
    <d v="2024-01-02T00:00:00"/>
    <s v="banner1"/>
    <s v="bags"/>
    <n v="261"/>
    <n v="17"/>
    <n v="207.98"/>
    <n v="6.5134099616858232E-2"/>
    <n v="0.79685823754789264"/>
    <x v="0"/>
  </r>
  <r>
    <d v="2024-12-02T00:00:00"/>
    <s v="newsletter"/>
    <s v="email"/>
    <s v="new_user_acquisition"/>
    <d v="2024-01-02T00:00:00"/>
    <s v="text_link"/>
    <s v="signup"/>
    <n v="256"/>
    <n v="13"/>
    <n v="106.25"/>
    <n v="5.078125E-2"/>
    <n v="0.4150390625"/>
    <x v="0"/>
  </r>
  <r>
    <d v="2024-02-29T00:00:00"/>
    <s v="instagram"/>
    <s v="email"/>
    <s v="new_user_acquisition"/>
    <d v="2024-01-02T00:00:00"/>
    <s v="text_link"/>
    <s v="shoes"/>
    <n v="230"/>
    <n v="11"/>
    <n v="386.51"/>
    <n v="4.7826086956521741E-2"/>
    <n v="1.6804782608695652"/>
    <x v="0"/>
  </r>
  <r>
    <d v="2024-09-13T00:00:00"/>
    <s v="linkedin"/>
    <s v="referral"/>
    <s v="new_user_acquisition"/>
    <d v="2024-01-02T00:00:00"/>
    <s v="carousel_ad"/>
    <s v="discount"/>
    <n v="404"/>
    <n v="34"/>
    <n v="134.38999999999999"/>
    <n v="8.4158415841584164E-2"/>
    <n v="0.33264851485148511"/>
    <x v="0"/>
  </r>
  <r>
    <d v="2024-05-27T00:00:00"/>
    <s v="instagram"/>
    <s v="referral"/>
    <s v="product_launch"/>
    <d v="2024-01-03T00:00:00"/>
    <s v="video_ad"/>
    <s v="shoes"/>
    <n v="486"/>
    <n v="11"/>
    <n v="219.61"/>
    <n v="2.2633744855967079E-2"/>
    <n v="0.4518724279835391"/>
    <x v="0"/>
  </r>
  <r>
    <d v="2024-04-26T00:00:00"/>
    <s v="newsletter"/>
    <s v="referral"/>
    <s v="spring_sale"/>
    <d v="2024-01-01T00:00:00"/>
    <s v=""/>
    <s v="bags"/>
    <n v="39"/>
    <n v="21"/>
    <n v="207.46"/>
    <n v="0.53846153846153844"/>
    <n v="5.3194871794871794"/>
    <x v="0"/>
  </r>
  <r>
    <d v="2024-03-05T00:00:00"/>
    <s v="google"/>
    <s v="cpc"/>
    <s v="new_user_acquisition"/>
    <d v="2024-01-02T00:00:00"/>
    <s v="text_link"/>
    <s v="bags"/>
    <n v="413"/>
    <n v="48"/>
    <n v="961.53"/>
    <n v="0.11622276029055691"/>
    <n v="2.3281598062953996"/>
    <x v="0"/>
  </r>
  <r>
    <d v="2024-12-27T00:00:00"/>
    <s v="youtube"/>
    <s v="cpc"/>
    <s v="product_launch"/>
    <d v="2024-01-03T00:00:00"/>
    <s v="banner1"/>
    <s v="discount"/>
    <n v="401"/>
    <n v="7"/>
    <n v="520.15"/>
    <n v="1.7456359102244388E-2"/>
    <n v="1.2971321695760598"/>
    <x v="0"/>
  </r>
  <r>
    <d v="2024-07-07T00:00:00"/>
    <s v="linkedin"/>
    <s v="email"/>
    <s v="product_launch"/>
    <d v="2024-01-03T00:00:00"/>
    <s v="text_link"/>
    <s v="discount"/>
    <n v="397"/>
    <n v="40"/>
    <n v="827.13"/>
    <n v="0.10075566750629723"/>
    <n v="2.0834508816120905"/>
    <x v="0"/>
  </r>
  <r>
    <d v="2024-06-23T00:00:00"/>
    <s v="facebook"/>
    <s v="social"/>
    <s v="product_launch"/>
    <d v="2024-01-03T00:00:00"/>
    <s v="text_link"/>
    <s v="discount"/>
    <n v="120"/>
    <n v="5"/>
    <n v="377.9"/>
    <n v="4.1666666666666664E-2"/>
    <n v="3.1491666666666664"/>
    <x v="0"/>
  </r>
  <r>
    <d v="2024-10-26T00:00:00"/>
    <s v="google"/>
    <s v="social"/>
    <s v="new_user_acquisition"/>
    <d v="2024-01-02T00:00:00"/>
    <s v="video_ad"/>
    <s v="discount"/>
    <n v="286"/>
    <n v="31"/>
    <n v="334.66"/>
    <n v="0.10839160839160839"/>
    <n v="1.1701398601398603"/>
    <x v="0"/>
  </r>
  <r>
    <d v="2024-05-05T00:00:00"/>
    <s v="google"/>
    <s v="social"/>
    <s v="product_launch"/>
    <d v="2024-01-03T00:00:00"/>
    <s v="text_link"/>
    <s v="shoes"/>
    <n v="310"/>
    <n v="7"/>
    <n v="347.08"/>
    <n v="2.2580645161290321E-2"/>
    <n v="1.1196129032258064"/>
    <x v="0"/>
  </r>
  <r>
    <d v="2024-06-10T00:00:00"/>
    <s v="newsletter"/>
    <s v="email"/>
    <s v="spring_sale"/>
    <d v="2024-01-01T00:00:00"/>
    <s v="banner1"/>
    <s v="signup"/>
    <n v="97"/>
    <n v="33"/>
    <n v="654.98"/>
    <n v="0.34020618556701032"/>
    <n v="6.7523711340206187"/>
    <x v="0"/>
  </r>
  <r>
    <d v="2024-12-24T00:00:00"/>
    <s v="instagram"/>
    <s v="email"/>
    <s v="product_launch"/>
    <d v="2024-01-03T00:00:00"/>
    <s v="carousel_ad"/>
    <s v="signup"/>
    <n v="137"/>
    <n v="16"/>
    <n v="296.58999999999997"/>
    <n v="0.11678832116788321"/>
    <n v="2.1648905109489047"/>
    <x v="0"/>
  </r>
  <r>
    <d v="2024-12-27T00:00:00"/>
    <s v="newsletter"/>
    <s v="social"/>
    <s v="product_launch"/>
    <d v="2024-01-03T00:00:00"/>
    <s v="video_ad"/>
    <s v="discount"/>
    <n v="182"/>
    <n v="16"/>
    <n v="141.80000000000001"/>
    <n v="8.7912087912087919E-2"/>
    <n v="0.77912087912087913"/>
    <x v="0"/>
  </r>
  <r>
    <d v="2024-05-22T00:00:00"/>
    <s v="google"/>
    <s v="email"/>
    <s v="spring_sale"/>
    <d v="2024-01-01T00:00:00"/>
    <s v="banner1"/>
    <s v="signup"/>
    <n v="394"/>
    <n v="18"/>
    <n v="356.64"/>
    <n v="4.5685279187817257E-2"/>
    <n v="0.90517766497461927"/>
    <x v="0"/>
  </r>
  <r>
    <d v="2024-09-12T00:00:00"/>
    <s v="google"/>
    <s v="email"/>
    <s v="spring_sale"/>
    <d v="2024-01-01T00:00:00"/>
    <s v=""/>
    <s v="bags"/>
    <n v="360"/>
    <n v="23"/>
    <n v="770.71"/>
    <n v="6.3888888888888884E-2"/>
    <n v="2.1408611111111111"/>
    <x v="0"/>
  </r>
  <r>
    <d v="2024-01-04T00:00:00"/>
    <s v="youtube"/>
    <s v="social"/>
    <s v="product_launch"/>
    <d v="2024-01-03T00:00:00"/>
    <s v="banner1"/>
    <s v="shoes"/>
    <n v="189"/>
    <n v="21"/>
    <n v="851.12"/>
    <n v="0.1111111111111111"/>
    <n v="4.5032804232804233"/>
    <x v="0"/>
  </r>
  <r>
    <d v="2024-02-27T00:00:00"/>
    <s v="google"/>
    <s v="email"/>
    <s v="product_launch"/>
    <d v="2024-01-03T00:00:00"/>
    <s v="text_link"/>
    <s v="bags"/>
    <n v="95"/>
    <n v="14"/>
    <n v="909.4"/>
    <n v="0.14736842105263157"/>
    <n v="9.5726315789473677"/>
    <x v="0"/>
  </r>
  <r>
    <d v="2024-01-21T00:00:00"/>
    <s v="youtube"/>
    <s v="email"/>
    <s v="spring_sale"/>
    <d v="2024-01-01T00:00:00"/>
    <s v="carousel_ad"/>
    <s v="shoes"/>
    <n v="322"/>
    <n v="11"/>
    <n v="405.28"/>
    <n v="3.4161490683229816E-2"/>
    <n v="1.2586335403726707"/>
    <x v="0"/>
  </r>
  <r>
    <d v="2024-12-18T00:00:00"/>
    <s v="facebook"/>
    <s v="cpc"/>
    <s v="product_launch"/>
    <d v="2024-01-03T00:00:00"/>
    <s v="carousel_ad"/>
    <s v="shoes"/>
    <n v="351"/>
    <n v="22"/>
    <n v="404.8"/>
    <n v="6.2678062678062682E-2"/>
    <n v="1.1532763532763532"/>
    <x v="0"/>
  </r>
  <r>
    <d v="2024-08-03T00:00:00"/>
    <s v="linkedin"/>
    <s v="referral"/>
    <s v="spring_sale"/>
    <d v="2024-01-01T00:00:00"/>
    <s v="banner1"/>
    <s v="discount"/>
    <n v="68"/>
    <n v="1"/>
    <n v="274.20999999999998"/>
    <n v="1.4705882352941176E-2"/>
    <n v="4.0324999999999998"/>
    <x v="0"/>
  </r>
  <r>
    <d v="2024-09-04T00:00:00"/>
    <s v="newsletter"/>
    <s v="referral"/>
    <s v="spring_sale"/>
    <d v="2024-01-01T00:00:00"/>
    <s v="video_ad"/>
    <s v="shoes"/>
    <n v="203"/>
    <n v="31"/>
    <n v="148.96"/>
    <n v="0.15270935960591134"/>
    <n v="0.73379310344827586"/>
    <x v="0"/>
  </r>
  <r>
    <d v="2024-01-09T00:00:00"/>
    <s v="google"/>
    <s v="social"/>
    <s v="black_friday"/>
    <d v="2024-01-01T00:00:00"/>
    <s v="carousel_ad"/>
    <s v="shoes"/>
    <n v="470"/>
    <n v="31"/>
    <n v="126.45"/>
    <n v="6.5957446808510636E-2"/>
    <n v="0.26904255319148934"/>
    <x v="0"/>
  </r>
  <r>
    <d v="2024-11-06T00:00:00"/>
    <s v="google"/>
    <s v="cpc"/>
    <s v="new_user_acquisition"/>
    <d v="2024-01-02T00:00:00"/>
    <s v="video_ad"/>
    <s v="discount"/>
    <n v="96"/>
    <n v="20"/>
    <n v="656.98"/>
    <n v="0.20833333333333334"/>
    <n v="6.8435416666666669"/>
    <x v="0"/>
  </r>
  <r>
    <d v="2024-03-19T00:00:00"/>
    <s v="youtube"/>
    <s v="email"/>
    <s v="product_launch"/>
    <d v="2024-01-03T00:00:00"/>
    <s v="text_link"/>
    <s v="bags"/>
    <n v="404"/>
    <n v="40"/>
    <n v="830.67"/>
    <n v="9.9009900990099015E-2"/>
    <n v="2.0561138613861387"/>
    <x v="0"/>
  </r>
  <r>
    <d v="2024-08-16T00:00:00"/>
    <s v="instagram"/>
    <s v="cpc"/>
    <s v="spring_sale"/>
    <d v="2024-01-01T00:00:00"/>
    <s v="text_link"/>
    <s v="discount"/>
    <n v="242"/>
    <n v="47"/>
    <n v="912.29"/>
    <n v="0.19421487603305784"/>
    <n v="3.7697933884297519"/>
    <x v="0"/>
  </r>
  <r>
    <d v="2024-04-22T00:00:00"/>
    <s v="linkedin"/>
    <s v="referral"/>
    <s v="black_friday"/>
    <d v="2024-01-01T00:00:00"/>
    <s v=""/>
    <s v="signup"/>
    <n v="61"/>
    <n v="7"/>
    <n v="307.19"/>
    <n v="0.11475409836065574"/>
    <n v="5.0359016393442619"/>
    <x v="0"/>
  </r>
  <r>
    <d v="2024-08-03T00:00:00"/>
    <s v="youtube"/>
    <s v="referral"/>
    <s v="spring_sale"/>
    <d v="2024-01-01T00:00:00"/>
    <s v="text_link"/>
    <s v="discount"/>
    <n v="472"/>
    <n v="25"/>
    <n v="937.1"/>
    <n v="5.2966101694915252E-2"/>
    <n v="1.9853813559322033"/>
    <x v="0"/>
  </r>
  <r>
    <d v="2024-03-11T00:00:00"/>
    <s v="google"/>
    <s v="email"/>
    <s v="spring_sale"/>
    <d v="2024-01-01T00:00:00"/>
    <s v="carousel_ad"/>
    <s v="signup"/>
    <n v="187"/>
    <n v="1"/>
    <n v="661.72"/>
    <n v="5.3475935828877002E-3"/>
    <n v="3.5386096256684492"/>
    <x v="0"/>
  </r>
  <r>
    <d v="2024-06-11T00:00:00"/>
    <s v="google"/>
    <s v="social"/>
    <s v="spring_sale"/>
    <d v="2024-01-01T00:00:00"/>
    <s v="carousel_ad"/>
    <s v="bags"/>
    <n v="191"/>
    <n v="35"/>
    <n v="478.76"/>
    <n v="0.18324607329842932"/>
    <n v="2.5065968586387433"/>
    <x v="0"/>
  </r>
  <r>
    <d v="2024-04-21T00:00:00"/>
    <s v="instagram"/>
    <s v="email"/>
    <s v="black_friday"/>
    <d v="2024-01-01T00:00:00"/>
    <s v="text_link"/>
    <s v="shoes"/>
    <n v="180"/>
    <n v="46"/>
    <n v="814.78"/>
    <n v="0.25555555555555554"/>
    <n v="4.5265555555555554"/>
    <x v="0"/>
  </r>
  <r>
    <d v="2024-04-19T00:00:00"/>
    <s v="instagram"/>
    <s v="referral"/>
    <s v="new_user_acquisition"/>
    <d v="2024-01-02T00:00:00"/>
    <s v="banner1"/>
    <s v="signup"/>
    <n v="300"/>
    <n v="11"/>
    <n v="929.92"/>
    <n v="3.6666666666666667E-2"/>
    <n v="3.099733333333333"/>
    <x v="0"/>
  </r>
  <r>
    <d v="2024-07-20T00:00:00"/>
    <s v="instagram"/>
    <s v="cpc"/>
    <s v="new_user_acquisition"/>
    <d v="2024-01-02T00:00:00"/>
    <s v="text_link"/>
    <s v="discount"/>
    <n v="287"/>
    <n v="29"/>
    <n v="224.37"/>
    <n v="0.10104529616724739"/>
    <n v="0.78177700348432055"/>
    <x v="0"/>
  </r>
  <r>
    <d v="2024-04-16T00:00:00"/>
    <s v="newsletter"/>
    <s v="social"/>
    <s v="new_user_acquisition"/>
    <d v="2024-01-02T00:00:00"/>
    <s v="banner1"/>
    <s v="signup"/>
    <n v="233"/>
    <n v="32"/>
    <n v="875.07"/>
    <n v="0.13733905579399142"/>
    <n v="3.7556652360515024"/>
    <x v="0"/>
  </r>
  <r>
    <d v="2024-05-18T00:00:00"/>
    <s v="youtube"/>
    <s v="social"/>
    <s v="spring_sale"/>
    <d v="2024-01-01T00:00:00"/>
    <s v="text_link"/>
    <s v="bags"/>
    <n v="480"/>
    <n v="49"/>
    <n v="921.08"/>
    <n v="0.10208333333333333"/>
    <n v="1.9189166666666668"/>
    <x v="0"/>
  </r>
  <r>
    <d v="2024-11-20T00:00:00"/>
    <s v="newsletter"/>
    <s v="social"/>
    <s v="black_friday"/>
    <d v="2024-01-01T00:00:00"/>
    <s v=""/>
    <s v="shoes"/>
    <n v="194"/>
    <n v="18"/>
    <n v="897.76"/>
    <n v="9.2783505154639179E-2"/>
    <n v="4.6276288659793812"/>
    <x v="0"/>
  </r>
  <r>
    <d v="2024-04-18T00:00:00"/>
    <s v="linkedin"/>
    <s v="cpc"/>
    <s v="product_launch"/>
    <d v="2024-01-03T00:00:00"/>
    <s v="banner1"/>
    <s v="shoes"/>
    <n v="91"/>
    <n v="50"/>
    <n v="693.79"/>
    <n v="0.5494505494505495"/>
    <n v="7.6240659340659338"/>
    <x v="0"/>
  </r>
  <r>
    <d v="2024-02-07T00:00:00"/>
    <s v="youtube"/>
    <s v="email"/>
    <s v="product_launch"/>
    <d v="2024-01-03T00:00:00"/>
    <s v="video_ad"/>
    <s v="signup"/>
    <n v="386"/>
    <n v="15"/>
    <n v="479.29"/>
    <n v="3.8860103626943004E-2"/>
    <n v="1.2416839378238342"/>
    <x v="0"/>
  </r>
  <r>
    <d v="2024-08-23T00:00:00"/>
    <s v="newsletter"/>
    <s v="cpc"/>
    <s v="spring_sale"/>
    <d v="2024-01-01T00:00:00"/>
    <s v="carousel_ad"/>
    <s v="shoes"/>
    <n v="32"/>
    <n v="22"/>
    <n v="261.16000000000003"/>
    <n v="0.6875"/>
    <n v="8.1612500000000008"/>
    <x v="0"/>
  </r>
  <r>
    <d v="2024-04-18T00:00:00"/>
    <s v="google"/>
    <s v="social"/>
    <s v="spring_sale"/>
    <d v="2024-01-01T00:00:00"/>
    <s v="text_link"/>
    <s v="shoes"/>
    <n v="228"/>
    <n v="3"/>
    <n v="397.45"/>
    <n v="1.3157894736842105E-2"/>
    <n v="1.7432017543859648"/>
    <x v="0"/>
  </r>
  <r>
    <d v="2024-10-08T00:00:00"/>
    <s v="youtube"/>
    <s v="referral"/>
    <s v="black_friday"/>
    <d v="2024-01-01T00:00:00"/>
    <s v="banner1"/>
    <s v="shoes"/>
    <n v="409"/>
    <n v="49"/>
    <n v="122.62"/>
    <n v="0.11980440097799511"/>
    <n v="0.2998044009779951"/>
    <x v="0"/>
  </r>
  <r>
    <d v="2024-06-20T00:00:00"/>
    <s v="instagram"/>
    <s v="referral"/>
    <s v="product_launch"/>
    <d v="2024-01-03T00:00:00"/>
    <s v="video_ad"/>
    <s v="signup"/>
    <n v="101"/>
    <n v="7"/>
    <n v="367.8"/>
    <n v="6.9306930693069313E-2"/>
    <n v="3.6415841584158417"/>
    <x v="0"/>
  </r>
  <r>
    <d v="2024-05-10T00:00:00"/>
    <s v="facebook"/>
    <s v="cpc"/>
    <s v="product_launch"/>
    <d v="2024-01-03T00:00:00"/>
    <s v="carousel_ad"/>
    <s v="discount"/>
    <n v="349"/>
    <n v="21"/>
    <n v="382.27"/>
    <n v="6.0171919770773637E-2"/>
    <n v="1.0953295128939828"/>
    <x v="0"/>
  </r>
  <r>
    <d v="2024-02-14T00:00:00"/>
    <s v="google"/>
    <s v="email"/>
    <s v="spring_sale"/>
    <d v="2024-01-01T00:00:00"/>
    <s v="text_link"/>
    <s v="discount"/>
    <n v="156"/>
    <n v="8"/>
    <n v="686.39"/>
    <n v="5.128205128205128E-2"/>
    <n v="4.3999358974358973"/>
    <x v="0"/>
  </r>
  <r>
    <d v="2024-09-23T00:00:00"/>
    <s v="linkedin"/>
    <s v="referral"/>
    <s v="spring_sale"/>
    <d v="2024-01-01T00:00:00"/>
    <s v="carousel_ad"/>
    <s v="signup"/>
    <n v="382"/>
    <n v="21"/>
    <n v="252.17"/>
    <n v="5.4973821989528798E-2"/>
    <n v="0.66013089005235603"/>
    <x v="0"/>
  </r>
  <r>
    <d v="2024-08-25T00:00:00"/>
    <s v="youtube"/>
    <s v="social"/>
    <s v="new_user_acquisition"/>
    <d v="2024-01-02T00:00:00"/>
    <s v="banner1"/>
    <s v="signup"/>
    <n v="266"/>
    <n v="35"/>
    <n v="313.17"/>
    <n v="0.13157894736842105"/>
    <n v="1.1773308270676692"/>
    <x v="0"/>
  </r>
  <r>
    <d v="2024-01-16T00:00:00"/>
    <s v="youtube"/>
    <s v="email"/>
    <s v="black_friday"/>
    <d v="2024-01-01T00:00:00"/>
    <s v="carousel_ad"/>
    <s v="bags"/>
    <n v="376"/>
    <n v="26"/>
    <n v="910"/>
    <n v="6.9148936170212769E-2"/>
    <n v="2.4202127659574466"/>
    <x v="0"/>
  </r>
  <r>
    <d v="2024-12-14T00:00:00"/>
    <s v="linkedin"/>
    <s v="email"/>
    <s v="spring_sale"/>
    <d v="2024-01-01T00:00:00"/>
    <s v="video_ad"/>
    <s v="signup"/>
    <n v="191"/>
    <n v="31"/>
    <n v="260.67"/>
    <n v="0.16230366492146597"/>
    <n v="1.3647643979057593"/>
    <x v="0"/>
  </r>
  <r>
    <d v="2024-03-02T00:00:00"/>
    <s v="linkedin"/>
    <s v="referral"/>
    <s v="new_user_acquisition"/>
    <d v="2024-01-02T00:00:00"/>
    <s v="video_ad"/>
    <s v="bags"/>
    <n v="210"/>
    <n v="44"/>
    <n v="989.08"/>
    <n v="0.20952380952380953"/>
    <n v="4.7099047619047623"/>
    <x v="0"/>
  </r>
  <r>
    <d v="2024-12-20T00:00:00"/>
    <s v="linkedin"/>
    <s v="email"/>
    <s v="black_friday"/>
    <d v="2024-01-01T00:00:00"/>
    <s v="video_ad"/>
    <s v="shoes"/>
    <n v="352"/>
    <n v="41"/>
    <n v="700.01"/>
    <n v="0.11647727272727272"/>
    <n v="1.9886647727272726"/>
    <x v="0"/>
  </r>
  <r>
    <d v="2024-08-31T00:00:00"/>
    <s v="newsletter"/>
    <s v="cpc"/>
    <s v="spring_sale"/>
    <d v="2024-01-01T00:00:00"/>
    <s v="text_link"/>
    <s v="shoes"/>
    <n v="437"/>
    <n v="3"/>
    <n v="100.78"/>
    <n v="6.8649885583524023E-3"/>
    <n v="0.23061784897025173"/>
    <x v="0"/>
  </r>
  <r>
    <d v="2024-11-21T00:00:00"/>
    <s v="facebook"/>
    <s v="cpc"/>
    <s v="spring_sale"/>
    <d v="2024-01-01T00:00:00"/>
    <s v="text_link"/>
    <s v="shoes"/>
    <n v="16"/>
    <n v="36"/>
    <n v="786.17"/>
    <n v="2.25"/>
    <n v="49.135624999999997"/>
    <x v="0"/>
  </r>
  <r>
    <d v="2024-09-06T00:00:00"/>
    <s v="youtube"/>
    <s v="cpc"/>
    <s v="new_user_acquisition"/>
    <d v="2024-01-02T00:00:00"/>
    <s v="banner1"/>
    <s v="shoes"/>
    <n v="116"/>
    <n v="23"/>
    <n v="461.12"/>
    <n v="0.19827586206896552"/>
    <n v="3.9751724137931035"/>
    <x v="0"/>
  </r>
  <r>
    <d v="2024-09-13T00:00:00"/>
    <s v="facebook"/>
    <s v="referral"/>
    <s v="spring_sale"/>
    <d v="2024-01-01T00:00:00"/>
    <s v="carousel_ad"/>
    <s v="discount"/>
    <n v="231"/>
    <n v="23"/>
    <n v="128.94999999999999"/>
    <n v="9.9567099567099568E-2"/>
    <n v="0.55822510822510818"/>
    <x v="0"/>
  </r>
  <r>
    <d v="2024-11-03T00:00:00"/>
    <s v="instagram"/>
    <s v="social"/>
    <s v="black_friday"/>
    <d v="2024-01-01T00:00:00"/>
    <s v="carousel_ad"/>
    <s v="discount"/>
    <n v="196"/>
    <n v="44"/>
    <n v="673.67"/>
    <n v="0.22448979591836735"/>
    <n v="3.4370918367346937"/>
    <x v="0"/>
  </r>
  <r>
    <d v="2024-01-10T00:00:00"/>
    <s v="google"/>
    <s v="social"/>
    <s v="new_user_acquisition"/>
    <d v="2024-01-02T00:00:00"/>
    <s v="carousel_ad"/>
    <s v="bags"/>
    <n v="255"/>
    <n v="8"/>
    <n v="919.44"/>
    <n v="3.1372549019607843E-2"/>
    <n v="3.6056470588235294"/>
    <x v="0"/>
  </r>
  <r>
    <d v="2024-02-04T00:00:00"/>
    <s v="instagram"/>
    <s v="referral"/>
    <s v="product_launch"/>
    <d v="2024-01-03T00:00:00"/>
    <s v="text_link"/>
    <s v="signup"/>
    <n v="490"/>
    <n v="5"/>
    <n v="447.45"/>
    <n v="1.020408163265306E-2"/>
    <n v="0.91316326530612246"/>
    <x v="0"/>
  </r>
  <r>
    <d v="2024-10-05T00:00:00"/>
    <s v="linkedin"/>
    <s v="email"/>
    <s v="new_user_acquisition"/>
    <d v="2024-01-02T00:00:00"/>
    <s v=""/>
    <s v="shoes"/>
    <n v="190"/>
    <n v="42"/>
    <n v="656.45"/>
    <n v="0.22105263157894736"/>
    <n v="3.4550000000000001"/>
    <x v="0"/>
  </r>
  <r>
    <d v="2024-03-28T00:00:00"/>
    <s v="newsletter"/>
    <s v="referral"/>
    <s v="new_user_acquisition"/>
    <d v="2024-01-02T00:00:00"/>
    <s v="text_link"/>
    <s v="bags"/>
    <n v="210"/>
    <n v="2"/>
    <n v="267.3"/>
    <n v="9.5238095238095247E-3"/>
    <n v="1.2728571428571429"/>
    <x v="0"/>
  </r>
  <r>
    <d v="2024-03-04T00:00:00"/>
    <s v="instagram"/>
    <s v="social"/>
    <s v="new_user_acquisition"/>
    <d v="2024-01-02T00:00:00"/>
    <s v="banner1"/>
    <s v="signup"/>
    <n v="398"/>
    <n v="13"/>
    <n v="85.19"/>
    <n v="3.2663316582914576E-2"/>
    <n v="0.21404522613065327"/>
    <x v="0"/>
  </r>
  <r>
    <d v="2024-01-03T00:00:00"/>
    <s v="linkedin"/>
    <s v="email"/>
    <s v="new_user_acquisition"/>
    <d v="2024-01-02T00:00:00"/>
    <s v="carousel_ad"/>
    <s v="discount"/>
    <n v="39"/>
    <n v="44"/>
    <n v="527.98"/>
    <n v="1.1282051282051282"/>
    <n v="13.537948717948719"/>
    <x v="0"/>
  </r>
  <r>
    <d v="2024-07-26T00:00:00"/>
    <s v="newsletter"/>
    <s v="referral"/>
    <s v="product_launch"/>
    <d v="2024-01-03T00:00:00"/>
    <s v="text_link"/>
    <s v="bags"/>
    <n v="50"/>
    <n v="28"/>
    <n v="539.69000000000005"/>
    <n v="0.56000000000000005"/>
    <n v="10.793800000000001"/>
    <x v="0"/>
  </r>
  <r>
    <d v="2024-02-11T00:00:00"/>
    <s v="linkedin"/>
    <s v="email"/>
    <s v="spring_sale"/>
    <d v="2024-01-01T00:00:00"/>
    <s v="video_ad"/>
    <s v="bags"/>
    <n v="31"/>
    <n v="17"/>
    <n v="234.51"/>
    <n v="0.54838709677419351"/>
    <n v="7.564838709677419"/>
    <x v="0"/>
  </r>
  <r>
    <d v="2024-02-15T00:00:00"/>
    <s v="facebook"/>
    <s v="cpc"/>
    <s v="black_friday"/>
    <d v="2024-01-01T00:00:00"/>
    <s v="banner1"/>
    <s v="shoes"/>
    <n v="398"/>
    <n v="43"/>
    <n v="735.77"/>
    <n v="0.10804020100502512"/>
    <n v="1.8486683417085428"/>
    <x v="0"/>
  </r>
  <r>
    <d v="2024-05-18T00:00:00"/>
    <s v="linkedin"/>
    <s v="email"/>
    <s v="new_user_acquisition"/>
    <d v="2024-01-02T00:00:00"/>
    <s v="banner1"/>
    <s v="shoes"/>
    <n v="81"/>
    <n v="28"/>
    <n v="24.53"/>
    <n v="0.34567901234567899"/>
    <n v="0.3028395061728395"/>
    <x v="0"/>
  </r>
  <r>
    <d v="2024-03-01T00:00:00"/>
    <s v="google"/>
    <s v="social"/>
    <s v="black_friday"/>
    <d v="2024-01-01T00:00:00"/>
    <s v="text_link"/>
    <s v="shoes"/>
    <n v="304"/>
    <n v="27"/>
    <n v="862.62"/>
    <n v="8.8815789473684209E-2"/>
    <n v="2.8375657894736843"/>
    <x v="0"/>
  </r>
  <r>
    <d v="2024-12-31T00:00:00"/>
    <s v="facebook"/>
    <s v="cpc"/>
    <s v="black_friday"/>
    <d v="2024-01-01T00:00:00"/>
    <s v="banner1"/>
    <s v="signup"/>
    <n v="338"/>
    <n v="31"/>
    <n v="299.38"/>
    <n v="9.1715976331360943E-2"/>
    <n v="0.88573964497041424"/>
    <x v="0"/>
  </r>
  <r>
    <d v="2024-08-02T00:00:00"/>
    <s v="google"/>
    <s v="email"/>
    <s v="new_user_acquisition"/>
    <d v="2024-01-02T00:00:00"/>
    <s v="video_ad"/>
    <s v="signup"/>
    <n v="287"/>
    <n v="18"/>
    <n v="401.57"/>
    <n v="6.2717770034843204E-2"/>
    <n v="1.3991986062717769"/>
    <x v="0"/>
  </r>
  <r>
    <d v="2024-06-06T00:00:00"/>
    <s v="google"/>
    <s v="cpc"/>
    <s v="new_user_acquisition"/>
    <d v="2024-01-02T00:00:00"/>
    <s v="banner1"/>
    <s v="shoes"/>
    <n v="369"/>
    <n v="26"/>
    <n v="69.930000000000007"/>
    <n v="7.0460704607046065E-2"/>
    <n v="0.18951219512195125"/>
    <x v="0"/>
  </r>
  <r>
    <d v="2024-01-08T00:00:00"/>
    <s v="google"/>
    <s v="referral"/>
    <s v="spring_sale"/>
    <d v="2024-01-01T00:00:00"/>
    <s v="video_ad"/>
    <s v="signup"/>
    <n v="230"/>
    <n v="7"/>
    <n v="856.8"/>
    <n v="3.0434782608695653E-2"/>
    <n v="3.7252173913043478"/>
    <x v="0"/>
  </r>
  <r>
    <d v="2024-09-27T00:00:00"/>
    <s v="facebook"/>
    <s v="cpc"/>
    <s v="black_friday"/>
    <d v="2024-01-01T00:00:00"/>
    <s v="video_ad"/>
    <s v="signup"/>
    <n v="497"/>
    <n v="42"/>
    <n v="800.7"/>
    <n v="8.4507042253521125E-2"/>
    <n v="1.6110663983903422"/>
    <x v="0"/>
  </r>
  <r>
    <d v="2024-10-11T00:00:00"/>
    <s v="newsletter"/>
    <s v="social"/>
    <s v="black_friday"/>
    <d v="2024-01-01T00:00:00"/>
    <s v="carousel_ad"/>
    <s v="bags"/>
    <n v="265"/>
    <n v="27"/>
    <n v="894.99"/>
    <n v="0.10188679245283019"/>
    <n v="3.377320754716981"/>
    <x v="0"/>
  </r>
  <r>
    <d v="2024-01-30T00:00:00"/>
    <s v="instagram"/>
    <s v="social"/>
    <s v="product_launch"/>
    <d v="2024-01-03T00:00:00"/>
    <s v="carousel_ad"/>
    <s v="shoes"/>
    <n v="381"/>
    <n v="14"/>
    <n v="162.61000000000001"/>
    <n v="3.6745406824146981E-2"/>
    <n v="0.42679790026246722"/>
    <x v="0"/>
  </r>
  <r>
    <d v="2024-08-03T00:00:00"/>
    <s v="youtube"/>
    <s v="email"/>
    <s v="black_friday"/>
    <d v="2024-01-01T00:00:00"/>
    <s v=""/>
    <s v="discount"/>
    <n v="332"/>
    <n v="44"/>
    <n v="543.79"/>
    <n v="0.13253012048192772"/>
    <n v="1.6379216867469879"/>
    <x v="0"/>
  </r>
  <r>
    <d v="2024-10-22T00:00:00"/>
    <s v="google"/>
    <s v="referral"/>
    <s v="black_friday"/>
    <d v="2024-01-01T00:00:00"/>
    <s v="carousel_ad"/>
    <s v="bags"/>
    <n v="398"/>
    <n v="1"/>
    <n v="189.76"/>
    <n v="2.5125628140703518E-3"/>
    <n v="0.47678391959798994"/>
    <x v="0"/>
  </r>
  <r>
    <d v="2024-04-06T00:00:00"/>
    <s v="youtube"/>
    <s v="cpc"/>
    <s v="product_launch"/>
    <d v="2024-01-03T00:00:00"/>
    <s v="banner1"/>
    <s v="shoes"/>
    <n v="252"/>
    <n v="19"/>
    <n v="508.69"/>
    <n v="7.5396825396825393E-2"/>
    <n v="2.0186111111111109"/>
    <x v="0"/>
  </r>
  <r>
    <d v="2024-04-14T00:00:00"/>
    <s v="youtube"/>
    <s v="cpc"/>
    <s v="black_friday"/>
    <d v="2024-01-01T00:00:00"/>
    <s v=""/>
    <s v="discount"/>
    <n v="390"/>
    <n v="21"/>
    <n v="635.29999999999995"/>
    <n v="5.3846153846153849E-2"/>
    <n v="1.6289743589743588"/>
    <x v="0"/>
  </r>
  <r>
    <d v="2024-07-18T00:00:00"/>
    <s v="facebook"/>
    <s v="referral"/>
    <s v="product_launch"/>
    <d v="2024-01-03T00:00:00"/>
    <s v="text_link"/>
    <s v="discount"/>
    <n v="211"/>
    <n v="12"/>
    <n v="906.01"/>
    <n v="5.6872037914691941E-2"/>
    <n v="4.2938862559241704"/>
    <x v="0"/>
  </r>
  <r>
    <d v="2024-08-14T00:00:00"/>
    <s v="facebook"/>
    <s v="referral"/>
    <s v="new_user_acquisition"/>
    <d v="2024-01-02T00:00:00"/>
    <s v="text_link"/>
    <s v="bags"/>
    <n v="448"/>
    <n v="39"/>
    <n v="111.75"/>
    <n v="8.7053571428571425E-2"/>
    <n v="0.24944196428571427"/>
    <x v="0"/>
  </r>
  <r>
    <d v="2024-04-17T00:00:00"/>
    <s v="facebook"/>
    <s v="email"/>
    <s v="spring_sale"/>
    <d v="2024-01-01T00:00:00"/>
    <s v="banner1"/>
    <s v="signup"/>
    <n v="423"/>
    <n v="50"/>
    <n v="57.55"/>
    <n v="0.1182033096926714"/>
    <n v="0.13605200945626478"/>
    <x v="0"/>
  </r>
  <r>
    <d v="2024-04-17T00:00:00"/>
    <s v="facebook"/>
    <s v="cpc"/>
    <s v="product_launch"/>
    <d v="2024-01-03T00:00:00"/>
    <s v="text_link"/>
    <s v="bags"/>
    <n v="308"/>
    <n v="14"/>
    <n v="750.37"/>
    <n v="4.5454545454545456E-2"/>
    <n v="2.4362662337662337"/>
    <x v="0"/>
  </r>
  <r>
    <d v="2024-06-11T00:00:00"/>
    <s v="linkedin"/>
    <s v="email"/>
    <s v="new_user_acquisition"/>
    <d v="2024-01-02T00:00:00"/>
    <s v="carousel_ad"/>
    <s v="signup"/>
    <n v="438"/>
    <n v="26"/>
    <n v="476"/>
    <n v="5.9360730593607303E-2"/>
    <n v="1.08675799086758"/>
    <x v="0"/>
  </r>
  <r>
    <d v="2024-03-02T00:00:00"/>
    <s v="newsletter"/>
    <s v="referral"/>
    <s v="spring_sale"/>
    <d v="2024-01-01T00:00:00"/>
    <s v="text_link"/>
    <s v="bags"/>
    <n v="292"/>
    <n v="45"/>
    <n v="511.88"/>
    <n v="0.1541095890410959"/>
    <n v="1.753013698630137"/>
    <x v="0"/>
  </r>
  <r>
    <d v="2024-08-29T00:00:00"/>
    <s v="google"/>
    <s v="cpc"/>
    <s v="product_launch"/>
    <d v="2024-01-03T00:00:00"/>
    <s v="text_link"/>
    <s v="discount"/>
    <n v="241"/>
    <n v="3"/>
    <n v="906.37"/>
    <n v="1.2448132780082987E-2"/>
    <n v="3.7608713692946059"/>
    <x v="0"/>
  </r>
  <r>
    <d v="2024-01-13T00:00:00"/>
    <s v="youtube"/>
    <s v="cpc"/>
    <s v="product_launch"/>
    <d v="2024-01-03T00:00:00"/>
    <s v="text_link"/>
    <s v="signup"/>
    <n v="29"/>
    <n v="33"/>
    <n v="93.76"/>
    <n v="1.1379310344827587"/>
    <n v="3.233103448275862"/>
    <x v="0"/>
  </r>
  <r>
    <d v="2024-07-08T00:00:00"/>
    <s v="newsletter"/>
    <s v="referral"/>
    <s v="spring_sale"/>
    <d v="2024-01-01T00:00:00"/>
    <s v="carousel_ad"/>
    <s v="discount"/>
    <n v="212"/>
    <n v="8"/>
    <n v="526.86"/>
    <n v="3.7735849056603772E-2"/>
    <n v="2.4851886792452831"/>
    <x v="0"/>
  </r>
  <r>
    <d v="2024-10-16T00:00:00"/>
    <s v="linkedin"/>
    <s v="cpc"/>
    <s v="black_friday"/>
    <d v="2024-01-01T00:00:00"/>
    <s v="carousel_ad"/>
    <s v="shoes"/>
    <n v="415"/>
    <n v="13"/>
    <n v="23.2"/>
    <n v="3.1325301204819279E-2"/>
    <n v="5.5903614457831326E-2"/>
    <x v="0"/>
  </r>
  <r>
    <d v="2024-04-03T00:00:00"/>
    <s v="facebook"/>
    <s v="referral"/>
    <s v="spring_sale"/>
    <d v="2024-01-01T00:00:00"/>
    <s v="carousel_ad"/>
    <s v="signup"/>
    <n v="152"/>
    <n v="23"/>
    <n v="971.34"/>
    <n v="0.15131578947368421"/>
    <n v="6.3903947368421052"/>
    <x v="0"/>
  </r>
  <r>
    <d v="2024-09-10T00:00:00"/>
    <s v="linkedin"/>
    <s v="referral"/>
    <s v="spring_sale"/>
    <d v="2024-01-01T00:00:00"/>
    <s v="carousel_ad"/>
    <s v="bags"/>
    <n v="50"/>
    <n v="3"/>
    <n v="780.46"/>
    <n v="0.06"/>
    <n v="15.609200000000001"/>
    <x v="0"/>
  </r>
  <r>
    <d v="2024-11-24T00:00:00"/>
    <s v="facebook"/>
    <s v="email"/>
    <s v="product_launch"/>
    <d v="2024-01-03T00:00:00"/>
    <s v="carousel_ad"/>
    <s v="discount"/>
    <n v="173"/>
    <n v="12"/>
    <n v="313.27999999999997"/>
    <n v="6.9364161849710976E-2"/>
    <n v="1.8108670520231211"/>
    <x v="0"/>
  </r>
  <r>
    <d v="2024-09-24T00:00:00"/>
    <s v="youtube"/>
    <s v="referral"/>
    <s v="product_launch"/>
    <d v="2024-01-03T00:00:00"/>
    <s v="carousel_ad"/>
    <s v="signup"/>
    <n v="420"/>
    <n v="43"/>
    <n v="65.98"/>
    <n v="0.10238095238095238"/>
    <n v="0.15709523809523809"/>
    <x v="0"/>
  </r>
  <r>
    <d v="2024-09-07T00:00:00"/>
    <s v="youtube"/>
    <s v="referral"/>
    <s v="spring_sale"/>
    <d v="2024-01-01T00:00:00"/>
    <s v="carousel_ad"/>
    <s v="bags"/>
    <n v="411"/>
    <n v="8"/>
    <n v="459.48"/>
    <n v="1.9464720194647202E-2"/>
    <n v="1.1179562043795621"/>
    <x v="0"/>
  </r>
  <r>
    <d v="2024-01-19T00:00:00"/>
    <s v="newsletter"/>
    <s v="referral"/>
    <s v="new_user_acquisition"/>
    <d v="2024-01-02T00:00:00"/>
    <s v="video_ad"/>
    <s v="shoes"/>
    <n v="229"/>
    <n v="5"/>
    <n v="490.68"/>
    <n v="2.1834061135371178E-2"/>
    <n v="2.1427074235807861"/>
    <x v="0"/>
  </r>
  <r>
    <d v="2024-07-13T00:00:00"/>
    <s v="linkedin"/>
    <s v="email"/>
    <s v="black_friday"/>
    <d v="2024-01-01T00:00:00"/>
    <s v="text_link"/>
    <s v="bags"/>
    <n v="487"/>
    <n v="1"/>
    <n v="935.24"/>
    <n v="2.0533880903490761E-3"/>
    <n v="1.9204106776180698"/>
    <x v="0"/>
  </r>
  <r>
    <d v="2024-03-11T00:00:00"/>
    <s v="facebook"/>
    <s v="referral"/>
    <s v="spring_sale"/>
    <d v="2024-01-01T00:00:00"/>
    <s v="carousel_ad"/>
    <s v="shoes"/>
    <n v="483"/>
    <n v="3"/>
    <n v="740.73"/>
    <n v="6.2111801242236021E-3"/>
    <n v="1.5336024844720497"/>
    <x v="0"/>
  </r>
  <r>
    <d v="2024-09-07T00:00:00"/>
    <s v="linkedin"/>
    <s v="social"/>
    <s v="product_launch"/>
    <d v="2024-01-03T00:00:00"/>
    <s v="video_ad"/>
    <s v="bags"/>
    <n v="496"/>
    <n v="27"/>
    <n v="931.31"/>
    <n v="5.4435483870967742E-2"/>
    <n v="1.8776411290322579"/>
    <x v="0"/>
  </r>
  <r>
    <d v="2024-12-07T00:00:00"/>
    <s v="linkedin"/>
    <s v="email"/>
    <s v="spring_sale"/>
    <d v="2024-01-01T00:00:00"/>
    <s v="text_link"/>
    <s v="shoes"/>
    <n v="284"/>
    <n v="24"/>
    <n v="385.24"/>
    <n v="8.4507042253521125E-2"/>
    <n v="1.3564788732394366"/>
    <x v="0"/>
  </r>
  <r>
    <d v="2024-05-12T00:00:00"/>
    <s v="linkedin"/>
    <s v="cpc"/>
    <s v="spring_sale"/>
    <d v="2024-01-01T00:00:00"/>
    <s v="carousel_ad"/>
    <s v="bags"/>
    <n v="500"/>
    <n v="7"/>
    <n v="911.78"/>
    <n v="1.4E-2"/>
    <n v="1.8235599999999998"/>
    <x v="0"/>
  </r>
  <r>
    <d v="2024-11-18T00:00:00"/>
    <s v="facebook"/>
    <s v="referral"/>
    <s v="black_friday"/>
    <d v="2024-01-01T00:00:00"/>
    <s v="video_ad"/>
    <s v="signup"/>
    <n v="492"/>
    <n v="13"/>
    <n v="513.92999999999995"/>
    <n v="2.6422764227642278E-2"/>
    <n v="1.0445731707317072"/>
    <x v="0"/>
  </r>
  <r>
    <d v="2024-01-23T00:00:00"/>
    <s v="google"/>
    <s v="referral"/>
    <s v="black_friday"/>
    <d v="2024-01-01T00:00:00"/>
    <s v="video_ad"/>
    <s v="bags"/>
    <n v="321"/>
    <n v="19"/>
    <n v="930.85"/>
    <n v="5.9190031152647975E-2"/>
    <n v="2.8998442367601247"/>
    <x v="0"/>
  </r>
  <r>
    <d v="2024-07-01T00:00:00"/>
    <s v="google"/>
    <s v="referral"/>
    <s v="black_friday"/>
    <d v="2024-01-01T00:00:00"/>
    <s v="carousel_ad"/>
    <s v="bags"/>
    <n v="451"/>
    <n v="3"/>
    <n v="354.62"/>
    <n v="6.6518847006651885E-3"/>
    <n v="0.78629711751662967"/>
    <x v="0"/>
  </r>
  <r>
    <d v="2024-12-27T00:00:00"/>
    <s v="newsletter"/>
    <s v="social"/>
    <s v="black_friday"/>
    <d v="2024-01-01T00:00:00"/>
    <s v="carousel_ad"/>
    <s v="bags"/>
    <n v="275"/>
    <n v="35"/>
    <n v="179.81"/>
    <n v="0.12727272727272726"/>
    <n v="0.65385454545454547"/>
    <x v="0"/>
  </r>
  <r>
    <d v="2024-05-13T00:00:00"/>
    <s v="newsletter"/>
    <s v="email"/>
    <s v="black_friday"/>
    <d v="2024-01-01T00:00:00"/>
    <s v="video_ad"/>
    <s v="shoes"/>
    <n v="65"/>
    <n v="32"/>
    <n v="795.08"/>
    <n v="0.49230769230769234"/>
    <n v="12.232000000000001"/>
    <x v="0"/>
  </r>
  <r>
    <d v="2024-10-22T00:00:00"/>
    <s v="facebook"/>
    <s v="social"/>
    <s v="spring_sale"/>
    <d v="2024-01-01T00:00:00"/>
    <s v="banner1"/>
    <s v="signup"/>
    <n v="81"/>
    <n v="34"/>
    <n v="950.93"/>
    <n v="0.41975308641975306"/>
    <n v="11.739876543209876"/>
    <x v="0"/>
  </r>
  <r>
    <d v="2024-07-07T00:00:00"/>
    <s v="instagram"/>
    <s v="social"/>
    <s v="product_launch"/>
    <d v="2024-01-03T00:00:00"/>
    <s v="video_ad"/>
    <s v="discount"/>
    <n v="426"/>
    <n v="18"/>
    <n v="12.91"/>
    <n v="4.2253521126760563E-2"/>
    <n v="3.0305164319248828E-2"/>
    <x v="0"/>
  </r>
  <r>
    <d v="2024-01-23T00:00:00"/>
    <s v="linkedin"/>
    <s v="social"/>
    <s v="product_launch"/>
    <d v="2024-01-03T00:00:00"/>
    <s v="banner1"/>
    <s v="bags"/>
    <n v="123"/>
    <n v="32"/>
    <n v="218.03"/>
    <n v="0.26016260162601629"/>
    <n v="1.7726016260162603"/>
    <x v="0"/>
  </r>
  <r>
    <d v="2024-09-04T00:00:00"/>
    <s v="youtube"/>
    <s v="social"/>
    <s v="new_user_acquisition"/>
    <d v="2024-01-02T00:00:00"/>
    <s v="banner1"/>
    <s v="shoes"/>
    <n v="283"/>
    <n v="33"/>
    <n v="772.25"/>
    <n v="0.1166077738515901"/>
    <n v="2.728798586572438"/>
    <x v="0"/>
  </r>
  <r>
    <d v="2024-02-28T00:00:00"/>
    <s v="newsletter"/>
    <s v="cpc"/>
    <s v="product_launch"/>
    <d v="2024-01-03T00:00:00"/>
    <s v="video_ad"/>
    <s v="shoes"/>
    <n v="474"/>
    <n v="0"/>
    <n v="69.47"/>
    <n v="0"/>
    <n v="0.14656118143459915"/>
    <x v="0"/>
  </r>
  <r>
    <d v="2024-03-24T00:00:00"/>
    <s v="newsletter"/>
    <s v="cpc"/>
    <s v="product_launch"/>
    <d v="2024-01-03T00:00:00"/>
    <s v="text_link"/>
    <s v="bags"/>
    <n v="215"/>
    <n v="40"/>
    <n v="13.11"/>
    <n v="0.18604651162790697"/>
    <n v="6.0976744186046511E-2"/>
    <x v="0"/>
  </r>
  <r>
    <d v="2024-08-26T00:00:00"/>
    <s v="google"/>
    <s v="cpc"/>
    <s v="black_friday"/>
    <d v="2024-01-01T00:00:00"/>
    <s v="banner1"/>
    <s v="signup"/>
    <n v="433"/>
    <n v="33"/>
    <n v="918.78"/>
    <n v="7.6212471131639717E-2"/>
    <n v="2.12189376443418"/>
    <x v="0"/>
  </r>
  <r>
    <d v="2024-07-23T00:00:00"/>
    <s v="newsletter"/>
    <s v="referral"/>
    <s v="product_launch"/>
    <d v="2024-01-03T00:00:00"/>
    <s v="banner1"/>
    <s v="shoes"/>
    <n v="155"/>
    <n v="42"/>
    <n v="293.31"/>
    <n v="0.2709677419354839"/>
    <n v="1.8923225806451613"/>
    <x v="0"/>
  </r>
  <r>
    <d v="2024-11-04T00:00:00"/>
    <s v="instagram"/>
    <s v="social"/>
    <s v="black_friday"/>
    <d v="2024-01-01T00:00:00"/>
    <s v="text_link"/>
    <s v="shoes"/>
    <n v="141"/>
    <n v="19"/>
    <n v="133.78"/>
    <n v="0.13475177304964539"/>
    <n v="0.9487943262411348"/>
    <x v="0"/>
  </r>
  <r>
    <d v="2024-04-19T00:00:00"/>
    <s v="linkedin"/>
    <s v="email"/>
    <s v="new_user_acquisition"/>
    <d v="2024-01-02T00:00:00"/>
    <s v="text_link"/>
    <s v="bags"/>
    <n v="223"/>
    <n v="21"/>
    <n v="773.8"/>
    <n v="9.417040358744394E-2"/>
    <n v="3.4699551569506726"/>
    <x v="0"/>
  </r>
  <r>
    <d v="2024-09-03T00:00:00"/>
    <s v="newsletter"/>
    <s v="social"/>
    <s v="product_launch"/>
    <d v="2024-01-03T00:00:00"/>
    <s v="video_ad"/>
    <s v="bags"/>
    <n v="166"/>
    <n v="37"/>
    <n v="990.18"/>
    <n v="0.22289156626506024"/>
    <n v="5.9649397590361444"/>
    <x v="0"/>
  </r>
  <r>
    <d v="2024-10-12T00:00:00"/>
    <s v="facebook"/>
    <s v="cpc"/>
    <s v="spring_sale"/>
    <d v="2024-01-01T00:00:00"/>
    <s v="text_link"/>
    <s v="shoes"/>
    <n v="114"/>
    <n v="14"/>
    <n v="297.77"/>
    <n v="0.12280701754385964"/>
    <n v="2.6120175438596491"/>
    <x v="0"/>
  </r>
  <r>
    <d v="2024-10-28T00:00:00"/>
    <s v="newsletter"/>
    <s v="cpc"/>
    <s v="product_launch"/>
    <d v="2024-01-03T00:00:00"/>
    <s v="banner1"/>
    <s v="shoes"/>
    <n v="332"/>
    <n v="43"/>
    <n v="777.58"/>
    <n v="0.12951807228915663"/>
    <n v="2.34210843373494"/>
    <x v="0"/>
  </r>
  <r>
    <d v="2024-09-17T00:00:00"/>
    <s v="facebook"/>
    <s v="email"/>
    <s v="spring_sale"/>
    <d v="2024-01-01T00:00:00"/>
    <s v="carousel_ad"/>
    <s v="signup"/>
    <n v="450"/>
    <n v="30"/>
    <n v="162.85"/>
    <n v="6.6666666666666666E-2"/>
    <n v="0.36188888888888887"/>
    <x v="0"/>
  </r>
  <r>
    <d v="2024-12-27T00:00:00"/>
    <s v="newsletter"/>
    <s v="social"/>
    <s v="black_friday"/>
    <d v="2024-01-01T00:00:00"/>
    <s v="carousel_ad"/>
    <s v="discount"/>
    <n v="496"/>
    <n v="6"/>
    <n v="576.62"/>
    <n v="1.2096774193548387E-2"/>
    <n v="1.1625403225806452"/>
    <x v="0"/>
  </r>
  <r>
    <d v="2024-09-30T00:00:00"/>
    <s v="linkedin"/>
    <s v="referral"/>
    <s v="new_user_acquisition"/>
    <d v="2024-01-02T00:00:00"/>
    <s v="video_ad"/>
    <s v="shoes"/>
    <n v="163"/>
    <n v="42"/>
    <n v="565.51"/>
    <n v="0.25766871165644173"/>
    <n v="3.4693865030674846"/>
    <x v="0"/>
  </r>
  <r>
    <d v="2024-09-01T00:00:00"/>
    <s v="google"/>
    <s v="email"/>
    <s v="product_launch"/>
    <d v="2024-01-03T00:00:00"/>
    <s v="banner1"/>
    <s v="shoes"/>
    <n v="403"/>
    <n v="49"/>
    <n v="21.84"/>
    <n v="0.12158808933002481"/>
    <n v="5.4193548387096772E-2"/>
    <x v="0"/>
  </r>
  <r>
    <d v="2024-03-15T00:00:00"/>
    <s v="instagram"/>
    <s v="cpc"/>
    <s v="new_user_acquisition"/>
    <d v="2024-01-02T00:00:00"/>
    <s v="banner1"/>
    <s v="discount"/>
    <n v="261"/>
    <n v="43"/>
    <n v="480.7"/>
    <n v="0.16475095785440613"/>
    <n v="1.8417624521072797"/>
    <x v="0"/>
  </r>
  <r>
    <d v="2024-09-05T00:00:00"/>
    <s v="google"/>
    <s v="email"/>
    <s v="spring_sale"/>
    <d v="2024-01-01T00:00:00"/>
    <s v="banner1"/>
    <s v="bags"/>
    <n v="449"/>
    <n v="15"/>
    <n v="174.91"/>
    <n v="3.34075723830735E-2"/>
    <n v="0.389554565701559"/>
    <x v="0"/>
  </r>
  <r>
    <d v="2024-12-30T00:00:00"/>
    <s v="newsletter"/>
    <s v="social"/>
    <s v="product_launch"/>
    <d v="2024-01-03T00:00:00"/>
    <s v="carousel_ad"/>
    <s v="signup"/>
    <n v="90"/>
    <n v="33"/>
    <n v="631.48"/>
    <n v="0.36666666666666664"/>
    <n v="7.0164444444444447"/>
    <x v="0"/>
  </r>
  <r>
    <d v="2024-11-19T00:00:00"/>
    <s v="newsletter"/>
    <s v="social"/>
    <s v="product_launch"/>
    <d v="2024-01-03T00:00:00"/>
    <s v=""/>
    <s v="signup"/>
    <n v="371"/>
    <n v="44"/>
    <n v="774.36"/>
    <n v="0.11859838274932614"/>
    <n v="2.0872237196765497"/>
    <x v="0"/>
  </r>
  <r>
    <d v="2024-04-09T00:00:00"/>
    <s v="newsletter"/>
    <s v="email"/>
    <s v="new_user_acquisition"/>
    <d v="2024-01-02T00:00:00"/>
    <s v="text_link"/>
    <s v="signup"/>
    <n v="22"/>
    <n v="40"/>
    <n v="450.99"/>
    <n v="1.8181818181818181"/>
    <n v="20.499545454545455"/>
    <x v="0"/>
  </r>
  <r>
    <d v="2024-03-03T00:00:00"/>
    <s v="newsletter"/>
    <s v="social"/>
    <s v="product_launch"/>
    <d v="2024-01-03T00:00:00"/>
    <s v="text_link"/>
    <s v="bags"/>
    <n v="326"/>
    <n v="40"/>
    <n v="403.82"/>
    <n v="0.12269938650306748"/>
    <n v="1.2387116564417178"/>
    <x v="0"/>
  </r>
  <r>
    <d v="2024-08-21T00:00:00"/>
    <s v="newsletter"/>
    <s v="referral"/>
    <s v="new_user_acquisition"/>
    <d v="2024-01-02T00:00:00"/>
    <s v=""/>
    <s v="discount"/>
    <n v="440"/>
    <n v="30"/>
    <n v="456.87"/>
    <n v="6.8181818181818177E-2"/>
    <n v="1.038340909090909"/>
    <x v="0"/>
  </r>
  <r>
    <d v="2024-09-12T00:00:00"/>
    <s v="youtube"/>
    <s v="cpc"/>
    <s v="black_friday"/>
    <d v="2024-01-01T00:00:00"/>
    <s v="carousel_ad"/>
    <s v="discount"/>
    <n v="177"/>
    <n v="45"/>
    <n v="849.04"/>
    <n v="0.25423728813559321"/>
    <n v="4.7968361581920904"/>
    <x v="0"/>
  </r>
  <r>
    <d v="2024-10-07T00:00:00"/>
    <s v="youtube"/>
    <s v="social"/>
    <s v="product_launch"/>
    <d v="2024-01-03T00:00:00"/>
    <s v="text_link"/>
    <s v="signup"/>
    <n v="312"/>
    <n v="14"/>
    <n v="958.33"/>
    <n v="4.4871794871794872E-2"/>
    <n v="3.0715705128205131"/>
    <x v="0"/>
  </r>
  <r>
    <d v="2024-10-12T00:00:00"/>
    <s v="google"/>
    <s v="social"/>
    <s v="product_launch"/>
    <d v="2024-01-03T00:00:00"/>
    <s v="carousel_ad"/>
    <s v="signup"/>
    <n v="10"/>
    <n v="16"/>
    <n v="367.88"/>
    <n v="1.6"/>
    <n v="36.787999999999997"/>
    <x v="0"/>
  </r>
  <r>
    <d v="2024-05-06T00:00:00"/>
    <s v="linkedin"/>
    <s v="email"/>
    <s v="spring_sale"/>
    <d v="2024-01-01T00:00:00"/>
    <s v=""/>
    <s v="shoes"/>
    <n v="212"/>
    <n v="0"/>
    <n v="932.92"/>
    <n v="0"/>
    <n v="4.4005660377358486"/>
    <x v="0"/>
  </r>
  <r>
    <d v="2024-09-06T00:00:00"/>
    <s v="google"/>
    <s v="cpc"/>
    <s v="black_friday"/>
    <d v="2024-01-01T00:00:00"/>
    <s v="carousel_ad"/>
    <s v="bags"/>
    <n v="135"/>
    <n v="5"/>
    <n v="799.25"/>
    <n v="3.7037037037037035E-2"/>
    <n v="5.9203703703703701"/>
    <x v="0"/>
  </r>
  <r>
    <d v="2024-02-07T00:00:00"/>
    <s v="youtube"/>
    <s v="cpc"/>
    <s v="black_friday"/>
    <d v="2024-01-01T00:00:00"/>
    <s v="banner1"/>
    <s v="bags"/>
    <n v="56"/>
    <n v="21"/>
    <n v="794.26"/>
    <n v="0.375"/>
    <n v="14.183214285714286"/>
    <x v="0"/>
  </r>
  <r>
    <d v="2024-02-10T00:00:00"/>
    <s v="linkedin"/>
    <s v="email"/>
    <s v="new_user_acquisition"/>
    <d v="2024-01-02T00:00:00"/>
    <s v=""/>
    <s v="shoes"/>
    <n v="244"/>
    <n v="14"/>
    <n v="79.760000000000005"/>
    <n v="5.737704918032787E-2"/>
    <n v="0.32688524590163937"/>
    <x v="0"/>
  </r>
  <r>
    <d v="2024-12-18T00:00:00"/>
    <s v="linkedin"/>
    <s v="email"/>
    <s v="spring_sale"/>
    <d v="2024-01-01T00:00:00"/>
    <s v="banner1"/>
    <s v="signup"/>
    <n v="472"/>
    <n v="43"/>
    <n v="692.92"/>
    <n v="9.110169491525423E-2"/>
    <n v="1.468050847457627"/>
    <x v="0"/>
  </r>
  <r>
    <d v="2024-11-03T00:00:00"/>
    <s v="google"/>
    <s v="cpc"/>
    <s v="product_launch"/>
    <d v="2024-01-03T00:00:00"/>
    <s v="banner1"/>
    <s v="shoes"/>
    <n v="111"/>
    <n v="3"/>
    <n v="650.71"/>
    <n v="2.7027027027027029E-2"/>
    <n v="5.8622522522522527"/>
    <x v="0"/>
  </r>
  <r>
    <d v="2024-10-21T00:00:00"/>
    <s v="google"/>
    <s v="social"/>
    <s v="product_launch"/>
    <d v="2024-01-03T00:00:00"/>
    <s v="carousel_ad"/>
    <s v="bags"/>
    <n v="291"/>
    <n v="5"/>
    <n v="117.76"/>
    <n v="1.7182130584192441E-2"/>
    <n v="0.40467353951890034"/>
    <x v="0"/>
  </r>
  <r>
    <d v="2024-06-04T00:00:00"/>
    <s v="youtube"/>
    <s v="social"/>
    <s v="new_user_acquisition"/>
    <d v="2024-01-02T00:00:00"/>
    <s v="video_ad"/>
    <s v="bags"/>
    <n v="442"/>
    <n v="39"/>
    <n v="40.090000000000003"/>
    <n v="8.8235294117647065E-2"/>
    <n v="9.0701357466063351E-2"/>
    <x v="0"/>
  </r>
  <r>
    <d v="2024-03-14T00:00:00"/>
    <s v="facebook"/>
    <s v="email"/>
    <s v="new_user_acquisition"/>
    <d v="2024-01-02T00:00:00"/>
    <s v="text_link"/>
    <s v="signup"/>
    <n v="385"/>
    <n v="40"/>
    <n v="668.04"/>
    <n v="0.1038961038961039"/>
    <n v="1.7351688311688311"/>
    <x v="0"/>
  </r>
  <r>
    <d v="2024-06-07T00:00:00"/>
    <s v="instagram"/>
    <s v="referral"/>
    <s v="spring_sale"/>
    <d v="2024-01-01T00:00:00"/>
    <s v="video_ad"/>
    <s v="shoes"/>
    <n v="145"/>
    <n v="26"/>
    <n v="851.96"/>
    <n v="0.1793103448275862"/>
    <n v="5.8755862068965516"/>
    <x v="0"/>
  </r>
  <r>
    <d v="2024-11-21T00:00:00"/>
    <s v="youtube"/>
    <s v="social"/>
    <s v="black_friday"/>
    <d v="2024-01-01T00:00:00"/>
    <s v="video_ad"/>
    <s v="bags"/>
    <n v="277"/>
    <n v="20"/>
    <n v="109.54"/>
    <n v="7.2202166064981949E-2"/>
    <n v="0.39545126353790616"/>
    <x v="0"/>
  </r>
  <r>
    <d v="2024-03-18T00:00:00"/>
    <s v="facebook"/>
    <s v="email"/>
    <s v="new_user_acquisition"/>
    <d v="2024-01-02T00:00:00"/>
    <s v="carousel_ad"/>
    <s v="signup"/>
    <n v="71"/>
    <n v="36"/>
    <n v="746.08"/>
    <n v="0.50704225352112675"/>
    <n v="10.508169014084508"/>
    <x v="0"/>
  </r>
  <r>
    <d v="2024-05-18T00:00:00"/>
    <s v="facebook"/>
    <s v="email"/>
    <s v="spring_sale"/>
    <d v="2024-01-01T00:00:00"/>
    <s v=""/>
    <s v="bags"/>
    <n v="234"/>
    <n v="19"/>
    <n v="246.99"/>
    <n v="8.11965811965812E-2"/>
    <n v="1.0555128205128206"/>
    <x v="0"/>
  </r>
  <r>
    <d v="2024-05-22T00:00:00"/>
    <s v="google"/>
    <s v="email"/>
    <s v="new_user_acquisition"/>
    <d v="2024-01-02T00:00:00"/>
    <s v="video_ad"/>
    <s v="signup"/>
    <n v="63"/>
    <n v="7"/>
    <n v="292.06"/>
    <n v="0.1111111111111111"/>
    <n v="4.6358730158730159"/>
    <x v="0"/>
  </r>
  <r>
    <d v="2024-06-08T00:00:00"/>
    <s v="instagram"/>
    <s v="email"/>
    <s v="new_user_acquisition"/>
    <d v="2024-01-02T00:00:00"/>
    <s v="carousel_ad"/>
    <s v="bags"/>
    <n v="214"/>
    <n v="31"/>
    <n v="494.63"/>
    <n v="0.14485981308411214"/>
    <n v="2.3113551401869157"/>
    <x v="0"/>
  </r>
  <r>
    <d v="2024-08-25T00:00:00"/>
    <s v="linkedin"/>
    <s v="cpc"/>
    <s v="new_user_acquisition"/>
    <d v="2024-01-02T00:00:00"/>
    <s v="video_ad"/>
    <s v="signup"/>
    <n v="395"/>
    <n v="28"/>
    <n v="233.32"/>
    <n v="7.0886075949367092E-2"/>
    <n v="0.59068354430379744"/>
    <x v="0"/>
  </r>
  <r>
    <d v="2024-07-20T00:00:00"/>
    <s v="linkedin"/>
    <s v="cpc"/>
    <s v="product_launch"/>
    <d v="2024-01-03T00:00:00"/>
    <s v="carousel_ad"/>
    <s v="bags"/>
    <n v="118"/>
    <n v="24"/>
    <n v="225.47"/>
    <n v="0.20338983050847459"/>
    <n v="1.9107627118644068"/>
    <x v="0"/>
  </r>
  <r>
    <d v="2024-08-14T00:00:00"/>
    <s v="instagram"/>
    <s v="cpc"/>
    <s v="new_user_acquisition"/>
    <d v="2024-01-02T00:00:00"/>
    <s v="video_ad"/>
    <s v="signup"/>
    <n v="56"/>
    <n v="36"/>
    <n v="120.8"/>
    <n v="0.6428571428571429"/>
    <n v="2.157142857142857"/>
    <x v="0"/>
  </r>
  <r>
    <d v="2024-02-11T00:00:00"/>
    <s v="google"/>
    <s v="social"/>
    <s v="black_friday"/>
    <d v="2024-01-01T00:00:00"/>
    <s v="carousel_ad"/>
    <s v="discount"/>
    <n v="257"/>
    <n v="10"/>
    <n v="704.92"/>
    <n v="3.8910505836575876E-2"/>
    <n v="2.7428793774319065"/>
    <x v="0"/>
  </r>
  <r>
    <d v="2024-11-27T00:00:00"/>
    <s v="newsletter"/>
    <s v="referral"/>
    <s v="black_friday"/>
    <d v="2024-01-01T00:00:00"/>
    <s v="text_link"/>
    <s v="shoes"/>
    <n v="187"/>
    <n v="25"/>
    <n v="71.099999999999994"/>
    <n v="0.13368983957219252"/>
    <n v="0.38021390374331548"/>
    <x v="0"/>
  </r>
  <r>
    <d v="2024-05-30T00:00:00"/>
    <s v="google"/>
    <s v="social"/>
    <s v="new_user_acquisition"/>
    <d v="2024-01-02T00:00:00"/>
    <s v="banner1"/>
    <s v="signup"/>
    <n v="181"/>
    <n v="31"/>
    <n v="857.41"/>
    <n v="0.17127071823204421"/>
    <n v="4.7370718232044196"/>
    <x v="0"/>
  </r>
  <r>
    <d v="2024-07-22T00:00:00"/>
    <s v="youtube"/>
    <s v="email"/>
    <s v="new_user_acquisition"/>
    <d v="2024-01-02T00:00:00"/>
    <s v=""/>
    <s v="discount"/>
    <n v="404"/>
    <n v="2"/>
    <n v="14.16"/>
    <n v="4.9504950495049506E-3"/>
    <n v="3.5049504950495053E-2"/>
    <x v="0"/>
  </r>
  <r>
    <d v="2024-07-23T00:00:00"/>
    <s v="facebook"/>
    <s v="email"/>
    <s v="new_user_acquisition"/>
    <d v="2024-01-02T00:00:00"/>
    <s v="carousel_ad"/>
    <s v="bags"/>
    <n v="329"/>
    <n v="6"/>
    <n v="733.49"/>
    <n v="1.82370820668693E-2"/>
    <n v="2.229452887537994"/>
    <x v="0"/>
  </r>
  <r>
    <d v="2024-03-06T00:00:00"/>
    <s v="youtube"/>
    <s v="email"/>
    <s v="new_user_acquisition"/>
    <d v="2024-01-02T00:00:00"/>
    <s v="text_link"/>
    <s v="discount"/>
    <n v="127"/>
    <n v="1"/>
    <n v="55.54"/>
    <n v="7.874015748031496E-3"/>
    <n v="0.43732283464566929"/>
    <x v="0"/>
  </r>
  <r>
    <d v="2024-03-16T00:00:00"/>
    <s v="facebook"/>
    <s v="social"/>
    <s v="black_friday"/>
    <d v="2024-01-01T00:00:00"/>
    <s v="carousel_ad"/>
    <s v="bags"/>
    <n v="398"/>
    <n v="9"/>
    <n v="28.83"/>
    <n v="2.2613065326633167E-2"/>
    <n v="7.2437185929648235E-2"/>
    <x v="0"/>
  </r>
  <r>
    <d v="2024-01-27T00:00:00"/>
    <s v="google"/>
    <s v="social"/>
    <s v="spring_sale"/>
    <d v="2024-01-01T00:00:00"/>
    <s v="video_ad"/>
    <s v="signup"/>
    <n v="283"/>
    <n v="42"/>
    <n v="975.08"/>
    <n v="0.14840989399293286"/>
    <n v="3.4455123674911663"/>
    <x v="0"/>
  </r>
  <r>
    <d v="2024-01-31T00:00:00"/>
    <s v="youtube"/>
    <s v="cpc"/>
    <s v="spring_sale"/>
    <d v="2024-01-01T00:00:00"/>
    <s v="carousel_ad"/>
    <s v="shoes"/>
    <n v="270"/>
    <n v="2"/>
    <n v="944.07"/>
    <n v="7.4074074074074077E-3"/>
    <n v="3.4965555555555556"/>
    <x v="0"/>
  </r>
  <r>
    <d v="2024-02-23T00:00:00"/>
    <s v="facebook"/>
    <s v="cpc"/>
    <s v="black_friday"/>
    <d v="2024-01-01T00:00:00"/>
    <s v="carousel_ad"/>
    <s v="shoes"/>
    <n v="216"/>
    <n v="8"/>
    <n v="447.56"/>
    <n v="3.7037037037037035E-2"/>
    <n v="2.0720370370370369"/>
    <x v="0"/>
  </r>
  <r>
    <d v="2024-11-20T00:00:00"/>
    <s v="youtube"/>
    <s v="social"/>
    <s v="new_user_acquisition"/>
    <d v="2024-01-02T00:00:00"/>
    <s v="carousel_ad"/>
    <s v="bags"/>
    <n v="187"/>
    <n v="34"/>
    <n v="827.46"/>
    <n v="0.18181818181818182"/>
    <n v="4.4249197860962566"/>
    <x v="0"/>
  </r>
  <r>
    <d v="2024-10-27T00:00:00"/>
    <s v="facebook"/>
    <s v="email"/>
    <s v="black_friday"/>
    <d v="2024-01-01T00:00:00"/>
    <s v=""/>
    <s v="bags"/>
    <n v="376"/>
    <n v="37"/>
    <n v="351.22"/>
    <n v="9.8404255319148939E-2"/>
    <n v="0.9340957446808511"/>
    <x v="0"/>
  </r>
  <r>
    <d v="2024-07-19T00:00:00"/>
    <s v="linkedin"/>
    <s v="email"/>
    <s v="product_launch"/>
    <d v="2024-01-03T00:00:00"/>
    <s v="banner1"/>
    <s v="signup"/>
    <n v="396"/>
    <n v="8"/>
    <n v="593.05999999999995"/>
    <n v="2.0202020202020204E-2"/>
    <n v="1.4976262626262624"/>
    <x v="0"/>
  </r>
  <r>
    <d v="2024-07-12T00:00:00"/>
    <s v="facebook"/>
    <s v="email"/>
    <s v="spring_sale"/>
    <d v="2024-01-01T00:00:00"/>
    <s v="carousel_ad"/>
    <s v="signup"/>
    <n v="463"/>
    <n v="17"/>
    <n v="606.25"/>
    <n v="3.6717062634989202E-2"/>
    <n v="1.3093952483801297"/>
    <x v="0"/>
  </r>
  <r>
    <d v="2024-12-18T00:00:00"/>
    <s v="youtube"/>
    <s v="cpc"/>
    <s v="spring_sale"/>
    <d v="2024-01-01T00:00:00"/>
    <s v="video_ad"/>
    <s v="signup"/>
    <n v="488"/>
    <n v="22"/>
    <n v="427.27"/>
    <n v="4.5081967213114756E-2"/>
    <n v="0.87555327868852451"/>
    <x v="0"/>
  </r>
  <r>
    <d v="2024-10-27T00:00:00"/>
    <s v="facebook"/>
    <s v="social"/>
    <s v="black_friday"/>
    <d v="2024-01-01T00:00:00"/>
    <s v="carousel_ad"/>
    <s v="bags"/>
    <n v="479"/>
    <n v="46"/>
    <n v="507.89"/>
    <n v="9.6033402922755737E-2"/>
    <n v="1.0603131524008351"/>
    <x v="0"/>
  </r>
  <r>
    <d v="2024-02-19T00:00:00"/>
    <s v="newsletter"/>
    <s v="cpc"/>
    <s v="spring_sale"/>
    <d v="2024-01-01T00:00:00"/>
    <s v="banner1"/>
    <s v="signup"/>
    <n v="199"/>
    <n v="17"/>
    <n v="373.54"/>
    <n v="8.5427135678391955E-2"/>
    <n v="1.8770854271356785"/>
    <x v="0"/>
  </r>
  <r>
    <d v="2024-08-22T00:00:00"/>
    <s v="linkedin"/>
    <s v="referral"/>
    <s v="black_friday"/>
    <d v="2024-01-01T00:00:00"/>
    <s v="banner1"/>
    <s v="discount"/>
    <n v="364"/>
    <n v="50"/>
    <n v="662.16"/>
    <n v="0.13736263736263737"/>
    <n v="1.8191208791208791"/>
    <x v="0"/>
  </r>
  <r>
    <d v="2024-03-28T00:00:00"/>
    <s v="linkedin"/>
    <s v="referral"/>
    <s v="new_user_acquisition"/>
    <d v="2024-01-02T00:00:00"/>
    <s v="text_link"/>
    <s v="shoes"/>
    <n v="412"/>
    <n v="7"/>
    <n v="355.07"/>
    <n v="1.6990291262135922E-2"/>
    <n v="0.86182038834951458"/>
    <x v="0"/>
  </r>
  <r>
    <d v="2024-11-21T00:00:00"/>
    <s v="google"/>
    <s v="cpc"/>
    <s v="spring_sale"/>
    <d v="2024-01-01T00:00:00"/>
    <s v="carousel_ad"/>
    <s v="signup"/>
    <n v="157"/>
    <n v="27"/>
    <n v="875.29"/>
    <n v="0.17197452229299362"/>
    <n v="5.5750955414012733"/>
    <x v="0"/>
  </r>
  <r>
    <d v="2024-01-03T00:00:00"/>
    <s v="linkedin"/>
    <s v="email"/>
    <s v="new_user_acquisition"/>
    <d v="2024-01-02T00:00:00"/>
    <s v="video_ad"/>
    <s v="shoes"/>
    <n v="396"/>
    <n v="4"/>
    <n v="821.6"/>
    <n v="1.0101010101010102E-2"/>
    <n v="2.074747474747475"/>
    <x v="0"/>
  </r>
  <r>
    <d v="2024-01-26T00:00:00"/>
    <s v="newsletter"/>
    <s v="social"/>
    <s v="black_friday"/>
    <d v="2024-01-01T00:00:00"/>
    <s v="video_ad"/>
    <s v="signup"/>
    <n v="425"/>
    <n v="12"/>
    <n v="884.91"/>
    <n v="2.823529411764706E-2"/>
    <n v="2.0821411764705879"/>
    <x v="0"/>
  </r>
  <r>
    <d v="2024-02-28T00:00:00"/>
    <s v="youtube"/>
    <s v="referral"/>
    <s v="new_user_acquisition"/>
    <d v="2024-01-02T00:00:00"/>
    <s v="video_ad"/>
    <s v="shoes"/>
    <n v="95"/>
    <n v="15"/>
    <n v="20.22"/>
    <n v="0.15789473684210525"/>
    <n v="0.21284210526315789"/>
    <x v="0"/>
  </r>
  <r>
    <d v="2024-07-30T00:00:00"/>
    <s v="newsletter"/>
    <s v="referral"/>
    <s v="product_launch"/>
    <d v="2024-01-03T00:00:00"/>
    <s v=""/>
    <s v="signup"/>
    <n v="260"/>
    <n v="49"/>
    <n v="19.86"/>
    <n v="0.18846153846153846"/>
    <n v="7.6384615384615384E-2"/>
    <x v="0"/>
  </r>
  <r>
    <d v="2024-12-03T00:00:00"/>
    <s v="instagram"/>
    <s v="referral"/>
    <s v="new_user_acquisition"/>
    <d v="2024-01-02T00:00:00"/>
    <s v=""/>
    <s v="bags"/>
    <n v="208"/>
    <n v="8"/>
    <n v="232.8"/>
    <n v="3.8461538461538464E-2"/>
    <n v="1.1192307692307693"/>
    <x v="0"/>
  </r>
  <r>
    <d v="2024-04-09T00:00:00"/>
    <s v="linkedin"/>
    <s v="referral"/>
    <s v="new_user_acquisition"/>
    <d v="2024-01-02T00:00:00"/>
    <s v="text_link"/>
    <s v="bags"/>
    <n v="343"/>
    <n v="47"/>
    <n v="592.58000000000004"/>
    <n v="0.13702623906705538"/>
    <n v="1.7276384839650147"/>
    <x v="0"/>
  </r>
  <r>
    <d v="2024-04-01T00:00:00"/>
    <s v="instagram"/>
    <s v="referral"/>
    <s v="black_friday"/>
    <d v="2024-01-01T00:00:00"/>
    <s v="video_ad"/>
    <s v="shoes"/>
    <n v="320"/>
    <n v="22"/>
    <n v="275.39999999999998"/>
    <n v="6.8750000000000006E-2"/>
    <n v="0.86062499999999997"/>
    <x v="0"/>
  </r>
  <r>
    <d v="2024-02-04T00:00:00"/>
    <s v="newsletter"/>
    <s v="email"/>
    <s v="new_user_acquisition"/>
    <d v="2024-01-02T00:00:00"/>
    <s v="text_link"/>
    <s v="discount"/>
    <n v="486"/>
    <n v="46"/>
    <n v="34.79"/>
    <n v="9.4650205761316872E-2"/>
    <n v="7.1584362139917687E-2"/>
    <x v="0"/>
  </r>
  <r>
    <d v="2024-09-14T00:00:00"/>
    <s v="linkedin"/>
    <s v="referral"/>
    <s v="product_launch"/>
    <d v="2024-01-03T00:00:00"/>
    <s v="carousel_ad"/>
    <s v="signup"/>
    <n v="122"/>
    <n v="34"/>
    <n v="128.19999999999999"/>
    <n v="0.27868852459016391"/>
    <n v="1.0508196721311474"/>
    <x v="0"/>
  </r>
  <r>
    <d v="2024-03-31T00:00:00"/>
    <s v="youtube"/>
    <s v="social"/>
    <s v="spring_sale"/>
    <d v="2024-01-01T00:00:00"/>
    <s v="video_ad"/>
    <s v="bags"/>
    <n v="454"/>
    <n v="36"/>
    <n v="421.13"/>
    <n v="7.9295154185022032E-2"/>
    <n v="0.92759911894273128"/>
    <x v="0"/>
  </r>
  <r>
    <d v="2024-03-28T00:00:00"/>
    <s v="youtube"/>
    <s v="referral"/>
    <s v="spring_sale"/>
    <d v="2024-01-01T00:00:00"/>
    <s v="text_link"/>
    <s v="shoes"/>
    <n v="294"/>
    <n v="7"/>
    <n v="163.29"/>
    <n v="2.3809523809523808E-2"/>
    <n v="0.55540816326530607"/>
    <x v="0"/>
  </r>
  <r>
    <d v="2024-02-26T00:00:00"/>
    <s v="google"/>
    <s v="referral"/>
    <s v="new_user_acquisition"/>
    <d v="2024-01-02T00:00:00"/>
    <s v=""/>
    <s v="bags"/>
    <n v="91"/>
    <n v="10"/>
    <n v="995.34"/>
    <n v="0.10989010989010989"/>
    <n v="10.937802197802197"/>
    <x v="0"/>
  </r>
  <r>
    <d v="2024-11-17T00:00:00"/>
    <s v="google"/>
    <s v="cpc"/>
    <s v="black_friday"/>
    <d v="2024-01-01T00:00:00"/>
    <s v="text_link"/>
    <s v="shoes"/>
    <n v="441"/>
    <n v="48"/>
    <n v="372.57"/>
    <n v="0.10884353741496598"/>
    <n v="0.84482993197278911"/>
    <x v="0"/>
  </r>
  <r>
    <d v="2024-06-10T00:00:00"/>
    <s v="linkedin"/>
    <s v="cpc"/>
    <s v="product_launch"/>
    <d v="2024-01-03T00:00:00"/>
    <s v="text_link"/>
    <s v="bags"/>
    <n v="303"/>
    <n v="13"/>
    <n v="794.78"/>
    <n v="4.2904290429042903E-2"/>
    <n v="2.623036303630363"/>
    <x v="0"/>
  </r>
  <r>
    <d v="2024-03-19T00:00:00"/>
    <s v="google"/>
    <s v="cpc"/>
    <s v="new_user_acquisition"/>
    <d v="2024-01-02T00:00:00"/>
    <s v=""/>
    <s v="discount"/>
    <n v="456"/>
    <n v="27"/>
    <n v="64.430000000000007"/>
    <n v="5.921052631578947E-2"/>
    <n v="0.14129385964912283"/>
    <x v="0"/>
  </r>
  <r>
    <d v="2024-05-29T00:00:00"/>
    <s v="youtube"/>
    <s v="referral"/>
    <s v="product_launch"/>
    <d v="2024-01-03T00:00:00"/>
    <s v="video_ad"/>
    <s v="discount"/>
    <n v="253"/>
    <n v="34"/>
    <n v="387.83"/>
    <n v="0.13438735177865613"/>
    <n v="1.5329249011857706"/>
    <x v="0"/>
  </r>
  <r>
    <d v="2024-11-25T00:00:00"/>
    <s v="youtube"/>
    <s v="cpc"/>
    <s v="black_friday"/>
    <d v="2024-01-01T00:00:00"/>
    <s v="carousel_ad"/>
    <s v="bags"/>
    <n v="145"/>
    <n v="10"/>
    <n v="615.13"/>
    <n v="6.8965517241379309E-2"/>
    <n v="4.2422758620689658"/>
    <x v="0"/>
  </r>
  <r>
    <d v="2024-07-24T00:00:00"/>
    <s v="instagram"/>
    <s v="social"/>
    <s v="new_user_acquisition"/>
    <d v="2024-01-02T00:00:00"/>
    <s v="banner1"/>
    <s v="discount"/>
    <n v="367"/>
    <n v="50"/>
    <n v="495.39"/>
    <n v="0.13623978201634879"/>
    <n v="1.3498365122615803"/>
    <x v="0"/>
  </r>
  <r>
    <d v="2024-12-06T00:00:00"/>
    <s v="youtube"/>
    <s v="cpc"/>
    <s v="spring_sale"/>
    <d v="2024-01-01T00:00:00"/>
    <s v="carousel_ad"/>
    <s v="bags"/>
    <n v="418"/>
    <n v="49"/>
    <n v="360.63"/>
    <n v="0.11722488038277512"/>
    <n v="0.86275119617224882"/>
    <x v="0"/>
  </r>
  <r>
    <d v="2024-02-16T00:00:00"/>
    <s v="facebook"/>
    <s v="social"/>
    <s v="spring_sale"/>
    <d v="2024-01-01T00:00:00"/>
    <s v="banner1"/>
    <s v="discount"/>
    <n v="425"/>
    <n v="49"/>
    <n v="276.06"/>
    <n v="0.11529411764705882"/>
    <n v="0.64955294117647056"/>
    <x v="0"/>
  </r>
  <r>
    <d v="2024-01-23T00:00:00"/>
    <s v="youtube"/>
    <s v="social"/>
    <s v="new_user_acquisition"/>
    <d v="2024-01-02T00:00:00"/>
    <s v=""/>
    <s v="shoes"/>
    <n v="301"/>
    <n v="12"/>
    <n v="565.11"/>
    <n v="3.9867109634551492E-2"/>
    <n v="1.8774418604651164"/>
    <x v="0"/>
  </r>
  <r>
    <d v="2024-06-03T00:00:00"/>
    <s v="newsletter"/>
    <s v="social"/>
    <s v="product_launch"/>
    <d v="2024-01-03T00:00:00"/>
    <s v="banner1"/>
    <s v="bags"/>
    <n v="94"/>
    <n v="20"/>
    <n v="465.42"/>
    <n v="0.21276595744680851"/>
    <n v="4.9512765957446812"/>
    <x v="0"/>
  </r>
  <r>
    <d v="2024-02-10T00:00:00"/>
    <s v="instagram"/>
    <s v="referral"/>
    <s v="new_user_acquisition"/>
    <d v="2024-01-02T00:00:00"/>
    <s v="video_ad"/>
    <s v="shoes"/>
    <n v="361"/>
    <n v="43"/>
    <n v="97.12"/>
    <n v="0.11911357340720222"/>
    <n v="0.26903047091412746"/>
    <x v="0"/>
  </r>
  <r>
    <d v="2024-10-20T00:00:00"/>
    <s v="instagram"/>
    <s v="email"/>
    <s v="spring_sale"/>
    <d v="2024-01-01T00:00:00"/>
    <s v="video_ad"/>
    <s v="bags"/>
    <n v="392"/>
    <n v="21"/>
    <n v="550.23"/>
    <n v="5.3571428571428568E-2"/>
    <n v="1.4036479591836735"/>
    <x v="0"/>
  </r>
  <r>
    <d v="2024-07-29T00:00:00"/>
    <s v="linkedin"/>
    <s v="referral"/>
    <s v="black_friday"/>
    <d v="2024-01-01T00:00:00"/>
    <s v="carousel_ad"/>
    <s v="bags"/>
    <n v="240"/>
    <n v="18"/>
    <n v="210.86"/>
    <n v="7.4999999999999997E-2"/>
    <n v="0.87858333333333338"/>
    <x v="0"/>
  </r>
  <r>
    <d v="2024-04-12T00:00:00"/>
    <s v="newsletter"/>
    <s v="social"/>
    <s v="spring_sale"/>
    <d v="2024-01-01T00:00:00"/>
    <s v="banner1"/>
    <s v="discount"/>
    <n v="180"/>
    <n v="7"/>
    <n v="184.23"/>
    <n v="3.888888888888889E-2"/>
    <n v="1.0234999999999999"/>
    <x v="0"/>
  </r>
  <r>
    <d v="2024-08-19T00:00:00"/>
    <s v="youtube"/>
    <s v="social"/>
    <s v="new_user_acquisition"/>
    <d v="2024-01-02T00:00:00"/>
    <s v="banner1"/>
    <s v="signup"/>
    <n v="113"/>
    <n v="39"/>
    <n v="819.28"/>
    <n v="0.34513274336283184"/>
    <n v="7.2502654867256631"/>
    <x v="0"/>
  </r>
  <r>
    <d v="2024-11-04T00:00:00"/>
    <s v="google"/>
    <s v="referral"/>
    <s v="product_launch"/>
    <d v="2024-01-03T00:00:00"/>
    <s v="banner1"/>
    <s v="signup"/>
    <n v="442"/>
    <n v="34"/>
    <n v="579.79"/>
    <n v="7.6923076923076927E-2"/>
    <n v="1.3117420814479637"/>
    <x v="0"/>
  </r>
  <r>
    <d v="2024-05-24T00:00:00"/>
    <s v="youtube"/>
    <s v="cpc"/>
    <s v="product_launch"/>
    <d v="2024-01-03T00:00:00"/>
    <s v="carousel_ad"/>
    <s v="shoes"/>
    <n v="139"/>
    <n v="42"/>
    <n v="436.95"/>
    <n v="0.30215827338129497"/>
    <n v="3.1435251798561152"/>
    <x v="0"/>
  </r>
  <r>
    <d v="2024-12-30T00:00:00"/>
    <s v="instagram"/>
    <s v="cpc"/>
    <s v="spring_sale"/>
    <d v="2024-01-01T00:00:00"/>
    <s v="banner1"/>
    <s v="discount"/>
    <n v="309"/>
    <n v="17"/>
    <n v="236.74"/>
    <n v="5.5016181229773461E-2"/>
    <n v="0.76614886731391585"/>
    <x v="0"/>
  </r>
  <r>
    <d v="2024-08-16T00:00:00"/>
    <s v="facebook"/>
    <s v="email"/>
    <s v="product_launch"/>
    <d v="2024-01-03T00:00:00"/>
    <s v="text_link"/>
    <s v="shoes"/>
    <n v="300"/>
    <n v="34"/>
    <n v="684.91"/>
    <n v="0.11333333333333333"/>
    <n v="2.283033333333333"/>
    <x v="0"/>
  </r>
  <r>
    <d v="2024-11-11T00:00:00"/>
    <s v="facebook"/>
    <s v="referral"/>
    <s v="spring_sale"/>
    <d v="2024-01-01T00:00:00"/>
    <s v="video_ad"/>
    <s v="signup"/>
    <n v="81"/>
    <n v="38"/>
    <n v="493.35"/>
    <n v="0.46913580246913578"/>
    <n v="6.090740740740741"/>
    <x v="0"/>
  </r>
  <r>
    <d v="2024-12-20T00:00:00"/>
    <s v="newsletter"/>
    <s v="referral"/>
    <s v="black_friday"/>
    <d v="2024-01-01T00:00:00"/>
    <s v="banner1"/>
    <s v="bags"/>
    <n v="328"/>
    <n v="32"/>
    <n v="469.32"/>
    <n v="9.7560975609756101E-2"/>
    <n v="1.4308536585365854"/>
    <x v="0"/>
  </r>
  <r>
    <d v="2024-05-20T00:00:00"/>
    <s v="linkedin"/>
    <s v="cpc"/>
    <s v="new_user_acquisition"/>
    <d v="2024-01-02T00:00:00"/>
    <s v="text_link"/>
    <s v="bags"/>
    <n v="488"/>
    <n v="24"/>
    <n v="366.51"/>
    <n v="4.9180327868852458E-2"/>
    <n v="0.75104508196721309"/>
    <x v="0"/>
  </r>
  <r>
    <d v="2024-11-18T00:00:00"/>
    <s v="linkedin"/>
    <s v="cpc"/>
    <s v="black_friday"/>
    <d v="2024-01-01T00:00:00"/>
    <s v=""/>
    <s v="discount"/>
    <n v="136"/>
    <n v="3"/>
    <n v="413.45"/>
    <n v="2.2058823529411766E-2"/>
    <n v="3.0400735294117647"/>
    <x v="0"/>
  </r>
  <r>
    <d v="2024-04-21T00:00:00"/>
    <s v="instagram"/>
    <s v="referral"/>
    <s v="new_user_acquisition"/>
    <d v="2024-01-02T00:00:00"/>
    <s v="carousel_ad"/>
    <s v="bags"/>
    <n v="108"/>
    <n v="14"/>
    <n v="492.84"/>
    <n v="0.12962962962962962"/>
    <n v="4.5633333333333335"/>
    <x v="0"/>
  </r>
  <r>
    <d v="2024-01-10T00:00:00"/>
    <s v="youtube"/>
    <s v="email"/>
    <s v="new_user_acquisition"/>
    <d v="2024-01-02T00:00:00"/>
    <s v="text_link"/>
    <s v="shoes"/>
    <n v="369"/>
    <n v="2"/>
    <n v="158.07"/>
    <n v="5.4200542005420054E-3"/>
    <n v="0.42837398373983737"/>
    <x v="0"/>
  </r>
  <r>
    <d v="2024-08-11T00:00:00"/>
    <s v="instagram"/>
    <s v="email"/>
    <s v="new_user_acquisition"/>
    <d v="2024-01-02T00:00:00"/>
    <s v="banner1"/>
    <s v="bags"/>
    <n v="475"/>
    <n v="17"/>
    <n v="766.69"/>
    <n v="3.5789473684210524E-2"/>
    <n v="1.614084210526316"/>
    <x v="0"/>
  </r>
  <r>
    <d v="2024-03-15T00:00:00"/>
    <s v="google"/>
    <s v="social"/>
    <s v="black_friday"/>
    <d v="2024-01-01T00:00:00"/>
    <s v="video_ad"/>
    <s v="signup"/>
    <n v="56"/>
    <n v="32"/>
    <n v="623.04999999999995"/>
    <n v="0.5714285714285714"/>
    <n v="11.125892857142857"/>
    <x v="0"/>
  </r>
  <r>
    <d v="2024-10-05T00:00:00"/>
    <s v="facebook"/>
    <s v="email"/>
    <s v="product_launch"/>
    <d v="2024-01-03T00:00:00"/>
    <s v="text_link"/>
    <s v="bags"/>
    <n v="363"/>
    <n v="45"/>
    <n v="158.18"/>
    <n v="0.12396694214876033"/>
    <n v="0.43575757575757579"/>
    <x v="0"/>
  </r>
  <r>
    <d v="2024-09-24T00:00:00"/>
    <s v="instagram"/>
    <s v="email"/>
    <s v="spring_sale"/>
    <d v="2024-01-01T00:00:00"/>
    <s v="text_link"/>
    <s v="signup"/>
    <n v="43"/>
    <n v="18"/>
    <n v="596.80999999999995"/>
    <n v="0.41860465116279072"/>
    <n v="13.879302325581394"/>
    <x v="0"/>
  </r>
  <r>
    <d v="2024-12-04T00:00:00"/>
    <s v="linkedin"/>
    <s v="email"/>
    <s v="new_user_acquisition"/>
    <d v="2024-01-02T00:00:00"/>
    <s v=""/>
    <s v="discount"/>
    <n v="450"/>
    <n v="50"/>
    <n v="307.22000000000003"/>
    <n v="0.1111111111111111"/>
    <n v="0.68271111111111116"/>
    <x v="0"/>
  </r>
  <r>
    <d v="2024-06-08T00:00:00"/>
    <s v="facebook"/>
    <s v="referral"/>
    <s v="new_user_acquisition"/>
    <d v="2024-01-02T00:00:00"/>
    <s v="carousel_ad"/>
    <s v="signup"/>
    <n v="55"/>
    <n v="28"/>
    <n v="914.82"/>
    <n v="0.50909090909090904"/>
    <n v="16.63309090909091"/>
    <x v="0"/>
  </r>
  <r>
    <d v="2024-08-05T00:00:00"/>
    <s v="facebook"/>
    <s v="cpc"/>
    <s v="black_friday"/>
    <d v="2024-01-01T00:00:00"/>
    <s v="banner1"/>
    <s v="bags"/>
    <n v="436"/>
    <n v="50"/>
    <n v="547.83000000000004"/>
    <n v="0.11467889908256881"/>
    <n v="1.2564908256880736"/>
    <x v="0"/>
  </r>
  <r>
    <d v="2024-02-03T00:00:00"/>
    <s v="instagram"/>
    <s v="email"/>
    <s v="new_user_acquisition"/>
    <d v="2024-01-02T00:00:00"/>
    <s v="video_ad"/>
    <s v="bags"/>
    <n v="320"/>
    <n v="12"/>
    <n v="991.15"/>
    <n v="3.7499999999999999E-2"/>
    <n v="3.0973437499999998"/>
    <x v="0"/>
  </r>
  <r>
    <d v="2024-09-29T00:00:00"/>
    <s v="facebook"/>
    <s v="referral"/>
    <s v="new_user_acquisition"/>
    <d v="2024-01-02T00:00:00"/>
    <s v="video_ad"/>
    <s v="signup"/>
    <n v="296"/>
    <n v="17"/>
    <n v="326.06"/>
    <n v="5.7432432432432436E-2"/>
    <n v="1.101554054054054"/>
    <x v="0"/>
  </r>
  <r>
    <d v="2024-09-09T00:00:00"/>
    <s v="linkedin"/>
    <s v="email"/>
    <s v="product_launch"/>
    <d v="2024-01-03T00:00:00"/>
    <s v="banner1"/>
    <s v="signup"/>
    <n v="230"/>
    <n v="19"/>
    <n v="156.41"/>
    <n v="8.2608695652173908E-2"/>
    <n v="0.68004347826086953"/>
    <x v="0"/>
  </r>
  <r>
    <d v="2024-02-03T00:00:00"/>
    <s v="linkedin"/>
    <s v="cpc"/>
    <s v="product_launch"/>
    <d v="2024-01-03T00:00:00"/>
    <s v="video_ad"/>
    <s v="discount"/>
    <n v="339"/>
    <n v="21"/>
    <n v="492.12"/>
    <n v="6.1946902654867256E-2"/>
    <n v="1.4516814159292035"/>
    <x v="0"/>
  </r>
  <r>
    <d v="2024-01-13T00:00:00"/>
    <s v="youtube"/>
    <s v="cpc"/>
    <s v="spring_sale"/>
    <d v="2024-01-01T00:00:00"/>
    <s v=""/>
    <s v="signup"/>
    <n v="485"/>
    <n v="1"/>
    <n v="39.94"/>
    <n v="2.0618556701030928E-3"/>
    <n v="8.2350515463917515E-2"/>
    <x v="0"/>
  </r>
  <r>
    <d v="2024-03-09T00:00:00"/>
    <s v="youtube"/>
    <s v="social"/>
    <s v="new_user_acquisition"/>
    <d v="2024-01-02T00:00:00"/>
    <s v="text_link"/>
    <s v="bags"/>
    <n v="372"/>
    <n v="21"/>
    <n v="299.41000000000003"/>
    <n v="5.6451612903225805E-2"/>
    <n v="0.80486559139784952"/>
    <x v="0"/>
  </r>
  <r>
    <d v="2024-01-25T00:00:00"/>
    <s v="facebook"/>
    <s v="email"/>
    <s v="spring_sale"/>
    <d v="2024-01-01T00:00:00"/>
    <s v="banner1"/>
    <s v="shoes"/>
    <n v="172"/>
    <n v="8"/>
    <n v="849.69"/>
    <n v="4.6511627906976744E-2"/>
    <n v="4.9400581395348837"/>
    <x v="0"/>
  </r>
  <r>
    <d v="2024-11-10T00:00:00"/>
    <s v="instagram"/>
    <s v="referral"/>
    <s v="product_launch"/>
    <d v="2024-01-03T00:00:00"/>
    <s v="text_link"/>
    <s v="bags"/>
    <n v="22"/>
    <n v="28"/>
    <n v="871.65"/>
    <n v="1.2727272727272727"/>
    <n v="39.620454545454542"/>
    <x v="0"/>
  </r>
  <r>
    <d v="2024-01-26T00:00:00"/>
    <s v="youtube"/>
    <s v="referral"/>
    <s v="spring_sale"/>
    <d v="2024-01-01T00:00:00"/>
    <s v="banner1"/>
    <s v="shoes"/>
    <n v="80"/>
    <n v="27"/>
    <n v="800.29"/>
    <n v="0.33750000000000002"/>
    <n v="10.003625"/>
    <x v="0"/>
  </r>
  <r>
    <d v="2024-01-05T00:00:00"/>
    <s v="youtube"/>
    <s v="referral"/>
    <s v="product_launch"/>
    <d v="2024-01-03T00:00:00"/>
    <s v="video_ad"/>
    <s v="bags"/>
    <n v="98"/>
    <n v="12"/>
    <n v="997.58"/>
    <n v="0.12244897959183673"/>
    <n v="10.179387755102042"/>
    <x v="0"/>
  </r>
  <r>
    <d v="2024-12-05T00:00:00"/>
    <s v="instagram"/>
    <s v="social"/>
    <s v="black_friday"/>
    <d v="2024-01-01T00:00:00"/>
    <s v="carousel_ad"/>
    <s v="signup"/>
    <n v="82"/>
    <n v="38"/>
    <n v="397.73"/>
    <n v="0.46341463414634149"/>
    <n v="4.8503658536585368"/>
    <x v="0"/>
  </r>
  <r>
    <d v="2024-10-23T00:00:00"/>
    <s v="facebook"/>
    <s v="social"/>
    <s v="black_friday"/>
    <d v="2024-01-01T00:00:00"/>
    <s v="carousel_ad"/>
    <s v="discount"/>
    <n v="420"/>
    <n v="41"/>
    <n v="844.28"/>
    <n v="9.7619047619047619E-2"/>
    <n v="2.0101904761904761"/>
    <x v="0"/>
  </r>
  <r>
    <d v="2024-04-28T00:00:00"/>
    <s v="instagram"/>
    <s v="cpc"/>
    <s v="new_user_acquisition"/>
    <d v="2024-01-02T00:00:00"/>
    <s v="video_ad"/>
    <s v="discount"/>
    <n v="131"/>
    <n v="26"/>
    <n v="909.35"/>
    <n v="0.19847328244274809"/>
    <n v="6.9416030534351147"/>
    <x v="0"/>
  </r>
  <r>
    <d v="2024-02-06T00:00:00"/>
    <s v="linkedin"/>
    <s v="cpc"/>
    <s v="product_launch"/>
    <d v="2024-01-03T00:00:00"/>
    <s v="banner1"/>
    <s v="shoes"/>
    <n v="105"/>
    <n v="13"/>
    <n v="865.41"/>
    <n v="0.12380952380952381"/>
    <n v="8.2419999999999991"/>
    <x v="0"/>
  </r>
  <r>
    <d v="2024-12-03T00:00:00"/>
    <s v="instagram"/>
    <s v="email"/>
    <s v="product_launch"/>
    <d v="2024-01-03T00:00:00"/>
    <s v="video_ad"/>
    <s v="shoes"/>
    <n v="449"/>
    <n v="31"/>
    <n v="256.08"/>
    <n v="6.9042316258351888E-2"/>
    <n v="0.57033407572383066"/>
    <x v="0"/>
  </r>
  <r>
    <d v="2024-09-18T00:00:00"/>
    <s v="linkedin"/>
    <s v="social"/>
    <s v="product_launch"/>
    <d v="2024-01-03T00:00:00"/>
    <s v="video_ad"/>
    <s v="shoes"/>
    <n v="425"/>
    <n v="10"/>
    <n v="920.86"/>
    <n v="2.3529411764705882E-2"/>
    <n v="2.166729411764706"/>
    <x v="0"/>
  </r>
  <r>
    <d v="2024-12-16T00:00:00"/>
    <s v="google"/>
    <s v="email"/>
    <s v="spring_sale"/>
    <d v="2024-01-01T00:00:00"/>
    <s v="video_ad"/>
    <s v="shoes"/>
    <n v="113"/>
    <n v="22"/>
    <n v="770.55"/>
    <n v="0.19469026548672566"/>
    <n v="6.8190265486725661"/>
    <x v="0"/>
  </r>
  <r>
    <d v="2024-06-22T00:00:00"/>
    <s v="instagram"/>
    <s v="referral"/>
    <s v="black_friday"/>
    <d v="2024-01-01T00:00:00"/>
    <s v="text_link"/>
    <s v="signup"/>
    <n v="430"/>
    <n v="45"/>
    <n v="679.26"/>
    <n v="0.10465116279069768"/>
    <n v="1.5796744186046512"/>
    <x v="0"/>
  </r>
  <r>
    <d v="2024-01-07T00:00:00"/>
    <s v="facebook"/>
    <s v="email"/>
    <s v="black_friday"/>
    <d v="2024-01-01T00:00:00"/>
    <s v="carousel_ad"/>
    <s v="shoes"/>
    <n v="391"/>
    <n v="30"/>
    <n v="22.69"/>
    <n v="7.6726342710997444E-2"/>
    <n v="5.8030690537084401E-2"/>
    <x v="0"/>
  </r>
  <r>
    <d v="2024-12-07T00:00:00"/>
    <s v="youtube"/>
    <s v="referral"/>
    <s v="spring_sale"/>
    <d v="2024-01-01T00:00:00"/>
    <s v="video_ad"/>
    <s v="discount"/>
    <n v="428"/>
    <n v="13"/>
    <n v="139.01"/>
    <n v="3.0373831775700934E-2"/>
    <n v="0.32478971962616821"/>
    <x v="0"/>
  </r>
  <r>
    <d v="2024-04-19T00:00:00"/>
    <s v="google"/>
    <s v="email"/>
    <s v="spring_sale"/>
    <d v="2024-01-01T00:00:00"/>
    <s v="video_ad"/>
    <s v="shoes"/>
    <n v="256"/>
    <n v="31"/>
    <n v="652.66999999999996"/>
    <n v="0.12109375"/>
    <n v="2.5494921874999998"/>
    <x v="0"/>
  </r>
  <r>
    <d v="2024-10-06T00:00:00"/>
    <s v="google"/>
    <s v="cpc"/>
    <s v="black_friday"/>
    <d v="2024-01-01T00:00:00"/>
    <s v="carousel_ad"/>
    <s v="signup"/>
    <n v="225"/>
    <n v="12"/>
    <n v="767.69"/>
    <n v="5.3333333333333337E-2"/>
    <n v="3.4119555555555556"/>
    <x v="0"/>
  </r>
  <r>
    <d v="2024-06-22T00:00:00"/>
    <s v="linkedin"/>
    <s v="email"/>
    <s v="product_launch"/>
    <d v="2024-01-03T00:00:00"/>
    <s v="text_link"/>
    <s v="discount"/>
    <n v="141"/>
    <n v="36"/>
    <n v="272.75"/>
    <n v="0.25531914893617019"/>
    <n v="1.9343971631205674"/>
    <x v="0"/>
  </r>
  <r>
    <d v="2024-09-04T00:00:00"/>
    <s v="newsletter"/>
    <s v="social"/>
    <s v="black_friday"/>
    <d v="2024-01-01T00:00:00"/>
    <s v="text_link"/>
    <s v="bags"/>
    <n v="376"/>
    <n v="30"/>
    <n v="874.5"/>
    <n v="7.9787234042553196E-2"/>
    <n v="2.3257978723404253"/>
    <x v="0"/>
  </r>
  <r>
    <d v="2024-04-20T00:00:00"/>
    <s v="youtube"/>
    <s v="cpc"/>
    <s v="black_friday"/>
    <d v="2024-01-01T00:00:00"/>
    <s v=""/>
    <s v="bags"/>
    <n v="470"/>
    <n v="45"/>
    <n v="876.98"/>
    <n v="9.5744680851063829E-2"/>
    <n v="1.8659148936170213"/>
    <x v="0"/>
  </r>
  <r>
    <d v="2024-12-27T00:00:00"/>
    <s v="youtube"/>
    <s v="referral"/>
    <s v="product_launch"/>
    <d v="2024-01-03T00:00:00"/>
    <s v="banner1"/>
    <s v="discount"/>
    <n v="448"/>
    <n v="26"/>
    <n v="13.42"/>
    <n v="5.8035714285714288E-2"/>
    <n v="2.9955357142857141E-2"/>
    <x v="0"/>
  </r>
  <r>
    <d v="2024-12-25T00:00:00"/>
    <s v="linkedin"/>
    <s v="cpc"/>
    <s v="black_friday"/>
    <d v="2024-01-01T00:00:00"/>
    <s v="text_link"/>
    <s v="bags"/>
    <n v="252"/>
    <n v="7"/>
    <n v="958.3"/>
    <n v="2.7777777777777776E-2"/>
    <n v="3.8027777777777776"/>
    <x v="0"/>
  </r>
  <r>
    <d v="2024-11-07T00:00:00"/>
    <s v="newsletter"/>
    <s v="social"/>
    <s v="spring_sale"/>
    <d v="2024-01-01T00:00:00"/>
    <s v="carousel_ad"/>
    <s v="shoes"/>
    <n v="265"/>
    <n v="35"/>
    <n v="890.94"/>
    <n v="0.13207547169811321"/>
    <n v="3.3620377358490567"/>
    <x v="0"/>
  </r>
  <r>
    <d v="2024-10-19T00:00:00"/>
    <s v="linkedin"/>
    <s v="referral"/>
    <s v="product_launch"/>
    <d v="2024-01-03T00:00:00"/>
    <s v="text_link"/>
    <s v="discount"/>
    <n v="344"/>
    <n v="21"/>
    <n v="26.2"/>
    <n v="6.1046511627906974E-2"/>
    <n v="7.6162790697674412E-2"/>
    <x v="0"/>
  </r>
  <r>
    <d v="2024-05-22T00:00:00"/>
    <s v="newsletter"/>
    <s v="referral"/>
    <s v="spring_sale"/>
    <d v="2024-01-01T00:00:00"/>
    <s v=""/>
    <s v="shoes"/>
    <n v="43"/>
    <n v="3"/>
    <n v="554.04999999999995"/>
    <n v="6.9767441860465115E-2"/>
    <n v="12.884883720930231"/>
    <x v="0"/>
  </r>
  <r>
    <d v="2024-04-05T00:00:00"/>
    <s v="linkedin"/>
    <s v="cpc"/>
    <s v="spring_sale"/>
    <d v="2024-01-01T00:00:00"/>
    <s v="carousel_ad"/>
    <s v="signup"/>
    <n v="98"/>
    <n v="17"/>
    <n v="924.38"/>
    <n v="0.17346938775510204"/>
    <n v="9.432448979591836"/>
    <x v="0"/>
  </r>
  <r>
    <d v="2024-03-11T00:00:00"/>
    <s v="linkedin"/>
    <s v="social"/>
    <s v="spring_sale"/>
    <d v="2024-01-01T00:00:00"/>
    <s v="banner1"/>
    <s v="discount"/>
    <n v="303"/>
    <n v="42"/>
    <n v="523.19000000000005"/>
    <n v="0.13861386138613863"/>
    <n v="1.726699669966997"/>
    <x v="0"/>
  </r>
  <r>
    <d v="2024-04-04T00:00:00"/>
    <s v="linkedin"/>
    <s v="social"/>
    <s v="black_friday"/>
    <d v="2024-01-01T00:00:00"/>
    <s v="banner1"/>
    <s v="bags"/>
    <n v="108"/>
    <n v="25"/>
    <n v="285.58"/>
    <n v="0.23148148148148148"/>
    <n v="2.6442592592592593"/>
    <x v="0"/>
  </r>
  <r>
    <d v="2024-11-20T00:00:00"/>
    <s v="google"/>
    <s v="cpc"/>
    <s v="new_user_acquisition"/>
    <d v="2024-01-02T00:00:00"/>
    <s v=""/>
    <s v="signup"/>
    <n v="344"/>
    <n v="29"/>
    <n v="640.66"/>
    <n v="8.4302325581395346E-2"/>
    <n v="1.8623837209302325"/>
    <x v="0"/>
  </r>
  <r>
    <d v="2024-02-29T00:00:00"/>
    <s v="facebook"/>
    <s v="social"/>
    <s v="black_friday"/>
    <d v="2024-01-01T00:00:00"/>
    <s v=""/>
    <s v="signup"/>
    <n v="159"/>
    <n v="23"/>
    <n v="688.42"/>
    <n v="0.14465408805031446"/>
    <n v="4.3296855345911949"/>
    <x v="0"/>
  </r>
  <r>
    <d v="2024-09-17T00:00:00"/>
    <s v="newsletter"/>
    <s v="cpc"/>
    <s v="product_launch"/>
    <d v="2024-01-03T00:00:00"/>
    <s v="text_link"/>
    <s v="shoes"/>
    <n v="286"/>
    <n v="14"/>
    <n v="794.48"/>
    <n v="4.8951048951048952E-2"/>
    <n v="2.7779020979020981"/>
    <x v="0"/>
  </r>
  <r>
    <d v="2024-08-05T00:00:00"/>
    <s v="google"/>
    <s v="social"/>
    <s v="product_launch"/>
    <d v="2024-01-03T00:00:00"/>
    <s v="banner1"/>
    <s v="bags"/>
    <n v="338"/>
    <n v="0"/>
    <n v="130.76"/>
    <n v="0"/>
    <n v="0.38686390532544374"/>
    <x v="0"/>
  </r>
  <r>
    <d v="2024-04-18T00:00:00"/>
    <s v="facebook"/>
    <s v="cpc"/>
    <s v="black_friday"/>
    <d v="2024-01-01T00:00:00"/>
    <s v="carousel_ad"/>
    <s v="bags"/>
    <n v="343"/>
    <n v="15"/>
    <n v="203.31"/>
    <n v="4.3731778425655975E-2"/>
    <n v="0.59274052478134109"/>
    <x v="0"/>
  </r>
  <r>
    <d v="2024-09-05T00:00:00"/>
    <s v="newsletter"/>
    <s v="referral"/>
    <s v="new_user_acquisition"/>
    <d v="2024-01-02T00:00:00"/>
    <s v="text_link"/>
    <s v="discount"/>
    <n v="221"/>
    <n v="26"/>
    <n v="201.85"/>
    <n v="0.11764705882352941"/>
    <n v="0.91334841628959273"/>
    <x v="0"/>
  </r>
  <r>
    <d v="2024-07-04T00:00:00"/>
    <s v="linkedin"/>
    <s v="cpc"/>
    <s v="black_friday"/>
    <d v="2024-01-01T00:00:00"/>
    <s v="banner1"/>
    <s v="bags"/>
    <n v="131"/>
    <n v="50"/>
    <n v="560.38"/>
    <n v="0.38167938931297712"/>
    <n v="4.2777099236641218"/>
    <x v="0"/>
  </r>
  <r>
    <d v="2024-10-19T00:00:00"/>
    <s v="google"/>
    <s v="email"/>
    <s v="black_friday"/>
    <d v="2024-01-01T00:00:00"/>
    <s v="video_ad"/>
    <s v="bags"/>
    <n v="31"/>
    <n v="31"/>
    <n v="175.45"/>
    <n v="1"/>
    <n v="5.6596774193548383"/>
    <x v="0"/>
  </r>
  <r>
    <d v="2024-08-29T00:00:00"/>
    <s v="facebook"/>
    <s v="social"/>
    <s v="spring_sale"/>
    <d v="2024-01-01T00:00:00"/>
    <s v="video_ad"/>
    <s v="bags"/>
    <n v="437"/>
    <n v="12"/>
    <n v="122.01"/>
    <n v="2.7459954233409609E-2"/>
    <n v="0.27919908466819221"/>
    <x v="0"/>
  </r>
  <r>
    <d v="2024-05-25T00:00:00"/>
    <s v="linkedin"/>
    <s v="email"/>
    <s v="black_friday"/>
    <d v="2024-01-01T00:00:00"/>
    <s v="video_ad"/>
    <s v="bags"/>
    <n v="68"/>
    <n v="4"/>
    <n v="605.1"/>
    <n v="5.8823529411764705E-2"/>
    <n v="8.8985294117647058"/>
    <x v="0"/>
  </r>
  <r>
    <d v="2024-09-18T00:00:00"/>
    <s v="youtube"/>
    <s v="cpc"/>
    <s v="black_friday"/>
    <d v="2024-01-01T00:00:00"/>
    <s v="text_link"/>
    <s v="shoes"/>
    <n v="327"/>
    <n v="14"/>
    <n v="123.03"/>
    <n v="4.2813455657492352E-2"/>
    <n v="0.37623853211009173"/>
    <x v="0"/>
  </r>
  <r>
    <d v="2024-01-28T00:00:00"/>
    <s v="youtube"/>
    <s v="referral"/>
    <s v="new_user_acquisition"/>
    <d v="2024-01-02T00:00:00"/>
    <s v="carousel_ad"/>
    <s v="discount"/>
    <n v="474"/>
    <n v="46"/>
    <n v="569.04999999999995"/>
    <n v="9.7046413502109699E-2"/>
    <n v="1.2005274261603374"/>
    <x v="0"/>
  </r>
  <r>
    <d v="2024-08-25T00:00:00"/>
    <s v="youtube"/>
    <s v="email"/>
    <s v="black_friday"/>
    <d v="2024-01-01T00:00:00"/>
    <s v="text_link"/>
    <s v="signup"/>
    <n v="305"/>
    <n v="41"/>
    <n v="910.49"/>
    <n v="0.13442622950819672"/>
    <n v="2.9852131147540986"/>
    <x v="0"/>
  </r>
  <r>
    <d v="2024-09-25T00:00:00"/>
    <s v="linkedin"/>
    <s v="email"/>
    <s v="spring_sale"/>
    <d v="2024-01-01T00:00:00"/>
    <s v="carousel_ad"/>
    <s v="shoes"/>
    <n v="37"/>
    <n v="29"/>
    <n v="681.79"/>
    <n v="0.78378378378378377"/>
    <n v="18.426756756756756"/>
    <x v="0"/>
  </r>
  <r>
    <d v="2024-07-22T00:00:00"/>
    <s v="facebook"/>
    <s v="cpc"/>
    <s v="black_friday"/>
    <d v="2024-01-01T00:00:00"/>
    <s v="carousel_ad"/>
    <s v="discount"/>
    <n v="455"/>
    <n v="1"/>
    <n v="948.16"/>
    <n v="2.1978021978021978E-3"/>
    <n v="2.0838681318681318"/>
    <x v="0"/>
  </r>
  <r>
    <d v="2024-10-15T00:00:00"/>
    <s v="youtube"/>
    <s v="cpc"/>
    <s v="new_user_acquisition"/>
    <d v="2024-01-02T00:00:00"/>
    <s v="banner1"/>
    <s v="shoes"/>
    <n v="51"/>
    <n v="32"/>
    <n v="542.80999999999995"/>
    <n v="0.62745098039215685"/>
    <n v="10.643333333333333"/>
    <x v="0"/>
  </r>
  <r>
    <d v="2024-05-29T00:00:00"/>
    <s v="linkedin"/>
    <s v="referral"/>
    <s v="product_launch"/>
    <d v="2024-01-03T00:00:00"/>
    <s v="video_ad"/>
    <s v="bags"/>
    <n v="365"/>
    <n v="47"/>
    <n v="710.95"/>
    <n v="0.12876712328767123"/>
    <n v="1.9478082191780823"/>
    <x v="0"/>
  </r>
  <r>
    <d v="2024-07-13T00:00:00"/>
    <s v="instagram"/>
    <s v="social"/>
    <s v="product_launch"/>
    <d v="2024-01-03T00:00:00"/>
    <s v="text_link"/>
    <s v="discount"/>
    <n v="462"/>
    <n v="19"/>
    <n v="734.59"/>
    <n v="4.1125541125541128E-2"/>
    <n v="1.5900216450216451"/>
    <x v="0"/>
  </r>
  <r>
    <d v="2024-07-22T00:00:00"/>
    <s v="linkedin"/>
    <s v="referral"/>
    <s v="spring_sale"/>
    <d v="2024-01-01T00:00:00"/>
    <s v="video_ad"/>
    <s v="signup"/>
    <n v="259"/>
    <n v="42"/>
    <n v="689.01"/>
    <n v="0.16216216216216217"/>
    <n v="2.6602702702702703"/>
    <x v="0"/>
  </r>
  <r>
    <d v="2024-07-16T00:00:00"/>
    <s v="facebook"/>
    <s v="referral"/>
    <s v="spring_sale"/>
    <d v="2024-01-01T00:00:00"/>
    <s v="text_link"/>
    <s v="shoes"/>
    <n v="69"/>
    <n v="45"/>
    <n v="431.24"/>
    <n v="0.65217391304347827"/>
    <n v="6.2498550724637685"/>
    <x v="0"/>
  </r>
  <r>
    <d v="2024-05-17T00:00:00"/>
    <s v="google"/>
    <s v="referral"/>
    <s v="new_user_acquisition"/>
    <d v="2024-01-02T00:00:00"/>
    <s v="video_ad"/>
    <s v="bags"/>
    <n v="347"/>
    <n v="44"/>
    <n v="846.06"/>
    <n v="0.12680115273775217"/>
    <n v="2.4382132564841497"/>
    <x v="0"/>
  </r>
  <r>
    <d v="2024-03-03T00:00:00"/>
    <s v="google"/>
    <s v="cpc"/>
    <s v="product_launch"/>
    <d v="2024-01-03T00:00:00"/>
    <s v="text_link"/>
    <s v="discount"/>
    <n v="323"/>
    <n v="37"/>
    <n v="272.04000000000002"/>
    <n v="0.11455108359133127"/>
    <n v="0.84222910216718272"/>
    <x v="0"/>
  </r>
  <r>
    <d v="2024-02-21T00:00:00"/>
    <s v="youtube"/>
    <s v="cpc"/>
    <s v="new_user_acquisition"/>
    <d v="2024-01-02T00:00:00"/>
    <s v="carousel_ad"/>
    <s v="discount"/>
    <n v="500"/>
    <n v="30"/>
    <n v="128.18"/>
    <n v="0.06"/>
    <n v="0.25636000000000003"/>
    <x v="0"/>
  </r>
  <r>
    <d v="2024-06-24T00:00:00"/>
    <s v="newsletter"/>
    <s v="email"/>
    <s v="spring_sale"/>
    <d v="2024-01-01T00:00:00"/>
    <s v="video_ad"/>
    <s v="bags"/>
    <n v="426"/>
    <n v="29"/>
    <n v="253.94"/>
    <n v="6.8075117370892016E-2"/>
    <n v="0.59610328638497656"/>
    <x v="0"/>
  </r>
  <r>
    <d v="2024-07-19T00:00:00"/>
    <s v="linkedin"/>
    <s v="referral"/>
    <s v="product_launch"/>
    <d v="2024-01-03T00:00:00"/>
    <s v="banner1"/>
    <s v="bags"/>
    <n v="102"/>
    <n v="34"/>
    <n v="157.97"/>
    <n v="0.33333333333333331"/>
    <n v="1.5487254901960785"/>
    <x v="0"/>
  </r>
  <r>
    <d v="2024-09-23T00:00:00"/>
    <s v="linkedin"/>
    <s v="social"/>
    <s v="black_friday"/>
    <d v="2024-01-01T00:00:00"/>
    <s v="carousel_ad"/>
    <s v="shoes"/>
    <n v="291"/>
    <n v="25"/>
    <n v="769.52"/>
    <n v="8.5910652920962199E-2"/>
    <n v="2.6443986254295533"/>
    <x v="0"/>
  </r>
  <r>
    <d v="2024-02-11T00:00:00"/>
    <s v="google"/>
    <s v="cpc"/>
    <s v="black_friday"/>
    <d v="2024-01-01T00:00:00"/>
    <s v="banner1"/>
    <s v="shoes"/>
    <n v="309"/>
    <n v="26"/>
    <n v="914.98"/>
    <n v="8.4142394822006472E-2"/>
    <n v="2.9611003236245956"/>
    <x v="0"/>
  </r>
  <r>
    <d v="2024-05-11T00:00:00"/>
    <s v="youtube"/>
    <s v="referral"/>
    <s v="black_friday"/>
    <d v="2024-01-01T00:00:00"/>
    <s v="carousel_ad"/>
    <s v="shoes"/>
    <n v="424"/>
    <n v="14"/>
    <n v="740.55"/>
    <n v="3.3018867924528301E-2"/>
    <n v="1.7465801886792451"/>
    <x v="0"/>
  </r>
  <r>
    <d v="2024-08-09T00:00:00"/>
    <s v="instagram"/>
    <s v="cpc"/>
    <s v="new_user_acquisition"/>
    <d v="2024-01-02T00:00:00"/>
    <s v="banner1"/>
    <s v="signup"/>
    <n v="445"/>
    <n v="47"/>
    <n v="711.91"/>
    <n v="0.10561797752808989"/>
    <n v="1.5997977528089886"/>
    <x v="0"/>
  </r>
  <r>
    <d v="2024-07-07T00:00:00"/>
    <s v="facebook"/>
    <s v="social"/>
    <s v="black_friday"/>
    <d v="2024-01-01T00:00:00"/>
    <s v="text_link"/>
    <s v="signup"/>
    <n v="132"/>
    <n v="10"/>
    <n v="308.44"/>
    <n v="7.575757575757576E-2"/>
    <n v="2.3366666666666664"/>
    <x v="0"/>
  </r>
  <r>
    <d v="2024-01-09T00:00:00"/>
    <s v="linkedin"/>
    <s v="cpc"/>
    <s v="product_launch"/>
    <d v="2024-01-03T00:00:00"/>
    <s v="banner1"/>
    <s v="bags"/>
    <n v="102"/>
    <n v="34"/>
    <n v="893.47"/>
    <n v="0.33333333333333331"/>
    <n v="8.7595098039215689"/>
    <x v="0"/>
  </r>
  <r>
    <d v="2024-02-02T00:00:00"/>
    <s v="youtube"/>
    <s v="social"/>
    <s v="product_launch"/>
    <d v="2024-01-03T00:00:00"/>
    <s v=""/>
    <s v="shoes"/>
    <n v="371"/>
    <n v="15"/>
    <n v="103.67"/>
    <n v="4.0431266846361183E-2"/>
    <n v="0.27943396226415096"/>
    <x v="0"/>
  </r>
  <r>
    <d v="2024-04-08T00:00:00"/>
    <s v="instagram"/>
    <s v="referral"/>
    <s v="spring_sale"/>
    <d v="2024-01-01T00:00:00"/>
    <s v="text_link"/>
    <s v="signup"/>
    <n v="341"/>
    <n v="47"/>
    <n v="797.99"/>
    <n v="0.1378299120234604"/>
    <n v="2.3401466275659826"/>
    <x v="0"/>
  </r>
  <r>
    <d v="2024-12-12T00:00:00"/>
    <s v="newsletter"/>
    <s v="social"/>
    <s v="new_user_acquisition"/>
    <d v="2024-01-02T00:00:00"/>
    <s v="carousel_ad"/>
    <s v="bags"/>
    <n v="86"/>
    <n v="31"/>
    <n v="586.71"/>
    <n v="0.36046511627906974"/>
    <n v="6.8222093023255814"/>
    <x v="0"/>
  </r>
  <r>
    <d v="2024-09-27T00:00:00"/>
    <s v="linkedin"/>
    <s v="social"/>
    <s v="black_friday"/>
    <d v="2024-01-01T00:00:00"/>
    <s v="text_link"/>
    <s v="signup"/>
    <n v="359"/>
    <n v="13"/>
    <n v="319.58999999999997"/>
    <n v="3.6211699164345405E-2"/>
    <n v="0.89022284122562667"/>
    <x v="0"/>
  </r>
  <r>
    <d v="2024-07-30T00:00:00"/>
    <s v="newsletter"/>
    <s v="referral"/>
    <s v="new_user_acquisition"/>
    <d v="2024-01-02T00:00:00"/>
    <s v="video_ad"/>
    <s v="shoes"/>
    <n v="143"/>
    <n v="28"/>
    <n v="48.56"/>
    <n v="0.19580419580419581"/>
    <n v="0.33958041958041962"/>
    <x v="0"/>
  </r>
  <r>
    <d v="2024-09-06T00:00:00"/>
    <s v="google"/>
    <s v="social"/>
    <s v="new_user_acquisition"/>
    <d v="2024-01-02T00:00:00"/>
    <s v="video_ad"/>
    <s v="signup"/>
    <n v="14"/>
    <n v="42"/>
    <n v="232.79"/>
    <n v="3"/>
    <n v="16.627857142857142"/>
    <x v="0"/>
  </r>
  <r>
    <d v="2024-12-12T00:00:00"/>
    <s v="linkedin"/>
    <s v="referral"/>
    <s v="new_user_acquisition"/>
    <d v="2024-01-02T00:00:00"/>
    <s v="text_link"/>
    <s v="discount"/>
    <n v="139"/>
    <n v="45"/>
    <n v="349.13"/>
    <n v="0.32374100719424459"/>
    <n v="2.511726618705036"/>
    <x v="0"/>
  </r>
  <r>
    <d v="2024-11-19T00:00:00"/>
    <s v="instagram"/>
    <s v="social"/>
    <s v="black_friday"/>
    <d v="2024-01-01T00:00:00"/>
    <s v="banner1"/>
    <s v="signup"/>
    <n v="399"/>
    <n v="11"/>
    <n v="824.93"/>
    <n v="2.7568922305764409E-2"/>
    <n v="2.0674937343358395"/>
    <x v="0"/>
  </r>
  <r>
    <d v="2024-08-25T00:00:00"/>
    <s v="linkedin"/>
    <s v="email"/>
    <s v="spring_sale"/>
    <d v="2024-01-01T00:00:00"/>
    <s v=""/>
    <s v="bags"/>
    <n v="466"/>
    <n v="41"/>
    <n v="178.94"/>
    <n v="8.7982832618025753E-2"/>
    <n v="0.38399141630901285"/>
    <x v="0"/>
  </r>
  <r>
    <d v="2024-04-06T00:00:00"/>
    <s v="google"/>
    <s v="cpc"/>
    <s v="spring_sale"/>
    <d v="2024-01-01T00:00:00"/>
    <s v="banner1"/>
    <s v="bags"/>
    <n v="195"/>
    <n v="29"/>
    <n v="870.09"/>
    <n v="0.14871794871794872"/>
    <n v="4.4619999999999997"/>
    <x v="0"/>
  </r>
  <r>
    <d v="2024-09-21T00:00:00"/>
    <s v="facebook"/>
    <s v="cpc"/>
    <s v="new_user_acquisition"/>
    <d v="2024-01-02T00:00:00"/>
    <s v="carousel_ad"/>
    <s v="shoes"/>
    <n v="173"/>
    <n v="29"/>
    <n v="177.32"/>
    <n v="0.16763005780346821"/>
    <n v="1.0249710982658959"/>
    <x v="0"/>
  </r>
  <r>
    <d v="2024-06-01T00:00:00"/>
    <s v="google"/>
    <s v="cpc"/>
    <s v="new_user_acquisition"/>
    <d v="2024-01-02T00:00:00"/>
    <s v="text_link"/>
    <s v="signup"/>
    <n v="236"/>
    <n v="32"/>
    <n v="408.19"/>
    <n v="0.13559322033898305"/>
    <n v="1.7296186440677965"/>
    <x v="0"/>
  </r>
  <r>
    <d v="2024-02-21T00:00:00"/>
    <s v="youtube"/>
    <s v="email"/>
    <s v="product_launch"/>
    <d v="2024-01-03T00:00:00"/>
    <s v="banner1"/>
    <s v="shoes"/>
    <n v="50"/>
    <n v="18"/>
    <n v="452.93"/>
    <n v="0.36"/>
    <n v="9.0586000000000002"/>
    <x v="0"/>
  </r>
  <r>
    <d v="2024-06-25T00:00:00"/>
    <s v="facebook"/>
    <s v="referral"/>
    <s v="spring_sale"/>
    <d v="2024-01-01T00:00:00"/>
    <s v="video_ad"/>
    <s v="signup"/>
    <n v="485"/>
    <n v="1"/>
    <n v="742.35"/>
    <n v="2.0618556701030928E-3"/>
    <n v="1.5306185567010311"/>
    <x v="0"/>
  </r>
  <r>
    <d v="2024-02-10T00:00:00"/>
    <s v="facebook"/>
    <s v="email"/>
    <s v="product_launch"/>
    <d v="2024-01-03T00:00:00"/>
    <s v="carousel_ad"/>
    <s v="bags"/>
    <n v="270"/>
    <n v="1"/>
    <n v="453.04"/>
    <n v="3.7037037037037038E-3"/>
    <n v="1.677925925925926"/>
    <x v="0"/>
  </r>
  <r>
    <d v="2024-03-25T00:00:00"/>
    <s v="google"/>
    <s v="social"/>
    <s v="black_friday"/>
    <d v="2024-01-01T00:00:00"/>
    <s v="video_ad"/>
    <s v="bags"/>
    <n v="446"/>
    <n v="44"/>
    <n v="560.02"/>
    <n v="9.8654708520179366E-2"/>
    <n v="1.2556502242152465"/>
    <x v="0"/>
  </r>
  <r>
    <d v="2024-10-02T00:00:00"/>
    <s v="google"/>
    <s v="social"/>
    <s v="product_launch"/>
    <d v="2024-01-03T00:00:00"/>
    <s v="carousel_ad"/>
    <s v="signup"/>
    <n v="488"/>
    <n v="4"/>
    <n v="320.51"/>
    <n v="8.1967213114754103E-3"/>
    <n v="0.65678278688524583"/>
    <x v="0"/>
  </r>
  <r>
    <d v="2024-08-30T00:00:00"/>
    <s v="instagram"/>
    <s v="cpc"/>
    <s v="product_launch"/>
    <d v="2024-01-03T00:00:00"/>
    <s v="text_link"/>
    <s v="shoes"/>
    <n v="341"/>
    <n v="38"/>
    <n v="230.13"/>
    <n v="0.11143695014662756"/>
    <n v="0.67486803519061578"/>
    <x v="0"/>
  </r>
  <r>
    <d v="2024-05-18T00:00:00"/>
    <s v="newsletter"/>
    <s v="cpc"/>
    <s v="product_launch"/>
    <d v="2024-01-03T00:00:00"/>
    <s v="video_ad"/>
    <s v="bags"/>
    <n v="185"/>
    <n v="11"/>
    <n v="367.19"/>
    <n v="5.9459459459459463E-2"/>
    <n v="1.9848108108108109"/>
    <x v="0"/>
  </r>
  <r>
    <d v="2024-01-29T00:00:00"/>
    <s v="newsletter"/>
    <s v="referral"/>
    <s v="black_friday"/>
    <d v="2024-01-01T00:00:00"/>
    <s v="text_link"/>
    <s v="shoes"/>
    <n v="406"/>
    <n v="36"/>
    <n v="506.78"/>
    <n v="8.8669950738916259E-2"/>
    <n v="1.2482266009852216"/>
    <x v="0"/>
  </r>
  <r>
    <d v="2024-07-23T00:00:00"/>
    <s v="youtube"/>
    <s v="email"/>
    <s v="spring_sale"/>
    <d v="2024-01-01T00:00:00"/>
    <s v="text_link"/>
    <s v="signup"/>
    <n v="326"/>
    <n v="33"/>
    <n v="797.48"/>
    <n v="0.10122699386503067"/>
    <n v="2.4462576687116564"/>
    <x v="0"/>
  </r>
  <r>
    <d v="2024-04-12T00:00:00"/>
    <s v="youtube"/>
    <s v="referral"/>
    <s v="spring_sale"/>
    <d v="2024-01-01T00:00:00"/>
    <s v="banner1"/>
    <s v="shoes"/>
    <n v="438"/>
    <n v="31"/>
    <n v="648.17999999999995"/>
    <n v="7.0776255707762553E-2"/>
    <n v="1.4798630136986299"/>
    <x v="0"/>
  </r>
  <r>
    <d v="2024-03-20T00:00:00"/>
    <s v="linkedin"/>
    <s v="referral"/>
    <s v="black_friday"/>
    <d v="2024-01-01T00:00:00"/>
    <s v="carousel_ad"/>
    <s v="discount"/>
    <n v="168"/>
    <n v="43"/>
    <n v="930.63"/>
    <n v="0.25595238095238093"/>
    <n v="5.5394642857142857"/>
    <x v="0"/>
  </r>
  <r>
    <d v="2024-11-18T00:00:00"/>
    <s v="linkedin"/>
    <s v="cpc"/>
    <s v="product_launch"/>
    <d v="2024-01-03T00:00:00"/>
    <s v=""/>
    <s v="bags"/>
    <n v="67"/>
    <n v="19"/>
    <n v="596.70000000000005"/>
    <n v="0.28358208955223879"/>
    <n v="8.9059701492537329"/>
    <x v="0"/>
  </r>
  <r>
    <d v="2024-12-02T00:00:00"/>
    <s v="facebook"/>
    <s v="email"/>
    <s v="new_user_acquisition"/>
    <d v="2024-01-02T00:00:00"/>
    <s v="video_ad"/>
    <s v="signup"/>
    <n v="261"/>
    <n v="12"/>
    <n v="663.32"/>
    <n v="4.5977011494252873E-2"/>
    <n v="2.5414559386973181"/>
    <x v="0"/>
  </r>
  <r>
    <d v="2024-02-22T00:00:00"/>
    <s v="facebook"/>
    <s v="social"/>
    <s v="spring_sale"/>
    <d v="2024-01-01T00:00:00"/>
    <s v="carousel_ad"/>
    <s v="bags"/>
    <n v="203"/>
    <n v="30"/>
    <n v="337.31"/>
    <n v="0.14778325123152711"/>
    <n v="1.6616256157635467"/>
    <x v="0"/>
  </r>
  <r>
    <d v="2024-01-26T00:00:00"/>
    <s v="google"/>
    <s v="cpc"/>
    <s v="black_friday"/>
    <d v="2024-01-01T00:00:00"/>
    <s v="carousel_ad"/>
    <s v="shoes"/>
    <n v="337"/>
    <n v="49"/>
    <n v="431.88"/>
    <n v="0.14540059347181009"/>
    <n v="1.2815430267062315"/>
    <x v="0"/>
  </r>
  <r>
    <d v="2024-08-17T00:00:00"/>
    <s v="linkedin"/>
    <s v="email"/>
    <s v="product_launch"/>
    <d v="2024-01-03T00:00:00"/>
    <s v="text_link"/>
    <s v="signup"/>
    <n v="69"/>
    <n v="15"/>
    <n v="516.67999999999995"/>
    <n v="0.21739130434782608"/>
    <n v="7.4881159420289851"/>
    <x v="0"/>
  </r>
  <r>
    <d v="2024-10-19T00:00:00"/>
    <s v="google"/>
    <s v="referral"/>
    <s v="product_launch"/>
    <d v="2024-01-03T00:00:00"/>
    <s v="video_ad"/>
    <s v="bags"/>
    <n v="91"/>
    <n v="18"/>
    <n v="363.78"/>
    <n v="0.19780219780219779"/>
    <n v="3.9975824175824175"/>
    <x v="0"/>
  </r>
  <r>
    <d v="2024-07-26T00:00:00"/>
    <s v="youtube"/>
    <s v="cpc"/>
    <s v="black_friday"/>
    <d v="2024-01-01T00:00:00"/>
    <s v="text_link"/>
    <s v="shoes"/>
    <n v="245"/>
    <n v="27"/>
    <n v="523.91999999999996"/>
    <n v="0.11020408163265306"/>
    <n v="2.1384489795918364"/>
    <x v="0"/>
  </r>
  <r>
    <d v="2024-12-06T00:00:00"/>
    <s v="newsletter"/>
    <s v="social"/>
    <s v="spring_sale"/>
    <d v="2024-01-01T00:00:00"/>
    <s v="carousel_ad"/>
    <s v="shoes"/>
    <n v="499"/>
    <n v="10"/>
    <n v="134.51"/>
    <n v="2.004008016032064E-2"/>
    <n v="0.26955911823647294"/>
    <x v="0"/>
  </r>
  <r>
    <d v="2024-11-23T00:00:00"/>
    <s v="youtube"/>
    <s v="email"/>
    <s v="new_user_acquisition"/>
    <d v="2024-01-02T00:00:00"/>
    <s v="carousel_ad"/>
    <s v="signup"/>
    <n v="422"/>
    <n v="21"/>
    <n v="711.94"/>
    <n v="4.9763033175355451E-2"/>
    <n v="1.6870616113744077"/>
    <x v="0"/>
  </r>
  <r>
    <d v="2024-02-11T00:00:00"/>
    <s v="instagram"/>
    <s v="cpc"/>
    <s v="new_user_acquisition"/>
    <d v="2024-01-02T00:00:00"/>
    <s v="banner1"/>
    <s v="discount"/>
    <n v="320"/>
    <n v="41"/>
    <n v="490.11"/>
    <n v="0.12812499999999999"/>
    <n v="1.5315937500000001"/>
    <x v="0"/>
  </r>
  <r>
    <d v="2024-01-06T00:00:00"/>
    <s v="youtube"/>
    <s v="email"/>
    <s v="new_user_acquisition"/>
    <d v="2024-01-02T00:00:00"/>
    <s v="text_link"/>
    <s v="shoes"/>
    <n v="112"/>
    <n v="42"/>
    <n v="315.92"/>
    <n v="0.375"/>
    <n v="2.8207142857142857"/>
    <x v="0"/>
  </r>
  <r>
    <d v="2024-06-08T00:00:00"/>
    <s v="google"/>
    <s v="referral"/>
    <s v="black_friday"/>
    <d v="2024-01-01T00:00:00"/>
    <s v="banner1"/>
    <s v="bags"/>
    <n v="338"/>
    <n v="23"/>
    <n v="784.98"/>
    <n v="6.8047337278106509E-2"/>
    <n v="2.3224260355029585"/>
    <x v="0"/>
  </r>
  <r>
    <d v="2024-09-04T00:00:00"/>
    <s v="linkedin"/>
    <s v="email"/>
    <s v="product_launch"/>
    <d v="2024-01-03T00:00:00"/>
    <s v=""/>
    <s v="signup"/>
    <n v="133"/>
    <n v="11"/>
    <n v="597.05999999999995"/>
    <n v="8.2706766917293228E-2"/>
    <n v="4.4891729323308267"/>
    <x v="0"/>
  </r>
  <r>
    <d v="2024-10-21T00:00:00"/>
    <s v="newsletter"/>
    <s v="referral"/>
    <s v="product_launch"/>
    <d v="2024-01-03T00:00:00"/>
    <s v="banner1"/>
    <s v="shoes"/>
    <n v="138"/>
    <n v="12"/>
    <n v="194.98"/>
    <n v="8.6956521739130432E-2"/>
    <n v="1.4128985507246377"/>
    <x v="0"/>
  </r>
  <r>
    <d v="2024-05-25T00:00:00"/>
    <s v="linkedin"/>
    <s v="cpc"/>
    <s v="new_user_acquisition"/>
    <d v="2024-01-02T00:00:00"/>
    <s v="banner1"/>
    <s v="discount"/>
    <n v="284"/>
    <n v="24"/>
    <n v="738.06"/>
    <n v="8.4507042253521125E-2"/>
    <n v="2.5988028169014084"/>
    <x v="0"/>
  </r>
  <r>
    <d v="2024-05-08T00:00:00"/>
    <s v="youtube"/>
    <s v="email"/>
    <s v="spring_sale"/>
    <d v="2024-01-01T00:00:00"/>
    <s v="text_link"/>
    <s v="discount"/>
    <n v="287"/>
    <n v="13"/>
    <n v="874.37"/>
    <n v="4.5296167247386762E-2"/>
    <n v="3.0465853658536584"/>
    <x v="0"/>
  </r>
  <r>
    <d v="2024-07-09T00:00:00"/>
    <s v="newsletter"/>
    <s v="cpc"/>
    <s v="product_launch"/>
    <d v="2024-01-03T00:00:00"/>
    <s v="text_link"/>
    <s v="signup"/>
    <n v="417"/>
    <n v="38"/>
    <n v="557.92999999999995"/>
    <n v="9.1127098321342928E-2"/>
    <n v="1.3379616306954436"/>
    <x v="0"/>
  </r>
  <r>
    <d v="2024-03-11T00:00:00"/>
    <s v="facebook"/>
    <s v="social"/>
    <s v="product_launch"/>
    <d v="2024-01-03T00:00:00"/>
    <s v="banner1"/>
    <s v="signup"/>
    <n v="245"/>
    <n v="33"/>
    <n v="35.18"/>
    <n v="0.13469387755102041"/>
    <n v="0.14359183673469389"/>
    <x v="0"/>
  </r>
  <r>
    <d v="2024-08-21T00:00:00"/>
    <s v="linkedin"/>
    <s v="referral"/>
    <s v="black_friday"/>
    <d v="2024-01-01T00:00:00"/>
    <s v="text_link"/>
    <s v="shoes"/>
    <n v="389"/>
    <n v="22"/>
    <n v="129.72999999999999"/>
    <n v="5.6555269922879174E-2"/>
    <n v="0.3334961439588689"/>
    <x v="0"/>
  </r>
  <r>
    <d v="2024-07-31T00:00:00"/>
    <s v="facebook"/>
    <s v="social"/>
    <s v="product_launch"/>
    <d v="2024-01-03T00:00:00"/>
    <s v="carousel_ad"/>
    <s v="discount"/>
    <n v="392"/>
    <n v="12"/>
    <n v="68.400000000000006"/>
    <n v="3.0612244897959183E-2"/>
    <n v="0.17448979591836736"/>
    <x v="0"/>
  </r>
  <r>
    <d v="2024-03-28T00:00:00"/>
    <s v="newsletter"/>
    <s v="social"/>
    <s v="black_friday"/>
    <d v="2024-01-01T00:00:00"/>
    <s v="video_ad"/>
    <s v="shoes"/>
    <n v="384"/>
    <n v="8"/>
    <n v="536.98"/>
    <n v="2.0833333333333332E-2"/>
    <n v="1.3983854166666667"/>
    <x v="0"/>
  </r>
  <r>
    <d v="2024-07-07T00:00:00"/>
    <s v="facebook"/>
    <s v="referral"/>
    <s v="new_user_acquisition"/>
    <d v="2024-01-02T00:00:00"/>
    <s v="video_ad"/>
    <s v="signup"/>
    <n v="26"/>
    <n v="49"/>
    <n v="516.29"/>
    <n v="1.8846153846153846"/>
    <n v="19.857307692307693"/>
    <x v="0"/>
  </r>
  <r>
    <d v="2024-06-29T00:00:00"/>
    <s v="youtube"/>
    <s v="referral"/>
    <s v="new_user_acquisition"/>
    <d v="2024-01-02T00:00:00"/>
    <s v="video_ad"/>
    <s v="discount"/>
    <n v="271"/>
    <n v="4"/>
    <n v="487.28"/>
    <n v="1.4760147601476014E-2"/>
    <n v="1.798081180811808"/>
    <x v="0"/>
  </r>
  <r>
    <d v="2024-09-14T00:00:00"/>
    <s v="youtube"/>
    <s v="social"/>
    <s v="new_user_acquisition"/>
    <d v="2024-01-02T00:00:00"/>
    <s v="carousel_ad"/>
    <s v="bags"/>
    <n v="200"/>
    <n v="44"/>
    <n v="747.06"/>
    <n v="0.22"/>
    <n v="3.7352999999999996"/>
    <x v="0"/>
  </r>
  <r>
    <d v="2024-12-14T00:00:00"/>
    <s v="instagram"/>
    <s v="email"/>
    <s v="black_friday"/>
    <d v="2024-01-01T00:00:00"/>
    <s v="carousel_ad"/>
    <s v="signup"/>
    <n v="155"/>
    <n v="44"/>
    <n v="776.46"/>
    <n v="0.28387096774193549"/>
    <n v="5.0094193548387098"/>
    <x v="0"/>
  </r>
  <r>
    <d v="2024-12-27T00:00:00"/>
    <s v="youtube"/>
    <s v="social"/>
    <s v="spring_sale"/>
    <d v="2024-01-01T00:00:00"/>
    <s v="video_ad"/>
    <s v="signup"/>
    <n v="35"/>
    <n v="8"/>
    <n v="495.7"/>
    <n v="0.22857142857142856"/>
    <n v="14.162857142857142"/>
    <x v="0"/>
  </r>
  <r>
    <d v="2024-01-13T00:00:00"/>
    <s v="facebook"/>
    <s v="referral"/>
    <s v="black_friday"/>
    <d v="2024-01-01T00:00:00"/>
    <s v="banner1"/>
    <s v="discount"/>
    <n v="227"/>
    <n v="8"/>
    <n v="141.62"/>
    <n v="3.5242290748898682E-2"/>
    <n v="0.62387665198237885"/>
    <x v="0"/>
  </r>
  <r>
    <d v="2024-06-02T00:00:00"/>
    <s v="facebook"/>
    <s v="email"/>
    <s v="product_launch"/>
    <d v="2024-01-03T00:00:00"/>
    <s v="banner1"/>
    <s v="discount"/>
    <n v="137"/>
    <n v="8"/>
    <n v="518.53"/>
    <n v="5.8394160583941604E-2"/>
    <n v="3.7848905109489048"/>
    <x v="0"/>
  </r>
  <r>
    <d v="2024-09-25T00:00:00"/>
    <s v="linkedin"/>
    <s v="social"/>
    <s v="product_launch"/>
    <d v="2024-01-03T00:00:00"/>
    <s v=""/>
    <s v="bags"/>
    <n v="125"/>
    <n v="5"/>
    <n v="517.33000000000004"/>
    <n v="0.04"/>
    <n v="4.1386400000000005"/>
    <x v="0"/>
  </r>
  <r>
    <d v="2024-01-11T00:00:00"/>
    <s v="youtube"/>
    <s v="social"/>
    <s v="product_launch"/>
    <d v="2024-01-03T00:00:00"/>
    <s v="banner1"/>
    <s v="signup"/>
    <n v="474"/>
    <n v="28"/>
    <n v="879.22"/>
    <n v="5.9071729957805907E-2"/>
    <n v="1.8548945147679325"/>
    <x v="0"/>
  </r>
  <r>
    <d v="2024-11-19T00:00:00"/>
    <s v="facebook"/>
    <s v="social"/>
    <s v="product_launch"/>
    <d v="2024-01-03T00:00:00"/>
    <s v=""/>
    <s v="discount"/>
    <n v="139"/>
    <n v="30"/>
    <n v="196.8"/>
    <n v="0.21582733812949639"/>
    <n v="1.4158273381294966"/>
    <x v="0"/>
  </r>
  <r>
    <d v="2024-04-22T00:00:00"/>
    <s v="facebook"/>
    <s v="cpc"/>
    <s v="new_user_acquisition"/>
    <d v="2024-01-02T00:00:00"/>
    <s v="banner1"/>
    <s v="signup"/>
    <n v="93"/>
    <n v="17"/>
    <n v="375.73"/>
    <n v="0.18279569892473119"/>
    <n v="4.0401075268817204"/>
    <x v="0"/>
  </r>
  <r>
    <d v="2024-08-29T00:00:00"/>
    <s v="linkedin"/>
    <s v="cpc"/>
    <s v="new_user_acquisition"/>
    <d v="2024-01-02T00:00:00"/>
    <s v="banner1"/>
    <s v="signup"/>
    <n v="319"/>
    <n v="46"/>
    <n v="23.5"/>
    <n v="0.14420062695924765"/>
    <n v="7.3667711598746077E-2"/>
    <x v="0"/>
  </r>
  <r>
    <d v="2024-10-07T00:00:00"/>
    <s v="facebook"/>
    <s v="social"/>
    <s v="black_friday"/>
    <d v="2024-01-01T00:00:00"/>
    <s v="video_ad"/>
    <s v="signup"/>
    <n v="301"/>
    <n v="4"/>
    <n v="473.82"/>
    <n v="1.3289036544850499E-2"/>
    <n v="1.5741528239202658"/>
    <x v="0"/>
  </r>
  <r>
    <d v="2024-08-15T00:00:00"/>
    <s v="facebook"/>
    <s v="email"/>
    <s v="spring_sale"/>
    <d v="2024-01-01T00:00:00"/>
    <s v="text_link"/>
    <s v="bags"/>
    <n v="163"/>
    <n v="37"/>
    <n v="426.71"/>
    <n v="0.22699386503067484"/>
    <n v="2.6178527607361963"/>
    <x v="0"/>
  </r>
  <r>
    <d v="2024-07-08T00:00:00"/>
    <s v="google"/>
    <s v="social"/>
    <s v="new_user_acquisition"/>
    <d v="2024-01-02T00:00:00"/>
    <s v="text_link"/>
    <s v="bags"/>
    <n v="156"/>
    <n v="6"/>
    <n v="535.55999999999995"/>
    <n v="3.8461538461538464E-2"/>
    <n v="3.4330769230769227"/>
    <x v="0"/>
  </r>
  <r>
    <d v="2024-03-15T00:00:00"/>
    <s v="facebook"/>
    <s v="social"/>
    <s v="black_friday"/>
    <d v="2024-01-01T00:00:00"/>
    <s v="text_link"/>
    <s v="shoes"/>
    <n v="457"/>
    <n v="30"/>
    <n v="405.4"/>
    <n v="6.5645514223194742E-2"/>
    <n v="0.88708971553610494"/>
    <x v="0"/>
  </r>
  <r>
    <d v="2024-05-28T00:00:00"/>
    <s v="newsletter"/>
    <s v="referral"/>
    <s v="black_friday"/>
    <d v="2024-01-01T00:00:00"/>
    <s v="banner1"/>
    <s v="bags"/>
    <n v="125"/>
    <n v="5"/>
    <n v="446.33"/>
    <n v="0.04"/>
    <n v="3.57064"/>
    <x v="0"/>
  </r>
  <r>
    <d v="2024-01-01T00:00:00"/>
    <s v="instagram"/>
    <s v="referral"/>
    <s v="black_friday"/>
    <d v="2024-01-01T00:00:00"/>
    <s v="text_link"/>
    <s v="bags"/>
    <n v="13"/>
    <n v="48"/>
    <n v="639.94000000000005"/>
    <n v="3.6923076923076925"/>
    <n v="49.226153846153849"/>
    <x v="0"/>
  </r>
  <r>
    <d v="2024-05-01T00:00:00"/>
    <s v="instagram"/>
    <s v="cpc"/>
    <s v="spring_sale"/>
    <d v="2024-01-01T00:00:00"/>
    <s v="video_ad"/>
    <s v="bags"/>
    <n v="133"/>
    <n v="12"/>
    <n v="724.17"/>
    <n v="9.0225563909774431E-2"/>
    <n v="5.4448872180451122"/>
    <x v="0"/>
  </r>
  <r>
    <d v="2024-01-23T00:00:00"/>
    <s v="instagram"/>
    <s v="referral"/>
    <s v="black_friday"/>
    <d v="2024-01-01T00:00:00"/>
    <s v="carousel_ad"/>
    <s v="discount"/>
    <n v="251"/>
    <n v="32"/>
    <n v="436.06"/>
    <n v="0.12749003984063745"/>
    <n v="1.7372908366533866"/>
    <x v="0"/>
  </r>
  <r>
    <d v="2024-09-04T00:00:00"/>
    <s v="youtube"/>
    <s v="email"/>
    <s v="black_friday"/>
    <d v="2024-01-01T00:00:00"/>
    <s v="carousel_ad"/>
    <s v="shoes"/>
    <n v="266"/>
    <n v="9"/>
    <n v="14.51"/>
    <n v="3.3834586466165412E-2"/>
    <n v="5.4548872180451125E-2"/>
    <x v="0"/>
  </r>
  <r>
    <d v="2024-04-21T00:00:00"/>
    <s v="google"/>
    <s v="email"/>
    <s v="new_user_acquisition"/>
    <d v="2024-01-02T00:00:00"/>
    <s v="carousel_ad"/>
    <s v="bags"/>
    <n v="374"/>
    <n v="23"/>
    <n v="968.29"/>
    <n v="6.1497326203208559E-2"/>
    <n v="2.5890106951871656"/>
    <x v="0"/>
  </r>
  <r>
    <d v="2024-11-14T00:00:00"/>
    <s v="youtube"/>
    <s v="referral"/>
    <s v="product_launch"/>
    <d v="2024-01-03T00:00:00"/>
    <s v="text_link"/>
    <s v="signup"/>
    <n v="43"/>
    <n v="4"/>
    <n v="246.63"/>
    <n v="9.3023255813953487E-2"/>
    <n v="5.735581395348837"/>
    <x v="0"/>
  </r>
  <r>
    <d v="2024-01-28T00:00:00"/>
    <s v="facebook"/>
    <s v="social"/>
    <s v="new_user_acquisition"/>
    <d v="2024-01-02T00:00:00"/>
    <s v="text_link"/>
    <s v="shoes"/>
    <n v="301"/>
    <n v="1"/>
    <n v="199.23"/>
    <n v="3.3222591362126247E-3"/>
    <n v="0.66189368770764112"/>
    <x v="0"/>
  </r>
  <r>
    <d v="2024-09-09T00:00:00"/>
    <s v="instagram"/>
    <s v="referral"/>
    <s v="spring_sale"/>
    <d v="2024-01-01T00:00:00"/>
    <s v="carousel_ad"/>
    <s v="bags"/>
    <n v="432"/>
    <n v="47"/>
    <n v="269.63"/>
    <n v="0.10879629629629629"/>
    <n v="0.62414351851851846"/>
    <x v="0"/>
  </r>
  <r>
    <d v="2024-05-29T00:00:00"/>
    <s v="google"/>
    <s v="cpc"/>
    <s v="new_user_acquisition"/>
    <d v="2024-01-02T00:00:00"/>
    <s v="video_ad"/>
    <s v="bags"/>
    <n v="107"/>
    <n v="13"/>
    <n v="95.71"/>
    <n v="0.12149532710280374"/>
    <n v="0.89448598130841117"/>
    <x v="0"/>
  </r>
  <r>
    <d v="2024-02-02T00:00:00"/>
    <s v="instagram"/>
    <s v="referral"/>
    <s v="product_launch"/>
    <d v="2024-01-03T00:00:00"/>
    <s v="text_link"/>
    <s v="bags"/>
    <n v="407"/>
    <n v="8"/>
    <n v="240.64"/>
    <n v="1.9656019656019656E-2"/>
    <n v="0.59125307125307125"/>
    <x v="0"/>
  </r>
  <r>
    <d v="2024-12-30T00:00:00"/>
    <s v="youtube"/>
    <s v="email"/>
    <s v="product_launch"/>
    <d v="2024-01-03T00:00:00"/>
    <s v="video_ad"/>
    <s v="bags"/>
    <n v="197"/>
    <n v="2"/>
    <n v="985.27"/>
    <n v="1.015228426395939E-2"/>
    <n v="5.0013705583756343"/>
    <x v="0"/>
  </r>
  <r>
    <d v="2024-04-11T00:00:00"/>
    <s v="youtube"/>
    <s v="social"/>
    <s v="spring_sale"/>
    <d v="2024-01-01T00:00:00"/>
    <s v="video_ad"/>
    <s v="bags"/>
    <n v="493"/>
    <n v="49"/>
    <n v="739.06"/>
    <n v="9.9391480730223122E-2"/>
    <n v="1.4991075050709939"/>
    <x v="0"/>
  </r>
  <r>
    <d v="2024-01-20T00:00:00"/>
    <s v="google"/>
    <s v="social"/>
    <s v="black_friday"/>
    <d v="2024-01-01T00:00:00"/>
    <s v="video_ad"/>
    <s v="shoes"/>
    <n v="446"/>
    <n v="12"/>
    <n v="394.25"/>
    <n v="2.6905829596412557E-2"/>
    <n v="0.88396860986547088"/>
    <x v="0"/>
  </r>
  <r>
    <d v="2024-01-15T00:00:00"/>
    <s v="youtube"/>
    <s v="social"/>
    <s v="spring_sale"/>
    <d v="2024-01-01T00:00:00"/>
    <s v="text_link"/>
    <s v="signup"/>
    <n v="235"/>
    <n v="12"/>
    <n v="399.53"/>
    <n v="5.106382978723404E-2"/>
    <n v="1.7001276595744679"/>
    <x v="0"/>
  </r>
  <r>
    <d v="2024-11-07T00:00:00"/>
    <s v="facebook"/>
    <s v="referral"/>
    <s v="new_user_acquisition"/>
    <d v="2024-01-02T00:00:00"/>
    <s v=""/>
    <s v="signup"/>
    <n v="31"/>
    <n v="22"/>
    <n v="876.3"/>
    <n v="0.70967741935483875"/>
    <n v="28.267741935483869"/>
    <x v="0"/>
  </r>
  <r>
    <d v="2024-04-04T00:00:00"/>
    <s v="newsletter"/>
    <s v="social"/>
    <s v="spring_sale"/>
    <d v="2024-01-01T00:00:00"/>
    <s v=""/>
    <s v="discount"/>
    <n v="158"/>
    <n v="36"/>
    <n v="985.53"/>
    <n v="0.22784810126582278"/>
    <n v="6.2375316455696197"/>
    <x v="0"/>
  </r>
  <r>
    <d v="2024-11-21T00:00:00"/>
    <s v="newsletter"/>
    <s v="email"/>
    <s v="black_friday"/>
    <d v="2024-01-01T00:00:00"/>
    <s v="video_ad"/>
    <s v="shoes"/>
    <n v="282"/>
    <n v="49"/>
    <n v="829.72"/>
    <n v="0.17375886524822695"/>
    <n v="2.9422695035460995"/>
    <x v="0"/>
  </r>
  <r>
    <d v="2024-04-29T00:00:00"/>
    <s v="linkedin"/>
    <s v="email"/>
    <s v="black_friday"/>
    <d v="2024-01-01T00:00:00"/>
    <s v="video_ad"/>
    <s v="discount"/>
    <n v="76"/>
    <n v="13"/>
    <n v="324.07"/>
    <n v="0.17105263157894737"/>
    <n v="4.2640789473684206"/>
    <x v="0"/>
  </r>
  <r>
    <d v="2024-07-16T00:00:00"/>
    <s v="facebook"/>
    <s v="email"/>
    <s v="spring_sale"/>
    <d v="2024-01-01T00:00:00"/>
    <s v="banner1"/>
    <s v="bags"/>
    <n v="31"/>
    <n v="30"/>
    <n v="533"/>
    <n v="0.967741935483871"/>
    <n v="17.193548387096776"/>
    <x v="0"/>
  </r>
  <r>
    <d v="2024-11-23T00:00:00"/>
    <s v="newsletter"/>
    <s v="email"/>
    <s v="new_user_acquisition"/>
    <d v="2024-01-02T00:00:00"/>
    <s v="banner1"/>
    <s v="shoes"/>
    <n v="394"/>
    <n v="37"/>
    <n v="918.56"/>
    <n v="9.3908629441624369E-2"/>
    <n v="2.3313705583756343"/>
    <x v="0"/>
  </r>
  <r>
    <d v="2024-03-11T00:00:00"/>
    <s v="instagram"/>
    <s v="social"/>
    <s v="spring_sale"/>
    <d v="2024-01-01T00:00:00"/>
    <s v="text_link"/>
    <s v="shoes"/>
    <n v="447"/>
    <n v="47"/>
    <n v="207.62"/>
    <n v="0.10514541387024609"/>
    <n v="0.4644742729306488"/>
    <x v="0"/>
  </r>
  <r>
    <d v="2024-08-28T00:00:00"/>
    <s v="google"/>
    <s v="email"/>
    <s v="product_launch"/>
    <d v="2024-01-03T00:00:00"/>
    <s v="text_link"/>
    <s v="signup"/>
    <n v="234"/>
    <n v="22"/>
    <n v="331.89"/>
    <n v="9.4017094017094016E-2"/>
    <n v="1.4183333333333332"/>
    <x v="0"/>
  </r>
  <r>
    <d v="2024-11-23T00:00:00"/>
    <s v="linkedin"/>
    <s v="email"/>
    <s v="spring_sale"/>
    <d v="2024-01-01T00:00:00"/>
    <s v="banner1"/>
    <s v="discount"/>
    <n v="338"/>
    <n v="7"/>
    <n v="682.23"/>
    <n v="2.0710059171597635E-2"/>
    <n v="2.0184319526627221"/>
    <x v="0"/>
  </r>
  <r>
    <d v="2024-11-14T00:00:00"/>
    <s v="youtube"/>
    <s v="social"/>
    <s v="black_friday"/>
    <d v="2024-01-01T00:00:00"/>
    <s v="text_link"/>
    <s v="discount"/>
    <n v="262"/>
    <n v="42"/>
    <n v="15.33"/>
    <n v="0.16030534351145037"/>
    <n v="5.8511450381679389E-2"/>
    <x v="0"/>
  </r>
  <r>
    <d v="2024-06-20T00:00:00"/>
    <s v="instagram"/>
    <s v="referral"/>
    <s v="new_user_acquisition"/>
    <d v="2024-01-02T00:00:00"/>
    <s v="video_ad"/>
    <s v="bags"/>
    <n v="74"/>
    <n v="38"/>
    <n v="855.81"/>
    <n v="0.51351351351351349"/>
    <n v="11.565"/>
    <x v="0"/>
  </r>
  <r>
    <d v="2024-11-28T00:00:00"/>
    <s v="facebook"/>
    <s v="social"/>
    <s v="product_launch"/>
    <d v="2024-01-03T00:00:00"/>
    <s v="carousel_ad"/>
    <s v="bags"/>
    <n v="172"/>
    <n v="19"/>
    <n v="666.11"/>
    <n v="0.11046511627906977"/>
    <n v="3.8727325581395351"/>
    <x v="0"/>
  </r>
  <r>
    <d v="2024-04-01T00:00:00"/>
    <s v="google"/>
    <s v="cpc"/>
    <s v="new_user_acquisition"/>
    <d v="2024-01-02T00:00:00"/>
    <s v="banner1"/>
    <s v="bags"/>
    <n v="195"/>
    <n v="39"/>
    <n v="605.41999999999996"/>
    <n v="0.2"/>
    <n v="3.1047179487179486"/>
    <x v="0"/>
  </r>
  <r>
    <d v="2024-03-06T00:00:00"/>
    <s v="facebook"/>
    <s v="social"/>
    <s v="black_friday"/>
    <d v="2024-01-01T00:00:00"/>
    <s v="banner1"/>
    <s v="shoes"/>
    <n v="466"/>
    <n v="25"/>
    <n v="522.03"/>
    <n v="5.3648068669527899E-2"/>
    <n v="1.1202360515021459"/>
    <x v="0"/>
  </r>
  <r>
    <d v="2024-10-02T00:00:00"/>
    <s v="linkedin"/>
    <s v="referral"/>
    <s v="spring_sale"/>
    <d v="2024-01-01T00:00:00"/>
    <s v="text_link"/>
    <s v="signup"/>
    <n v="231"/>
    <n v="7"/>
    <n v="456.26"/>
    <n v="3.0303030303030304E-2"/>
    <n v="1.9751515151515151"/>
    <x v="0"/>
  </r>
  <r>
    <d v="2024-07-15T00:00:00"/>
    <s v="google"/>
    <s v="referral"/>
    <s v="new_user_acquisition"/>
    <d v="2024-01-02T00:00:00"/>
    <s v="banner1"/>
    <s v="discount"/>
    <n v="343"/>
    <n v="27"/>
    <n v="448.28"/>
    <n v="7.8717201166180764E-2"/>
    <n v="1.306938775510204"/>
    <x v="0"/>
  </r>
  <r>
    <d v="2024-04-27T00:00:00"/>
    <s v="linkedin"/>
    <s v="social"/>
    <s v="black_friday"/>
    <d v="2024-01-01T00:00:00"/>
    <s v="carousel_ad"/>
    <s v="discount"/>
    <n v="491"/>
    <n v="5"/>
    <n v="496.79"/>
    <n v="1.0183299389002037E-2"/>
    <n v="1.0117922606924643"/>
    <x v="0"/>
  </r>
  <r>
    <d v="2024-09-26T00:00:00"/>
    <s v="youtube"/>
    <s v="referral"/>
    <s v="spring_sale"/>
    <d v="2024-01-01T00:00:00"/>
    <s v="banner1"/>
    <s v="bags"/>
    <n v="245"/>
    <n v="4"/>
    <n v="688.35"/>
    <n v="1.6326530612244899E-2"/>
    <n v="2.8095918367346941"/>
    <x v="0"/>
  </r>
  <r>
    <d v="2024-11-14T00:00:00"/>
    <s v="linkedin"/>
    <s v="email"/>
    <s v="black_friday"/>
    <d v="2024-01-01T00:00:00"/>
    <s v="text_link"/>
    <s v="signup"/>
    <n v="275"/>
    <n v="39"/>
    <n v="440.68"/>
    <n v="0.14181818181818182"/>
    <n v="1.6024727272727273"/>
    <x v="0"/>
  </r>
  <r>
    <d v="2024-10-27T00:00:00"/>
    <s v="instagram"/>
    <s v="social"/>
    <s v="product_launch"/>
    <d v="2024-01-03T00:00:00"/>
    <s v="carousel_ad"/>
    <s v="bags"/>
    <n v="402"/>
    <n v="46"/>
    <n v="671.4"/>
    <n v="0.11442786069651742"/>
    <n v="1.6701492537313432"/>
    <x v="0"/>
  </r>
  <r>
    <d v="2024-01-02T00:00:00"/>
    <s v="youtube"/>
    <s v="referral"/>
    <s v="new_user_acquisition"/>
    <d v="2024-01-02T00:00:00"/>
    <s v="video_ad"/>
    <s v="signup"/>
    <n v="301"/>
    <n v="48"/>
    <n v="833.44"/>
    <n v="0.15946843853820597"/>
    <n v="2.76890365448505"/>
    <x v="0"/>
  </r>
  <r>
    <d v="2024-12-23T00:00:00"/>
    <s v="google"/>
    <s v="email"/>
    <s v="product_launch"/>
    <d v="2024-01-03T00:00:00"/>
    <s v="carousel_ad"/>
    <s v="discount"/>
    <n v="58"/>
    <n v="26"/>
    <n v="839.45"/>
    <n v="0.44827586206896552"/>
    <n v="14.473275862068967"/>
    <x v="0"/>
  </r>
  <r>
    <d v="2024-05-02T00:00:00"/>
    <s v="facebook"/>
    <s v="referral"/>
    <s v="new_user_acquisition"/>
    <d v="2024-01-02T00:00:00"/>
    <s v="carousel_ad"/>
    <s v="signup"/>
    <n v="224"/>
    <n v="29"/>
    <n v="987.42"/>
    <n v="0.12946428571428573"/>
    <n v="4.4081250000000001"/>
    <x v="0"/>
  </r>
  <r>
    <d v="2024-03-19T00:00:00"/>
    <s v="google"/>
    <s v="referral"/>
    <s v="new_user_acquisition"/>
    <d v="2024-01-02T00:00:00"/>
    <s v="banner1"/>
    <s v="signup"/>
    <n v="311"/>
    <n v="44"/>
    <n v="506.87"/>
    <n v="0.14147909967845659"/>
    <n v="1.6298070739549839"/>
    <x v="0"/>
  </r>
  <r>
    <d v="2024-03-20T00:00:00"/>
    <s v="linkedin"/>
    <s v="email"/>
    <s v="black_friday"/>
    <d v="2024-01-01T00:00:00"/>
    <s v=""/>
    <s v="shoes"/>
    <n v="339"/>
    <n v="7"/>
    <n v="960.47"/>
    <n v="2.0648967551622419E-2"/>
    <n v="2.8332448377581123"/>
    <x v="0"/>
  </r>
  <r>
    <d v="2024-06-06T00:00:00"/>
    <s v="youtube"/>
    <s v="social"/>
    <s v="new_user_acquisition"/>
    <d v="2024-01-02T00:00:00"/>
    <s v="banner1"/>
    <s v="discount"/>
    <n v="390"/>
    <n v="20"/>
    <n v="42.99"/>
    <n v="5.128205128205128E-2"/>
    <n v="0.11023076923076923"/>
    <x v="0"/>
  </r>
  <r>
    <d v="2024-04-03T00:00:00"/>
    <s v="youtube"/>
    <s v="referral"/>
    <s v="new_user_acquisition"/>
    <d v="2024-01-02T00:00:00"/>
    <s v="banner1"/>
    <s v="discount"/>
    <n v="471"/>
    <n v="49"/>
    <n v="928.92"/>
    <n v="0.1040339702760085"/>
    <n v="1.9722292993630572"/>
    <x v="0"/>
  </r>
  <r>
    <d v="2024-06-27T00:00:00"/>
    <s v="newsletter"/>
    <s v="social"/>
    <s v="product_launch"/>
    <d v="2024-01-03T00:00:00"/>
    <s v="banner1"/>
    <s v="discount"/>
    <n v="48"/>
    <n v="48"/>
    <n v="852.21"/>
    <n v="1"/>
    <n v="17.754375"/>
    <x v="0"/>
  </r>
  <r>
    <d v="2024-10-21T00:00:00"/>
    <s v="youtube"/>
    <s v="email"/>
    <s v="new_user_acquisition"/>
    <d v="2024-01-02T00:00:00"/>
    <s v="carousel_ad"/>
    <s v="bags"/>
    <n v="272"/>
    <n v="29"/>
    <n v="218.21"/>
    <n v="0.10661764705882353"/>
    <n v="0.80224264705882353"/>
    <x v="0"/>
  </r>
  <r>
    <d v="2024-01-23T00:00:00"/>
    <s v="google"/>
    <s v="social"/>
    <s v="product_launch"/>
    <d v="2024-01-03T00:00:00"/>
    <s v="carousel_ad"/>
    <s v="discount"/>
    <n v="25"/>
    <n v="26"/>
    <n v="271.92"/>
    <n v="1.04"/>
    <n v="10.876800000000001"/>
    <x v="0"/>
  </r>
  <r>
    <d v="2024-07-17T00:00:00"/>
    <s v="linkedin"/>
    <s v="referral"/>
    <s v="spring_sale"/>
    <d v="2024-01-01T00:00:00"/>
    <s v="carousel_ad"/>
    <s v="shoes"/>
    <n v="459"/>
    <n v="14"/>
    <n v="352.75"/>
    <n v="3.0501089324618737E-2"/>
    <n v="0.76851851851851849"/>
    <x v="0"/>
  </r>
  <r>
    <d v="2024-05-14T00:00:00"/>
    <s v="youtube"/>
    <s v="cpc"/>
    <s v="black_friday"/>
    <d v="2024-01-01T00:00:00"/>
    <s v="carousel_ad"/>
    <s v="discount"/>
    <n v="381"/>
    <n v="4"/>
    <n v="335.54"/>
    <n v="1.0498687664041995E-2"/>
    <n v="0.88068241469816277"/>
    <x v="0"/>
  </r>
  <r>
    <d v="2024-10-20T00:00:00"/>
    <s v="instagram"/>
    <s v="email"/>
    <s v="black_friday"/>
    <d v="2024-01-01T00:00:00"/>
    <s v="carousel_ad"/>
    <s v="signup"/>
    <n v="127"/>
    <n v="6"/>
    <n v="749.25"/>
    <n v="4.7244094488188976E-2"/>
    <n v="5.8996062992125982"/>
    <x v="0"/>
  </r>
  <r>
    <d v="2024-02-11T00:00:00"/>
    <s v="youtube"/>
    <s v="email"/>
    <s v="spring_sale"/>
    <d v="2024-01-01T00:00:00"/>
    <s v="banner1"/>
    <s v="shoes"/>
    <n v="175"/>
    <n v="26"/>
    <n v="231.93"/>
    <n v="0.14857142857142858"/>
    <n v="1.3253142857142857"/>
    <x v="0"/>
  </r>
  <r>
    <d v="2024-02-04T00:00:00"/>
    <s v="google"/>
    <s v="referral"/>
    <s v="spring_sale"/>
    <d v="2024-01-01T00:00:00"/>
    <s v="text_link"/>
    <s v="discount"/>
    <n v="427"/>
    <n v="42"/>
    <n v="984.78"/>
    <n v="9.8360655737704916E-2"/>
    <n v="2.3062763466042155"/>
    <x v="0"/>
  </r>
  <r>
    <d v="2024-07-13T00:00:00"/>
    <s v="facebook"/>
    <s v="email"/>
    <s v="new_user_acquisition"/>
    <d v="2024-01-02T00:00:00"/>
    <s v="text_link"/>
    <s v="discount"/>
    <n v="120"/>
    <n v="5"/>
    <n v="57.87"/>
    <n v="4.1666666666666664E-2"/>
    <n v="0.48224999999999996"/>
    <x v="0"/>
  </r>
  <r>
    <d v="2024-03-12T00:00:00"/>
    <s v="newsletter"/>
    <s v="cpc"/>
    <s v="spring_sale"/>
    <d v="2024-01-01T00:00:00"/>
    <s v="banner1"/>
    <s v="signup"/>
    <n v="53"/>
    <n v="27"/>
    <n v="945.84"/>
    <n v="0.50943396226415094"/>
    <n v="17.846037735849059"/>
    <x v="0"/>
  </r>
  <r>
    <d v="2024-04-10T00:00:00"/>
    <s v="linkedin"/>
    <s v="referral"/>
    <s v="new_user_acquisition"/>
    <d v="2024-01-02T00:00:00"/>
    <s v="video_ad"/>
    <s v="signup"/>
    <n v="249"/>
    <n v="26"/>
    <n v="559.51"/>
    <n v="0.10441767068273092"/>
    <n v="2.2470281124497991"/>
    <x v="0"/>
  </r>
  <r>
    <d v="2024-04-28T00:00:00"/>
    <s v="google"/>
    <s v="email"/>
    <s v="product_launch"/>
    <d v="2024-01-03T00:00:00"/>
    <s v=""/>
    <s v="signup"/>
    <n v="87"/>
    <n v="42"/>
    <n v="104.2"/>
    <n v="0.48275862068965519"/>
    <n v="1.1977011494252874"/>
    <x v="0"/>
  </r>
  <r>
    <d v="2024-03-31T00:00:00"/>
    <s v="linkedin"/>
    <s v="referral"/>
    <s v="black_friday"/>
    <d v="2024-01-01T00:00:00"/>
    <s v="video_ad"/>
    <s v="discount"/>
    <n v="412"/>
    <n v="49"/>
    <n v="22.5"/>
    <n v="0.11893203883495146"/>
    <n v="5.461165048543689E-2"/>
    <x v="0"/>
  </r>
  <r>
    <d v="2024-04-22T00:00:00"/>
    <s v="youtube"/>
    <s v="social"/>
    <s v="black_friday"/>
    <d v="2024-01-01T00:00:00"/>
    <s v="video_ad"/>
    <s v="shoes"/>
    <n v="187"/>
    <n v="22"/>
    <n v="797.77"/>
    <n v="0.11764705882352941"/>
    <n v="4.2661497326203204"/>
    <x v="0"/>
  </r>
  <r>
    <d v="2024-06-07T00:00:00"/>
    <s v="youtube"/>
    <s v="email"/>
    <s v="black_friday"/>
    <d v="2024-01-01T00:00:00"/>
    <s v="banner1"/>
    <s v="discount"/>
    <n v="414"/>
    <n v="28"/>
    <n v="639.4"/>
    <n v="6.7632850241545889E-2"/>
    <n v="1.5444444444444443"/>
    <x v="0"/>
  </r>
  <r>
    <d v="2024-06-09T00:00:00"/>
    <s v="youtube"/>
    <s v="email"/>
    <s v="product_launch"/>
    <d v="2024-01-03T00:00:00"/>
    <s v=""/>
    <s v="discount"/>
    <n v="314"/>
    <n v="1"/>
    <n v="258.33999999999997"/>
    <n v="3.1847133757961785E-3"/>
    <n v="0.82273885350318465"/>
    <x v="0"/>
  </r>
  <r>
    <d v="2024-10-30T00:00:00"/>
    <s v="google"/>
    <s v="email"/>
    <s v="new_user_acquisition"/>
    <d v="2024-01-02T00:00:00"/>
    <s v="carousel_ad"/>
    <s v="discount"/>
    <n v="308"/>
    <n v="10"/>
    <n v="185.59"/>
    <n v="3.2467532467532464E-2"/>
    <n v="0.60256493506493503"/>
    <x v="0"/>
  </r>
  <r>
    <d v="2024-09-10T00:00:00"/>
    <s v="facebook"/>
    <s v="referral"/>
    <s v="product_launch"/>
    <d v="2024-01-03T00:00:00"/>
    <s v="text_link"/>
    <s v="shoes"/>
    <n v="468"/>
    <n v="23"/>
    <n v="397.92"/>
    <n v="4.9145299145299144E-2"/>
    <n v="0.8502564102564103"/>
    <x v="0"/>
  </r>
  <r>
    <d v="2024-07-18T00:00:00"/>
    <s v="youtube"/>
    <s v="email"/>
    <s v="spring_sale"/>
    <d v="2024-01-01T00:00:00"/>
    <s v="video_ad"/>
    <s v="discount"/>
    <n v="356"/>
    <n v="27"/>
    <n v="928.8"/>
    <n v="7.5842696629213488E-2"/>
    <n v="2.6089887640449438"/>
    <x v="0"/>
  </r>
  <r>
    <d v="2024-03-24T00:00:00"/>
    <s v="linkedin"/>
    <s v="referral"/>
    <s v="spring_sale"/>
    <d v="2024-01-01T00:00:00"/>
    <s v="carousel_ad"/>
    <s v="shoes"/>
    <n v="150"/>
    <n v="30"/>
    <n v="948.07"/>
    <n v="0.2"/>
    <n v="6.3204666666666673"/>
    <x v="0"/>
  </r>
  <r>
    <d v="2024-05-19T00:00:00"/>
    <s v="youtube"/>
    <s v="email"/>
    <s v="black_friday"/>
    <d v="2024-01-01T00:00:00"/>
    <s v="banner1"/>
    <s v="shoes"/>
    <n v="162"/>
    <n v="24"/>
    <n v="181.94"/>
    <n v="0.14814814814814814"/>
    <n v="1.1230864197530863"/>
    <x v="0"/>
  </r>
  <r>
    <d v="2024-05-10T00:00:00"/>
    <s v="instagram"/>
    <s v="referral"/>
    <s v="black_friday"/>
    <d v="2024-01-01T00:00:00"/>
    <s v="video_ad"/>
    <s v="discount"/>
    <n v="368"/>
    <n v="26"/>
    <n v="730.7"/>
    <n v="7.0652173913043473E-2"/>
    <n v="1.9855978260869567"/>
    <x v="0"/>
  </r>
  <r>
    <d v="2024-04-13T00:00:00"/>
    <s v="google"/>
    <s v="social"/>
    <s v="spring_sale"/>
    <d v="2024-01-01T00:00:00"/>
    <s v="carousel_ad"/>
    <s v="bags"/>
    <n v="167"/>
    <n v="48"/>
    <n v="656.8"/>
    <n v="0.28742514970059879"/>
    <n v="3.9329341317365265"/>
    <x v="0"/>
  </r>
  <r>
    <d v="2024-06-17T00:00:00"/>
    <s v="facebook"/>
    <s v="cpc"/>
    <s v="black_friday"/>
    <d v="2024-01-01T00:00:00"/>
    <s v="text_link"/>
    <s v="discount"/>
    <n v="455"/>
    <n v="46"/>
    <n v="201.28"/>
    <n v="0.1010989010989011"/>
    <n v="0.44237362637362637"/>
    <x v="0"/>
  </r>
  <r>
    <d v="2024-06-13T00:00:00"/>
    <s v="facebook"/>
    <s v="social"/>
    <s v="new_user_acquisition"/>
    <d v="2024-01-02T00:00:00"/>
    <s v="video_ad"/>
    <s v="signup"/>
    <n v="248"/>
    <n v="8"/>
    <n v="501.45"/>
    <n v="3.2258064516129031E-2"/>
    <n v="2.0219758064516129"/>
    <x v="0"/>
  </r>
  <r>
    <d v="2024-07-08T00:00:00"/>
    <s v="youtube"/>
    <s v="referral"/>
    <s v="product_launch"/>
    <d v="2024-01-03T00:00:00"/>
    <s v=""/>
    <s v="bags"/>
    <n v="111"/>
    <n v="33"/>
    <n v="146.74"/>
    <n v="0.29729729729729731"/>
    <n v="1.321981981981982"/>
    <x v="0"/>
  </r>
  <r>
    <d v="2024-05-23T00:00:00"/>
    <s v="facebook"/>
    <s v="cpc"/>
    <s v="black_friday"/>
    <d v="2024-01-01T00:00:00"/>
    <s v="carousel_ad"/>
    <s v="discount"/>
    <n v="182"/>
    <n v="38"/>
    <n v="398.39"/>
    <n v="0.2087912087912088"/>
    <n v="2.1889560439560438"/>
    <x v="0"/>
  </r>
  <r>
    <d v="2024-11-19T00:00:00"/>
    <s v="youtube"/>
    <s v="email"/>
    <s v="product_launch"/>
    <d v="2024-01-03T00:00:00"/>
    <s v="video_ad"/>
    <s v="signup"/>
    <n v="395"/>
    <n v="18"/>
    <n v="534.51"/>
    <n v="4.5569620253164557E-2"/>
    <n v="1.3531898734177215"/>
    <x v="0"/>
  </r>
  <r>
    <d v="2024-03-30T00:00:00"/>
    <s v="linkedin"/>
    <s v="email"/>
    <s v="product_launch"/>
    <d v="2024-01-03T00:00:00"/>
    <s v="video_ad"/>
    <s v="discount"/>
    <n v="99"/>
    <n v="11"/>
    <n v="504.11"/>
    <n v="0.1111111111111111"/>
    <n v="5.0920202020202021"/>
    <x v="0"/>
  </r>
  <r>
    <d v="2024-05-22T00:00:00"/>
    <s v="youtube"/>
    <s v="social"/>
    <s v="product_launch"/>
    <d v="2024-01-03T00:00:00"/>
    <s v=""/>
    <s v="shoes"/>
    <n v="484"/>
    <n v="9"/>
    <n v="877.6"/>
    <n v="1.859504132231405E-2"/>
    <n v="1.8132231404958679"/>
    <x v="0"/>
  </r>
  <r>
    <d v="2024-03-17T00:00:00"/>
    <s v="google"/>
    <s v="email"/>
    <s v="product_launch"/>
    <d v="2024-01-03T00:00:00"/>
    <s v="text_link"/>
    <s v="bags"/>
    <n v="67"/>
    <n v="0"/>
    <n v="955.14"/>
    <n v="0"/>
    <n v="14.255820895522389"/>
    <x v="0"/>
  </r>
  <r>
    <d v="2024-11-15T00:00:00"/>
    <s v="google"/>
    <s v="referral"/>
    <s v="new_user_acquisition"/>
    <d v="2024-01-02T00:00:00"/>
    <s v="banner1"/>
    <s v="discount"/>
    <n v="218"/>
    <n v="15"/>
    <n v="939.06"/>
    <n v="6.8807339449541288E-2"/>
    <n v="4.3076146788990819"/>
    <x v="0"/>
  </r>
  <r>
    <d v="2024-11-11T00:00:00"/>
    <s v="instagram"/>
    <s v="referral"/>
    <s v="new_user_acquisition"/>
    <d v="2024-01-02T00:00:00"/>
    <s v="text_link"/>
    <s v="bags"/>
    <n v="426"/>
    <n v="10"/>
    <n v="500.95"/>
    <n v="2.3474178403755867E-2"/>
    <n v="1.1759389671361502"/>
    <x v="0"/>
  </r>
  <r>
    <d v="2024-09-22T00:00:00"/>
    <s v="instagram"/>
    <s v="social"/>
    <s v="product_launch"/>
    <d v="2024-01-03T00:00:00"/>
    <s v="banner1"/>
    <s v="bags"/>
    <n v="300"/>
    <n v="38"/>
    <n v="285.88"/>
    <n v="0.12666666666666668"/>
    <n v="0.9529333333333333"/>
    <x v="0"/>
  </r>
  <r>
    <d v="2024-01-06T00:00:00"/>
    <s v="google"/>
    <s v="referral"/>
    <s v="black_friday"/>
    <d v="2024-01-01T00:00:00"/>
    <s v="banner1"/>
    <s v="discount"/>
    <n v="264"/>
    <n v="6"/>
    <n v="286.95"/>
    <n v="2.2727272727272728E-2"/>
    <n v="1.0869318181818182"/>
    <x v="0"/>
  </r>
  <r>
    <d v="2024-10-01T00:00:00"/>
    <s v="google"/>
    <s v="social"/>
    <s v="spring_sale"/>
    <d v="2024-01-01T00:00:00"/>
    <s v="text_link"/>
    <s v="signup"/>
    <n v="375"/>
    <n v="0"/>
    <n v="97.07"/>
    <n v="0"/>
    <n v="0.25885333333333332"/>
    <x v="0"/>
  </r>
  <r>
    <d v="2024-05-06T00:00:00"/>
    <s v="linkedin"/>
    <s v="referral"/>
    <s v="new_user_acquisition"/>
    <d v="2024-01-02T00:00:00"/>
    <s v="carousel_ad"/>
    <s v="discount"/>
    <n v="190"/>
    <n v="20"/>
    <n v="751.11"/>
    <n v="0.10526315789473684"/>
    <n v="3.9532105263157895"/>
    <x v="0"/>
  </r>
  <r>
    <d v="2024-03-12T00:00:00"/>
    <s v="google"/>
    <s v="email"/>
    <s v="product_launch"/>
    <d v="2024-01-03T00:00:00"/>
    <s v="video_ad"/>
    <s v="shoes"/>
    <n v="426"/>
    <n v="44"/>
    <n v="146.24"/>
    <n v="0.10328638497652583"/>
    <n v="0.34328638497652586"/>
    <x v="0"/>
  </r>
  <r>
    <d v="2024-11-22T00:00:00"/>
    <s v="google"/>
    <s v="email"/>
    <s v="black_friday"/>
    <d v="2024-01-01T00:00:00"/>
    <s v="text_link"/>
    <s v="discount"/>
    <n v="64"/>
    <n v="43"/>
    <n v="792.88"/>
    <n v="0.671875"/>
    <n v="12.38875"/>
    <x v="0"/>
  </r>
  <r>
    <d v="2024-03-03T00:00:00"/>
    <s v="youtube"/>
    <s v="email"/>
    <s v="new_user_acquisition"/>
    <d v="2024-01-02T00:00:00"/>
    <s v="carousel_ad"/>
    <s v="discount"/>
    <n v="341"/>
    <n v="19"/>
    <n v="662.78"/>
    <n v="5.5718475073313782E-2"/>
    <n v="1.9436363636363636"/>
    <x v="0"/>
  </r>
  <r>
    <d v="2024-11-27T00:00:00"/>
    <s v="newsletter"/>
    <s v="email"/>
    <s v="product_launch"/>
    <d v="2024-01-03T00:00:00"/>
    <s v="banner1"/>
    <s v="bags"/>
    <n v="460"/>
    <n v="5"/>
    <n v="173.99"/>
    <n v="1.0869565217391304E-2"/>
    <n v="0.37823913043478263"/>
    <x v="0"/>
  </r>
  <r>
    <d v="2024-04-06T00:00:00"/>
    <s v="google"/>
    <s v="social"/>
    <s v="new_user_acquisition"/>
    <d v="2024-01-02T00:00:00"/>
    <s v="video_ad"/>
    <s v="signup"/>
    <n v="87"/>
    <n v="26"/>
    <n v="771.46"/>
    <n v="0.2988505747126437"/>
    <n v="8.8673563218390807"/>
    <x v="0"/>
  </r>
  <r>
    <d v="2024-08-01T00:00:00"/>
    <s v="newsletter"/>
    <s v="cpc"/>
    <s v="black_friday"/>
    <d v="2024-01-01T00:00:00"/>
    <s v="banner1"/>
    <s v="signup"/>
    <n v="492"/>
    <n v="36"/>
    <n v="596.48"/>
    <n v="7.3170731707317069E-2"/>
    <n v="1.2123577235772358"/>
    <x v="0"/>
  </r>
  <r>
    <d v="2024-10-29T00:00:00"/>
    <s v="facebook"/>
    <s v="cpc"/>
    <s v="product_launch"/>
    <d v="2024-01-03T00:00:00"/>
    <s v="video_ad"/>
    <s v="bags"/>
    <n v="453"/>
    <n v="25"/>
    <n v="931.54"/>
    <n v="5.518763796909492E-2"/>
    <n v="2.0563796909492273"/>
    <x v="0"/>
  </r>
  <r>
    <d v="2024-01-22T00:00:00"/>
    <s v="facebook"/>
    <s v="cpc"/>
    <s v="new_user_acquisition"/>
    <d v="2024-01-02T00:00:00"/>
    <s v="video_ad"/>
    <s v="signup"/>
    <n v="218"/>
    <n v="7"/>
    <n v="10.64"/>
    <n v="3.2110091743119268E-2"/>
    <n v="4.8807339449541284E-2"/>
    <x v="0"/>
  </r>
  <r>
    <d v="2024-10-12T00:00:00"/>
    <s v="instagram"/>
    <s v="email"/>
    <s v="spring_sale"/>
    <d v="2024-01-01T00:00:00"/>
    <s v="banner1"/>
    <s v="signup"/>
    <n v="160"/>
    <n v="12"/>
    <n v="521.04999999999995"/>
    <n v="7.4999999999999997E-2"/>
    <n v="3.2565624999999998"/>
    <x v="0"/>
  </r>
  <r>
    <d v="2024-07-10T00:00:00"/>
    <s v="linkedin"/>
    <s v="cpc"/>
    <s v="spring_sale"/>
    <d v="2024-01-01T00:00:00"/>
    <s v="video_ad"/>
    <s v="bags"/>
    <n v="413"/>
    <n v="49"/>
    <n v="89.05"/>
    <n v="0.11864406779661017"/>
    <n v="0.21561743341404357"/>
    <x v="0"/>
  </r>
  <r>
    <d v="2024-01-08T00:00:00"/>
    <s v="newsletter"/>
    <s v="cpc"/>
    <s v="product_launch"/>
    <d v="2024-01-03T00:00:00"/>
    <s v="video_ad"/>
    <s v="discount"/>
    <n v="276"/>
    <n v="39"/>
    <n v="245.83"/>
    <n v="0.14130434782608695"/>
    <n v="0.89068840579710151"/>
    <x v="0"/>
  </r>
  <r>
    <d v="2024-12-11T00:00:00"/>
    <s v="linkedin"/>
    <s v="social"/>
    <s v="product_launch"/>
    <d v="2024-01-03T00:00:00"/>
    <s v="text_link"/>
    <s v="signup"/>
    <n v="474"/>
    <n v="41"/>
    <n v="849.77"/>
    <n v="8.6497890295358648E-2"/>
    <n v="1.7927637130801688"/>
    <x v="0"/>
  </r>
  <r>
    <d v="2024-05-09T00:00:00"/>
    <s v="youtube"/>
    <s v="social"/>
    <s v="spring_sale"/>
    <d v="2024-01-01T00:00:00"/>
    <s v="carousel_ad"/>
    <s v="shoes"/>
    <n v="88"/>
    <n v="41"/>
    <n v="646.82000000000005"/>
    <n v="0.46590909090909088"/>
    <n v="7.3502272727272731"/>
    <x v="0"/>
  </r>
  <r>
    <d v="2024-06-28T00:00:00"/>
    <s v="facebook"/>
    <s v="social"/>
    <s v="new_user_acquisition"/>
    <d v="2024-01-02T00:00:00"/>
    <s v="text_link"/>
    <s v="signup"/>
    <n v="306"/>
    <n v="3"/>
    <n v="327.23"/>
    <n v="9.8039215686274508E-3"/>
    <n v="1.0693790849673204"/>
    <x v="0"/>
  </r>
  <r>
    <d v="2024-08-04T00:00:00"/>
    <s v="instagram"/>
    <s v="referral"/>
    <s v="new_user_acquisition"/>
    <d v="2024-01-02T00:00:00"/>
    <s v="carousel_ad"/>
    <s v="bags"/>
    <n v="465"/>
    <n v="8"/>
    <n v="234.82"/>
    <n v="1.7204301075268817E-2"/>
    <n v="0.50498924731182793"/>
    <x v="0"/>
  </r>
  <r>
    <d v="2024-09-10T00:00:00"/>
    <s v="instagram"/>
    <s v="email"/>
    <s v="product_launch"/>
    <d v="2024-01-03T00:00:00"/>
    <s v="text_link"/>
    <s v="shoes"/>
    <n v="181"/>
    <n v="45"/>
    <n v="220.82"/>
    <n v="0.24861878453038674"/>
    <n v="1.22"/>
    <x v="0"/>
  </r>
  <r>
    <d v="2024-08-08T00:00:00"/>
    <s v="facebook"/>
    <s v="cpc"/>
    <s v="black_friday"/>
    <d v="2024-01-01T00:00:00"/>
    <s v="carousel_ad"/>
    <s v="signup"/>
    <n v="379"/>
    <n v="47"/>
    <n v="711.05"/>
    <n v="0.12401055408970976"/>
    <n v="1.8761213720316621"/>
    <x v="0"/>
  </r>
  <r>
    <d v="2024-03-04T00:00:00"/>
    <s v="facebook"/>
    <s v="cpc"/>
    <s v="black_friday"/>
    <d v="2024-01-01T00:00:00"/>
    <s v="text_link"/>
    <s v="discount"/>
    <n v="454"/>
    <n v="18"/>
    <n v="80.37"/>
    <n v="3.9647577092511016E-2"/>
    <n v="0.17702643171806168"/>
    <x v="0"/>
  </r>
  <r>
    <d v="2024-12-19T00:00:00"/>
    <s v="newsletter"/>
    <s v="referral"/>
    <s v="product_launch"/>
    <d v="2024-01-03T00:00:00"/>
    <s v="carousel_ad"/>
    <s v="bags"/>
    <n v="253"/>
    <n v="1"/>
    <n v="619.74"/>
    <n v="3.952569169960474E-3"/>
    <n v="2.4495652173913043"/>
    <x v="0"/>
  </r>
  <r>
    <d v="2024-07-31T00:00:00"/>
    <s v="instagram"/>
    <s v="cpc"/>
    <s v="product_launch"/>
    <d v="2024-01-03T00:00:00"/>
    <s v=""/>
    <s v="signup"/>
    <n v="428"/>
    <n v="0"/>
    <n v="1.41"/>
    <n v="0"/>
    <n v="3.2943925233644856E-3"/>
    <x v="0"/>
  </r>
  <r>
    <d v="2024-09-09T00:00:00"/>
    <s v="newsletter"/>
    <s v="referral"/>
    <s v="black_friday"/>
    <d v="2024-01-01T00:00:00"/>
    <s v="video_ad"/>
    <s v="bags"/>
    <n v="265"/>
    <n v="25"/>
    <n v="994.69"/>
    <n v="9.4339622641509441E-2"/>
    <n v="3.7535471698113207"/>
    <x v="0"/>
  </r>
  <r>
    <d v="2024-09-03T00:00:00"/>
    <s v="newsletter"/>
    <s v="email"/>
    <s v="new_user_acquisition"/>
    <d v="2024-01-02T00:00:00"/>
    <s v="banner1"/>
    <s v="discount"/>
    <n v="299"/>
    <n v="38"/>
    <n v="893.01"/>
    <n v="0.12709030100334448"/>
    <n v="2.9866555183946488"/>
    <x v="0"/>
  </r>
  <r>
    <d v="2024-10-16T00:00:00"/>
    <s v="instagram"/>
    <s v="cpc"/>
    <s v="black_friday"/>
    <d v="2024-01-01T00:00:00"/>
    <s v="video_ad"/>
    <s v="signup"/>
    <n v="43"/>
    <n v="7"/>
    <n v="317.08999999999997"/>
    <n v="0.16279069767441862"/>
    <n v="7.3741860465116273"/>
    <x v="0"/>
  </r>
  <r>
    <d v="2024-05-08T00:00:00"/>
    <s v="facebook"/>
    <s v="referral"/>
    <s v="spring_sale"/>
    <d v="2024-01-01T00:00:00"/>
    <s v="carousel_ad"/>
    <s v="discount"/>
    <n v="206"/>
    <n v="19"/>
    <n v="429.29"/>
    <n v="9.2233009708737865E-2"/>
    <n v="2.0839320388349516"/>
    <x v="0"/>
  </r>
  <r>
    <d v="2024-02-15T00:00:00"/>
    <s v="facebook"/>
    <s v="email"/>
    <s v="product_launch"/>
    <d v="2024-01-03T00:00:00"/>
    <s v="text_link"/>
    <s v="discount"/>
    <n v="355"/>
    <n v="40"/>
    <n v="97.08"/>
    <n v="0.11267605633802817"/>
    <n v="0.27346478873239438"/>
    <x v="0"/>
  </r>
  <r>
    <d v="2024-08-29T00:00:00"/>
    <s v="youtube"/>
    <s v="cpc"/>
    <s v="new_user_acquisition"/>
    <d v="2024-01-02T00:00:00"/>
    <s v="banner1"/>
    <s v="bags"/>
    <n v="43"/>
    <n v="13"/>
    <n v="14.63"/>
    <n v="0.30232558139534882"/>
    <n v="0.3402325581395349"/>
    <x v="0"/>
  </r>
  <r>
    <d v="2024-07-20T00:00:00"/>
    <s v="youtube"/>
    <s v="email"/>
    <s v="black_friday"/>
    <d v="2024-01-01T00:00:00"/>
    <s v="text_link"/>
    <s v="shoes"/>
    <n v="43"/>
    <n v="4"/>
    <n v="588.54"/>
    <n v="9.3023255813953487E-2"/>
    <n v="13.686976744186046"/>
    <x v="0"/>
  </r>
  <r>
    <d v="2024-11-16T00:00:00"/>
    <s v="instagram"/>
    <s v="cpc"/>
    <s v="black_friday"/>
    <d v="2024-01-01T00:00:00"/>
    <s v="text_link"/>
    <s v="discount"/>
    <n v="202"/>
    <n v="50"/>
    <n v="939.43"/>
    <n v="0.24752475247524752"/>
    <n v="4.650643564356435"/>
    <x v="0"/>
  </r>
  <r>
    <d v="2024-07-04T00:00:00"/>
    <s v="newsletter"/>
    <s v="cpc"/>
    <s v="black_friday"/>
    <d v="2024-01-01T00:00:00"/>
    <s v="carousel_ad"/>
    <s v="bags"/>
    <n v="299"/>
    <n v="17"/>
    <n v="104.63"/>
    <n v="5.6856187290969896E-2"/>
    <n v="0.34993311036789299"/>
    <x v="0"/>
  </r>
  <r>
    <d v="2024-01-06T00:00:00"/>
    <s v="facebook"/>
    <s v="referral"/>
    <s v="spring_sale"/>
    <d v="2024-01-01T00:00:00"/>
    <s v="carousel_ad"/>
    <s v="signup"/>
    <n v="144"/>
    <n v="8"/>
    <n v="316.48"/>
    <n v="5.5555555555555552E-2"/>
    <n v="2.1977777777777781"/>
    <x v="0"/>
  </r>
  <r>
    <d v="2024-08-14T00:00:00"/>
    <s v="facebook"/>
    <s v="email"/>
    <s v="product_launch"/>
    <d v="2024-01-03T00:00:00"/>
    <s v="text_link"/>
    <s v="bags"/>
    <n v="264"/>
    <n v="46"/>
    <n v="779.4"/>
    <n v="0.17424242424242425"/>
    <n v="2.9522727272727272"/>
    <x v="0"/>
  </r>
  <r>
    <d v="2024-01-10T00:00:00"/>
    <s v="youtube"/>
    <s v="referral"/>
    <s v="product_launch"/>
    <d v="2024-01-03T00:00:00"/>
    <s v="carousel_ad"/>
    <s v="discount"/>
    <n v="411"/>
    <n v="14"/>
    <n v="305.86"/>
    <n v="3.4063260340632603E-2"/>
    <n v="0.74418491484184923"/>
    <x v="0"/>
  </r>
  <r>
    <d v="2024-12-23T00:00:00"/>
    <s v="instagram"/>
    <s v="email"/>
    <s v="new_user_acquisition"/>
    <d v="2024-01-02T00:00:00"/>
    <s v="text_link"/>
    <s v="shoes"/>
    <n v="58"/>
    <n v="38"/>
    <n v="455.35"/>
    <n v="0.65517241379310343"/>
    <n v="7.850862068965518"/>
    <x v="0"/>
  </r>
  <r>
    <d v="2024-09-09T00:00:00"/>
    <s v="newsletter"/>
    <s v="social"/>
    <s v="product_launch"/>
    <d v="2024-01-03T00:00:00"/>
    <s v="text_link"/>
    <s v="discount"/>
    <n v="75"/>
    <n v="14"/>
    <n v="821.38"/>
    <n v="0.18666666666666668"/>
    <n v="10.951733333333333"/>
    <x v="0"/>
  </r>
  <r>
    <d v="2024-08-14T00:00:00"/>
    <s v="newsletter"/>
    <s v="email"/>
    <s v="product_launch"/>
    <d v="2024-01-03T00:00:00"/>
    <s v="banner1"/>
    <s v="bags"/>
    <n v="298"/>
    <n v="43"/>
    <n v="894.11"/>
    <n v="0.14429530201342283"/>
    <n v="3.0003691275167785"/>
    <x v="0"/>
  </r>
  <r>
    <d v="2024-10-12T00:00:00"/>
    <s v="newsletter"/>
    <s v="cpc"/>
    <s v="product_launch"/>
    <d v="2024-01-03T00:00:00"/>
    <s v="carousel_ad"/>
    <s v="discount"/>
    <n v="59"/>
    <n v="14"/>
    <n v="504.47"/>
    <n v="0.23728813559322035"/>
    <n v="8.5503389830508478"/>
    <x v="0"/>
  </r>
  <r>
    <d v="2024-04-14T00:00:00"/>
    <s v="newsletter"/>
    <s v="social"/>
    <s v="spring_sale"/>
    <d v="2024-01-01T00:00:00"/>
    <s v="banner1"/>
    <s v="signup"/>
    <n v="195"/>
    <n v="22"/>
    <n v="877.14"/>
    <n v="0.11282051282051282"/>
    <n v="4.4981538461538459"/>
    <x v="0"/>
  </r>
  <r>
    <d v="2024-11-29T00:00:00"/>
    <s v="youtube"/>
    <s v="cpc"/>
    <s v="product_launch"/>
    <d v="2024-01-03T00:00:00"/>
    <s v="video_ad"/>
    <s v="discount"/>
    <n v="447"/>
    <n v="8"/>
    <n v="581.39"/>
    <n v="1.7897091722595078E-2"/>
    <n v="1.300648769574944"/>
    <x v="0"/>
  </r>
  <r>
    <d v="2024-09-08T00:00:00"/>
    <s v="newsletter"/>
    <s v="email"/>
    <s v="product_launch"/>
    <d v="2024-01-03T00:00:00"/>
    <s v="carousel_ad"/>
    <s v="shoes"/>
    <n v="336"/>
    <n v="11"/>
    <n v="404.51"/>
    <n v="3.273809523809524E-2"/>
    <n v="1.2038988095238095"/>
    <x v="0"/>
  </r>
  <r>
    <d v="2024-03-18T00:00:00"/>
    <s v="linkedin"/>
    <s v="referral"/>
    <s v="new_user_acquisition"/>
    <d v="2024-01-02T00:00:00"/>
    <s v="banner1"/>
    <s v="shoes"/>
    <n v="68"/>
    <n v="46"/>
    <n v="943.42"/>
    <n v="0.67647058823529416"/>
    <n v="13.873823529411764"/>
    <x v="0"/>
  </r>
  <r>
    <d v="2024-10-03T00:00:00"/>
    <s v="facebook"/>
    <s v="referral"/>
    <s v="black_friday"/>
    <d v="2024-01-01T00:00:00"/>
    <s v="carousel_ad"/>
    <s v="shoes"/>
    <n v="107"/>
    <n v="29"/>
    <n v="209.89"/>
    <n v="0.27102803738317754"/>
    <n v="1.9615887850467288"/>
    <x v="0"/>
  </r>
  <r>
    <d v="2024-05-13T00:00:00"/>
    <s v="instagram"/>
    <s v="cpc"/>
    <s v="new_user_acquisition"/>
    <d v="2024-01-02T00:00:00"/>
    <s v="text_link"/>
    <s v="signup"/>
    <n v="177"/>
    <n v="34"/>
    <n v="612.22"/>
    <n v="0.19209039548022599"/>
    <n v="3.4588700564971755"/>
    <x v="0"/>
  </r>
  <r>
    <d v="2024-03-28T00:00:00"/>
    <s v="google"/>
    <s v="referral"/>
    <s v="product_launch"/>
    <d v="2024-01-03T00:00:00"/>
    <s v="carousel_ad"/>
    <s v="bags"/>
    <n v="67"/>
    <n v="4"/>
    <n v="888.3"/>
    <n v="5.9701492537313432E-2"/>
    <n v="13.25820895522388"/>
    <x v="0"/>
  </r>
  <r>
    <d v="2024-08-28T00:00:00"/>
    <s v="google"/>
    <s v="cpc"/>
    <s v="black_friday"/>
    <d v="2024-01-01T00:00:00"/>
    <s v="text_link"/>
    <s v="discount"/>
    <n v="443"/>
    <n v="47"/>
    <n v="263.97000000000003"/>
    <n v="0.10609480812641084"/>
    <n v="0.59586907449209936"/>
    <x v="0"/>
  </r>
  <r>
    <d v="2024-06-03T00:00:00"/>
    <s v="instagram"/>
    <s v="social"/>
    <s v="spring_sale"/>
    <d v="2024-01-01T00:00:00"/>
    <s v="carousel_ad"/>
    <s v="bags"/>
    <n v="179"/>
    <n v="11"/>
    <n v="463.4"/>
    <n v="6.1452513966480445E-2"/>
    <n v="2.5888268156424581"/>
    <x v="0"/>
  </r>
  <r>
    <d v="2024-10-04T00:00:00"/>
    <s v="linkedin"/>
    <s v="referral"/>
    <s v="product_launch"/>
    <d v="2024-01-03T00:00:00"/>
    <s v="text_link"/>
    <s v="shoes"/>
    <n v="32"/>
    <n v="45"/>
    <n v="739.93"/>
    <n v="1.40625"/>
    <n v="23.122812499999998"/>
    <x v="0"/>
  </r>
  <r>
    <d v="2024-02-16T00:00:00"/>
    <s v="youtube"/>
    <s v="email"/>
    <s v="product_launch"/>
    <d v="2024-01-03T00:00:00"/>
    <s v="video_ad"/>
    <s v="signup"/>
    <n v="164"/>
    <n v="6"/>
    <n v="401.58"/>
    <n v="3.6585365853658534E-2"/>
    <n v="2.4486585365853659"/>
    <x v="0"/>
  </r>
  <r>
    <d v="2024-08-23T00:00:00"/>
    <s v="newsletter"/>
    <s v="referral"/>
    <s v="new_user_acquisition"/>
    <d v="2024-01-02T00:00:00"/>
    <s v="text_link"/>
    <s v="shoes"/>
    <n v="178"/>
    <n v="37"/>
    <n v="419.47"/>
    <n v="0.20786516853932585"/>
    <n v="2.3565730337078654"/>
    <x v="0"/>
  </r>
  <r>
    <d v="2024-01-20T00:00:00"/>
    <s v="youtube"/>
    <s v="cpc"/>
    <s v="new_user_acquisition"/>
    <d v="2024-01-02T00:00:00"/>
    <s v="banner1"/>
    <s v="shoes"/>
    <n v="411"/>
    <n v="49"/>
    <n v="618.34"/>
    <n v="0.11922141119221411"/>
    <n v="1.504476885644769"/>
    <x v="0"/>
  </r>
  <r>
    <d v="2024-08-26T00:00:00"/>
    <s v="youtube"/>
    <s v="social"/>
    <s v="new_user_acquisition"/>
    <d v="2024-01-02T00:00:00"/>
    <s v="banner1"/>
    <s v="shoes"/>
    <n v="299"/>
    <n v="22"/>
    <n v="714.96"/>
    <n v="7.3578595317725759E-2"/>
    <n v="2.3911705685618729"/>
    <x v="0"/>
  </r>
  <r>
    <d v="2024-06-15T00:00:00"/>
    <s v="instagram"/>
    <s v="referral"/>
    <s v="spring_sale"/>
    <d v="2024-01-01T00:00:00"/>
    <s v="banner1"/>
    <s v="shoes"/>
    <n v="99"/>
    <n v="23"/>
    <n v="812.63"/>
    <n v="0.23232323232323232"/>
    <n v="8.2083838383838383"/>
    <x v="0"/>
  </r>
  <r>
    <d v="2024-10-07T00:00:00"/>
    <s v="linkedin"/>
    <s v="cpc"/>
    <s v="new_user_acquisition"/>
    <d v="2024-01-02T00:00:00"/>
    <s v="video_ad"/>
    <s v="shoes"/>
    <n v="254"/>
    <n v="47"/>
    <n v="67.900000000000006"/>
    <n v="0.18503937007874016"/>
    <n v="0.2673228346456693"/>
    <x v="0"/>
  </r>
  <r>
    <d v="2024-08-06T00:00:00"/>
    <s v="google"/>
    <s v="email"/>
    <s v="black_friday"/>
    <d v="2024-01-01T00:00:00"/>
    <s v="banner1"/>
    <s v="bags"/>
    <n v="197"/>
    <n v="34"/>
    <n v="961.87"/>
    <n v="0.17258883248730963"/>
    <n v="4.8825888324873095"/>
    <x v="0"/>
  </r>
  <r>
    <d v="2024-04-19T00:00:00"/>
    <s v="instagram"/>
    <s v="social"/>
    <s v="new_user_acquisition"/>
    <d v="2024-01-02T00:00:00"/>
    <s v="banner1"/>
    <s v="signup"/>
    <n v="453"/>
    <n v="41"/>
    <n v="7.69"/>
    <n v="9.0507726269315678E-2"/>
    <n v="1.6975717439293599E-2"/>
    <x v="0"/>
  </r>
  <r>
    <d v="2024-11-04T00:00:00"/>
    <s v="linkedin"/>
    <s v="social"/>
    <s v="product_launch"/>
    <d v="2024-01-03T00:00:00"/>
    <s v="text_link"/>
    <s v="signup"/>
    <n v="290"/>
    <n v="30"/>
    <n v="914.28"/>
    <n v="0.10344827586206896"/>
    <n v="3.1526896551724137"/>
    <x v="0"/>
  </r>
  <r>
    <d v="2024-08-23T00:00:00"/>
    <s v="youtube"/>
    <s v="social"/>
    <s v="black_friday"/>
    <d v="2024-01-01T00:00:00"/>
    <s v="carousel_ad"/>
    <s v="bags"/>
    <n v="111"/>
    <n v="33"/>
    <n v="384.47"/>
    <n v="0.29729729729729731"/>
    <n v="3.4636936936936937"/>
    <x v="0"/>
  </r>
  <r>
    <d v="2024-09-12T00:00:00"/>
    <s v="google"/>
    <s v="cpc"/>
    <s v="new_user_acquisition"/>
    <d v="2024-01-02T00:00:00"/>
    <s v="banner1"/>
    <s v="shoes"/>
    <n v="496"/>
    <n v="6"/>
    <n v="633.54999999999995"/>
    <n v="1.2096774193548387E-2"/>
    <n v="1.2773185483870966"/>
    <x v="0"/>
  </r>
  <r>
    <d v="2024-02-11T00:00:00"/>
    <s v="youtube"/>
    <s v="social"/>
    <s v="new_user_acquisition"/>
    <d v="2024-01-02T00:00:00"/>
    <s v="text_link"/>
    <s v="signup"/>
    <n v="342"/>
    <n v="49"/>
    <n v="486.65"/>
    <n v="0.14327485380116958"/>
    <n v="1.4229532163742689"/>
    <x v="0"/>
  </r>
  <r>
    <d v="2024-10-30T00:00:00"/>
    <s v="instagram"/>
    <s v="email"/>
    <s v="product_launch"/>
    <d v="2024-01-03T00:00:00"/>
    <s v="carousel_ad"/>
    <s v="shoes"/>
    <n v="333"/>
    <n v="33"/>
    <n v="42.83"/>
    <n v="9.90990990990991E-2"/>
    <n v="0.12861861861861862"/>
    <x v="0"/>
  </r>
  <r>
    <d v="2024-04-21T00:00:00"/>
    <s v="youtube"/>
    <s v="social"/>
    <s v="product_launch"/>
    <d v="2024-01-03T00:00:00"/>
    <s v="text_link"/>
    <s v="discount"/>
    <n v="284"/>
    <n v="22"/>
    <n v="209.5"/>
    <n v="7.746478873239436E-2"/>
    <n v="0.73767605633802813"/>
    <x v="0"/>
  </r>
  <r>
    <d v="2024-01-27T00:00:00"/>
    <s v="instagram"/>
    <s v="email"/>
    <s v="product_launch"/>
    <d v="2024-01-03T00:00:00"/>
    <s v="text_link"/>
    <s v="bags"/>
    <n v="230"/>
    <n v="36"/>
    <n v="76.849999999999994"/>
    <n v="0.15652173913043479"/>
    <n v="0.33413043478260868"/>
    <x v="0"/>
  </r>
  <r>
    <d v="2024-05-19T00:00:00"/>
    <s v="linkedin"/>
    <s v="social"/>
    <s v="spring_sale"/>
    <d v="2024-01-01T00:00:00"/>
    <s v="banner1"/>
    <s v="shoes"/>
    <n v="489"/>
    <n v="26"/>
    <n v="785.66"/>
    <n v="5.3169734151329244E-2"/>
    <n v="1.6066666666666667"/>
    <x v="0"/>
  </r>
  <r>
    <d v="2024-08-05T00:00:00"/>
    <s v="instagram"/>
    <s v="referral"/>
    <s v="black_friday"/>
    <d v="2024-01-01T00:00:00"/>
    <s v="text_link"/>
    <s v="shoes"/>
    <n v="97"/>
    <n v="11"/>
    <n v="481.95"/>
    <n v="0.1134020618556701"/>
    <n v="4.9685567010309279"/>
    <x v="0"/>
  </r>
  <r>
    <d v="2024-01-30T00:00:00"/>
    <s v="facebook"/>
    <s v="referral"/>
    <s v="spring_sale"/>
    <d v="2024-01-01T00:00:00"/>
    <s v="banner1"/>
    <s v="signup"/>
    <n v="91"/>
    <n v="23"/>
    <n v="369.31"/>
    <n v="0.25274725274725274"/>
    <n v="4.058351648351648"/>
    <x v="0"/>
  </r>
  <r>
    <d v="2024-06-19T00:00:00"/>
    <s v="newsletter"/>
    <s v="social"/>
    <s v="black_friday"/>
    <d v="2024-01-01T00:00:00"/>
    <s v="carousel_ad"/>
    <s v="bags"/>
    <n v="133"/>
    <n v="46"/>
    <n v="636.39"/>
    <n v="0.34586466165413532"/>
    <n v="4.784887218045113"/>
    <x v="0"/>
  </r>
  <r>
    <d v="2024-08-04T00:00:00"/>
    <s v="newsletter"/>
    <s v="email"/>
    <s v="spring_sale"/>
    <d v="2024-01-01T00:00:00"/>
    <s v="video_ad"/>
    <s v="shoes"/>
    <n v="270"/>
    <n v="14"/>
    <n v="588.6"/>
    <n v="5.185185185185185E-2"/>
    <n v="2.1800000000000002"/>
    <x v="0"/>
  </r>
  <r>
    <d v="2024-04-01T00:00:00"/>
    <s v="google"/>
    <s v="social"/>
    <s v="product_launch"/>
    <d v="2024-01-03T00:00:00"/>
    <s v="text_link"/>
    <s v="signup"/>
    <n v="336"/>
    <n v="27"/>
    <n v="475.2"/>
    <n v="8.0357142857142863E-2"/>
    <n v="1.4142857142857141"/>
    <x v="0"/>
  </r>
  <r>
    <d v="2024-07-20T00:00:00"/>
    <s v="instagram"/>
    <s v="social"/>
    <s v="black_friday"/>
    <d v="2024-01-01T00:00:00"/>
    <s v="banner1"/>
    <s v="signup"/>
    <n v="320"/>
    <n v="1"/>
    <n v="197.55"/>
    <n v="3.1250000000000002E-3"/>
    <n v="0.61734375000000008"/>
    <x v="0"/>
  </r>
  <r>
    <d v="2024-05-29T00:00:00"/>
    <s v="facebook"/>
    <s v="social"/>
    <s v="product_launch"/>
    <d v="2024-01-03T00:00:00"/>
    <s v="video_ad"/>
    <s v="discount"/>
    <n v="113"/>
    <n v="2"/>
    <n v="487.06"/>
    <n v="1.7699115044247787E-2"/>
    <n v="4.3102654867256636"/>
    <x v="0"/>
  </r>
  <r>
    <d v="2024-11-15T00:00:00"/>
    <s v="facebook"/>
    <s v="cpc"/>
    <s v="spring_sale"/>
    <d v="2024-01-01T00:00:00"/>
    <s v="text_link"/>
    <s v="bags"/>
    <n v="444"/>
    <n v="36"/>
    <n v="473.98"/>
    <n v="8.1081081081081086E-2"/>
    <n v="1.0675225225225227"/>
    <x v="0"/>
  </r>
  <r>
    <d v="2024-12-29T00:00:00"/>
    <s v="google"/>
    <s v="email"/>
    <s v="black_friday"/>
    <d v="2024-01-01T00:00:00"/>
    <s v="text_link"/>
    <s v="bags"/>
    <n v="257"/>
    <n v="6"/>
    <n v="703.13"/>
    <n v="2.3346303501945526E-2"/>
    <n v="2.7359143968871593"/>
    <x v="0"/>
  </r>
  <r>
    <d v="2024-11-27T00:00:00"/>
    <s v="facebook"/>
    <s v="referral"/>
    <s v="spring_sale"/>
    <d v="2024-01-01T00:00:00"/>
    <s v="video_ad"/>
    <s v="shoes"/>
    <n v="364"/>
    <n v="11"/>
    <n v="682.3"/>
    <n v="3.021978021978022E-2"/>
    <n v="1.8744505494505492"/>
    <x v="0"/>
  </r>
  <r>
    <d v="2024-04-27T00:00:00"/>
    <s v="youtube"/>
    <s v="social"/>
    <s v="spring_sale"/>
    <d v="2024-01-01T00:00:00"/>
    <s v="text_link"/>
    <s v="shoes"/>
    <n v="440"/>
    <n v="2"/>
    <n v="424.05"/>
    <n v="4.5454545454545452E-3"/>
    <n v="0.96375"/>
    <x v="0"/>
  </r>
  <r>
    <d v="2024-08-14T00:00:00"/>
    <s v="youtube"/>
    <s v="cpc"/>
    <s v="black_friday"/>
    <d v="2024-01-01T00:00:00"/>
    <s v=""/>
    <s v="signup"/>
    <n v="138"/>
    <n v="39"/>
    <n v="197.91"/>
    <n v="0.28260869565217389"/>
    <n v="1.4341304347826087"/>
    <x v="0"/>
  </r>
  <r>
    <d v="2024-07-08T00:00:00"/>
    <s v="youtube"/>
    <s v="cpc"/>
    <s v="product_launch"/>
    <d v="2024-01-03T00:00:00"/>
    <s v="text_link"/>
    <s v="shoes"/>
    <n v="318"/>
    <n v="20"/>
    <n v="623.61"/>
    <n v="6.2893081761006289E-2"/>
    <n v="1.9610377358490567"/>
    <x v="0"/>
  </r>
  <r>
    <d v="2024-04-20T00:00:00"/>
    <s v="google"/>
    <s v="social"/>
    <s v="product_launch"/>
    <d v="2024-01-03T00:00:00"/>
    <s v="text_link"/>
    <s v="bags"/>
    <n v="229"/>
    <n v="5"/>
    <n v="163.28"/>
    <n v="2.1834061135371178E-2"/>
    <n v="0.7130131004366812"/>
    <x v="0"/>
  </r>
  <r>
    <d v="2024-06-02T00:00:00"/>
    <s v="instagram"/>
    <s v="referral"/>
    <s v="product_launch"/>
    <d v="2024-01-03T00:00:00"/>
    <s v="video_ad"/>
    <s v="discount"/>
    <n v="432"/>
    <n v="37"/>
    <n v="917.05"/>
    <n v="8.5648148148148154E-2"/>
    <n v="2.122800925925926"/>
    <x v="0"/>
  </r>
  <r>
    <d v="2024-02-18T00:00:00"/>
    <s v="instagram"/>
    <s v="email"/>
    <s v="spring_sale"/>
    <d v="2024-01-01T00:00:00"/>
    <s v=""/>
    <s v="signup"/>
    <n v="251"/>
    <n v="21"/>
    <n v="126.79"/>
    <n v="8.3665338645418322E-2"/>
    <n v="0.50513944223107576"/>
    <x v="0"/>
  </r>
  <r>
    <d v="2024-09-10T00:00:00"/>
    <s v="instagram"/>
    <s v="social"/>
    <s v="black_friday"/>
    <d v="2024-01-01T00:00:00"/>
    <s v="carousel_ad"/>
    <s v="signup"/>
    <n v="375"/>
    <n v="30"/>
    <n v="364.11"/>
    <n v="0.08"/>
    <n v="0.97096000000000005"/>
    <x v="0"/>
  </r>
  <r>
    <d v="2024-04-03T00:00:00"/>
    <s v="facebook"/>
    <s v="cpc"/>
    <s v="product_launch"/>
    <d v="2024-01-03T00:00:00"/>
    <s v=""/>
    <s v="discount"/>
    <n v="256"/>
    <n v="45"/>
    <n v="40.32"/>
    <n v="0.17578125"/>
    <n v="0.1575"/>
    <x v="0"/>
  </r>
  <r>
    <d v="2024-08-23T00:00:00"/>
    <s v="newsletter"/>
    <s v="referral"/>
    <s v="product_launch"/>
    <d v="2024-01-03T00:00:00"/>
    <s v="text_link"/>
    <s v="discount"/>
    <n v="112"/>
    <n v="28"/>
    <n v="841.04"/>
    <n v="0.25"/>
    <n v="7.5092857142857143"/>
    <x v="0"/>
  </r>
  <r>
    <d v="2024-09-08T00:00:00"/>
    <s v="instagram"/>
    <s v="email"/>
    <s v="spring_sale"/>
    <d v="2024-01-01T00:00:00"/>
    <s v="banner1"/>
    <s v="discount"/>
    <n v="408"/>
    <n v="38"/>
    <n v="82.46"/>
    <n v="9.3137254901960786E-2"/>
    <n v="0.20210784313725488"/>
    <x v="0"/>
  </r>
  <r>
    <d v="2024-11-13T00:00:00"/>
    <s v="facebook"/>
    <s v="referral"/>
    <s v="spring_sale"/>
    <d v="2024-01-01T00:00:00"/>
    <s v="carousel_ad"/>
    <s v="bags"/>
    <n v="248"/>
    <n v="40"/>
    <n v="577.67999999999995"/>
    <n v="0.16129032258064516"/>
    <n v="2.3293548387096772"/>
    <x v="0"/>
  </r>
  <r>
    <d v="2024-10-04T00:00:00"/>
    <s v="youtube"/>
    <s v="referral"/>
    <s v="product_launch"/>
    <d v="2024-01-03T00:00:00"/>
    <s v="banner1"/>
    <s v="signup"/>
    <n v="162"/>
    <n v="44"/>
    <n v="543.09"/>
    <n v="0.27160493827160492"/>
    <n v="3.3524074074074077"/>
    <x v="0"/>
  </r>
  <r>
    <d v="2024-06-28T00:00:00"/>
    <s v="facebook"/>
    <s v="cpc"/>
    <s v="black_friday"/>
    <d v="2024-01-01T00:00:00"/>
    <s v="video_ad"/>
    <s v="shoes"/>
    <n v="360"/>
    <n v="28"/>
    <n v="221.4"/>
    <n v="7.7777777777777779E-2"/>
    <n v="0.61499999999999999"/>
    <x v="0"/>
  </r>
  <r>
    <d v="2024-02-13T00:00:00"/>
    <s v="google"/>
    <s v="social"/>
    <s v="product_launch"/>
    <d v="2024-01-03T00:00:00"/>
    <s v="carousel_ad"/>
    <s v="discount"/>
    <n v="21"/>
    <n v="42"/>
    <n v="255.73"/>
    <n v="2"/>
    <n v="12.177619047619046"/>
    <x v="0"/>
  </r>
  <r>
    <d v="2024-12-02T00:00:00"/>
    <s v="google"/>
    <s v="referral"/>
    <s v="black_friday"/>
    <d v="2024-01-01T00:00:00"/>
    <s v="carousel_ad"/>
    <s v="shoes"/>
    <n v="108"/>
    <n v="38"/>
    <n v="554.26"/>
    <n v="0.35185185185185186"/>
    <n v="5.132037037037037"/>
    <x v="0"/>
  </r>
  <r>
    <d v="2024-04-30T00:00:00"/>
    <s v="facebook"/>
    <s v="referral"/>
    <s v="black_friday"/>
    <d v="2024-01-01T00:00:00"/>
    <s v="video_ad"/>
    <s v="shoes"/>
    <n v="303"/>
    <n v="33"/>
    <n v="923.38"/>
    <n v="0.10891089108910891"/>
    <n v="3.0474587458745876"/>
    <x v="0"/>
  </r>
  <r>
    <d v="2024-01-28T00:00:00"/>
    <s v="instagram"/>
    <s v="email"/>
    <s v="spring_sale"/>
    <d v="2024-01-01T00:00:00"/>
    <s v="banner1"/>
    <s v="bags"/>
    <n v="95"/>
    <n v="18"/>
    <n v="661.06"/>
    <n v="0.18947368421052632"/>
    <n v="6.9585263157894728"/>
    <x v="0"/>
  </r>
  <r>
    <d v="2024-08-30T00:00:00"/>
    <s v="newsletter"/>
    <s v="social"/>
    <s v="spring_sale"/>
    <d v="2024-01-01T00:00:00"/>
    <s v=""/>
    <s v="discount"/>
    <n v="422"/>
    <n v="12"/>
    <n v="728.52"/>
    <n v="2.843601895734597E-2"/>
    <n v="1.7263507109004739"/>
    <x v="0"/>
  </r>
  <r>
    <d v="2024-09-28T00:00:00"/>
    <s v="linkedin"/>
    <s v="cpc"/>
    <s v="new_user_acquisition"/>
    <d v="2024-01-02T00:00:00"/>
    <s v=""/>
    <s v="signup"/>
    <n v="67"/>
    <n v="40"/>
    <n v="388.34"/>
    <n v="0.59701492537313428"/>
    <n v="5.7961194029850747"/>
    <x v="0"/>
  </r>
  <r>
    <d v="2024-05-12T00:00:00"/>
    <s v="youtube"/>
    <s v="cpc"/>
    <s v="new_user_acquisition"/>
    <d v="2024-01-02T00:00:00"/>
    <s v="text_link"/>
    <s v="signup"/>
    <n v="414"/>
    <n v="29"/>
    <n v="568.05999999999995"/>
    <n v="7.0048309178743967E-2"/>
    <n v="1.3721256038647343"/>
    <x v="0"/>
  </r>
  <r>
    <d v="2024-02-14T00:00:00"/>
    <s v="google"/>
    <s v="cpc"/>
    <s v="spring_sale"/>
    <d v="2024-01-01T00:00:00"/>
    <s v="text_link"/>
    <s v="bags"/>
    <n v="433"/>
    <n v="31"/>
    <n v="516.51"/>
    <n v="7.1593533487297925E-2"/>
    <n v="1.1928637413394918"/>
    <x v="0"/>
  </r>
  <r>
    <d v="2024-09-23T00:00:00"/>
    <s v="linkedin"/>
    <s v="cpc"/>
    <s v="new_user_acquisition"/>
    <d v="2024-01-02T00:00:00"/>
    <s v="text_link"/>
    <s v="signup"/>
    <n v="443"/>
    <n v="7"/>
    <n v="60.62"/>
    <n v="1.580135440180587E-2"/>
    <n v="0.13683972911963882"/>
    <x v="0"/>
  </r>
  <r>
    <d v="2024-08-03T00:00:00"/>
    <s v="facebook"/>
    <s v="referral"/>
    <s v="black_friday"/>
    <d v="2024-01-01T00:00:00"/>
    <s v="video_ad"/>
    <s v="bags"/>
    <n v="403"/>
    <n v="25"/>
    <n v="309.56"/>
    <n v="6.2034739454094295E-2"/>
    <n v="0.7681389578163772"/>
    <x v="0"/>
  </r>
  <r>
    <d v="2024-07-21T00:00:00"/>
    <s v="instagram"/>
    <s v="cpc"/>
    <s v="spring_sale"/>
    <d v="2024-01-01T00:00:00"/>
    <s v=""/>
    <s v="bags"/>
    <n v="255"/>
    <n v="43"/>
    <n v="91.34"/>
    <n v="0.16862745098039217"/>
    <n v="0.35819607843137258"/>
    <x v="0"/>
  </r>
  <r>
    <d v="2024-08-01T00:00:00"/>
    <s v="youtube"/>
    <s v="cpc"/>
    <s v="new_user_acquisition"/>
    <d v="2024-01-02T00:00:00"/>
    <s v="video_ad"/>
    <s v="bags"/>
    <n v="162"/>
    <n v="25"/>
    <n v="642.4"/>
    <n v="0.15432098765432098"/>
    <n v="3.9654320987654321"/>
    <x v="0"/>
  </r>
  <r>
    <d v="2024-09-23T00:00:00"/>
    <s v="youtube"/>
    <s v="cpc"/>
    <s v="product_launch"/>
    <d v="2024-01-03T00:00:00"/>
    <s v="video_ad"/>
    <s v="signup"/>
    <n v="213"/>
    <n v="9"/>
    <n v="433.32"/>
    <n v="4.2253521126760563E-2"/>
    <n v="2.0343661971830986"/>
    <x v="0"/>
  </r>
  <r>
    <d v="2024-11-04T00:00:00"/>
    <s v="google"/>
    <s v="social"/>
    <s v="spring_sale"/>
    <d v="2024-01-01T00:00:00"/>
    <s v="video_ad"/>
    <s v="discount"/>
    <n v="188"/>
    <n v="21"/>
    <n v="362.24"/>
    <n v="0.11170212765957446"/>
    <n v="1.9268085106382979"/>
    <x v="0"/>
  </r>
  <r>
    <d v="2024-10-01T00:00:00"/>
    <s v="newsletter"/>
    <s v="email"/>
    <s v="spring_sale"/>
    <d v="2024-01-01T00:00:00"/>
    <s v="text_link"/>
    <s v="shoes"/>
    <n v="12"/>
    <n v="41"/>
    <n v="870.76"/>
    <n v="3.4166666666666665"/>
    <n v="72.563333333333333"/>
    <x v="0"/>
  </r>
  <r>
    <d v="2024-01-10T00:00:00"/>
    <s v="instagram"/>
    <s v="email"/>
    <s v="spring_sale"/>
    <d v="2024-01-01T00:00:00"/>
    <s v="carousel_ad"/>
    <s v="discount"/>
    <n v="400"/>
    <n v="28"/>
    <n v="337.57"/>
    <n v="7.0000000000000007E-2"/>
    <n v="0.84392500000000004"/>
    <x v="0"/>
  </r>
  <r>
    <d v="2024-08-15T00:00:00"/>
    <s v="youtube"/>
    <s v="cpc"/>
    <s v="product_launch"/>
    <d v="2024-01-03T00:00:00"/>
    <s v="banner1"/>
    <s v="bags"/>
    <n v="187"/>
    <n v="11"/>
    <n v="691.53"/>
    <n v="5.8823529411764705E-2"/>
    <n v="3.6980213903743313"/>
    <x v="0"/>
  </r>
  <r>
    <d v="2024-11-14T00:00:00"/>
    <s v="instagram"/>
    <s v="social"/>
    <s v="spring_sale"/>
    <d v="2024-01-01T00:00:00"/>
    <s v="carousel_ad"/>
    <s v="shoes"/>
    <n v="13"/>
    <n v="9"/>
    <n v="188.29"/>
    <n v="0.69230769230769229"/>
    <n v="14.483846153846153"/>
    <x v="0"/>
  </r>
  <r>
    <d v="2024-10-04T00:00:00"/>
    <s v="youtube"/>
    <s v="cpc"/>
    <s v="product_launch"/>
    <d v="2024-01-03T00:00:00"/>
    <s v="banner1"/>
    <s v="signup"/>
    <n v="393"/>
    <n v="44"/>
    <n v="433.21"/>
    <n v="0.11195928753180662"/>
    <n v="1.1023155216284988"/>
    <x v="0"/>
  </r>
  <r>
    <d v="2024-02-25T00:00:00"/>
    <s v="facebook"/>
    <s v="social"/>
    <s v="new_user_acquisition"/>
    <d v="2024-01-02T00:00:00"/>
    <s v="banner1"/>
    <s v="signup"/>
    <n v="139"/>
    <n v="6"/>
    <n v="283.29000000000002"/>
    <n v="4.3165467625899283E-2"/>
    <n v="2.0380575539568349"/>
    <x v="0"/>
  </r>
  <r>
    <d v="2024-06-12T00:00:00"/>
    <s v="newsletter"/>
    <s v="referral"/>
    <s v="product_launch"/>
    <d v="2024-01-03T00:00:00"/>
    <s v=""/>
    <s v="signup"/>
    <n v="221"/>
    <n v="1"/>
    <n v="531.61"/>
    <n v="4.5248868778280547E-3"/>
    <n v="2.4054751131221721"/>
    <x v="0"/>
  </r>
  <r>
    <d v="2024-01-24T00:00:00"/>
    <s v="facebook"/>
    <s v="cpc"/>
    <s v="spring_sale"/>
    <d v="2024-01-01T00:00:00"/>
    <s v="text_link"/>
    <s v="discount"/>
    <n v="256"/>
    <n v="32"/>
    <n v="453.88"/>
    <n v="0.125"/>
    <n v="1.77296875"/>
    <x v="0"/>
  </r>
  <r>
    <d v="2024-04-08T00:00:00"/>
    <s v="youtube"/>
    <s v="email"/>
    <s v="spring_sale"/>
    <d v="2024-01-01T00:00:00"/>
    <s v=""/>
    <s v="shoes"/>
    <n v="337"/>
    <n v="10"/>
    <n v="701.99"/>
    <n v="2.967359050445104E-2"/>
    <n v="2.0830563798219583"/>
    <x v="0"/>
  </r>
  <r>
    <d v="2024-02-06T00:00:00"/>
    <s v="youtube"/>
    <s v="referral"/>
    <s v="black_friday"/>
    <d v="2024-01-01T00:00:00"/>
    <s v="banner1"/>
    <s v="discount"/>
    <n v="325"/>
    <n v="19"/>
    <n v="354.08"/>
    <n v="5.8461538461538461E-2"/>
    <n v="1.089476923076923"/>
    <x v="0"/>
  </r>
  <r>
    <d v="2024-08-19T00:00:00"/>
    <s v="linkedin"/>
    <s v="cpc"/>
    <s v="product_launch"/>
    <d v="2024-01-03T00:00:00"/>
    <s v=""/>
    <s v="bags"/>
    <n v="80"/>
    <n v="16"/>
    <n v="150.87"/>
    <n v="0.2"/>
    <n v="1.885875"/>
    <x v="0"/>
  </r>
  <r>
    <d v="2024-06-28T00:00:00"/>
    <s v="google"/>
    <s v="social"/>
    <s v="black_friday"/>
    <d v="2024-01-01T00:00:00"/>
    <s v="banner1"/>
    <s v="bags"/>
    <n v="302"/>
    <n v="33"/>
    <n v="435.63"/>
    <n v="0.10927152317880795"/>
    <n v="1.4424834437086091"/>
    <x v="0"/>
  </r>
  <r>
    <d v="2024-07-28T00:00:00"/>
    <s v="instagram"/>
    <s v="email"/>
    <s v="product_launch"/>
    <d v="2024-01-03T00:00:00"/>
    <s v="carousel_ad"/>
    <s v="shoes"/>
    <n v="364"/>
    <n v="17"/>
    <n v="981.94"/>
    <n v="4.6703296703296704E-2"/>
    <n v="2.6976373626373626"/>
    <x v="0"/>
  </r>
  <r>
    <d v="2024-08-26T00:00:00"/>
    <s v="youtube"/>
    <s v="cpc"/>
    <s v="black_friday"/>
    <d v="2024-01-01T00:00:00"/>
    <s v="text_link"/>
    <s v="discount"/>
    <n v="267"/>
    <n v="45"/>
    <n v="774.44"/>
    <n v="0.16853932584269662"/>
    <n v="2.9005243445692885"/>
    <x v="0"/>
  </r>
  <r>
    <d v="2024-09-21T00:00:00"/>
    <s v="youtube"/>
    <s v="social"/>
    <s v="product_launch"/>
    <d v="2024-01-03T00:00:00"/>
    <s v="carousel_ad"/>
    <s v="discount"/>
    <n v="451"/>
    <n v="15"/>
    <n v="27.94"/>
    <n v="3.325942350332594E-2"/>
    <n v="6.1951219512195121E-2"/>
    <x v="0"/>
  </r>
  <r>
    <d v="2024-11-10T00:00:00"/>
    <s v="instagram"/>
    <s v="social"/>
    <s v="spring_sale"/>
    <d v="2024-01-01T00:00:00"/>
    <s v="text_link"/>
    <s v="bags"/>
    <n v="467"/>
    <n v="7"/>
    <n v="760.74"/>
    <n v="1.4989293361884369E-2"/>
    <n v="1.6289935760171306"/>
    <x v="0"/>
  </r>
  <r>
    <d v="2024-06-15T00:00:00"/>
    <s v="google"/>
    <s v="social"/>
    <s v="spring_sale"/>
    <d v="2024-01-01T00:00:00"/>
    <s v="carousel_ad"/>
    <s v="shoes"/>
    <n v="107"/>
    <n v="34"/>
    <n v="176.63"/>
    <n v="0.31775700934579437"/>
    <n v="1.6507476635514018"/>
    <x v="0"/>
  </r>
  <r>
    <d v="2024-02-22T00:00:00"/>
    <s v="youtube"/>
    <s v="social"/>
    <s v="spring_sale"/>
    <d v="2024-01-01T00:00:00"/>
    <s v="video_ad"/>
    <s v="bags"/>
    <n v="103"/>
    <n v="47"/>
    <n v="433.86"/>
    <n v="0.4563106796116505"/>
    <n v="4.2122330097087382"/>
    <x v="0"/>
  </r>
  <r>
    <d v="2024-03-20T00:00:00"/>
    <s v="instagram"/>
    <s v="social"/>
    <s v="new_user_acquisition"/>
    <d v="2024-01-02T00:00:00"/>
    <s v="text_link"/>
    <s v="shoes"/>
    <n v="376"/>
    <n v="2"/>
    <n v="401.64"/>
    <n v="5.3191489361702126E-3"/>
    <n v="1.0681914893617022"/>
    <x v="0"/>
  </r>
  <r>
    <d v="2024-09-18T00:00:00"/>
    <s v="newsletter"/>
    <s v="cpc"/>
    <s v="spring_sale"/>
    <d v="2024-01-01T00:00:00"/>
    <s v=""/>
    <s v="shoes"/>
    <n v="64"/>
    <n v="32"/>
    <n v="581.85"/>
    <n v="0.5"/>
    <n v="9.0914062500000004"/>
    <x v="0"/>
  </r>
  <r>
    <d v="2024-01-25T00:00:00"/>
    <s v="instagram"/>
    <s v="cpc"/>
    <s v="spring_sale"/>
    <d v="2024-01-01T00:00:00"/>
    <s v="video_ad"/>
    <s v="discount"/>
    <n v="381"/>
    <n v="38"/>
    <n v="617.07000000000005"/>
    <n v="9.9737532808398949E-2"/>
    <n v="1.6196062992125986"/>
    <x v="0"/>
  </r>
  <r>
    <d v="2024-02-19T00:00:00"/>
    <s v="linkedin"/>
    <s v="social"/>
    <s v="spring_sale"/>
    <d v="2024-01-01T00:00:00"/>
    <s v="text_link"/>
    <s v="shoes"/>
    <n v="459"/>
    <n v="50"/>
    <n v="835.93"/>
    <n v="0.10893246187363835"/>
    <n v="1.82119825708061"/>
    <x v="0"/>
  </r>
  <r>
    <d v="2024-11-14T00:00:00"/>
    <s v="newsletter"/>
    <s v="referral"/>
    <s v="product_launch"/>
    <d v="2024-01-03T00:00:00"/>
    <s v="text_link"/>
    <s v="signup"/>
    <n v="352"/>
    <n v="12"/>
    <n v="980.5"/>
    <n v="3.4090909090909088E-2"/>
    <n v="2.7855113636363638"/>
    <x v="0"/>
  </r>
  <r>
    <d v="2024-04-18T00:00:00"/>
    <s v="newsletter"/>
    <s v="email"/>
    <s v="black_friday"/>
    <d v="2024-01-01T00:00:00"/>
    <s v="carousel_ad"/>
    <s v="signup"/>
    <n v="177"/>
    <n v="4"/>
    <n v="254.2"/>
    <n v="2.2598870056497175E-2"/>
    <n v="1.4361581920903954"/>
    <x v="0"/>
  </r>
  <r>
    <d v="2024-03-23T00:00:00"/>
    <s v="youtube"/>
    <s v="social"/>
    <s v="product_launch"/>
    <d v="2024-01-03T00:00:00"/>
    <s v="carousel_ad"/>
    <s v="bags"/>
    <n v="183"/>
    <n v="13"/>
    <n v="243.51"/>
    <n v="7.1038251366120214E-2"/>
    <n v="1.330655737704918"/>
    <x v="0"/>
  </r>
  <r>
    <d v="2024-05-28T00:00:00"/>
    <s v="linkedin"/>
    <s v="cpc"/>
    <s v="new_user_acquisition"/>
    <d v="2024-01-02T00:00:00"/>
    <s v="banner1"/>
    <s v="discount"/>
    <n v="429"/>
    <n v="29"/>
    <n v="674.53"/>
    <n v="6.75990675990676E-2"/>
    <n v="1.5723310023310022"/>
    <x v="0"/>
  </r>
  <r>
    <d v="2024-05-18T00:00:00"/>
    <s v="facebook"/>
    <s v="cpc"/>
    <s v="black_friday"/>
    <d v="2024-01-01T00:00:00"/>
    <s v="banner1"/>
    <s v="shoes"/>
    <n v="119"/>
    <n v="46"/>
    <n v="629.15"/>
    <n v="0.38655462184873951"/>
    <n v="5.2869747899159663"/>
    <x v="0"/>
  </r>
  <r>
    <d v="2024-04-18T00:00:00"/>
    <s v="google"/>
    <s v="cpc"/>
    <s v="black_friday"/>
    <d v="2024-01-01T00:00:00"/>
    <s v="video_ad"/>
    <s v="discount"/>
    <n v="72"/>
    <n v="37"/>
    <n v="921.51"/>
    <n v="0.51388888888888884"/>
    <n v="12.79875"/>
    <x v="0"/>
  </r>
  <r>
    <d v="2024-03-04T00:00:00"/>
    <s v="facebook"/>
    <s v="email"/>
    <s v="black_friday"/>
    <d v="2024-01-01T00:00:00"/>
    <s v="video_ad"/>
    <s v="shoes"/>
    <n v="89"/>
    <n v="49"/>
    <n v="333.76"/>
    <n v="0.550561797752809"/>
    <n v="3.7501123595505619"/>
    <x v="0"/>
  </r>
  <r>
    <d v="2024-01-06T00:00:00"/>
    <s v="google"/>
    <s v="referral"/>
    <s v="spring_sale"/>
    <d v="2024-01-01T00:00:00"/>
    <s v=""/>
    <s v="discount"/>
    <n v="15"/>
    <n v="6"/>
    <n v="103.31"/>
    <n v="0.4"/>
    <n v="6.8873333333333333"/>
    <x v="0"/>
  </r>
  <r>
    <d v="2024-07-25T00:00:00"/>
    <s v="instagram"/>
    <s v="referral"/>
    <s v="black_friday"/>
    <d v="2024-01-01T00:00:00"/>
    <s v="text_link"/>
    <s v="discount"/>
    <n v="298"/>
    <n v="22"/>
    <n v="127.74"/>
    <n v="7.3825503355704702E-2"/>
    <n v="0.42865771812080533"/>
    <x v="0"/>
  </r>
  <r>
    <d v="2024-12-27T00:00:00"/>
    <s v="newsletter"/>
    <s v="cpc"/>
    <s v="product_launch"/>
    <d v="2024-01-03T00:00:00"/>
    <s v="banner1"/>
    <s v="discount"/>
    <n v="106"/>
    <n v="13"/>
    <n v="789.03"/>
    <n v="0.12264150943396226"/>
    <n v="7.4436792452830183"/>
    <x v="0"/>
  </r>
  <r>
    <d v="2024-10-07T00:00:00"/>
    <s v="google"/>
    <s v="social"/>
    <s v="product_launch"/>
    <d v="2024-01-03T00:00:00"/>
    <s v="carousel_ad"/>
    <s v="discount"/>
    <n v="302"/>
    <n v="36"/>
    <n v="624.95000000000005"/>
    <n v="0.11920529801324503"/>
    <n v="2.0693708609271524"/>
    <x v="0"/>
  </r>
  <r>
    <d v="2024-07-27T00:00:00"/>
    <s v="youtube"/>
    <s v="social"/>
    <s v="product_launch"/>
    <d v="2024-01-03T00:00:00"/>
    <s v="carousel_ad"/>
    <s v="signup"/>
    <n v="283"/>
    <n v="2"/>
    <n v="346.69"/>
    <n v="7.0671378091872791E-3"/>
    <n v="1.2250530035335689"/>
    <x v="0"/>
  </r>
  <r>
    <d v="2024-01-16T00:00:00"/>
    <s v="linkedin"/>
    <s v="cpc"/>
    <s v="product_launch"/>
    <d v="2024-01-03T00:00:00"/>
    <s v="video_ad"/>
    <s v="bags"/>
    <n v="363"/>
    <n v="31"/>
    <n v="225.54"/>
    <n v="8.5399449035812675E-2"/>
    <n v="0.62132231404958671"/>
    <x v="0"/>
  </r>
  <r>
    <d v="2024-12-30T00:00:00"/>
    <s v="google"/>
    <s v="referral"/>
    <s v="product_launch"/>
    <d v="2024-01-03T00:00:00"/>
    <s v="text_link"/>
    <s v="signup"/>
    <n v="371"/>
    <n v="6"/>
    <n v="303.36"/>
    <n v="1.6172506738544475E-2"/>
    <n v="0.81768194070080868"/>
    <x v="0"/>
  </r>
  <r>
    <d v="2024-08-01T00:00:00"/>
    <s v="facebook"/>
    <s v="referral"/>
    <s v="product_launch"/>
    <d v="2024-01-03T00:00:00"/>
    <s v="video_ad"/>
    <s v="bags"/>
    <n v="269"/>
    <n v="18"/>
    <n v="66.709999999999994"/>
    <n v="6.6914498141263934E-2"/>
    <n v="0.24799256505576206"/>
    <x v="0"/>
  </r>
  <r>
    <d v="2024-11-01T00:00:00"/>
    <s v="instagram"/>
    <s v="cpc"/>
    <s v="product_launch"/>
    <d v="2024-01-03T00:00:00"/>
    <s v="banner1"/>
    <s v="signup"/>
    <n v="45"/>
    <n v="17"/>
    <n v="634.05999999999995"/>
    <n v="0.37777777777777777"/>
    <n v="14.090222222222222"/>
    <x v="0"/>
  </r>
  <r>
    <d v="2024-06-08T00:00:00"/>
    <s v="facebook"/>
    <s v="referral"/>
    <s v="black_friday"/>
    <d v="2024-01-01T00:00:00"/>
    <s v="text_link"/>
    <s v="discount"/>
    <n v="489"/>
    <n v="0"/>
    <n v="153.12"/>
    <n v="0"/>
    <n v="0.31312883435582822"/>
    <x v="0"/>
  </r>
  <r>
    <d v="2024-02-15T00:00:00"/>
    <s v="linkedin"/>
    <s v="social"/>
    <s v="spring_sale"/>
    <d v="2024-01-01T00:00:00"/>
    <s v="banner1"/>
    <s v="discount"/>
    <n v="484"/>
    <n v="37"/>
    <n v="171.5"/>
    <n v="7.6446280991735532E-2"/>
    <n v="0.35433884297520662"/>
    <x v="0"/>
  </r>
  <r>
    <d v="2024-01-21T00:00:00"/>
    <s v="google"/>
    <s v="referral"/>
    <s v="black_friday"/>
    <d v="2024-01-01T00:00:00"/>
    <s v="banner1"/>
    <s v="bags"/>
    <n v="246"/>
    <n v="17"/>
    <n v="460.32"/>
    <n v="6.910569105691057E-2"/>
    <n v="1.8712195121951218"/>
    <x v="0"/>
  </r>
  <r>
    <d v="2024-11-01T00:00:00"/>
    <s v="linkedin"/>
    <s v="cpc"/>
    <s v="black_friday"/>
    <d v="2024-01-01T00:00:00"/>
    <s v="banner1"/>
    <s v="shoes"/>
    <n v="406"/>
    <n v="15"/>
    <n v="901.9"/>
    <n v="3.6945812807881777E-2"/>
    <n v="2.2214285714285715"/>
    <x v="0"/>
  </r>
  <r>
    <d v="2024-09-19T00:00:00"/>
    <s v="facebook"/>
    <s v="cpc"/>
    <s v="new_user_acquisition"/>
    <d v="2024-01-02T00:00:00"/>
    <s v="text_link"/>
    <s v="signup"/>
    <n v="159"/>
    <n v="24"/>
    <n v="53.96"/>
    <n v="0.15094339622641509"/>
    <n v="0.33937106918238996"/>
    <x v="0"/>
  </r>
  <r>
    <d v="2024-05-22T00:00:00"/>
    <s v="facebook"/>
    <s v="referral"/>
    <s v="new_user_acquisition"/>
    <d v="2024-01-02T00:00:00"/>
    <s v="text_link"/>
    <s v="signup"/>
    <n v="16"/>
    <n v="24"/>
    <n v="448.86"/>
    <n v="1.5"/>
    <n v="28.053750000000001"/>
    <x v="0"/>
  </r>
  <r>
    <d v="2024-01-27T00:00:00"/>
    <s v="linkedin"/>
    <s v="social"/>
    <s v="spring_sale"/>
    <d v="2024-01-01T00:00:00"/>
    <s v="banner1"/>
    <s v="signup"/>
    <n v="170"/>
    <n v="42"/>
    <n v="701.18"/>
    <n v="0.24705882352941178"/>
    <n v="4.1245882352941177"/>
    <x v="0"/>
  </r>
  <r>
    <d v="2024-11-09T00:00:00"/>
    <s v="instagram"/>
    <s v="referral"/>
    <s v="black_friday"/>
    <d v="2024-01-01T00:00:00"/>
    <s v="carousel_ad"/>
    <s v="discount"/>
    <n v="441"/>
    <n v="1"/>
    <n v="201.05"/>
    <n v="2.2675736961451248E-3"/>
    <n v="0.45589569160997734"/>
    <x v="0"/>
  </r>
  <r>
    <d v="2024-04-11T00:00:00"/>
    <s v="linkedin"/>
    <s v="social"/>
    <s v="black_friday"/>
    <d v="2024-01-01T00:00:00"/>
    <s v="carousel_ad"/>
    <s v="bags"/>
    <n v="350"/>
    <n v="15"/>
    <n v="851.17"/>
    <n v="4.2857142857142858E-2"/>
    <n v="2.4319142857142855"/>
    <x v="0"/>
  </r>
  <r>
    <d v="2024-08-14T00:00:00"/>
    <s v="youtube"/>
    <s v="cpc"/>
    <s v="product_launch"/>
    <d v="2024-01-03T00:00:00"/>
    <s v="text_link"/>
    <s v="bags"/>
    <n v="259"/>
    <n v="6"/>
    <n v="64.010000000000005"/>
    <n v="2.3166023166023165E-2"/>
    <n v="0.24714285714285716"/>
    <x v="0"/>
  </r>
  <r>
    <d v="2024-09-17T00:00:00"/>
    <s v="instagram"/>
    <s v="cpc"/>
    <s v="spring_sale"/>
    <d v="2024-01-01T00:00:00"/>
    <s v=""/>
    <s v="bags"/>
    <n v="358"/>
    <n v="2"/>
    <n v="216.52"/>
    <n v="5.5865921787709499E-3"/>
    <n v="0.60480446927374309"/>
    <x v="0"/>
  </r>
  <r>
    <d v="2024-05-12T00:00:00"/>
    <s v="google"/>
    <s v="social"/>
    <s v="spring_sale"/>
    <d v="2024-01-01T00:00:00"/>
    <s v="banner1"/>
    <s v="shoes"/>
    <n v="291"/>
    <n v="18"/>
    <n v="338.06"/>
    <n v="6.1855670103092786E-2"/>
    <n v="1.1617182130584192"/>
    <x v="0"/>
  </r>
  <r>
    <d v="2024-03-07T00:00:00"/>
    <s v="newsletter"/>
    <s v="referral"/>
    <s v="new_user_acquisition"/>
    <d v="2024-01-02T00:00:00"/>
    <s v="carousel_ad"/>
    <s v="signup"/>
    <n v="457"/>
    <n v="16"/>
    <n v="603.88"/>
    <n v="3.5010940919037198E-2"/>
    <n v="1.3214004376367614"/>
    <x v="0"/>
  </r>
  <r>
    <d v="2024-11-27T00:00:00"/>
    <s v="facebook"/>
    <s v="referral"/>
    <s v="spring_sale"/>
    <d v="2024-01-01T00:00:00"/>
    <s v="text_link"/>
    <s v="shoes"/>
    <n v="219"/>
    <n v="47"/>
    <n v="672.44"/>
    <n v="0.21461187214611871"/>
    <n v="3.0705022831050233"/>
    <x v="0"/>
  </r>
  <r>
    <d v="2024-08-29T00:00:00"/>
    <s v="google"/>
    <s v="social"/>
    <s v="black_friday"/>
    <d v="2024-01-01T00:00:00"/>
    <s v="text_link"/>
    <s v="discount"/>
    <n v="294"/>
    <n v="35"/>
    <n v="874.63"/>
    <n v="0.11904761904761904"/>
    <n v="2.9749319727891157"/>
    <x v="0"/>
  </r>
  <r>
    <d v="2024-09-11T00:00:00"/>
    <s v="google"/>
    <s v="cpc"/>
    <s v="new_user_acquisition"/>
    <d v="2024-01-02T00:00:00"/>
    <s v="banner1"/>
    <s v="signup"/>
    <n v="92"/>
    <n v="50"/>
    <n v="781.3"/>
    <n v="0.54347826086956519"/>
    <n v="8.4923913043478247"/>
    <x v="0"/>
  </r>
  <r>
    <d v="2024-06-21T00:00:00"/>
    <s v="linkedin"/>
    <s v="referral"/>
    <s v="black_friday"/>
    <d v="2024-01-01T00:00:00"/>
    <s v="carousel_ad"/>
    <s v="discount"/>
    <n v="38"/>
    <n v="19"/>
    <n v="991.08"/>
    <n v="0.5"/>
    <n v="26.081052631578949"/>
    <x v="0"/>
  </r>
  <r>
    <d v="2024-04-10T00:00:00"/>
    <s v="google"/>
    <s v="social"/>
    <s v="new_user_acquisition"/>
    <d v="2024-01-02T00:00:00"/>
    <s v="banner1"/>
    <s v="bags"/>
    <n v="129"/>
    <n v="40"/>
    <n v="694.14"/>
    <n v="0.31007751937984496"/>
    <n v="5.3809302325581392"/>
    <x v="0"/>
  </r>
  <r>
    <d v="2024-03-06T00:00:00"/>
    <s v="instagram"/>
    <s v="email"/>
    <s v="spring_sale"/>
    <d v="2024-01-01T00:00:00"/>
    <s v="video_ad"/>
    <s v="signup"/>
    <n v="137"/>
    <n v="2"/>
    <n v="275.19"/>
    <n v="1.4598540145985401E-2"/>
    <n v="2.0086861313868614"/>
    <x v="0"/>
  </r>
  <r>
    <d v="2024-10-25T00:00:00"/>
    <s v="youtube"/>
    <s v="cpc"/>
    <s v="product_launch"/>
    <d v="2024-01-03T00:00:00"/>
    <s v="video_ad"/>
    <s v="shoes"/>
    <n v="342"/>
    <n v="27"/>
    <n v="164.37"/>
    <n v="7.8947368421052627E-2"/>
    <n v="0.48061403508771933"/>
    <x v="0"/>
  </r>
  <r>
    <d v="2024-07-20T00:00:00"/>
    <s v="google"/>
    <s v="referral"/>
    <s v="spring_sale"/>
    <d v="2024-01-01T00:00:00"/>
    <s v=""/>
    <s v="signup"/>
    <n v="26"/>
    <n v="24"/>
    <n v="93.22"/>
    <n v="0.92307692307692313"/>
    <n v="3.5853846153846152"/>
    <x v="0"/>
  </r>
  <r>
    <d v="2024-07-02T00:00:00"/>
    <s v="instagram"/>
    <s v="referral"/>
    <s v="product_launch"/>
    <d v="2024-01-03T00:00:00"/>
    <s v="banner1"/>
    <s v="discount"/>
    <n v="272"/>
    <n v="7"/>
    <n v="130.91"/>
    <n v="2.5735294117647058E-2"/>
    <n v="0.48128676470588233"/>
    <x v="0"/>
  </r>
  <r>
    <d v="2024-05-30T00:00:00"/>
    <s v="youtube"/>
    <s v="cpc"/>
    <s v="product_launch"/>
    <d v="2024-01-03T00:00:00"/>
    <s v="text_link"/>
    <s v="signup"/>
    <n v="179"/>
    <n v="36"/>
    <n v="460.33"/>
    <n v="0.2011173184357542"/>
    <n v="2.5716759776536313"/>
    <x v="0"/>
  </r>
  <r>
    <d v="2024-06-10T00:00:00"/>
    <s v="linkedin"/>
    <s v="cpc"/>
    <s v="black_friday"/>
    <d v="2024-01-01T00:00:00"/>
    <s v="video_ad"/>
    <s v="bags"/>
    <n v="177"/>
    <n v="46"/>
    <n v="169.17"/>
    <n v="0.25988700564971751"/>
    <n v="0.95576271186440676"/>
    <x v="0"/>
  </r>
  <r>
    <d v="2024-02-02T00:00:00"/>
    <s v="facebook"/>
    <s v="email"/>
    <s v="new_user_acquisition"/>
    <d v="2024-01-02T00:00:00"/>
    <s v="carousel_ad"/>
    <s v="signup"/>
    <n v="434"/>
    <n v="28"/>
    <n v="930.49"/>
    <n v="6.4516129032258063E-2"/>
    <n v="2.1439861751152076"/>
    <x v="0"/>
  </r>
  <r>
    <d v="2024-05-09T00:00:00"/>
    <s v="youtube"/>
    <s v="referral"/>
    <s v="spring_sale"/>
    <d v="2024-01-01T00:00:00"/>
    <s v="banner1"/>
    <s v="discount"/>
    <n v="444"/>
    <n v="49"/>
    <n v="524.21"/>
    <n v="0.11036036036036036"/>
    <n v="1.1806531531531532"/>
    <x v="0"/>
  </r>
  <r>
    <d v="2024-05-04T00:00:00"/>
    <s v="linkedin"/>
    <s v="referral"/>
    <s v="spring_sale"/>
    <d v="2024-01-01T00:00:00"/>
    <s v="carousel_ad"/>
    <s v="bags"/>
    <n v="124"/>
    <n v="44"/>
    <n v="694.38"/>
    <n v="0.35483870967741937"/>
    <n v="5.5998387096774191"/>
    <x v="0"/>
  </r>
  <r>
    <d v="2024-04-24T00:00:00"/>
    <s v="google"/>
    <s v="referral"/>
    <s v="spring_sale"/>
    <d v="2024-01-01T00:00:00"/>
    <s v="text_link"/>
    <s v="shoes"/>
    <n v="263"/>
    <n v="10"/>
    <n v="482.67"/>
    <n v="3.8022813688212927E-2"/>
    <n v="1.8352471482889734"/>
    <x v="0"/>
  </r>
  <r>
    <d v="2024-09-27T00:00:00"/>
    <s v="google"/>
    <s v="social"/>
    <s v="new_user_acquisition"/>
    <d v="2024-01-02T00:00:00"/>
    <s v="banner1"/>
    <s v="shoes"/>
    <n v="200"/>
    <n v="39"/>
    <n v="962.84"/>
    <n v="0.19500000000000001"/>
    <n v="4.8142000000000005"/>
    <x v="0"/>
  </r>
  <r>
    <d v="2024-06-30T00:00:00"/>
    <s v="youtube"/>
    <s v="referral"/>
    <s v="product_launch"/>
    <d v="2024-01-03T00:00:00"/>
    <s v="text_link"/>
    <s v="signup"/>
    <n v="189"/>
    <n v="24"/>
    <n v="220.86"/>
    <n v="0.12698412698412698"/>
    <n v="1.1685714285714286"/>
    <x v="0"/>
  </r>
  <r>
    <d v="2024-08-13T00:00:00"/>
    <s v="facebook"/>
    <s v="cpc"/>
    <s v="spring_sale"/>
    <d v="2024-01-01T00:00:00"/>
    <s v="text_link"/>
    <s v="signup"/>
    <n v="200"/>
    <n v="12"/>
    <n v="235.94"/>
    <n v="0.06"/>
    <n v="1.1797"/>
    <x v="0"/>
  </r>
  <r>
    <d v="2024-09-18T00:00:00"/>
    <s v="facebook"/>
    <s v="email"/>
    <s v="new_user_acquisition"/>
    <d v="2024-01-02T00:00:00"/>
    <s v=""/>
    <s v="discount"/>
    <n v="381"/>
    <n v="41"/>
    <n v="543.85"/>
    <n v="0.10761154855643044"/>
    <n v="1.4274278215223097"/>
    <x v="0"/>
  </r>
  <r>
    <d v="2024-10-09T00:00:00"/>
    <s v="google"/>
    <s v="email"/>
    <s v="new_user_acquisition"/>
    <d v="2024-01-02T00:00:00"/>
    <s v="text_link"/>
    <s v="signup"/>
    <n v="162"/>
    <n v="15"/>
    <n v="191.07"/>
    <n v="9.2592592592592587E-2"/>
    <n v="1.1794444444444443"/>
    <x v="0"/>
  </r>
  <r>
    <d v="2024-04-17T00:00:00"/>
    <s v="linkedin"/>
    <s v="referral"/>
    <s v="new_user_acquisition"/>
    <d v="2024-01-02T00:00:00"/>
    <s v="video_ad"/>
    <s v="shoes"/>
    <n v="244"/>
    <n v="32"/>
    <n v="489.66"/>
    <n v="0.13114754098360656"/>
    <n v="2.0068032786885248"/>
    <x v="0"/>
  </r>
  <r>
    <d v="2024-08-12T00:00:00"/>
    <s v="facebook"/>
    <s v="email"/>
    <s v="new_user_acquisition"/>
    <d v="2024-01-02T00:00:00"/>
    <s v="video_ad"/>
    <s v="bags"/>
    <n v="380"/>
    <n v="42"/>
    <n v="905.5"/>
    <n v="0.11052631578947368"/>
    <n v="2.3828947368421054"/>
    <x v="0"/>
  </r>
  <r>
    <d v="2024-11-14T00:00:00"/>
    <s v="google"/>
    <s v="social"/>
    <s v="new_user_acquisition"/>
    <d v="2024-01-02T00:00:00"/>
    <s v="carousel_ad"/>
    <s v="discount"/>
    <n v="194"/>
    <n v="41"/>
    <n v="443.1"/>
    <n v="0.21134020618556701"/>
    <n v="2.2840206185567014"/>
    <x v="0"/>
  </r>
  <r>
    <d v="2024-07-06T00:00:00"/>
    <s v="instagram"/>
    <s v="referral"/>
    <s v="new_user_acquisition"/>
    <d v="2024-01-02T00:00:00"/>
    <s v="video_ad"/>
    <s v="signup"/>
    <n v="443"/>
    <n v="33"/>
    <n v="34.1"/>
    <n v="7.4492099322799099E-2"/>
    <n v="7.6975169300225743E-2"/>
    <x v="0"/>
  </r>
  <r>
    <d v="2024-11-06T00:00:00"/>
    <s v="google"/>
    <s v="social"/>
    <s v="product_launch"/>
    <d v="2024-01-03T00:00:00"/>
    <s v="text_link"/>
    <s v="bags"/>
    <n v="359"/>
    <n v="34"/>
    <n v="169.36"/>
    <n v="9.4707520891364902E-2"/>
    <n v="0.4717548746518106"/>
    <x v="0"/>
  </r>
  <r>
    <d v="2024-12-22T00:00:00"/>
    <s v="google"/>
    <s v="referral"/>
    <s v="product_launch"/>
    <d v="2024-01-03T00:00:00"/>
    <s v="banner1"/>
    <s v="signup"/>
    <n v="291"/>
    <n v="4"/>
    <n v="401.82"/>
    <n v="1.3745704467353952E-2"/>
    <n v="1.3808247422680413"/>
    <x v="0"/>
  </r>
  <r>
    <d v="2024-10-25T00:00:00"/>
    <s v="facebook"/>
    <s v="cpc"/>
    <s v="black_friday"/>
    <d v="2024-01-01T00:00:00"/>
    <s v="banner1"/>
    <s v="shoes"/>
    <n v="98"/>
    <n v="29"/>
    <n v="472"/>
    <n v="0.29591836734693877"/>
    <n v="4.8163265306122449"/>
    <x v="0"/>
  </r>
  <r>
    <d v="2024-09-02T00:00:00"/>
    <s v="facebook"/>
    <s v="cpc"/>
    <s v="black_friday"/>
    <d v="2024-01-01T00:00:00"/>
    <s v="text_link"/>
    <s v="shoes"/>
    <n v="373"/>
    <n v="39"/>
    <n v="776.09"/>
    <n v="0.10455764075067024"/>
    <n v="2.0806702412868634"/>
    <x v="0"/>
  </r>
  <r>
    <d v="2024-05-16T00:00:00"/>
    <s v="newsletter"/>
    <s v="social"/>
    <s v="black_friday"/>
    <d v="2024-01-01T00:00:00"/>
    <s v="text_link"/>
    <s v="bags"/>
    <n v="390"/>
    <n v="29"/>
    <n v="781.07"/>
    <n v="7.4358974358974358E-2"/>
    <n v="2.0027435897435897"/>
    <x v="0"/>
  </r>
  <r>
    <d v="2024-12-13T00:00:00"/>
    <s v="linkedin"/>
    <s v="email"/>
    <s v="new_user_acquisition"/>
    <d v="2024-01-02T00:00:00"/>
    <s v="video_ad"/>
    <s v="bags"/>
    <n v="273"/>
    <n v="3"/>
    <n v="526.65"/>
    <n v="1.098901098901099E-2"/>
    <n v="1.9291208791208789"/>
    <x v="0"/>
  </r>
  <r>
    <d v="2024-09-16T00:00:00"/>
    <s v="google"/>
    <s v="referral"/>
    <s v="new_user_acquisition"/>
    <d v="2024-01-02T00:00:00"/>
    <s v="text_link"/>
    <s v="signup"/>
    <n v="299"/>
    <n v="34"/>
    <n v="363.57"/>
    <n v="0.11371237458193979"/>
    <n v="1.2159531772575252"/>
    <x v="0"/>
  </r>
  <r>
    <d v="2024-10-09T00:00:00"/>
    <s v="facebook"/>
    <s v="email"/>
    <s v="new_user_acquisition"/>
    <d v="2024-01-02T00:00:00"/>
    <s v="video_ad"/>
    <s v="bags"/>
    <n v="30"/>
    <n v="41"/>
    <n v="802.44"/>
    <n v="1.3666666666666667"/>
    <n v="26.748000000000001"/>
    <x v="0"/>
  </r>
  <r>
    <d v="2024-09-23T00:00:00"/>
    <s v="google"/>
    <s v="referral"/>
    <s v="product_launch"/>
    <d v="2024-01-03T00:00:00"/>
    <s v="banner1"/>
    <s v="bags"/>
    <n v="410"/>
    <n v="5"/>
    <n v="938.59"/>
    <n v="1.2195121951219513E-2"/>
    <n v="2.2892439024390243"/>
    <x v="0"/>
  </r>
  <r>
    <d v="2024-12-04T00:00:00"/>
    <s v="newsletter"/>
    <s v="referral"/>
    <s v="product_launch"/>
    <d v="2024-01-03T00:00:00"/>
    <s v="text_link"/>
    <s v="signup"/>
    <n v="192"/>
    <n v="24"/>
    <n v="14.04"/>
    <n v="0.125"/>
    <n v="7.3124999999999996E-2"/>
    <x v="0"/>
  </r>
  <r>
    <d v="2024-03-02T00:00:00"/>
    <s v="youtube"/>
    <s v="referral"/>
    <s v="product_launch"/>
    <d v="2024-01-03T00:00:00"/>
    <s v="video_ad"/>
    <s v="signup"/>
    <n v="206"/>
    <n v="17"/>
    <n v="76.56"/>
    <n v="8.2524271844660199E-2"/>
    <n v="0.37165048543689322"/>
    <x v="0"/>
  </r>
  <r>
    <d v="2024-11-26T00:00:00"/>
    <s v="google"/>
    <s v="referral"/>
    <s v="new_user_acquisition"/>
    <d v="2024-01-02T00:00:00"/>
    <s v="carousel_ad"/>
    <s v="shoes"/>
    <n v="267"/>
    <n v="26"/>
    <n v="485.57"/>
    <n v="9.7378277153558054E-2"/>
    <n v="1.8186142322097378"/>
    <x v="0"/>
  </r>
  <r>
    <d v="2024-10-29T00:00:00"/>
    <s v="instagram"/>
    <s v="email"/>
    <s v="new_user_acquisition"/>
    <d v="2024-01-02T00:00:00"/>
    <s v="video_ad"/>
    <s v="bags"/>
    <n v="150"/>
    <n v="6"/>
    <n v="798.93"/>
    <n v="0.04"/>
    <n v="5.3262"/>
    <x v="0"/>
  </r>
  <r>
    <d v="2024-03-07T00:00:00"/>
    <s v="google"/>
    <s v="email"/>
    <s v="new_user_acquisition"/>
    <d v="2024-01-02T00:00:00"/>
    <s v="text_link"/>
    <s v="shoes"/>
    <n v="185"/>
    <n v="48"/>
    <n v="423.82"/>
    <n v="0.25945945945945947"/>
    <n v="2.2909189189189187"/>
    <x v="0"/>
  </r>
  <r>
    <d v="2024-07-19T00:00:00"/>
    <s v="instagram"/>
    <s v="email"/>
    <s v="product_launch"/>
    <d v="2024-01-03T00:00:00"/>
    <s v=""/>
    <s v="signup"/>
    <n v="468"/>
    <n v="35"/>
    <n v="732.74"/>
    <n v="7.4786324786324784E-2"/>
    <n v="1.5656837606837608"/>
    <x v="0"/>
  </r>
  <r>
    <d v="2024-02-05T00:00:00"/>
    <s v="linkedin"/>
    <s v="cpc"/>
    <s v="spring_sale"/>
    <d v="2024-01-01T00:00:00"/>
    <s v="video_ad"/>
    <s v="discount"/>
    <n v="277"/>
    <n v="25"/>
    <n v="40.270000000000003"/>
    <n v="9.0252707581227443E-2"/>
    <n v="0.14537906137184117"/>
    <x v="0"/>
  </r>
  <r>
    <d v="2024-08-31T00:00:00"/>
    <s v="newsletter"/>
    <s v="referral"/>
    <s v="product_launch"/>
    <d v="2024-01-03T00:00:00"/>
    <s v="carousel_ad"/>
    <s v="discount"/>
    <n v="294"/>
    <n v="49"/>
    <n v="105.65"/>
    <n v="0.16666666666666666"/>
    <n v="0.35935374149659866"/>
    <x v="0"/>
  </r>
  <r>
    <d v="2024-09-02T00:00:00"/>
    <s v="linkedin"/>
    <s v="social"/>
    <s v="black_friday"/>
    <d v="2024-01-01T00:00:00"/>
    <s v=""/>
    <s v="discount"/>
    <n v="114"/>
    <n v="18"/>
    <n v="304.02999999999997"/>
    <n v="0.15789473684210525"/>
    <n v="2.6669298245614033"/>
    <x v="0"/>
  </r>
  <r>
    <d v="2024-10-07T00:00:00"/>
    <s v="youtube"/>
    <s v="email"/>
    <s v="product_launch"/>
    <d v="2024-01-03T00:00:00"/>
    <s v="carousel_ad"/>
    <s v="signup"/>
    <n v="246"/>
    <n v="45"/>
    <n v="696.1"/>
    <n v="0.18292682926829268"/>
    <n v="2.8296747967479674"/>
    <x v="0"/>
  </r>
  <r>
    <d v="2024-06-10T00:00:00"/>
    <s v="facebook"/>
    <s v="cpc"/>
    <s v="new_user_acquisition"/>
    <d v="2024-01-02T00:00:00"/>
    <s v="banner1"/>
    <s v="signup"/>
    <n v="256"/>
    <n v="44"/>
    <n v="368.28"/>
    <n v="0.171875"/>
    <n v="1.4385937499999999"/>
    <x v="0"/>
  </r>
  <r>
    <d v="2024-04-12T00:00:00"/>
    <s v="instagram"/>
    <s v="referral"/>
    <s v="spring_sale"/>
    <d v="2024-01-01T00:00:00"/>
    <s v="carousel_ad"/>
    <s v="signup"/>
    <n v="46"/>
    <n v="18"/>
    <n v="813.59"/>
    <n v="0.39130434782608697"/>
    <n v="17.686739130434784"/>
    <x v="0"/>
  </r>
  <r>
    <d v="2024-04-30T00:00:00"/>
    <s v="instagram"/>
    <s v="social"/>
    <s v="product_launch"/>
    <d v="2024-01-03T00:00:00"/>
    <s v="text_link"/>
    <s v="bags"/>
    <n v="238"/>
    <n v="44"/>
    <n v="746.17"/>
    <n v="0.18487394957983194"/>
    <n v="3.1351680672268905"/>
    <x v="0"/>
  </r>
  <r>
    <d v="2024-09-16T00:00:00"/>
    <s v="facebook"/>
    <s v="referral"/>
    <s v="product_launch"/>
    <d v="2024-01-03T00:00:00"/>
    <s v="banner1"/>
    <s v="shoes"/>
    <n v="241"/>
    <n v="29"/>
    <n v="183.16"/>
    <n v="0.12033195020746888"/>
    <n v="0.76"/>
    <x v="0"/>
  </r>
  <r>
    <d v="2024-02-04T00:00:00"/>
    <s v="facebook"/>
    <s v="social"/>
    <s v="new_user_acquisition"/>
    <d v="2024-01-02T00:00:00"/>
    <s v="text_link"/>
    <s v="bags"/>
    <n v="110"/>
    <n v="32"/>
    <n v="315.3"/>
    <n v="0.29090909090909089"/>
    <n v="2.8663636363636367"/>
    <x v="0"/>
  </r>
  <r>
    <d v="2024-01-07T00:00:00"/>
    <s v="google"/>
    <s v="cpc"/>
    <s v="product_launch"/>
    <d v="2024-01-03T00:00:00"/>
    <s v="banner1"/>
    <s v="bags"/>
    <n v="320"/>
    <n v="22"/>
    <n v="16.48"/>
    <n v="6.8750000000000006E-2"/>
    <n v="5.1500000000000004E-2"/>
    <x v="0"/>
  </r>
  <r>
    <d v="2024-02-20T00:00:00"/>
    <s v="linkedin"/>
    <s v="social"/>
    <s v="spring_sale"/>
    <d v="2024-01-01T00:00:00"/>
    <s v="carousel_ad"/>
    <s v="shoes"/>
    <n v="294"/>
    <n v="17"/>
    <n v="304.17"/>
    <n v="5.7823129251700682E-2"/>
    <n v="1.034591836734694"/>
    <x v="0"/>
  </r>
  <r>
    <d v="2024-04-23T00:00:00"/>
    <s v="youtube"/>
    <s v="email"/>
    <s v="spring_sale"/>
    <d v="2024-01-01T00:00:00"/>
    <s v=""/>
    <s v="bags"/>
    <n v="367"/>
    <n v="30"/>
    <n v="95.52"/>
    <n v="8.1743869209809264E-2"/>
    <n v="0.26027247956403271"/>
    <x v="0"/>
  </r>
  <r>
    <d v="2024-05-29T00:00:00"/>
    <s v="google"/>
    <s v="referral"/>
    <s v="new_user_acquisition"/>
    <d v="2024-01-02T00:00:00"/>
    <s v="banner1"/>
    <s v="signup"/>
    <n v="222"/>
    <n v="41"/>
    <n v="385.67"/>
    <n v="0.18468468468468469"/>
    <n v="1.7372522522522522"/>
    <x v="0"/>
  </r>
  <r>
    <d v="2024-04-26T00:00:00"/>
    <s v="linkedin"/>
    <s v="cpc"/>
    <s v="black_friday"/>
    <d v="2024-01-01T00:00:00"/>
    <s v="video_ad"/>
    <s v="discount"/>
    <n v="479"/>
    <n v="14"/>
    <n v="193.03"/>
    <n v="2.9227557411273485E-2"/>
    <n v="0.40298538622129437"/>
    <x v="0"/>
  </r>
  <r>
    <d v="2024-11-09T00:00:00"/>
    <s v="google"/>
    <s v="email"/>
    <s v="spring_sale"/>
    <d v="2024-01-01T00:00:00"/>
    <s v="banner1"/>
    <s v="discount"/>
    <n v="93"/>
    <n v="39"/>
    <n v="1.1299999999999999"/>
    <n v="0.41935483870967744"/>
    <n v="1.2150537634408601E-2"/>
    <x v="0"/>
  </r>
  <r>
    <d v="2024-12-23T00:00:00"/>
    <s v="instagram"/>
    <s v="cpc"/>
    <s v="black_friday"/>
    <d v="2024-01-01T00:00:00"/>
    <s v="text_link"/>
    <s v="shoes"/>
    <n v="128"/>
    <n v="13"/>
    <n v="206.42"/>
    <n v="0.1015625"/>
    <n v="1.6126562499999999"/>
    <x v="0"/>
  </r>
  <r>
    <d v="2024-05-12T00:00:00"/>
    <s v="linkedin"/>
    <s v="email"/>
    <s v="new_user_acquisition"/>
    <d v="2024-01-02T00:00:00"/>
    <s v="video_ad"/>
    <s v="bags"/>
    <n v="66"/>
    <n v="27"/>
    <n v="404.69"/>
    <n v="0.40909090909090912"/>
    <n v="6.1316666666666668"/>
    <x v="0"/>
  </r>
  <r>
    <d v="2024-03-01T00:00:00"/>
    <s v="google"/>
    <s v="cpc"/>
    <s v="product_launch"/>
    <d v="2024-01-03T00:00:00"/>
    <s v=""/>
    <s v="shoes"/>
    <n v="202"/>
    <n v="15"/>
    <n v="434.73"/>
    <n v="7.4257425742574254E-2"/>
    <n v="2.1521287128712872"/>
    <x v="0"/>
  </r>
  <r>
    <d v="2024-12-14T00:00:00"/>
    <s v="facebook"/>
    <s v="cpc"/>
    <s v="spring_sale"/>
    <d v="2024-01-01T00:00:00"/>
    <s v="video_ad"/>
    <s v="signup"/>
    <n v="236"/>
    <n v="16"/>
    <n v="450.21"/>
    <n v="6.7796610169491525E-2"/>
    <n v="1.9076694915254235"/>
    <x v="0"/>
  </r>
  <r>
    <d v="2024-05-22T00:00:00"/>
    <s v="linkedin"/>
    <s v="referral"/>
    <s v="new_user_acquisition"/>
    <d v="2024-01-02T00:00:00"/>
    <s v="banner1"/>
    <s v="discount"/>
    <n v="51"/>
    <n v="49"/>
    <n v="835.27"/>
    <n v="0.96078431372549022"/>
    <n v="16.377843137254903"/>
    <x v="0"/>
  </r>
  <r>
    <d v="2024-06-18T00:00:00"/>
    <s v="youtube"/>
    <s v="referral"/>
    <s v="spring_sale"/>
    <d v="2024-01-01T00:00:00"/>
    <s v="text_link"/>
    <s v="discount"/>
    <n v="390"/>
    <n v="3"/>
    <n v="408.3"/>
    <n v="7.6923076923076927E-3"/>
    <n v="1.0469230769230768"/>
    <x v="0"/>
  </r>
  <r>
    <d v="2024-11-13T00:00:00"/>
    <s v="linkedin"/>
    <s v="referral"/>
    <s v="spring_sale"/>
    <d v="2024-01-01T00:00:00"/>
    <s v="carousel_ad"/>
    <s v="shoes"/>
    <n v="408"/>
    <n v="25"/>
    <n v="673.08"/>
    <n v="6.1274509803921566E-2"/>
    <n v="1.6497058823529414"/>
    <x v="0"/>
  </r>
  <r>
    <d v="2024-07-20T00:00:00"/>
    <s v="newsletter"/>
    <s v="cpc"/>
    <s v="spring_sale"/>
    <d v="2024-01-01T00:00:00"/>
    <s v="video_ad"/>
    <s v="signup"/>
    <n v="33"/>
    <n v="23"/>
    <n v="940.86"/>
    <n v="0.69696969696969702"/>
    <n v="28.510909090909092"/>
    <x v="0"/>
  </r>
  <r>
    <d v="2024-04-28T00:00:00"/>
    <s v="newsletter"/>
    <s v="social"/>
    <s v="spring_sale"/>
    <d v="2024-01-01T00:00:00"/>
    <s v="video_ad"/>
    <s v="discount"/>
    <n v="429"/>
    <n v="50"/>
    <n v="326.77"/>
    <n v="0.11655011655011654"/>
    <n v="0.76170163170163163"/>
    <x v="0"/>
  </r>
  <r>
    <d v="2024-03-27T00:00:00"/>
    <s v="google"/>
    <s v="referral"/>
    <s v="black_friday"/>
    <d v="2024-01-01T00:00:00"/>
    <s v="text_link"/>
    <s v="discount"/>
    <n v="58"/>
    <n v="5"/>
    <n v="974.83"/>
    <n v="8.6206896551724144E-2"/>
    <n v="16.80741379310345"/>
    <x v="0"/>
  </r>
  <r>
    <d v="2024-09-23T00:00:00"/>
    <s v="google"/>
    <s v="referral"/>
    <s v="product_launch"/>
    <d v="2024-01-03T00:00:00"/>
    <s v="carousel_ad"/>
    <s v="bags"/>
    <n v="420"/>
    <n v="39"/>
    <n v="893.66"/>
    <n v="9.285714285714286E-2"/>
    <n v="2.1277619047619045"/>
    <x v="0"/>
  </r>
  <r>
    <d v="2024-01-26T00:00:00"/>
    <s v="facebook"/>
    <s v="email"/>
    <s v="product_launch"/>
    <d v="2024-01-03T00:00:00"/>
    <s v="banner1"/>
    <s v="bags"/>
    <n v="219"/>
    <n v="30"/>
    <n v="332.57"/>
    <n v="0.13698630136986301"/>
    <n v="1.5185844748858448"/>
    <x v="0"/>
  </r>
  <r>
    <d v="2024-06-06T00:00:00"/>
    <s v="linkedin"/>
    <s v="social"/>
    <s v="spring_sale"/>
    <d v="2024-01-01T00:00:00"/>
    <s v=""/>
    <s v="signup"/>
    <n v="214"/>
    <n v="8"/>
    <n v="829.2"/>
    <n v="3.7383177570093455E-2"/>
    <n v="3.8747663551401872"/>
    <x v="0"/>
  </r>
  <r>
    <d v="2024-01-13T00:00:00"/>
    <s v="google"/>
    <s v="cpc"/>
    <s v="new_user_acquisition"/>
    <d v="2024-01-02T00:00:00"/>
    <s v="carousel_ad"/>
    <s v="shoes"/>
    <n v="498"/>
    <n v="29"/>
    <n v="923.3"/>
    <n v="5.8232931726907633E-2"/>
    <n v="1.854016064257028"/>
    <x v="0"/>
  </r>
  <r>
    <d v="2024-03-15T00:00:00"/>
    <s v="google"/>
    <s v="email"/>
    <s v="product_launch"/>
    <d v="2024-01-03T00:00:00"/>
    <s v="video_ad"/>
    <s v="discount"/>
    <n v="419"/>
    <n v="21"/>
    <n v="659"/>
    <n v="5.0119331742243436E-2"/>
    <n v="1.5727923627684963"/>
    <x v="0"/>
  </r>
  <r>
    <d v="2024-09-22T00:00:00"/>
    <s v="newsletter"/>
    <s v="cpc"/>
    <s v="new_user_acquisition"/>
    <d v="2024-01-02T00:00:00"/>
    <s v=""/>
    <s v="bags"/>
    <n v="250"/>
    <n v="39"/>
    <n v="986.4"/>
    <n v="0.156"/>
    <n v="3.9455999999999998"/>
    <x v="0"/>
  </r>
  <r>
    <d v="2024-11-17T00:00:00"/>
    <s v="linkedin"/>
    <s v="social"/>
    <s v="spring_sale"/>
    <d v="2024-01-01T00:00:00"/>
    <s v="video_ad"/>
    <s v="shoes"/>
    <n v="468"/>
    <n v="50"/>
    <n v="550.83000000000004"/>
    <n v="0.10683760683760683"/>
    <n v="1.1769871794871796"/>
    <x v="0"/>
  </r>
  <r>
    <d v="2024-06-01T00:00:00"/>
    <s v="instagram"/>
    <s v="cpc"/>
    <s v="new_user_acquisition"/>
    <d v="2024-01-02T00:00:00"/>
    <s v="banner1"/>
    <s v="shoes"/>
    <n v="419"/>
    <n v="27"/>
    <n v="809.23"/>
    <n v="6.4439140811455853E-2"/>
    <n v="1.9313365155131266"/>
    <x v="0"/>
  </r>
  <r>
    <d v="2024-02-08T00:00:00"/>
    <s v="google"/>
    <s v="cpc"/>
    <s v="product_launch"/>
    <d v="2024-01-03T00:00:00"/>
    <s v="video_ad"/>
    <s v="bags"/>
    <n v="165"/>
    <n v="21"/>
    <n v="636.42999999999995"/>
    <n v="0.12727272727272726"/>
    <n v="3.8571515151515148"/>
    <x v="0"/>
  </r>
  <r>
    <d v="2024-06-22T00:00:00"/>
    <s v="facebook"/>
    <s v="cpc"/>
    <s v="black_friday"/>
    <d v="2024-01-01T00:00:00"/>
    <s v="banner1"/>
    <s v="discount"/>
    <n v="84"/>
    <n v="9"/>
    <n v="382.87"/>
    <n v="0.10714285714285714"/>
    <n v="4.5579761904761904"/>
    <x v="0"/>
  </r>
  <r>
    <d v="2024-04-10T00:00:00"/>
    <s v="youtube"/>
    <s v="email"/>
    <s v="new_user_acquisition"/>
    <d v="2024-01-02T00:00:00"/>
    <s v="carousel_ad"/>
    <s v="bags"/>
    <n v="439"/>
    <n v="46"/>
    <n v="711.09"/>
    <n v="0.10478359908883828"/>
    <n v="1.6197949886104783"/>
    <x v="0"/>
  </r>
  <r>
    <d v="2024-11-01T00:00:00"/>
    <s v="newsletter"/>
    <s v="social"/>
    <s v="spring_sale"/>
    <d v="2024-01-01T00:00:00"/>
    <s v="text_link"/>
    <s v="bags"/>
    <n v="249"/>
    <n v="44"/>
    <n v="837.43"/>
    <n v="0.17670682730923695"/>
    <n v="3.3631726907630521"/>
    <x v="0"/>
  </r>
  <r>
    <d v="2024-04-18T00:00:00"/>
    <s v="linkedin"/>
    <s v="cpc"/>
    <s v="product_launch"/>
    <d v="2024-01-03T00:00:00"/>
    <s v="banner1"/>
    <s v="signup"/>
    <n v="191"/>
    <n v="34"/>
    <n v="149.24"/>
    <n v="0.17801047120418848"/>
    <n v="0.78136125654450261"/>
    <x v="0"/>
  </r>
  <r>
    <d v="2024-01-11T00:00:00"/>
    <s v="facebook"/>
    <s v="cpc"/>
    <s v="spring_sale"/>
    <d v="2024-01-01T00:00:00"/>
    <s v="text_link"/>
    <s v="shoes"/>
    <n v="213"/>
    <n v="25"/>
    <n v="683.83"/>
    <n v="0.11737089201877934"/>
    <n v="3.2104694835680752"/>
    <x v="0"/>
  </r>
  <r>
    <d v="2024-06-07T00:00:00"/>
    <s v="facebook"/>
    <s v="social"/>
    <s v="spring_sale"/>
    <d v="2024-01-01T00:00:00"/>
    <s v="carousel_ad"/>
    <s v="bags"/>
    <n v="33"/>
    <n v="50"/>
    <n v="677.34"/>
    <n v="1.5151515151515151"/>
    <n v="20.525454545454547"/>
    <x v="0"/>
  </r>
  <r>
    <d v="2024-08-07T00:00:00"/>
    <s v="youtube"/>
    <s v="cpc"/>
    <s v="new_user_acquisition"/>
    <d v="2024-01-02T00:00:00"/>
    <s v="video_ad"/>
    <s v="bags"/>
    <n v="441"/>
    <n v="21"/>
    <n v="650.28"/>
    <n v="4.7619047619047616E-2"/>
    <n v="1.4745578231292515"/>
    <x v="0"/>
  </r>
  <r>
    <d v="2024-07-22T00:00:00"/>
    <s v="instagram"/>
    <s v="social"/>
    <s v="spring_sale"/>
    <d v="2024-01-01T00:00:00"/>
    <s v="video_ad"/>
    <s v="bags"/>
    <n v="315"/>
    <n v="43"/>
    <n v="861.61"/>
    <n v="0.13650793650793649"/>
    <n v="2.7352698412698415"/>
    <x v="0"/>
  </r>
  <r>
    <d v="2024-03-31T00:00:00"/>
    <s v="linkedin"/>
    <s v="referral"/>
    <s v="black_friday"/>
    <d v="2024-01-01T00:00:00"/>
    <s v="video_ad"/>
    <s v="shoes"/>
    <n v="166"/>
    <n v="24"/>
    <n v="98.51"/>
    <n v="0.14457831325301204"/>
    <n v="0.59343373493975904"/>
    <x v="0"/>
  </r>
  <r>
    <d v="2024-10-26T00:00:00"/>
    <s v="instagram"/>
    <s v="email"/>
    <s v="black_friday"/>
    <d v="2024-01-01T00:00:00"/>
    <s v="video_ad"/>
    <s v="signup"/>
    <n v="369"/>
    <n v="28"/>
    <n v="21.96"/>
    <n v="7.5880758807588072E-2"/>
    <n v="5.9512195121951224E-2"/>
    <x v="0"/>
  </r>
  <r>
    <d v="2024-08-31T00:00:00"/>
    <s v="facebook"/>
    <s v="referral"/>
    <s v="spring_sale"/>
    <d v="2024-01-01T00:00:00"/>
    <s v="banner1"/>
    <s v="shoes"/>
    <n v="54"/>
    <n v="18"/>
    <n v="982.54"/>
    <n v="0.33333333333333331"/>
    <n v="18.195185185185185"/>
    <x v="0"/>
  </r>
  <r>
    <d v="2024-01-30T00:00:00"/>
    <s v="facebook"/>
    <s v="email"/>
    <s v="product_launch"/>
    <d v="2024-01-03T00:00:00"/>
    <s v="banner1"/>
    <s v="discount"/>
    <n v="456"/>
    <n v="11"/>
    <n v="302.67"/>
    <n v="2.4122807017543858E-2"/>
    <n v="0.66375000000000006"/>
    <x v="0"/>
  </r>
  <r>
    <d v="2024-07-11T00:00:00"/>
    <s v="facebook"/>
    <s v="email"/>
    <s v="black_friday"/>
    <d v="2024-01-01T00:00:00"/>
    <s v="carousel_ad"/>
    <s v="shoes"/>
    <n v="263"/>
    <n v="35"/>
    <n v="999.73"/>
    <n v="0.13307984790874525"/>
    <n v="3.8012547528517109"/>
    <x v="0"/>
  </r>
  <r>
    <d v="2024-10-16T00:00:00"/>
    <s v="newsletter"/>
    <s v="referral"/>
    <s v="black_friday"/>
    <d v="2024-01-01T00:00:00"/>
    <s v="video_ad"/>
    <s v="shoes"/>
    <n v="259"/>
    <n v="47"/>
    <n v="370.12"/>
    <n v="0.18146718146718147"/>
    <n v="1.429034749034749"/>
    <x v="0"/>
  </r>
  <r>
    <d v="2024-11-14T00:00:00"/>
    <s v="youtube"/>
    <s v="email"/>
    <s v="product_launch"/>
    <d v="2024-01-03T00:00:00"/>
    <s v="banner1"/>
    <s v="bags"/>
    <n v="134"/>
    <n v="14"/>
    <n v="940.41"/>
    <n v="0.1044776119402985"/>
    <n v="7.017985074626865"/>
    <x v="0"/>
  </r>
  <r>
    <d v="2024-09-26T00:00:00"/>
    <s v="youtube"/>
    <s v="social"/>
    <s v="black_friday"/>
    <d v="2024-01-01T00:00:00"/>
    <s v="video_ad"/>
    <s v="shoes"/>
    <n v="132"/>
    <n v="9"/>
    <n v="929.58"/>
    <n v="6.8181818181818177E-2"/>
    <n v="7.0422727272727279"/>
    <x v="0"/>
  </r>
  <r>
    <d v="2024-05-29T00:00:00"/>
    <s v="google"/>
    <s v="cpc"/>
    <s v="black_friday"/>
    <d v="2024-01-01T00:00:00"/>
    <s v="carousel_ad"/>
    <s v="bags"/>
    <n v="347"/>
    <n v="17"/>
    <n v="255.36"/>
    <n v="4.8991354466858789E-2"/>
    <n v="0.73590778097982712"/>
    <x v="0"/>
  </r>
  <r>
    <d v="2024-05-15T00:00:00"/>
    <s v="newsletter"/>
    <s v="email"/>
    <s v="product_launch"/>
    <d v="2024-01-03T00:00:00"/>
    <s v="carousel_ad"/>
    <s v="signup"/>
    <n v="457"/>
    <n v="2"/>
    <n v="784.29"/>
    <n v="4.3763676148796497E-3"/>
    <n v="1.7161706783369803"/>
    <x v="0"/>
  </r>
  <r>
    <d v="2024-05-10T00:00:00"/>
    <s v="youtube"/>
    <s v="referral"/>
    <s v="product_launch"/>
    <d v="2024-01-03T00:00:00"/>
    <s v="banner1"/>
    <s v="bags"/>
    <n v="232"/>
    <n v="29"/>
    <n v="731.08"/>
    <n v="0.125"/>
    <n v="3.1512068965517241"/>
    <x v="0"/>
  </r>
  <r>
    <d v="2024-04-29T00:00:00"/>
    <s v="instagram"/>
    <s v="cpc"/>
    <s v="black_friday"/>
    <d v="2024-01-01T00:00:00"/>
    <s v="video_ad"/>
    <s v="shoes"/>
    <n v="201"/>
    <n v="0"/>
    <n v="259.23"/>
    <n v="0"/>
    <n v="1.2897014925373136"/>
    <x v="0"/>
  </r>
  <r>
    <d v="2024-12-07T00:00:00"/>
    <s v="facebook"/>
    <s v="cpc"/>
    <s v="product_launch"/>
    <d v="2024-01-03T00:00:00"/>
    <s v=""/>
    <s v="signup"/>
    <n v="184"/>
    <n v="49"/>
    <n v="100.44"/>
    <n v="0.26630434782608697"/>
    <n v="0.54586956521739127"/>
    <x v="0"/>
  </r>
  <r>
    <d v="2024-10-19T00:00:00"/>
    <s v="instagram"/>
    <s v="email"/>
    <s v="black_friday"/>
    <d v="2024-01-01T00:00:00"/>
    <s v="carousel_ad"/>
    <s v="discount"/>
    <n v="277"/>
    <n v="30"/>
    <n v="114.19"/>
    <n v="0.10830324909747292"/>
    <n v="0.41223826714801443"/>
    <x v="0"/>
  </r>
  <r>
    <d v="2024-08-21T00:00:00"/>
    <s v="youtube"/>
    <s v="social"/>
    <s v="product_launch"/>
    <d v="2024-01-03T00:00:00"/>
    <s v="text_link"/>
    <s v="signup"/>
    <n v="423"/>
    <n v="48"/>
    <n v="522.59"/>
    <n v="0.11347517730496454"/>
    <n v="1.235437352245863"/>
    <x v="0"/>
  </r>
  <r>
    <d v="2024-11-29T00:00:00"/>
    <s v="newsletter"/>
    <s v="cpc"/>
    <s v="product_launch"/>
    <d v="2024-01-03T00:00:00"/>
    <s v="banner1"/>
    <s v="signup"/>
    <n v="414"/>
    <n v="44"/>
    <n v="185.58"/>
    <n v="0.10628019323671498"/>
    <n v="0.44826086956521743"/>
    <x v="0"/>
  </r>
  <r>
    <d v="2024-08-06T00:00:00"/>
    <s v="youtube"/>
    <s v="cpc"/>
    <s v="black_friday"/>
    <d v="2024-01-01T00:00:00"/>
    <s v="text_link"/>
    <s v="discount"/>
    <n v="48"/>
    <n v="31"/>
    <n v="805.49"/>
    <n v="0.64583333333333337"/>
    <n v="16.781041666666667"/>
    <x v="0"/>
  </r>
  <r>
    <d v="2024-08-26T00:00:00"/>
    <s v="newsletter"/>
    <s v="cpc"/>
    <s v="black_friday"/>
    <d v="2024-01-01T00:00:00"/>
    <s v="carousel_ad"/>
    <s v="signup"/>
    <n v="373"/>
    <n v="30"/>
    <n v="155.15"/>
    <n v="8.0428954423592491E-2"/>
    <n v="0.41595174262734586"/>
    <x v="0"/>
  </r>
  <r>
    <d v="2024-01-18T00:00:00"/>
    <s v="instagram"/>
    <s v="referral"/>
    <s v="spring_sale"/>
    <d v="2024-01-01T00:00:00"/>
    <s v="text_link"/>
    <s v="discount"/>
    <n v="228"/>
    <n v="44"/>
    <n v="536.77"/>
    <n v="0.19298245614035087"/>
    <n v="2.3542543859649121"/>
    <x v="0"/>
  </r>
  <r>
    <d v="2024-01-28T00:00:00"/>
    <s v="facebook"/>
    <s v="cpc"/>
    <s v="product_launch"/>
    <d v="2024-01-03T00:00:00"/>
    <s v="banner1"/>
    <s v="bags"/>
    <n v="70"/>
    <n v="5"/>
    <n v="360.28"/>
    <n v="7.1428571428571425E-2"/>
    <n v="5.1468571428571428"/>
    <x v="0"/>
  </r>
  <r>
    <d v="2024-11-30T00:00:00"/>
    <s v="linkedin"/>
    <s v="email"/>
    <s v="spring_sale"/>
    <d v="2024-01-01T00:00:00"/>
    <s v="carousel_ad"/>
    <s v="discount"/>
    <n v="480"/>
    <n v="37"/>
    <n v="501.62"/>
    <n v="7.7083333333333337E-2"/>
    <n v="1.0450416666666666"/>
    <x v="0"/>
  </r>
  <r>
    <d v="2024-12-29T00:00:00"/>
    <s v="facebook"/>
    <s v="referral"/>
    <s v="new_user_acquisition"/>
    <d v="2024-01-02T00:00:00"/>
    <s v="video_ad"/>
    <s v="shoes"/>
    <n v="157"/>
    <n v="13"/>
    <n v="868.57"/>
    <n v="8.2802547770700632E-2"/>
    <n v="5.5322929936305734"/>
    <x v="0"/>
  </r>
  <r>
    <d v="2024-03-06T00:00:00"/>
    <s v="youtube"/>
    <s v="social"/>
    <s v="product_launch"/>
    <d v="2024-01-03T00:00:00"/>
    <s v="carousel_ad"/>
    <s v="shoes"/>
    <n v="209"/>
    <n v="3"/>
    <n v="340.56"/>
    <n v="1.4354066985645933E-2"/>
    <n v="1.6294736842105264"/>
    <x v="0"/>
  </r>
  <r>
    <d v="2024-12-28T00:00:00"/>
    <s v="facebook"/>
    <s v="cpc"/>
    <s v="black_friday"/>
    <d v="2024-01-01T00:00:00"/>
    <s v="video_ad"/>
    <s v="signup"/>
    <n v="384"/>
    <n v="28"/>
    <n v="881.59"/>
    <n v="7.2916666666666671E-2"/>
    <n v="2.2958072916666667"/>
    <x v="0"/>
  </r>
  <r>
    <d v="2024-02-27T00:00:00"/>
    <s v="youtube"/>
    <s v="email"/>
    <s v="spring_sale"/>
    <d v="2024-01-01T00:00:00"/>
    <s v="text_link"/>
    <s v="signup"/>
    <n v="181"/>
    <n v="23"/>
    <n v="214.8"/>
    <n v="0.1270718232044199"/>
    <n v="1.1867403314917129"/>
    <x v="0"/>
  </r>
  <r>
    <d v="2024-12-16T00:00:00"/>
    <s v="linkedin"/>
    <s v="social"/>
    <s v="product_launch"/>
    <d v="2024-01-03T00:00:00"/>
    <s v=""/>
    <s v="signup"/>
    <n v="158"/>
    <n v="38"/>
    <n v="6.66"/>
    <n v="0.24050632911392406"/>
    <n v="4.2151898734177219E-2"/>
    <x v="0"/>
  </r>
  <r>
    <d v="2024-02-09T00:00:00"/>
    <s v="youtube"/>
    <s v="referral"/>
    <s v="product_launch"/>
    <d v="2024-01-03T00:00:00"/>
    <s v="carousel_ad"/>
    <s v="discount"/>
    <n v="480"/>
    <n v="48"/>
    <n v="319.70999999999998"/>
    <n v="0.1"/>
    <n v="0.6660625"/>
    <x v="0"/>
  </r>
  <r>
    <d v="2024-03-03T00:00:00"/>
    <s v="linkedin"/>
    <s v="social"/>
    <s v="new_user_acquisition"/>
    <d v="2024-01-02T00:00:00"/>
    <s v="carousel_ad"/>
    <s v="signup"/>
    <n v="326"/>
    <n v="32"/>
    <n v="498.07"/>
    <n v="9.815950920245399E-2"/>
    <n v="1.5278220858895706"/>
    <x v="0"/>
  </r>
  <r>
    <d v="2024-12-06T00:00:00"/>
    <s v="youtube"/>
    <s v="referral"/>
    <s v="black_friday"/>
    <d v="2024-01-01T00:00:00"/>
    <s v="video_ad"/>
    <s v="signup"/>
    <n v="196"/>
    <n v="45"/>
    <n v="350.75"/>
    <n v="0.22959183673469388"/>
    <n v="1.7895408163265305"/>
    <x v="0"/>
  </r>
  <r>
    <d v="2024-07-12T00:00:00"/>
    <s v="newsletter"/>
    <s v="referral"/>
    <s v="product_launch"/>
    <d v="2024-01-03T00:00:00"/>
    <s v="text_link"/>
    <s v="signup"/>
    <n v="48"/>
    <n v="48"/>
    <n v="440.99"/>
    <n v="1"/>
    <n v="9.1872916666666669"/>
    <x v="0"/>
  </r>
  <r>
    <d v="2024-05-18T00:00:00"/>
    <s v="facebook"/>
    <s v="social"/>
    <s v="spring_sale"/>
    <d v="2024-01-01T00:00:00"/>
    <s v=""/>
    <s v="shoes"/>
    <n v="315"/>
    <n v="48"/>
    <n v="759.77"/>
    <n v="0.15238095238095239"/>
    <n v="2.4119682539682539"/>
    <x v="0"/>
  </r>
  <r>
    <d v="2024-11-02T00:00:00"/>
    <s v="newsletter"/>
    <s v="referral"/>
    <s v="new_user_acquisition"/>
    <d v="2024-01-02T00:00:00"/>
    <s v="banner1"/>
    <s v="bags"/>
    <n v="217"/>
    <n v="31"/>
    <n v="40.840000000000003"/>
    <n v="0.14285714285714285"/>
    <n v="0.18820276497695854"/>
    <x v="0"/>
  </r>
  <r>
    <d v="2024-11-08T00:00:00"/>
    <s v="youtube"/>
    <s v="referral"/>
    <s v="spring_sale"/>
    <d v="2024-01-01T00:00:00"/>
    <s v="carousel_ad"/>
    <s v="discount"/>
    <n v="371"/>
    <n v="17"/>
    <n v="750.49"/>
    <n v="4.5822102425876012E-2"/>
    <n v="2.0228840970350404"/>
    <x v="0"/>
  </r>
  <r>
    <d v="2024-10-10T00:00:00"/>
    <s v="facebook"/>
    <s v="cpc"/>
    <s v="new_user_acquisition"/>
    <d v="2024-01-02T00:00:00"/>
    <s v="video_ad"/>
    <s v="discount"/>
    <n v="44"/>
    <n v="29"/>
    <n v="957.82"/>
    <n v="0.65909090909090906"/>
    <n v="21.768636363636364"/>
    <x v="0"/>
  </r>
  <r>
    <d v="2024-02-12T00:00:00"/>
    <s v="google"/>
    <s v="social"/>
    <s v="black_friday"/>
    <d v="2024-01-01T00:00:00"/>
    <s v="carousel_ad"/>
    <s v="discount"/>
    <n v="141"/>
    <n v="49"/>
    <n v="92.77"/>
    <n v="0.3475177304964539"/>
    <n v="0.65794326241134748"/>
    <x v="0"/>
  </r>
  <r>
    <d v="2024-06-12T00:00:00"/>
    <s v="newsletter"/>
    <s v="cpc"/>
    <s v="black_friday"/>
    <d v="2024-01-01T00:00:00"/>
    <s v="video_ad"/>
    <s v="shoes"/>
    <n v="81"/>
    <n v="9"/>
    <n v="678.32"/>
    <n v="0.1111111111111111"/>
    <n v="8.3743209876543219"/>
    <x v="0"/>
  </r>
  <r>
    <d v="2024-06-24T00:00:00"/>
    <s v="linkedin"/>
    <s v="email"/>
    <s v="spring_sale"/>
    <d v="2024-01-01T00:00:00"/>
    <s v="carousel_ad"/>
    <s v="shoes"/>
    <n v="422"/>
    <n v="43"/>
    <n v="216.41"/>
    <n v="0.1018957345971564"/>
    <n v="0.51281990521327014"/>
    <x v="0"/>
  </r>
  <r>
    <d v="2024-06-29T00:00:00"/>
    <s v="youtube"/>
    <s v="referral"/>
    <s v="black_friday"/>
    <d v="2024-01-01T00:00:00"/>
    <s v="banner1"/>
    <s v="bags"/>
    <n v="153"/>
    <n v="8"/>
    <n v="487.94"/>
    <n v="5.2287581699346407E-2"/>
    <n v="3.1891503267973857"/>
    <x v="0"/>
  </r>
  <r>
    <d v="2024-08-23T00:00:00"/>
    <s v="newsletter"/>
    <s v="cpc"/>
    <s v="black_friday"/>
    <d v="2024-01-01T00:00:00"/>
    <s v="banner1"/>
    <s v="signup"/>
    <n v="200"/>
    <n v="10"/>
    <n v="722.92"/>
    <n v="0.05"/>
    <n v="3.6145999999999998"/>
    <x v="0"/>
  </r>
  <r>
    <d v="2024-08-07T00:00:00"/>
    <s v="linkedin"/>
    <s v="email"/>
    <s v="new_user_acquisition"/>
    <d v="2024-01-02T00:00:00"/>
    <s v="carousel_ad"/>
    <s v="discount"/>
    <n v="12"/>
    <n v="45"/>
    <n v="722.53"/>
    <n v="3.75"/>
    <n v="60.210833333333333"/>
    <x v="0"/>
  </r>
  <r>
    <d v="2024-07-12T00:00:00"/>
    <s v="linkedin"/>
    <s v="referral"/>
    <s v="black_friday"/>
    <d v="2024-01-01T00:00:00"/>
    <s v="banner1"/>
    <s v="signup"/>
    <n v="269"/>
    <n v="6"/>
    <n v="121.57"/>
    <n v="2.2304832713754646E-2"/>
    <n v="0.45193308550185873"/>
    <x v="0"/>
  </r>
  <r>
    <d v="2024-11-16T00:00:00"/>
    <s v="instagram"/>
    <s v="email"/>
    <s v="black_friday"/>
    <d v="2024-01-01T00:00:00"/>
    <s v="video_ad"/>
    <s v="shoes"/>
    <n v="226"/>
    <n v="9"/>
    <n v="459.69"/>
    <n v="3.9823008849557522E-2"/>
    <n v="2.0340265486725664"/>
    <x v="0"/>
  </r>
  <r>
    <d v="2024-04-26T00:00:00"/>
    <s v="newsletter"/>
    <s v="email"/>
    <s v="new_user_acquisition"/>
    <d v="2024-01-02T00:00:00"/>
    <s v="banner1"/>
    <s v="bags"/>
    <n v="406"/>
    <n v="15"/>
    <n v="742.34"/>
    <n v="3.6945812807881777E-2"/>
    <n v="1.8284236453201972"/>
    <x v="0"/>
  </r>
  <r>
    <d v="2024-06-23T00:00:00"/>
    <s v="linkedin"/>
    <s v="cpc"/>
    <s v="new_user_acquisition"/>
    <d v="2024-01-02T00:00:00"/>
    <s v="carousel_ad"/>
    <s v="signup"/>
    <n v="152"/>
    <n v="13"/>
    <n v="521.98"/>
    <n v="8.5526315789473686E-2"/>
    <n v="3.434078947368421"/>
    <x v="0"/>
  </r>
  <r>
    <d v="2024-04-23T00:00:00"/>
    <s v="linkedin"/>
    <s v="social"/>
    <s v="new_user_acquisition"/>
    <d v="2024-01-02T00:00:00"/>
    <s v="carousel_ad"/>
    <s v="bags"/>
    <n v="476"/>
    <n v="5"/>
    <n v="697.88"/>
    <n v="1.050420168067227E-2"/>
    <n v="1.4661344537815126"/>
    <x v="0"/>
  </r>
  <r>
    <d v="2024-05-21T00:00:00"/>
    <s v="linkedin"/>
    <s v="cpc"/>
    <s v="new_user_acquisition"/>
    <d v="2024-01-02T00:00:00"/>
    <s v="banner1"/>
    <s v="bags"/>
    <n v="400"/>
    <n v="29"/>
    <n v="363.42"/>
    <n v="7.2499999999999995E-2"/>
    <n v="0.90855000000000008"/>
    <x v="0"/>
  </r>
  <r>
    <d v="2024-02-11T00:00:00"/>
    <s v="newsletter"/>
    <s v="email"/>
    <s v="product_launch"/>
    <d v="2024-01-03T00:00:00"/>
    <s v="video_ad"/>
    <s v="discount"/>
    <n v="275"/>
    <n v="31"/>
    <n v="508.32"/>
    <n v="0.11272727272727273"/>
    <n v="1.8484363636363637"/>
    <x v="0"/>
  </r>
  <r>
    <d v="2024-06-22T00:00:00"/>
    <s v="google"/>
    <s v="social"/>
    <s v="black_friday"/>
    <d v="2024-01-01T00:00:00"/>
    <s v="banner1"/>
    <s v="shoes"/>
    <n v="154"/>
    <n v="46"/>
    <n v="661.96"/>
    <n v="0.29870129870129869"/>
    <n v="4.2984415584415583"/>
    <x v="0"/>
  </r>
  <r>
    <d v="2024-08-04T00:00:00"/>
    <s v="youtube"/>
    <s v="cpc"/>
    <s v="product_launch"/>
    <d v="2024-01-03T00:00:00"/>
    <s v="carousel_ad"/>
    <s v="discount"/>
    <n v="442"/>
    <n v="10"/>
    <n v="189.4"/>
    <n v="2.2624434389140271E-2"/>
    <n v="0.42850678733031677"/>
    <x v="0"/>
  </r>
  <r>
    <d v="2024-02-25T00:00:00"/>
    <s v="newsletter"/>
    <s v="social"/>
    <s v="new_user_acquisition"/>
    <d v="2024-01-02T00:00:00"/>
    <s v="video_ad"/>
    <s v="bags"/>
    <n v="160"/>
    <n v="8"/>
    <n v="436.7"/>
    <n v="0.05"/>
    <n v="2.7293750000000001"/>
    <x v="0"/>
  </r>
  <r>
    <d v="2024-07-20T00:00:00"/>
    <s v="instagram"/>
    <s v="social"/>
    <s v="product_launch"/>
    <d v="2024-01-03T00:00:00"/>
    <s v=""/>
    <s v="signup"/>
    <n v="233"/>
    <n v="46"/>
    <n v="875.58"/>
    <n v="0.19742489270386265"/>
    <n v="3.757854077253219"/>
    <x v="0"/>
  </r>
  <r>
    <d v="2024-06-07T00:00:00"/>
    <s v="facebook"/>
    <s v="social"/>
    <s v="black_friday"/>
    <d v="2024-01-01T00:00:00"/>
    <s v="carousel_ad"/>
    <s v="shoes"/>
    <n v="256"/>
    <n v="49"/>
    <n v="927.42"/>
    <n v="0.19140625"/>
    <n v="3.6227343749999998"/>
    <x v="0"/>
  </r>
  <r>
    <d v="2024-03-19T00:00:00"/>
    <s v="facebook"/>
    <s v="social"/>
    <s v="black_friday"/>
    <d v="2024-01-01T00:00:00"/>
    <s v="text_link"/>
    <s v="shoes"/>
    <n v="334"/>
    <n v="50"/>
    <n v="438.35"/>
    <n v="0.1497005988023952"/>
    <n v="1.312425149700599"/>
    <x v="0"/>
  </r>
  <r>
    <d v="2024-05-14T00:00:00"/>
    <s v="linkedin"/>
    <s v="referral"/>
    <s v="black_friday"/>
    <d v="2024-01-01T00:00:00"/>
    <s v="carousel_ad"/>
    <s v="bags"/>
    <n v="341"/>
    <n v="30"/>
    <n v="614.16"/>
    <n v="8.797653958944282E-2"/>
    <n v="1.8010557184750733"/>
    <x v="0"/>
  </r>
  <r>
    <d v="2024-01-22T00:00:00"/>
    <s v="facebook"/>
    <s v="email"/>
    <s v="new_user_acquisition"/>
    <d v="2024-01-02T00:00:00"/>
    <s v="banner1"/>
    <s v="discount"/>
    <n v="193"/>
    <n v="10"/>
    <n v="363.79"/>
    <n v="5.181347150259067E-2"/>
    <n v="1.8849222797927463"/>
    <x v="0"/>
  </r>
  <r>
    <d v="2024-05-22T00:00:00"/>
    <s v="facebook"/>
    <s v="social"/>
    <s v="new_user_acquisition"/>
    <d v="2024-01-02T00:00:00"/>
    <s v="text_link"/>
    <s v="shoes"/>
    <n v="410"/>
    <n v="14"/>
    <n v="679.86"/>
    <n v="3.4146341463414637E-2"/>
    <n v="1.6581951219512197"/>
    <x v="0"/>
  </r>
  <r>
    <d v="2024-03-05T00:00:00"/>
    <s v="youtube"/>
    <s v="email"/>
    <s v="product_launch"/>
    <d v="2024-01-03T00:00:00"/>
    <s v="text_link"/>
    <s v="bags"/>
    <n v="268"/>
    <n v="7"/>
    <n v="317.99"/>
    <n v="2.6119402985074626E-2"/>
    <n v="1.1865298507462687"/>
    <x v="0"/>
  </r>
  <r>
    <d v="2024-03-09T00:00:00"/>
    <s v="facebook"/>
    <s v="cpc"/>
    <s v="spring_sale"/>
    <d v="2024-01-01T00:00:00"/>
    <s v=""/>
    <s v="shoes"/>
    <n v="150"/>
    <n v="30"/>
    <n v="562.54"/>
    <n v="0.2"/>
    <n v="3.7502666666666666"/>
    <x v="0"/>
  </r>
  <r>
    <d v="2024-04-29T00:00:00"/>
    <s v="instagram"/>
    <s v="referral"/>
    <s v="black_friday"/>
    <d v="2024-01-01T00:00:00"/>
    <s v="banner1"/>
    <s v="signup"/>
    <n v="395"/>
    <n v="18"/>
    <n v="487.81"/>
    <n v="4.5569620253164557E-2"/>
    <n v="1.2349620253164557"/>
    <x v="0"/>
  </r>
  <r>
    <d v="2024-02-10T00:00:00"/>
    <s v="google"/>
    <s v="referral"/>
    <s v="product_launch"/>
    <d v="2024-01-03T00:00:00"/>
    <s v="carousel_ad"/>
    <s v="bags"/>
    <n v="257"/>
    <n v="26"/>
    <n v="606.38"/>
    <n v="0.10116731517509728"/>
    <n v="2.3594552529182877"/>
    <x v="0"/>
  </r>
  <r>
    <d v="2024-05-18T00:00:00"/>
    <s v="newsletter"/>
    <s v="social"/>
    <s v="product_launch"/>
    <d v="2024-01-03T00:00:00"/>
    <s v="banner1"/>
    <s v="signup"/>
    <n v="425"/>
    <n v="40"/>
    <n v="802.44"/>
    <n v="9.4117647058823528E-2"/>
    <n v="1.8880941176470589"/>
    <x v="0"/>
  </r>
  <r>
    <d v="2024-04-05T00:00:00"/>
    <s v="youtube"/>
    <s v="social"/>
    <s v="product_launch"/>
    <d v="2024-01-03T00:00:00"/>
    <s v="text_link"/>
    <s v="bags"/>
    <n v="136"/>
    <n v="26"/>
    <n v="227.21"/>
    <n v="0.19117647058823528"/>
    <n v="1.6706617647058823"/>
    <x v="0"/>
  </r>
  <r>
    <d v="2024-08-30T00:00:00"/>
    <s v="linkedin"/>
    <s v="referral"/>
    <s v="black_friday"/>
    <d v="2024-01-01T00:00:00"/>
    <s v="carousel_ad"/>
    <s v="discount"/>
    <n v="475"/>
    <n v="16"/>
    <n v="490.17"/>
    <n v="3.3684210526315789E-2"/>
    <n v="1.0319368421052633"/>
    <x v="0"/>
  </r>
  <r>
    <d v="2024-01-14T00:00:00"/>
    <s v="google"/>
    <s v="cpc"/>
    <s v="black_friday"/>
    <d v="2024-01-01T00:00:00"/>
    <s v="video_ad"/>
    <s v="shoes"/>
    <n v="56"/>
    <n v="33"/>
    <n v="613.42999999999995"/>
    <n v="0.5892857142857143"/>
    <n v="10.954107142857142"/>
    <x v="0"/>
  </r>
  <r>
    <d v="2024-05-18T00:00:00"/>
    <s v="linkedin"/>
    <s v="email"/>
    <s v="new_user_acquisition"/>
    <d v="2024-01-02T00:00:00"/>
    <s v=""/>
    <s v="discount"/>
    <n v="323"/>
    <n v="45"/>
    <n v="358.39"/>
    <n v="0.13931888544891641"/>
    <n v="1.1095665634674923"/>
    <x v="0"/>
  </r>
  <r>
    <d v="2024-12-21T00:00:00"/>
    <s v="youtube"/>
    <s v="cpc"/>
    <s v="spring_sale"/>
    <d v="2024-01-01T00:00:00"/>
    <s v="text_link"/>
    <s v="shoes"/>
    <n v="236"/>
    <n v="12"/>
    <n v="48.77"/>
    <n v="5.0847457627118647E-2"/>
    <n v="0.20665254237288136"/>
    <x v="0"/>
  </r>
  <r>
    <d v="2024-06-25T00:00:00"/>
    <s v="newsletter"/>
    <s v="referral"/>
    <s v="new_user_acquisition"/>
    <d v="2024-01-02T00:00:00"/>
    <s v="banner1"/>
    <s v="bags"/>
    <n v="59"/>
    <n v="23"/>
    <n v="235.06"/>
    <n v="0.38983050847457629"/>
    <n v="3.9840677966101694"/>
    <x v="0"/>
  </r>
  <r>
    <d v="2024-12-17T00:00:00"/>
    <s v="newsletter"/>
    <s v="cpc"/>
    <s v="new_user_acquisition"/>
    <d v="2024-01-02T00:00:00"/>
    <s v="banner1"/>
    <s v="signup"/>
    <n v="143"/>
    <n v="44"/>
    <n v="254.17"/>
    <n v="0.30769230769230771"/>
    <n v="1.7774125874125872"/>
    <x v="0"/>
  </r>
  <r>
    <d v="2024-05-20T00:00:00"/>
    <s v="linkedin"/>
    <s v="social"/>
    <s v="product_launch"/>
    <d v="2024-01-03T00:00:00"/>
    <s v="video_ad"/>
    <s v="discount"/>
    <n v="331"/>
    <n v="44"/>
    <n v="807.92"/>
    <n v="0.13293051359516617"/>
    <n v="2.4408459214501508"/>
    <x v="0"/>
  </r>
  <r>
    <d v="2024-08-03T00:00:00"/>
    <s v="instagram"/>
    <s v="email"/>
    <s v="black_friday"/>
    <d v="2024-01-01T00:00:00"/>
    <s v=""/>
    <s v="discount"/>
    <n v="166"/>
    <n v="12"/>
    <n v="59.26"/>
    <n v="7.2289156626506021E-2"/>
    <n v="0.35698795180722892"/>
    <x v="0"/>
  </r>
  <r>
    <d v="2024-10-11T00:00:00"/>
    <s v="instagram"/>
    <s v="social"/>
    <s v="spring_sale"/>
    <d v="2024-01-01T00:00:00"/>
    <s v="carousel_ad"/>
    <s v="shoes"/>
    <n v="170"/>
    <n v="38"/>
    <n v="951.07"/>
    <n v="0.22352941176470589"/>
    <n v="5.5945294117647064"/>
    <x v="0"/>
  </r>
  <r>
    <d v="2024-10-21T00:00:00"/>
    <s v="youtube"/>
    <s v="email"/>
    <s v="black_friday"/>
    <d v="2024-01-01T00:00:00"/>
    <s v="video_ad"/>
    <s v="shoes"/>
    <n v="89"/>
    <n v="0"/>
    <n v="822.76"/>
    <n v="0"/>
    <n v="9.2444943820224719"/>
    <x v="0"/>
  </r>
  <r>
    <d v="2024-05-07T00:00:00"/>
    <s v="linkedin"/>
    <s v="social"/>
    <s v="black_friday"/>
    <d v="2024-01-01T00:00:00"/>
    <s v="video_ad"/>
    <s v="shoes"/>
    <n v="206"/>
    <n v="19"/>
    <n v="302.74"/>
    <n v="9.2233009708737865E-2"/>
    <n v="1.4696116504854368"/>
    <x v="0"/>
  </r>
  <r>
    <d v="2024-11-10T00:00:00"/>
    <s v="linkedin"/>
    <s v="referral"/>
    <s v="product_launch"/>
    <d v="2024-01-03T00:00:00"/>
    <s v="video_ad"/>
    <s v="discount"/>
    <n v="218"/>
    <n v="31"/>
    <n v="749.01"/>
    <n v="0.14220183486238533"/>
    <n v="3.4358256880733946"/>
    <x v="0"/>
  </r>
  <r>
    <d v="2024-08-02T00:00:00"/>
    <s v="facebook"/>
    <s v="referral"/>
    <s v="new_user_acquisition"/>
    <d v="2024-01-02T00:00:00"/>
    <s v="banner1"/>
    <s v="signup"/>
    <n v="459"/>
    <n v="31"/>
    <n v="967.66"/>
    <n v="6.7538126361655779E-2"/>
    <n v="2.1081917211328975"/>
    <x v="0"/>
  </r>
  <r>
    <d v="2024-09-02T00:00:00"/>
    <s v="linkedin"/>
    <s v="email"/>
    <s v="product_launch"/>
    <d v="2024-01-03T00:00:00"/>
    <s v="text_link"/>
    <s v="bags"/>
    <n v="79"/>
    <n v="13"/>
    <n v="205.89"/>
    <n v="0.16455696202531644"/>
    <n v="2.6062025316455695"/>
    <x v="0"/>
  </r>
  <r>
    <d v="2024-03-17T00:00:00"/>
    <s v="youtube"/>
    <s v="social"/>
    <s v="product_launch"/>
    <d v="2024-01-03T00:00:00"/>
    <s v="text_link"/>
    <s v="signup"/>
    <n v="270"/>
    <n v="10"/>
    <n v="954.14"/>
    <n v="3.7037037037037035E-2"/>
    <n v="3.533851851851852"/>
    <x v="0"/>
  </r>
  <r>
    <d v="2024-05-07T00:00:00"/>
    <s v="google"/>
    <s v="email"/>
    <s v="black_friday"/>
    <d v="2024-01-01T00:00:00"/>
    <s v="banner1"/>
    <s v="bags"/>
    <n v="248"/>
    <n v="19"/>
    <n v="160.41999999999999"/>
    <n v="7.6612903225806453E-2"/>
    <n v="0.64685483870967742"/>
    <x v="0"/>
  </r>
  <r>
    <d v="2024-02-03T00:00:00"/>
    <s v="youtube"/>
    <s v="social"/>
    <s v="black_friday"/>
    <d v="2024-01-01T00:00:00"/>
    <s v="banner1"/>
    <s v="bags"/>
    <n v="488"/>
    <n v="7"/>
    <n v="135.65"/>
    <n v="1.4344262295081968E-2"/>
    <n v="0.27797131147540982"/>
    <x v="0"/>
  </r>
  <r>
    <d v="2024-04-11T00:00:00"/>
    <s v="newsletter"/>
    <s v="cpc"/>
    <s v="new_user_acquisition"/>
    <d v="2024-01-02T00:00:00"/>
    <s v="banner1"/>
    <s v="discount"/>
    <n v="357"/>
    <n v="26"/>
    <n v="974.16"/>
    <n v="7.2829131652661069E-2"/>
    <n v="2.7287394957983193"/>
    <x v="0"/>
  </r>
  <r>
    <d v="2024-10-21T00:00:00"/>
    <s v="facebook"/>
    <s v="email"/>
    <s v="black_friday"/>
    <d v="2024-01-01T00:00:00"/>
    <s v="banner1"/>
    <s v="signup"/>
    <n v="492"/>
    <n v="49"/>
    <n v="12.83"/>
    <n v="9.959349593495935E-2"/>
    <n v="2.6077235772357724E-2"/>
    <x v="0"/>
  </r>
  <r>
    <d v="2024-12-16T00:00:00"/>
    <s v="youtube"/>
    <s v="email"/>
    <s v="spring_sale"/>
    <d v="2024-01-01T00:00:00"/>
    <s v="carousel_ad"/>
    <s v="shoes"/>
    <n v="247"/>
    <n v="13"/>
    <n v="537"/>
    <n v="5.2631578947368418E-2"/>
    <n v="2.1740890688259111"/>
    <x v="0"/>
  </r>
  <r>
    <d v="2024-02-29T00:00:00"/>
    <s v="linkedin"/>
    <s v="referral"/>
    <s v="spring_sale"/>
    <d v="2024-01-01T00:00:00"/>
    <s v="banner1"/>
    <s v="discount"/>
    <n v="136"/>
    <n v="4"/>
    <n v="857.1"/>
    <n v="2.9411764705882353E-2"/>
    <n v="6.3022058823529417"/>
    <x v="0"/>
  </r>
  <r>
    <d v="2024-03-17T00:00:00"/>
    <s v="newsletter"/>
    <s v="social"/>
    <s v="spring_sale"/>
    <d v="2024-01-01T00:00:00"/>
    <s v="carousel_ad"/>
    <s v="bags"/>
    <n v="498"/>
    <n v="1"/>
    <n v="90.34"/>
    <n v="2.008032128514056E-3"/>
    <n v="0.18140562248995984"/>
    <x v="0"/>
  </r>
  <r>
    <d v="2024-09-19T00:00:00"/>
    <s v="newsletter"/>
    <s v="referral"/>
    <s v="black_friday"/>
    <d v="2024-01-01T00:00:00"/>
    <s v="video_ad"/>
    <s v="signup"/>
    <n v="185"/>
    <n v="30"/>
    <n v="139.81"/>
    <n v="0.16216216216216217"/>
    <n v="0.75572972972972974"/>
    <x v="0"/>
  </r>
  <r>
    <d v="2024-11-21T00:00:00"/>
    <s v="newsletter"/>
    <s v="social"/>
    <s v="new_user_acquisition"/>
    <d v="2024-01-02T00:00:00"/>
    <s v=""/>
    <s v="bags"/>
    <n v="159"/>
    <n v="0"/>
    <n v="795.2"/>
    <n v="0"/>
    <n v="5.0012578616352208"/>
    <x v="0"/>
  </r>
  <r>
    <d v="2024-03-01T00:00:00"/>
    <s v="newsletter"/>
    <s v="referral"/>
    <s v="new_user_acquisition"/>
    <d v="2024-01-02T00:00:00"/>
    <s v="text_link"/>
    <s v="bags"/>
    <n v="148"/>
    <n v="48"/>
    <n v="779.07"/>
    <n v="0.32432432432432434"/>
    <n v="5.2639864864864867"/>
    <x v="0"/>
  </r>
  <r>
    <d v="2024-11-19T00:00:00"/>
    <s v="instagram"/>
    <s v="referral"/>
    <s v="new_user_acquisition"/>
    <d v="2024-01-02T00:00:00"/>
    <s v="text_link"/>
    <s v="signup"/>
    <n v="332"/>
    <n v="22"/>
    <n v="790.15"/>
    <n v="6.6265060240963861E-2"/>
    <n v="2.3799698795180722"/>
    <x v="0"/>
  </r>
  <r>
    <d v="2024-10-07T00:00:00"/>
    <s v="youtube"/>
    <s v="social"/>
    <s v="new_user_acquisition"/>
    <d v="2024-01-02T00:00:00"/>
    <s v="text_link"/>
    <s v="shoes"/>
    <n v="115"/>
    <n v="2"/>
    <n v="255.08"/>
    <n v="1.7391304347826087E-2"/>
    <n v="2.2180869565217392"/>
    <x v="0"/>
  </r>
  <r>
    <d v="2024-07-21T00:00:00"/>
    <s v="facebook"/>
    <s v="email"/>
    <s v="spring_sale"/>
    <d v="2024-01-01T00:00:00"/>
    <s v="text_link"/>
    <s v="signup"/>
    <n v="17"/>
    <n v="8"/>
    <n v="931.72"/>
    <n v="0.47058823529411764"/>
    <n v="54.807058823529417"/>
    <x v="0"/>
  </r>
  <r>
    <d v="2024-12-06T00:00:00"/>
    <s v="newsletter"/>
    <s v="social"/>
    <s v="spring_sale"/>
    <d v="2024-01-01T00:00:00"/>
    <s v="video_ad"/>
    <s v="bags"/>
    <n v="212"/>
    <n v="46"/>
    <n v="815.14"/>
    <n v="0.21698113207547171"/>
    <n v="3.8449999999999998"/>
    <x v="0"/>
  </r>
  <r>
    <d v="2024-12-14T00:00:00"/>
    <s v="linkedin"/>
    <s v="cpc"/>
    <s v="new_user_acquisition"/>
    <d v="2024-01-02T00:00:00"/>
    <s v="banner1"/>
    <s v="discount"/>
    <n v="384"/>
    <n v="24"/>
    <n v="130.68"/>
    <n v="6.25E-2"/>
    <n v="0.34031250000000002"/>
    <x v="0"/>
  </r>
  <r>
    <d v="2024-06-28T00:00:00"/>
    <s v="newsletter"/>
    <s v="cpc"/>
    <s v="new_user_acquisition"/>
    <d v="2024-01-02T00:00:00"/>
    <s v=""/>
    <s v="bags"/>
    <n v="223"/>
    <n v="50"/>
    <n v="919.99"/>
    <n v="0.22421524663677131"/>
    <n v="4.1255156950672642"/>
    <x v="0"/>
  </r>
  <r>
    <d v="2024-11-07T00:00:00"/>
    <s v="facebook"/>
    <s v="social"/>
    <s v="new_user_acquisition"/>
    <d v="2024-01-02T00:00:00"/>
    <s v=""/>
    <s v="shoes"/>
    <n v="53"/>
    <n v="28"/>
    <n v="932.43"/>
    <n v="0.52830188679245282"/>
    <n v="17.593018867924528"/>
    <x v="0"/>
  </r>
  <r>
    <d v="2024-08-08T00:00:00"/>
    <s v="newsletter"/>
    <s v="social"/>
    <s v="new_user_acquisition"/>
    <d v="2024-01-02T00:00:00"/>
    <s v="carousel_ad"/>
    <s v="discount"/>
    <n v="141"/>
    <n v="49"/>
    <n v="845.13"/>
    <n v="0.3475177304964539"/>
    <n v="5.9938297872340423"/>
    <x v="0"/>
  </r>
  <r>
    <d v="2024-10-30T00:00:00"/>
    <s v="youtube"/>
    <s v="social"/>
    <s v="spring_sale"/>
    <d v="2024-01-01T00:00:00"/>
    <s v=""/>
    <s v="signup"/>
    <n v="351"/>
    <n v="33"/>
    <n v="496.16"/>
    <n v="9.4017094017094016E-2"/>
    <n v="1.4135612535612536"/>
    <x v="0"/>
  </r>
  <r>
    <d v="2024-05-24T00:00:00"/>
    <s v="instagram"/>
    <s v="referral"/>
    <s v="new_user_acquisition"/>
    <d v="2024-01-02T00:00:00"/>
    <s v="text_link"/>
    <s v="shoes"/>
    <n v="248"/>
    <n v="0"/>
    <n v="137.86000000000001"/>
    <n v="0"/>
    <n v="0.55588709677419357"/>
    <x v="0"/>
  </r>
  <r>
    <d v="2024-06-09T00:00:00"/>
    <s v="google"/>
    <s v="cpc"/>
    <s v="spring_sale"/>
    <d v="2024-01-01T00:00:00"/>
    <s v="video_ad"/>
    <s v="bags"/>
    <n v="374"/>
    <n v="13"/>
    <n v="67.06"/>
    <n v="3.4759358288770054E-2"/>
    <n v="0.17930481283422461"/>
    <x v="0"/>
  </r>
  <r>
    <d v="2024-01-27T00:00:00"/>
    <s v="youtube"/>
    <s v="email"/>
    <s v="product_launch"/>
    <d v="2024-01-03T00:00:00"/>
    <s v="carousel_ad"/>
    <s v="bags"/>
    <n v="104"/>
    <n v="31"/>
    <n v="709.13"/>
    <n v="0.29807692307692307"/>
    <n v="6.8185576923076923"/>
    <x v="0"/>
  </r>
  <r>
    <d v="2024-09-13T00:00:00"/>
    <s v="youtube"/>
    <s v="referral"/>
    <s v="spring_sale"/>
    <d v="2024-01-01T00:00:00"/>
    <s v="banner1"/>
    <s v="discount"/>
    <n v="149"/>
    <n v="29"/>
    <n v="637.54"/>
    <n v="0.19463087248322147"/>
    <n v="4.2787919463087247"/>
    <x v="0"/>
  </r>
  <r>
    <d v="2024-11-02T00:00:00"/>
    <s v="newsletter"/>
    <s v="social"/>
    <s v="new_user_acquisition"/>
    <d v="2024-01-02T00:00:00"/>
    <s v="carousel_ad"/>
    <s v="discount"/>
    <n v="461"/>
    <n v="38"/>
    <n v="776.18"/>
    <n v="8.2429501084598705E-2"/>
    <n v="1.6836876355748371"/>
    <x v="0"/>
  </r>
  <r>
    <d v="2024-07-15T00:00:00"/>
    <s v="linkedin"/>
    <s v="cpc"/>
    <s v="product_launch"/>
    <d v="2024-01-03T00:00:00"/>
    <s v="video_ad"/>
    <s v="signup"/>
    <n v="255"/>
    <n v="25"/>
    <n v="643.73"/>
    <n v="9.8039215686274508E-2"/>
    <n v="2.5244313725490195"/>
    <x v="0"/>
  </r>
  <r>
    <d v="2024-07-20T00:00:00"/>
    <s v="google"/>
    <s v="social"/>
    <s v="spring_sale"/>
    <d v="2024-01-01T00:00:00"/>
    <s v="video_ad"/>
    <s v="discount"/>
    <n v="108"/>
    <n v="29"/>
    <n v="994.17"/>
    <n v="0.26851851851851855"/>
    <n v="9.205277777777777"/>
    <x v="0"/>
  </r>
  <r>
    <d v="2024-04-20T00:00:00"/>
    <s v="google"/>
    <s v="email"/>
    <s v="spring_sale"/>
    <d v="2024-01-01T00:00:00"/>
    <s v="banner1"/>
    <s v="shoes"/>
    <n v="355"/>
    <n v="43"/>
    <n v="644.89"/>
    <n v="0.12112676056338029"/>
    <n v="1.8165915492957747"/>
    <x v="0"/>
  </r>
  <r>
    <d v="2024-01-14T00:00:00"/>
    <s v="newsletter"/>
    <s v="referral"/>
    <s v="product_launch"/>
    <d v="2024-01-03T00:00:00"/>
    <s v="text_link"/>
    <s v="shoes"/>
    <n v="363"/>
    <n v="28"/>
    <n v="659.23"/>
    <n v="7.7134986225895319E-2"/>
    <n v="1.8160606060606062"/>
    <x v="0"/>
  </r>
  <r>
    <d v="2024-02-06T00:00:00"/>
    <s v="youtube"/>
    <s v="referral"/>
    <s v="spring_sale"/>
    <d v="2024-01-01T00:00:00"/>
    <s v="banner1"/>
    <s v="shoes"/>
    <n v="144"/>
    <n v="16"/>
    <n v="134.99"/>
    <n v="0.1111111111111111"/>
    <n v="0.93743055555555566"/>
    <x v="0"/>
  </r>
  <r>
    <d v="2024-08-31T00:00:00"/>
    <s v="youtube"/>
    <s v="referral"/>
    <s v="spring_sale"/>
    <d v="2024-01-01T00:00:00"/>
    <s v="video_ad"/>
    <s v="shoes"/>
    <n v="72"/>
    <n v="0"/>
    <n v="160.11000000000001"/>
    <n v="0"/>
    <n v="2.2237500000000003"/>
    <x v="0"/>
  </r>
  <r>
    <d v="2024-07-13T00:00:00"/>
    <s v="newsletter"/>
    <s v="email"/>
    <s v="product_launch"/>
    <d v="2024-01-03T00:00:00"/>
    <s v=""/>
    <s v="signup"/>
    <n v="448"/>
    <n v="48"/>
    <n v="264.7"/>
    <n v="0.10714285714285714"/>
    <n v="0.59084821428571421"/>
    <x v="0"/>
  </r>
  <r>
    <d v="2024-08-17T00:00:00"/>
    <s v="google"/>
    <s v="referral"/>
    <s v="product_launch"/>
    <d v="2024-01-03T00:00:00"/>
    <s v="text_link"/>
    <s v="bags"/>
    <n v="347"/>
    <n v="44"/>
    <n v="498.63"/>
    <n v="0.12680115273775217"/>
    <n v="1.4369740634005763"/>
    <x v="0"/>
  </r>
  <r>
    <d v="2024-12-16T00:00:00"/>
    <s v="newsletter"/>
    <s v="cpc"/>
    <s v="black_friday"/>
    <d v="2024-01-01T00:00:00"/>
    <s v=""/>
    <s v="discount"/>
    <n v="360"/>
    <n v="4"/>
    <n v="761.8"/>
    <n v="1.1111111111111112E-2"/>
    <n v="2.1161111111111111"/>
    <x v="0"/>
  </r>
  <r>
    <d v="2024-06-09T00:00:00"/>
    <s v="youtube"/>
    <s v="email"/>
    <s v="black_friday"/>
    <d v="2024-01-01T00:00:00"/>
    <s v=""/>
    <s v="bags"/>
    <n v="211"/>
    <n v="18"/>
    <n v="82.84"/>
    <n v="8.5308056872037921E-2"/>
    <n v="0.39260663507109006"/>
    <x v="0"/>
  </r>
  <r>
    <d v="2024-11-19T00:00:00"/>
    <s v="google"/>
    <s v="social"/>
    <s v="spring_sale"/>
    <d v="2024-01-01T00:00:00"/>
    <s v="carousel_ad"/>
    <s v="discount"/>
    <n v="192"/>
    <n v="41"/>
    <n v="81.599999999999994"/>
    <n v="0.21354166666666666"/>
    <n v="0.42499999999999999"/>
    <x v="0"/>
  </r>
  <r>
    <d v="2024-09-01T00:00:00"/>
    <s v="youtube"/>
    <s v="cpc"/>
    <s v="product_launch"/>
    <d v="2024-01-03T00:00:00"/>
    <s v="text_link"/>
    <s v="shoes"/>
    <n v="314"/>
    <n v="19"/>
    <n v="51.37"/>
    <n v="6.0509554140127389E-2"/>
    <n v="0.16359872611464968"/>
    <x v="0"/>
  </r>
  <r>
    <d v="2024-11-19T00:00:00"/>
    <s v="instagram"/>
    <s v="cpc"/>
    <s v="product_launch"/>
    <d v="2024-01-03T00:00:00"/>
    <s v="text_link"/>
    <s v="bags"/>
    <n v="387"/>
    <n v="1"/>
    <n v="687.45"/>
    <n v="2.5839793281653748E-3"/>
    <n v="1.776356589147287"/>
    <x v="0"/>
  </r>
  <r>
    <d v="2024-06-01T00:00:00"/>
    <s v="instagram"/>
    <s v="cpc"/>
    <s v="new_user_acquisition"/>
    <d v="2024-01-02T00:00:00"/>
    <s v="video_ad"/>
    <s v="bags"/>
    <n v="84"/>
    <n v="34"/>
    <n v="125.82"/>
    <n v="0.40476190476190477"/>
    <n v="1.4978571428571428"/>
    <x v="0"/>
  </r>
  <r>
    <d v="2024-06-05T00:00:00"/>
    <s v="youtube"/>
    <s v="cpc"/>
    <s v="spring_sale"/>
    <d v="2024-01-01T00:00:00"/>
    <s v="video_ad"/>
    <s v="shoes"/>
    <n v="273"/>
    <n v="1"/>
    <n v="499.12"/>
    <n v="3.663003663003663E-3"/>
    <n v="1.8282783882783884"/>
    <x v="0"/>
  </r>
  <r>
    <d v="2024-02-29T00:00:00"/>
    <s v="facebook"/>
    <s v="cpc"/>
    <s v="new_user_acquisition"/>
    <d v="2024-01-02T00:00:00"/>
    <s v="carousel_ad"/>
    <s v="shoes"/>
    <n v="391"/>
    <n v="39"/>
    <n v="416.56"/>
    <n v="9.9744245524296671E-2"/>
    <n v="1.0653708439897698"/>
    <x v="0"/>
  </r>
  <r>
    <d v="2024-05-13T00:00:00"/>
    <s v="linkedin"/>
    <s v="social"/>
    <s v="black_friday"/>
    <d v="2024-01-01T00:00:00"/>
    <s v="text_link"/>
    <s v="shoes"/>
    <n v="409"/>
    <n v="7"/>
    <n v="723.15"/>
    <n v="1.7114914425427872E-2"/>
    <n v="1.7680929095354523"/>
    <x v="0"/>
  </r>
  <r>
    <d v="2024-01-25T00:00:00"/>
    <s v="newsletter"/>
    <s v="email"/>
    <s v="black_friday"/>
    <d v="2024-01-01T00:00:00"/>
    <s v="text_link"/>
    <s v="discount"/>
    <n v="246"/>
    <n v="46"/>
    <n v="749.61"/>
    <n v="0.18699186991869918"/>
    <n v="3.0471951219512197"/>
    <x v="0"/>
  </r>
  <r>
    <d v="2024-02-09T00:00:00"/>
    <s v="facebook"/>
    <s v="social"/>
    <s v="new_user_acquisition"/>
    <d v="2024-01-02T00:00:00"/>
    <s v="text_link"/>
    <s v="bags"/>
    <n v="413"/>
    <n v="39"/>
    <n v="780.46"/>
    <n v="9.4430992736077482E-2"/>
    <n v="1.8897336561743343"/>
    <x v="0"/>
  </r>
  <r>
    <d v="2024-08-18T00:00:00"/>
    <s v="linkedin"/>
    <s v="email"/>
    <s v="product_launch"/>
    <d v="2024-01-03T00:00:00"/>
    <s v="video_ad"/>
    <s v="bags"/>
    <n v="382"/>
    <n v="19"/>
    <n v="724.41"/>
    <n v="4.9738219895287955E-2"/>
    <n v="1.8963612565445025"/>
    <x v="0"/>
  </r>
  <r>
    <d v="2024-10-09T00:00:00"/>
    <s v="youtube"/>
    <s v="cpc"/>
    <s v="black_friday"/>
    <d v="2024-01-01T00:00:00"/>
    <s v="text_link"/>
    <s v="signup"/>
    <n v="328"/>
    <n v="8"/>
    <n v="892.03"/>
    <n v="2.4390243902439025E-2"/>
    <n v="2.7196036585365855"/>
    <x v="0"/>
  </r>
  <r>
    <d v="2024-06-07T00:00:00"/>
    <s v="linkedin"/>
    <s v="referral"/>
    <s v="product_launch"/>
    <d v="2024-01-03T00:00:00"/>
    <s v="text_link"/>
    <s v="bags"/>
    <n v="40"/>
    <n v="14"/>
    <n v="770.47"/>
    <n v="0.35"/>
    <n v="19.261749999999999"/>
    <x v="0"/>
  </r>
  <r>
    <d v="2024-04-28T00:00:00"/>
    <s v="newsletter"/>
    <s v="email"/>
    <s v="spring_sale"/>
    <d v="2024-01-01T00:00:00"/>
    <s v="video_ad"/>
    <s v="shoes"/>
    <n v="93"/>
    <n v="29"/>
    <n v="440.88"/>
    <n v="0.31182795698924731"/>
    <n v="4.7406451612903222"/>
    <x v="0"/>
  </r>
  <r>
    <d v="2024-06-22T00:00:00"/>
    <s v="youtube"/>
    <s v="social"/>
    <s v="product_launch"/>
    <d v="2024-01-03T00:00:00"/>
    <s v=""/>
    <s v="signup"/>
    <n v="241"/>
    <n v="25"/>
    <n v="97.23"/>
    <n v="0.1037344398340249"/>
    <n v="0.40344398340248966"/>
    <x v="0"/>
  </r>
  <r>
    <d v="2024-06-25T00:00:00"/>
    <s v="google"/>
    <s v="social"/>
    <s v="product_launch"/>
    <d v="2024-01-03T00:00:00"/>
    <s v="text_link"/>
    <s v="bags"/>
    <n v="227"/>
    <n v="41"/>
    <n v="859.4"/>
    <n v="0.18061674008810572"/>
    <n v="3.7859030837004406"/>
    <x v="0"/>
  </r>
  <r>
    <d v="2024-04-16T00:00:00"/>
    <s v="linkedin"/>
    <s v="referral"/>
    <s v="product_launch"/>
    <d v="2024-01-03T00:00:00"/>
    <s v="video_ad"/>
    <s v="shoes"/>
    <n v="195"/>
    <n v="43"/>
    <n v="976.2"/>
    <n v="0.22051282051282051"/>
    <n v="5.006153846153846"/>
    <x v="0"/>
  </r>
  <r>
    <d v="2024-07-20T00:00:00"/>
    <s v="facebook"/>
    <s v="referral"/>
    <s v="spring_sale"/>
    <d v="2024-01-01T00:00:00"/>
    <s v="text_link"/>
    <s v="discount"/>
    <n v="487"/>
    <n v="17"/>
    <n v="442.77"/>
    <n v="3.4907597535934289E-2"/>
    <n v="0.90917864476386034"/>
    <x v="0"/>
  </r>
  <r>
    <d v="2024-10-20T00:00:00"/>
    <s v="newsletter"/>
    <s v="referral"/>
    <s v="product_launch"/>
    <d v="2024-01-03T00:00:00"/>
    <s v=""/>
    <s v="signup"/>
    <n v="449"/>
    <n v="27"/>
    <n v="528.35"/>
    <n v="6.0133630289532294E-2"/>
    <n v="1.1767260579064589"/>
    <x v="0"/>
  </r>
  <r>
    <d v="2024-11-04T00:00:00"/>
    <s v="youtube"/>
    <s v="social"/>
    <s v="spring_sale"/>
    <d v="2024-01-01T00:00:00"/>
    <s v="banner1"/>
    <s v="signup"/>
    <n v="163"/>
    <n v="5"/>
    <n v="123.42"/>
    <n v="3.0674846625766871E-2"/>
    <n v="0.75717791411042945"/>
    <x v="0"/>
  </r>
  <r>
    <d v="2024-12-05T00:00:00"/>
    <s v="youtube"/>
    <s v="email"/>
    <s v="new_user_acquisition"/>
    <d v="2024-01-02T00:00:00"/>
    <s v="banner1"/>
    <s v="discount"/>
    <n v="67"/>
    <n v="12"/>
    <n v="798.22"/>
    <n v="0.17910447761194029"/>
    <n v="11.913731343283583"/>
    <x v="0"/>
  </r>
  <r>
    <d v="2024-03-19T00:00:00"/>
    <s v="youtube"/>
    <s v="email"/>
    <s v="new_user_acquisition"/>
    <d v="2024-01-02T00:00:00"/>
    <s v="text_link"/>
    <s v="bags"/>
    <n v="260"/>
    <n v="36"/>
    <n v="999.1"/>
    <n v="0.13846153846153847"/>
    <n v="3.8426923076923076"/>
    <x v="0"/>
  </r>
  <r>
    <d v="2024-02-09T00:00:00"/>
    <s v="google"/>
    <s v="email"/>
    <s v="new_user_acquisition"/>
    <d v="2024-01-02T00:00:00"/>
    <s v="carousel_ad"/>
    <s v="discount"/>
    <n v="43"/>
    <n v="47"/>
    <n v="924.84"/>
    <n v="1.0930232558139534"/>
    <n v="21.507906976744188"/>
    <x v="0"/>
  </r>
  <r>
    <d v="2024-11-26T00:00:00"/>
    <s v="google"/>
    <s v="referral"/>
    <s v="spring_sale"/>
    <d v="2024-01-01T00:00:00"/>
    <s v="banner1"/>
    <s v="discount"/>
    <n v="107"/>
    <n v="29"/>
    <n v="726.18"/>
    <n v="0.27102803738317754"/>
    <n v="6.7867289719626163"/>
    <x v="0"/>
  </r>
  <r>
    <d v="2024-01-18T00:00:00"/>
    <s v="instagram"/>
    <s v="email"/>
    <s v="spring_sale"/>
    <d v="2024-01-01T00:00:00"/>
    <s v="carousel_ad"/>
    <s v="shoes"/>
    <n v="314"/>
    <n v="13"/>
    <n v="376.83"/>
    <n v="4.1401273885350316E-2"/>
    <n v="1.2000955414012737"/>
    <x v="0"/>
  </r>
  <r>
    <d v="2024-04-03T00:00:00"/>
    <s v="youtube"/>
    <s v="cpc"/>
    <s v="product_launch"/>
    <d v="2024-01-03T00:00:00"/>
    <s v="banner1"/>
    <s v="signup"/>
    <n v="396"/>
    <n v="33"/>
    <n v="367.78"/>
    <n v="8.3333333333333329E-2"/>
    <n v="0.92873737373737364"/>
    <x v="0"/>
  </r>
  <r>
    <d v="2024-02-06T00:00:00"/>
    <s v="newsletter"/>
    <s v="referral"/>
    <s v="product_launch"/>
    <d v="2024-01-03T00:00:00"/>
    <s v="banner1"/>
    <s v="bags"/>
    <n v="89"/>
    <n v="30"/>
    <n v="222.91"/>
    <n v="0.33707865168539325"/>
    <n v="2.5046067415730335"/>
    <x v="0"/>
  </r>
  <r>
    <d v="2024-05-27T00:00:00"/>
    <s v="instagram"/>
    <s v="referral"/>
    <s v="black_friday"/>
    <d v="2024-01-01T00:00:00"/>
    <s v="text_link"/>
    <s v="discount"/>
    <n v="441"/>
    <n v="8"/>
    <n v="26.92"/>
    <n v="1.8140589569160998E-2"/>
    <n v="6.1043083900226759E-2"/>
    <x v="0"/>
  </r>
  <r>
    <d v="2024-05-25T00:00:00"/>
    <s v="newsletter"/>
    <s v="referral"/>
    <s v="product_launch"/>
    <d v="2024-01-03T00:00:00"/>
    <s v="carousel_ad"/>
    <s v="discount"/>
    <n v="22"/>
    <n v="48"/>
    <n v="324.23"/>
    <n v="2.1818181818181817"/>
    <n v="14.737727272727273"/>
    <x v="0"/>
  </r>
  <r>
    <d v="2024-11-08T00:00:00"/>
    <s v="linkedin"/>
    <s v="referral"/>
    <s v="spring_sale"/>
    <d v="2024-01-01T00:00:00"/>
    <s v="video_ad"/>
    <s v="bags"/>
    <n v="291"/>
    <n v="0"/>
    <n v="636.23"/>
    <n v="0"/>
    <n v="2.1863573883161513"/>
    <x v="0"/>
  </r>
  <r>
    <d v="2024-07-29T00:00:00"/>
    <s v="facebook"/>
    <s v="social"/>
    <s v="product_launch"/>
    <d v="2024-01-03T00:00:00"/>
    <s v="video_ad"/>
    <s v="shoes"/>
    <n v="208"/>
    <n v="7"/>
    <n v="105.45"/>
    <n v="3.3653846153846152E-2"/>
    <n v="0.50697115384615388"/>
    <x v="0"/>
  </r>
  <r>
    <d v="2024-12-19T00:00:00"/>
    <s v="google"/>
    <s v="cpc"/>
    <s v="black_friday"/>
    <d v="2024-01-01T00:00:00"/>
    <s v=""/>
    <s v="discount"/>
    <n v="130"/>
    <n v="5"/>
    <n v="637.29999999999995"/>
    <n v="3.8461538461538464E-2"/>
    <n v="4.9023076923076916"/>
    <x v="0"/>
  </r>
  <r>
    <d v="2024-08-30T00:00:00"/>
    <s v="instagram"/>
    <s v="email"/>
    <s v="product_launch"/>
    <d v="2024-01-03T00:00:00"/>
    <s v="banner1"/>
    <s v="discount"/>
    <n v="181"/>
    <n v="42"/>
    <n v="550.51"/>
    <n v="0.23204419889502761"/>
    <n v="3.0414917127071823"/>
    <x v="0"/>
  </r>
  <r>
    <d v="2024-10-10T00:00:00"/>
    <s v="facebook"/>
    <s v="referral"/>
    <s v="black_friday"/>
    <d v="2024-01-01T00:00:00"/>
    <s v="carousel_ad"/>
    <s v="shoes"/>
    <n v="411"/>
    <n v="43"/>
    <n v="282.11"/>
    <n v="0.10462287104622871"/>
    <n v="0.68639902676399034"/>
    <x v="0"/>
  </r>
  <r>
    <d v="2024-12-27T00:00:00"/>
    <s v="facebook"/>
    <s v="social"/>
    <s v="new_user_acquisition"/>
    <d v="2024-01-02T00:00:00"/>
    <s v="carousel_ad"/>
    <s v="bags"/>
    <n v="454"/>
    <n v="25"/>
    <n v="729.93"/>
    <n v="5.5066079295154183E-2"/>
    <n v="1.6077753303964757"/>
    <x v="0"/>
  </r>
  <r>
    <d v="2024-11-27T00:00:00"/>
    <s v="instagram"/>
    <s v="email"/>
    <s v="product_launch"/>
    <d v="2024-01-03T00:00:00"/>
    <s v="carousel_ad"/>
    <s v="bags"/>
    <n v="289"/>
    <n v="49"/>
    <n v="137.49"/>
    <n v="0.16955017301038061"/>
    <n v="0.47574394463667824"/>
    <x v="0"/>
  </r>
  <r>
    <d v="2024-09-26T00:00:00"/>
    <s v="linkedin"/>
    <s v="cpc"/>
    <s v="product_launch"/>
    <d v="2024-01-03T00:00:00"/>
    <s v="video_ad"/>
    <s v="shoes"/>
    <n v="214"/>
    <n v="16"/>
    <n v="457.51"/>
    <n v="7.476635514018691E-2"/>
    <n v="2.1378971962616822"/>
    <x v="0"/>
  </r>
  <r>
    <d v="2024-03-04T00:00:00"/>
    <s v="youtube"/>
    <s v="referral"/>
    <s v="black_friday"/>
    <d v="2024-01-01T00:00:00"/>
    <s v="text_link"/>
    <s v="bags"/>
    <n v="36"/>
    <n v="45"/>
    <n v="570.27"/>
    <n v="1.25"/>
    <n v="15.840833333333332"/>
    <x v="0"/>
  </r>
  <r>
    <d v="2024-08-21T00:00:00"/>
    <s v="google"/>
    <s v="referral"/>
    <s v="product_launch"/>
    <d v="2024-01-03T00:00:00"/>
    <s v="text_link"/>
    <s v="shoes"/>
    <n v="322"/>
    <n v="16"/>
    <n v="79.959999999999994"/>
    <n v="4.9689440993788817E-2"/>
    <n v="0.24832298136645961"/>
    <x v="0"/>
  </r>
  <r>
    <d v="2024-02-11T00:00:00"/>
    <s v="facebook"/>
    <s v="cpc"/>
    <s v="product_launch"/>
    <d v="2024-01-03T00:00:00"/>
    <s v="text_link"/>
    <s v="shoes"/>
    <n v="237"/>
    <n v="32"/>
    <n v="451.49"/>
    <n v="0.13502109704641349"/>
    <n v="1.9050210970464136"/>
    <x v="0"/>
  </r>
  <r>
    <d v="2024-08-15T00:00:00"/>
    <s v="instagram"/>
    <s v="email"/>
    <s v="black_friday"/>
    <d v="2024-01-01T00:00:00"/>
    <s v="banner1"/>
    <s v="discount"/>
    <n v="240"/>
    <n v="24"/>
    <n v="965.25"/>
    <n v="0.1"/>
    <n v="4.0218749999999996"/>
    <x v="0"/>
  </r>
  <r>
    <d v="2024-10-22T00:00:00"/>
    <s v="youtube"/>
    <s v="cpc"/>
    <s v="new_user_acquisition"/>
    <d v="2024-01-02T00:00:00"/>
    <s v="banner1"/>
    <s v="bags"/>
    <n v="245"/>
    <n v="7"/>
    <n v="286.43"/>
    <n v="2.8571428571428571E-2"/>
    <n v="1.1691020408163266"/>
    <x v="0"/>
  </r>
  <r>
    <d v="2024-12-24T00:00:00"/>
    <s v="instagram"/>
    <s v="cpc"/>
    <s v="black_friday"/>
    <d v="2024-01-01T00:00:00"/>
    <s v="banner1"/>
    <s v="signup"/>
    <n v="329"/>
    <n v="45"/>
    <n v="133.68"/>
    <n v="0.13677811550151975"/>
    <n v="0.40632218844984802"/>
    <x v="0"/>
  </r>
  <r>
    <d v="2024-03-27T00:00:00"/>
    <s v="youtube"/>
    <s v="cpc"/>
    <s v="new_user_acquisition"/>
    <d v="2024-01-02T00:00:00"/>
    <s v="video_ad"/>
    <s v="signup"/>
    <n v="22"/>
    <n v="39"/>
    <n v="108.04"/>
    <n v="1.7727272727272727"/>
    <n v="4.9109090909090911"/>
    <x v="0"/>
  </r>
  <r>
    <d v="2024-03-04T00:00:00"/>
    <s v="google"/>
    <s v="social"/>
    <s v="black_friday"/>
    <d v="2024-01-01T00:00:00"/>
    <s v="text_link"/>
    <s v="bags"/>
    <n v="80"/>
    <n v="50"/>
    <n v="353.82"/>
    <n v="0.625"/>
    <n v="4.4227499999999997"/>
    <x v="0"/>
  </r>
  <r>
    <d v="2024-06-04T00:00:00"/>
    <s v="newsletter"/>
    <s v="email"/>
    <s v="spring_sale"/>
    <d v="2024-01-01T00:00:00"/>
    <s v="carousel_ad"/>
    <s v="discount"/>
    <n v="156"/>
    <n v="45"/>
    <n v="570.86"/>
    <n v="0.28846153846153844"/>
    <n v="3.6593589743589745"/>
    <x v="0"/>
  </r>
  <r>
    <d v="2024-09-06T00:00:00"/>
    <s v="instagram"/>
    <s v="cpc"/>
    <s v="black_friday"/>
    <d v="2024-01-01T00:00:00"/>
    <s v="carousel_ad"/>
    <s v="bags"/>
    <n v="16"/>
    <n v="27"/>
    <n v="359.32"/>
    <n v="1.6875"/>
    <n v="22.4575"/>
    <x v="0"/>
  </r>
  <r>
    <d v="2024-06-11T00:00:00"/>
    <s v="google"/>
    <s v="social"/>
    <s v="new_user_acquisition"/>
    <d v="2024-01-02T00:00:00"/>
    <s v=""/>
    <s v="shoes"/>
    <n v="226"/>
    <n v="22"/>
    <n v="43.13"/>
    <n v="9.7345132743362831E-2"/>
    <n v="0.19084070796460179"/>
    <x v="0"/>
  </r>
  <r>
    <d v="2024-06-14T00:00:00"/>
    <s v="linkedin"/>
    <s v="social"/>
    <s v="black_friday"/>
    <d v="2024-01-01T00:00:00"/>
    <s v=""/>
    <s v="bags"/>
    <n v="401"/>
    <n v="49"/>
    <n v="892.92"/>
    <n v="0.12219451371571072"/>
    <n v="2.2267331670822941"/>
    <x v="0"/>
  </r>
  <r>
    <d v="2024-04-10T00:00:00"/>
    <s v="facebook"/>
    <s v="social"/>
    <s v="new_user_acquisition"/>
    <d v="2024-01-02T00:00:00"/>
    <s v="carousel_ad"/>
    <s v="shoes"/>
    <n v="435"/>
    <n v="17"/>
    <n v="169.59"/>
    <n v="3.9080459770114942E-2"/>
    <n v="0.38986206896551723"/>
    <x v="0"/>
  </r>
  <r>
    <d v="2024-05-09T00:00:00"/>
    <s v="facebook"/>
    <s v="social"/>
    <s v="new_user_acquisition"/>
    <d v="2024-01-02T00:00:00"/>
    <s v=""/>
    <s v="shoes"/>
    <n v="73"/>
    <n v="30"/>
    <n v="308.5"/>
    <n v="0.41095890410958902"/>
    <n v="4.2260273972602738"/>
    <x v="0"/>
  </r>
  <r>
    <d v="2024-09-20T00:00:00"/>
    <s v="youtube"/>
    <s v="email"/>
    <s v="black_friday"/>
    <d v="2024-01-01T00:00:00"/>
    <s v=""/>
    <s v="signup"/>
    <n v="409"/>
    <n v="27"/>
    <n v="416.03"/>
    <n v="6.6014669926650366E-2"/>
    <n v="1.0171882640586796"/>
    <x v="0"/>
  </r>
  <r>
    <d v="2024-11-07T00:00:00"/>
    <s v="linkedin"/>
    <s v="cpc"/>
    <s v="black_friday"/>
    <d v="2024-01-01T00:00:00"/>
    <s v="carousel_ad"/>
    <s v="signup"/>
    <n v="156"/>
    <n v="29"/>
    <n v="688.07"/>
    <n v="0.1858974358974359"/>
    <n v="4.4107051282051284"/>
    <x v="0"/>
  </r>
  <r>
    <d v="2024-03-26T00:00:00"/>
    <s v="newsletter"/>
    <s v="email"/>
    <s v="spring_sale"/>
    <d v="2024-01-01T00:00:00"/>
    <s v="banner1"/>
    <s v="signup"/>
    <n v="206"/>
    <n v="20"/>
    <n v="871.76"/>
    <n v="9.7087378640776698E-2"/>
    <n v="4.2318446601941746"/>
    <x v="0"/>
  </r>
  <r>
    <d v="2024-06-08T00:00:00"/>
    <s v="google"/>
    <s v="referral"/>
    <s v="spring_sale"/>
    <d v="2024-01-01T00:00:00"/>
    <s v="banner1"/>
    <s v="bags"/>
    <n v="415"/>
    <n v="42"/>
    <n v="471.85"/>
    <n v="0.10120481927710843"/>
    <n v="1.136987951807229"/>
    <x v="0"/>
  </r>
  <r>
    <d v="2024-03-21T00:00:00"/>
    <s v="youtube"/>
    <s v="cpc"/>
    <s v="new_user_acquisition"/>
    <d v="2024-01-02T00:00:00"/>
    <s v="video_ad"/>
    <s v="signup"/>
    <n v="394"/>
    <n v="15"/>
    <n v="66.14"/>
    <n v="3.8071065989847719E-2"/>
    <n v="0.16786802030456852"/>
    <x v="0"/>
  </r>
  <r>
    <d v="2024-03-01T00:00:00"/>
    <s v="youtube"/>
    <s v="cpc"/>
    <s v="new_user_acquisition"/>
    <d v="2024-01-02T00:00:00"/>
    <s v="text_link"/>
    <s v="bags"/>
    <n v="39"/>
    <n v="35"/>
    <n v="731.87"/>
    <n v="0.89743589743589747"/>
    <n v="18.765897435897436"/>
    <x v="0"/>
  </r>
  <r>
    <d v="2024-06-04T00:00:00"/>
    <s v="google"/>
    <s v="email"/>
    <s v="new_user_acquisition"/>
    <d v="2024-01-02T00:00:00"/>
    <s v="banner1"/>
    <s v="discount"/>
    <n v="496"/>
    <n v="20"/>
    <n v="82.38"/>
    <n v="4.0322580645161289E-2"/>
    <n v="0.16608870967741934"/>
    <x v="0"/>
  </r>
  <r>
    <d v="2024-08-22T00:00:00"/>
    <s v="newsletter"/>
    <s v="cpc"/>
    <s v="product_launch"/>
    <d v="2024-01-03T00:00:00"/>
    <s v="banner1"/>
    <s v="discount"/>
    <n v="139"/>
    <n v="14"/>
    <n v="298.04000000000002"/>
    <n v="0.10071942446043165"/>
    <n v="2.1441726618705039"/>
    <x v="0"/>
  </r>
  <r>
    <d v="2024-07-11T00:00:00"/>
    <s v="newsletter"/>
    <s v="referral"/>
    <s v="black_friday"/>
    <d v="2024-01-01T00:00:00"/>
    <s v=""/>
    <s v="bags"/>
    <n v="210"/>
    <n v="38"/>
    <n v="493.58"/>
    <n v="0.18095238095238095"/>
    <n v="2.3503809523809522"/>
    <x v="0"/>
  </r>
  <r>
    <d v="2024-07-12T00:00:00"/>
    <s v="linkedin"/>
    <s v="cpc"/>
    <s v="product_launch"/>
    <d v="2024-01-03T00:00:00"/>
    <s v="text_link"/>
    <s v="signup"/>
    <n v="129"/>
    <n v="30"/>
    <n v="184.07"/>
    <n v="0.23255813953488372"/>
    <n v="1.4268992248062016"/>
    <x v="0"/>
  </r>
  <r>
    <d v="2024-07-31T00:00:00"/>
    <s v="linkedin"/>
    <s v="cpc"/>
    <s v="spring_sale"/>
    <d v="2024-01-01T00:00:00"/>
    <s v="text_link"/>
    <s v="shoes"/>
    <n v="246"/>
    <n v="46"/>
    <n v="742.18"/>
    <n v="0.18699186991869918"/>
    <n v="3.0169918699186988"/>
    <x v="0"/>
  </r>
  <r>
    <d v="2024-03-20T00:00:00"/>
    <s v="instagram"/>
    <s v="email"/>
    <s v="black_friday"/>
    <d v="2024-01-01T00:00:00"/>
    <s v="text_link"/>
    <s v="signup"/>
    <n v="73"/>
    <n v="33"/>
    <n v="289.64999999999998"/>
    <n v="0.45205479452054792"/>
    <n v="3.9678082191780817"/>
    <x v="0"/>
  </r>
  <r>
    <d v="2024-08-15T00:00:00"/>
    <s v="youtube"/>
    <s v="referral"/>
    <s v="black_friday"/>
    <d v="2024-01-01T00:00:00"/>
    <s v="carousel_ad"/>
    <s v="discount"/>
    <n v="232"/>
    <n v="14"/>
    <n v="61.02"/>
    <n v="6.0344827586206899E-2"/>
    <n v="0.26301724137931037"/>
    <x v="0"/>
  </r>
  <r>
    <d v="2024-10-08T00:00:00"/>
    <s v="newsletter"/>
    <s v="cpc"/>
    <s v="product_launch"/>
    <d v="2024-01-03T00:00:00"/>
    <s v="video_ad"/>
    <s v="signup"/>
    <n v="51"/>
    <n v="13"/>
    <n v="525.51"/>
    <n v="0.25490196078431371"/>
    <n v="10.304117647058824"/>
    <x v="0"/>
  </r>
  <r>
    <d v="2024-03-24T00:00:00"/>
    <s v="newsletter"/>
    <s v="email"/>
    <s v="new_user_acquisition"/>
    <d v="2024-01-02T00:00:00"/>
    <s v=""/>
    <s v="bags"/>
    <n v="193"/>
    <n v="33"/>
    <n v="326.85000000000002"/>
    <n v="0.17098445595854922"/>
    <n v="1.6935233160621763"/>
    <x v="0"/>
  </r>
  <r>
    <d v="2024-09-26T00:00:00"/>
    <s v="youtube"/>
    <s v="email"/>
    <s v="spring_sale"/>
    <d v="2024-01-01T00:00:00"/>
    <s v="video_ad"/>
    <s v="discount"/>
    <n v="311"/>
    <n v="22"/>
    <n v="303.06"/>
    <n v="7.0739549839228297E-2"/>
    <n v="0.97446945337620583"/>
    <x v="0"/>
  </r>
  <r>
    <d v="2024-04-27T00:00:00"/>
    <s v="instagram"/>
    <s v="email"/>
    <s v="spring_sale"/>
    <d v="2024-01-01T00:00:00"/>
    <s v="banner1"/>
    <s v="shoes"/>
    <n v="11"/>
    <n v="45"/>
    <n v="631.14"/>
    <n v="4.0909090909090908"/>
    <n v="57.376363636363635"/>
    <x v="0"/>
  </r>
  <r>
    <d v="2024-04-02T00:00:00"/>
    <s v="google"/>
    <s v="cpc"/>
    <s v="black_friday"/>
    <d v="2024-01-01T00:00:00"/>
    <s v="text_link"/>
    <s v="bags"/>
    <n v="184"/>
    <n v="37"/>
    <n v="778.05"/>
    <n v="0.20108695652173914"/>
    <n v="4.2285326086956516"/>
    <x v="0"/>
  </r>
  <r>
    <d v="2024-11-24T00:00:00"/>
    <s v="youtube"/>
    <s v="email"/>
    <s v="product_launch"/>
    <d v="2024-01-03T00:00:00"/>
    <s v="banner1"/>
    <s v="signup"/>
    <n v="270"/>
    <n v="28"/>
    <n v="368.52"/>
    <n v="0.1037037037037037"/>
    <n v="1.3648888888888888"/>
    <x v="0"/>
  </r>
  <r>
    <d v="2024-05-13T00:00:00"/>
    <s v="instagram"/>
    <s v="email"/>
    <s v="new_user_acquisition"/>
    <d v="2024-01-02T00:00:00"/>
    <s v="text_link"/>
    <s v="bags"/>
    <n v="486"/>
    <n v="34"/>
    <n v="36.520000000000003"/>
    <n v="6.9958847736625515E-2"/>
    <n v="7.5144032921810711E-2"/>
    <x v="0"/>
  </r>
  <r>
    <d v="2024-02-02T00:00:00"/>
    <s v="google"/>
    <s v="email"/>
    <s v="product_launch"/>
    <d v="2024-01-03T00:00:00"/>
    <s v="video_ad"/>
    <s v="shoes"/>
    <n v="365"/>
    <n v="44"/>
    <n v="257.97000000000003"/>
    <n v="0.12054794520547946"/>
    <n v="0.70676712328767133"/>
    <x v="0"/>
  </r>
  <r>
    <d v="2024-09-14T00:00:00"/>
    <s v="linkedin"/>
    <s v="email"/>
    <s v="new_user_acquisition"/>
    <d v="2024-01-02T00:00:00"/>
    <s v="video_ad"/>
    <s v="bags"/>
    <n v="62"/>
    <n v="21"/>
    <n v="738.55"/>
    <n v="0.33870967741935482"/>
    <n v="11.912096774193548"/>
    <x v="0"/>
  </r>
  <r>
    <d v="2024-04-04T00:00:00"/>
    <s v="youtube"/>
    <s v="cpc"/>
    <s v="product_launch"/>
    <d v="2024-01-03T00:00:00"/>
    <s v="banner1"/>
    <s v="signup"/>
    <n v="398"/>
    <n v="0"/>
    <n v="484.02"/>
    <n v="0"/>
    <n v="1.2161306532663316"/>
    <x v="0"/>
  </r>
  <r>
    <d v="2024-07-01T00:00:00"/>
    <s v="linkedin"/>
    <s v="referral"/>
    <s v="new_user_acquisition"/>
    <d v="2024-01-02T00:00:00"/>
    <s v="video_ad"/>
    <s v="discount"/>
    <n v="112"/>
    <n v="15"/>
    <n v="101.17"/>
    <n v="0.13392857142857142"/>
    <n v="0.90330357142857143"/>
    <x v="0"/>
  </r>
  <r>
    <d v="2024-02-13T00:00:00"/>
    <s v="instagram"/>
    <s v="referral"/>
    <s v="black_friday"/>
    <d v="2024-01-01T00:00:00"/>
    <s v="carousel_ad"/>
    <s v="shoes"/>
    <n v="16"/>
    <n v="45"/>
    <n v="522.57000000000005"/>
    <n v="2.8125"/>
    <n v="32.660625000000003"/>
    <x v="0"/>
  </r>
  <r>
    <d v="2024-09-24T00:00:00"/>
    <s v="instagram"/>
    <s v="cpc"/>
    <s v="black_friday"/>
    <d v="2024-01-01T00:00:00"/>
    <s v="banner1"/>
    <s v="bags"/>
    <n v="345"/>
    <n v="21"/>
    <n v="612.79999999999995"/>
    <n v="6.0869565217391307E-2"/>
    <n v="1.7762318840579709"/>
    <x v="0"/>
  </r>
  <r>
    <d v="2024-12-17T00:00:00"/>
    <s v="google"/>
    <s v="cpc"/>
    <s v="product_launch"/>
    <d v="2024-01-03T00:00:00"/>
    <s v="video_ad"/>
    <s v="bags"/>
    <n v="48"/>
    <n v="34"/>
    <n v="510.94"/>
    <n v="0.70833333333333337"/>
    <n v="10.644583333333333"/>
    <x v="0"/>
  </r>
  <r>
    <d v="2024-04-30T00:00:00"/>
    <s v="youtube"/>
    <s v="email"/>
    <s v="product_launch"/>
    <d v="2024-01-03T00:00:00"/>
    <s v="video_ad"/>
    <s v="bags"/>
    <n v="94"/>
    <n v="50"/>
    <n v="845.38"/>
    <n v="0.53191489361702127"/>
    <n v="8.9934042553191489"/>
    <x v="0"/>
  </r>
  <r>
    <d v="2024-02-12T00:00:00"/>
    <s v="newsletter"/>
    <s v="social"/>
    <s v="product_launch"/>
    <d v="2024-01-03T00:00:00"/>
    <s v="video_ad"/>
    <s v="signup"/>
    <n v="208"/>
    <n v="26"/>
    <n v="660.92"/>
    <n v="0.125"/>
    <n v="3.1774999999999998"/>
    <x v="0"/>
  </r>
  <r>
    <d v="2024-10-22T00:00:00"/>
    <s v="instagram"/>
    <s v="email"/>
    <s v="product_launch"/>
    <d v="2024-01-03T00:00:00"/>
    <s v="video_ad"/>
    <s v="bags"/>
    <n v="188"/>
    <n v="42"/>
    <n v="223.81"/>
    <n v="0.22340425531914893"/>
    <n v="1.1904787234042553"/>
    <x v="0"/>
  </r>
  <r>
    <d v="2024-02-06T00:00:00"/>
    <s v="youtube"/>
    <s v="cpc"/>
    <s v="new_user_acquisition"/>
    <d v="2024-01-02T00:00:00"/>
    <s v="video_ad"/>
    <s v="discount"/>
    <n v="74"/>
    <n v="50"/>
    <n v="552.36"/>
    <n v="0.67567567567567566"/>
    <n v="7.4643243243243242"/>
    <x v="0"/>
  </r>
  <r>
    <d v="2024-01-11T00:00:00"/>
    <s v="linkedin"/>
    <s v="cpc"/>
    <s v="new_user_acquisition"/>
    <d v="2024-01-02T00:00:00"/>
    <s v="banner1"/>
    <s v="bags"/>
    <n v="495"/>
    <n v="9"/>
    <n v="59.49"/>
    <n v="1.8181818181818181E-2"/>
    <n v="0.12018181818181818"/>
    <x v="0"/>
  </r>
  <r>
    <d v="2024-07-19T00:00:00"/>
    <s v="linkedin"/>
    <s v="social"/>
    <s v="spring_sale"/>
    <d v="2024-01-01T00:00:00"/>
    <s v="text_link"/>
    <s v="bags"/>
    <n v="378"/>
    <n v="18"/>
    <n v="265.14"/>
    <n v="4.7619047619047616E-2"/>
    <n v="0.7014285714285714"/>
    <x v="0"/>
  </r>
  <r>
    <d v="2024-03-22T00:00:00"/>
    <s v="youtube"/>
    <s v="email"/>
    <s v="black_friday"/>
    <d v="2024-01-01T00:00:00"/>
    <s v="video_ad"/>
    <s v="signup"/>
    <n v="419"/>
    <n v="46"/>
    <n v="357.72"/>
    <n v="0.10978520286396182"/>
    <n v="0.85374701670644393"/>
    <x v="0"/>
  </r>
  <r>
    <d v="2024-04-19T00:00:00"/>
    <s v="instagram"/>
    <s v="email"/>
    <s v="product_launch"/>
    <d v="2024-01-03T00:00:00"/>
    <s v="carousel_ad"/>
    <s v="discount"/>
    <n v="486"/>
    <n v="40"/>
    <n v="119.75"/>
    <n v="8.2304526748971193E-2"/>
    <n v="0.24639917695473251"/>
    <x v="0"/>
  </r>
  <r>
    <d v="2024-04-25T00:00:00"/>
    <s v="newsletter"/>
    <s v="social"/>
    <s v="black_friday"/>
    <d v="2024-01-01T00:00:00"/>
    <s v="text_link"/>
    <s v="signup"/>
    <n v="430"/>
    <n v="30"/>
    <n v="198.84"/>
    <n v="6.9767441860465115E-2"/>
    <n v="0.4624186046511628"/>
    <x v="0"/>
  </r>
  <r>
    <d v="2024-03-16T00:00:00"/>
    <s v="google"/>
    <s v="cpc"/>
    <s v="new_user_acquisition"/>
    <d v="2024-01-02T00:00:00"/>
    <s v="carousel_ad"/>
    <s v="discount"/>
    <n v="248"/>
    <n v="5"/>
    <n v="849.44"/>
    <n v="2.0161290322580645E-2"/>
    <n v="3.4251612903225808"/>
    <x v="0"/>
  </r>
  <r>
    <d v="2024-05-22T00:00:00"/>
    <s v="newsletter"/>
    <s v="cpc"/>
    <s v="product_launch"/>
    <d v="2024-01-03T00:00:00"/>
    <s v=""/>
    <s v="bags"/>
    <n v="97"/>
    <n v="4"/>
    <n v="482.4"/>
    <n v="4.1237113402061855E-2"/>
    <n v="4.9731958762886599"/>
    <x v="0"/>
  </r>
  <r>
    <d v="2024-12-05T00:00:00"/>
    <s v="google"/>
    <s v="referral"/>
    <s v="black_friday"/>
    <d v="2024-01-01T00:00:00"/>
    <s v="video_ad"/>
    <s v="signup"/>
    <n v="231"/>
    <n v="50"/>
    <n v="711.26"/>
    <n v="0.21645021645021645"/>
    <n v="3.079047619047619"/>
    <x v="0"/>
  </r>
  <r>
    <d v="2024-09-10T00:00:00"/>
    <s v="newsletter"/>
    <s v="cpc"/>
    <s v="spring_sale"/>
    <d v="2024-01-01T00:00:00"/>
    <s v="carousel_ad"/>
    <s v="bags"/>
    <n v="474"/>
    <n v="29"/>
    <n v="61.02"/>
    <n v="6.118143459915612E-2"/>
    <n v="0.12873417721518987"/>
    <x v="0"/>
  </r>
  <r>
    <d v="2024-04-21T00:00:00"/>
    <s v="youtube"/>
    <s v="cpc"/>
    <s v="product_launch"/>
    <d v="2024-01-03T00:00:00"/>
    <s v="carousel_ad"/>
    <s v="discount"/>
    <n v="440"/>
    <n v="37"/>
    <n v="941.74"/>
    <n v="8.4090909090909091E-2"/>
    <n v="2.140318181818182"/>
    <x v="0"/>
  </r>
  <r>
    <d v="2024-07-14T00:00:00"/>
    <s v="youtube"/>
    <s v="cpc"/>
    <s v="new_user_acquisition"/>
    <d v="2024-01-02T00:00:00"/>
    <s v="text_link"/>
    <s v="signup"/>
    <n v="297"/>
    <n v="25"/>
    <n v="283.04000000000002"/>
    <n v="8.4175084175084181E-2"/>
    <n v="0.95299663299663306"/>
    <x v="0"/>
  </r>
  <r>
    <d v="2024-09-03T00:00:00"/>
    <s v="youtube"/>
    <s v="email"/>
    <s v="black_friday"/>
    <d v="2024-01-01T00:00:00"/>
    <s v=""/>
    <s v="shoes"/>
    <n v="155"/>
    <n v="42"/>
    <n v="444.43"/>
    <n v="0.2709677419354839"/>
    <n v="2.8672903225806454"/>
    <x v="0"/>
  </r>
  <r>
    <d v="2024-05-16T00:00:00"/>
    <s v="newsletter"/>
    <s v="social"/>
    <s v="new_user_acquisition"/>
    <d v="2024-01-02T00:00:00"/>
    <s v="video_ad"/>
    <s v="signup"/>
    <n v="323"/>
    <n v="5"/>
    <n v="840.41"/>
    <n v="1.5479876160990712E-2"/>
    <n v="2.6018885448916409"/>
    <x v="0"/>
  </r>
  <r>
    <d v="2024-02-23T00:00:00"/>
    <s v="linkedin"/>
    <s v="referral"/>
    <s v="spring_sale"/>
    <d v="2024-01-01T00:00:00"/>
    <s v="carousel_ad"/>
    <s v="discount"/>
    <n v="300"/>
    <n v="11"/>
    <n v="666.79"/>
    <n v="3.6666666666666667E-2"/>
    <n v="2.222633333333333"/>
    <x v="0"/>
  </r>
  <r>
    <d v="2024-06-13T00:00:00"/>
    <s v="newsletter"/>
    <s v="email"/>
    <s v="black_friday"/>
    <d v="2024-01-01T00:00:00"/>
    <s v="video_ad"/>
    <s v="signup"/>
    <n v="202"/>
    <n v="23"/>
    <n v="869.39"/>
    <n v="0.11386138613861387"/>
    <n v="4.3039108910891084"/>
    <x v="0"/>
  </r>
  <r>
    <d v="2024-02-27T00:00:00"/>
    <s v="linkedin"/>
    <s v="social"/>
    <s v="spring_sale"/>
    <d v="2024-01-01T00:00:00"/>
    <s v="carousel_ad"/>
    <s v="bags"/>
    <n v="447"/>
    <n v="30"/>
    <n v="663.52"/>
    <n v="6.7114093959731544E-2"/>
    <n v="1.4843847874720357"/>
    <x v="0"/>
  </r>
  <r>
    <d v="2024-05-14T00:00:00"/>
    <s v="linkedin"/>
    <s v="cpc"/>
    <s v="new_user_acquisition"/>
    <d v="2024-01-02T00:00:00"/>
    <s v="video_ad"/>
    <s v="bags"/>
    <n v="179"/>
    <n v="45"/>
    <n v="265.63"/>
    <n v="0.25139664804469275"/>
    <n v="1.4839664804469272"/>
    <x v="0"/>
  </r>
  <r>
    <d v="2024-09-21T00:00:00"/>
    <s v="newsletter"/>
    <s v="referral"/>
    <s v="black_friday"/>
    <d v="2024-01-01T00:00:00"/>
    <s v="text_link"/>
    <s v="shoes"/>
    <n v="212"/>
    <n v="43"/>
    <n v="452.05"/>
    <n v="0.20283018867924529"/>
    <n v="2.1323113207547171"/>
    <x v="0"/>
  </r>
  <r>
    <d v="2024-06-06T00:00:00"/>
    <s v="newsletter"/>
    <s v="cpc"/>
    <s v="spring_sale"/>
    <d v="2024-01-01T00:00:00"/>
    <s v="text_link"/>
    <s v="discount"/>
    <n v="399"/>
    <n v="5"/>
    <n v="935.66"/>
    <n v="1.2531328320802004E-2"/>
    <n v="2.3450125313283205"/>
    <x v="0"/>
  </r>
  <r>
    <d v="2024-03-17T00:00:00"/>
    <s v="linkedin"/>
    <s v="social"/>
    <s v="black_friday"/>
    <d v="2024-01-01T00:00:00"/>
    <s v="text_link"/>
    <s v="signup"/>
    <n v="109"/>
    <n v="41"/>
    <n v="8.6300000000000008"/>
    <n v="0.37614678899082571"/>
    <n v="7.9174311926605512E-2"/>
    <x v="0"/>
  </r>
  <r>
    <d v="2024-09-08T00:00:00"/>
    <s v="youtube"/>
    <s v="cpc"/>
    <s v="new_user_acquisition"/>
    <d v="2024-01-02T00:00:00"/>
    <s v="video_ad"/>
    <s v="shoes"/>
    <n v="219"/>
    <n v="18"/>
    <n v="701.1"/>
    <n v="8.2191780821917804E-2"/>
    <n v="3.2013698630136989"/>
    <x v="0"/>
  </r>
  <r>
    <d v="2024-04-26T00:00:00"/>
    <s v="linkedin"/>
    <s v="email"/>
    <s v="black_friday"/>
    <d v="2024-01-01T00:00:00"/>
    <s v="video_ad"/>
    <s v="discount"/>
    <n v="37"/>
    <n v="41"/>
    <n v="44.47"/>
    <n v="1.1081081081081081"/>
    <n v="1.2018918918918919"/>
    <x v="0"/>
  </r>
  <r>
    <d v="2024-12-25T00:00:00"/>
    <s v="google"/>
    <s v="cpc"/>
    <s v="spring_sale"/>
    <d v="2024-01-01T00:00:00"/>
    <s v="banner1"/>
    <s v="signup"/>
    <n v="97"/>
    <n v="38"/>
    <n v="990.67"/>
    <n v="0.39175257731958762"/>
    <n v="10.213092783505154"/>
    <x v="0"/>
  </r>
  <r>
    <d v="2024-06-28T00:00:00"/>
    <s v="linkedin"/>
    <s v="social"/>
    <s v="spring_sale"/>
    <d v="2024-01-01T00:00:00"/>
    <s v="banner1"/>
    <s v="shoes"/>
    <n v="221"/>
    <n v="13"/>
    <n v="530.80999999999995"/>
    <n v="5.8823529411764705E-2"/>
    <n v="2.4018552036199092"/>
    <x v="0"/>
  </r>
  <r>
    <d v="2024-04-05T00:00:00"/>
    <s v="youtube"/>
    <s v="cpc"/>
    <s v="new_user_acquisition"/>
    <d v="2024-01-02T00:00:00"/>
    <s v=""/>
    <s v="bags"/>
    <n v="254"/>
    <n v="28"/>
    <n v="337.49"/>
    <n v="0.11023622047244094"/>
    <n v="1.3287007874015748"/>
    <x v="0"/>
  </r>
  <r>
    <d v="2024-11-15T00:00:00"/>
    <s v="google"/>
    <s v="email"/>
    <s v="product_launch"/>
    <d v="2024-01-03T00:00:00"/>
    <s v="video_ad"/>
    <s v="signup"/>
    <n v="246"/>
    <n v="1"/>
    <n v="228.42"/>
    <n v="4.0650406504065045E-3"/>
    <n v="0.9285365853658536"/>
    <x v="0"/>
  </r>
  <r>
    <d v="2024-12-16T00:00:00"/>
    <s v="newsletter"/>
    <s v="cpc"/>
    <s v="new_user_acquisition"/>
    <d v="2024-01-02T00:00:00"/>
    <s v="banner1"/>
    <s v="shoes"/>
    <n v="182"/>
    <n v="32"/>
    <n v="648.66999999999996"/>
    <n v="0.17582417582417584"/>
    <n v="3.5641208791208787"/>
    <x v="0"/>
  </r>
  <r>
    <d v="2024-12-03T00:00:00"/>
    <s v="youtube"/>
    <s v="referral"/>
    <s v="product_launch"/>
    <d v="2024-01-03T00:00:00"/>
    <s v="banner1"/>
    <s v="shoes"/>
    <n v="208"/>
    <n v="49"/>
    <n v="313.87"/>
    <n v="0.23557692307692307"/>
    <n v="1.5089903846153847"/>
    <x v="0"/>
  </r>
  <r>
    <d v="2024-10-25T00:00:00"/>
    <s v="newsletter"/>
    <s v="cpc"/>
    <s v="new_user_acquisition"/>
    <d v="2024-01-02T00:00:00"/>
    <s v="banner1"/>
    <s v="discount"/>
    <n v="54"/>
    <n v="17"/>
    <n v="14.58"/>
    <n v="0.31481481481481483"/>
    <n v="0.27"/>
    <x v="0"/>
  </r>
  <r>
    <d v="2024-10-10T00:00:00"/>
    <s v="linkedin"/>
    <s v="cpc"/>
    <s v="black_friday"/>
    <d v="2024-01-01T00:00:00"/>
    <s v="carousel_ad"/>
    <s v="bags"/>
    <n v="453"/>
    <n v="48"/>
    <n v="702.09"/>
    <n v="0.10596026490066225"/>
    <n v="1.5498675496688743"/>
    <x v="0"/>
  </r>
  <r>
    <d v="2024-07-10T00:00:00"/>
    <s v="facebook"/>
    <s v="cpc"/>
    <s v="black_friday"/>
    <d v="2024-01-01T00:00:00"/>
    <s v="video_ad"/>
    <s v="shoes"/>
    <n v="85"/>
    <n v="31"/>
    <n v="927.76"/>
    <n v="0.36470588235294116"/>
    <n v="10.914823529411764"/>
    <x v="0"/>
  </r>
  <r>
    <d v="2024-03-12T00:00:00"/>
    <s v="instagram"/>
    <s v="referral"/>
    <s v="product_launch"/>
    <d v="2024-01-03T00:00:00"/>
    <s v="carousel_ad"/>
    <s v="bags"/>
    <n v="124"/>
    <n v="38"/>
    <n v="116.33"/>
    <n v="0.30645161290322581"/>
    <n v="0.93814516129032255"/>
    <x v="0"/>
  </r>
  <r>
    <d v="2024-12-25T00:00:00"/>
    <s v="google"/>
    <s v="email"/>
    <s v="black_friday"/>
    <d v="2024-01-01T00:00:00"/>
    <s v="text_link"/>
    <s v="shoes"/>
    <n v="408"/>
    <n v="13"/>
    <n v="45.58"/>
    <n v="3.1862745098039214E-2"/>
    <n v="0.1117156862745098"/>
    <x v="0"/>
  </r>
  <r>
    <d v="2024-11-17T00:00:00"/>
    <s v="newsletter"/>
    <s v="referral"/>
    <s v="black_friday"/>
    <d v="2024-01-01T00:00:00"/>
    <s v="carousel_ad"/>
    <s v="discount"/>
    <n v="46"/>
    <n v="6"/>
    <n v="723.02"/>
    <n v="0.13043478260869565"/>
    <n v="15.717826086956521"/>
    <x v="0"/>
  </r>
  <r>
    <d v="2024-02-05T00:00:00"/>
    <s v="youtube"/>
    <s v="cpc"/>
    <s v="product_launch"/>
    <d v="2024-01-03T00:00:00"/>
    <s v="video_ad"/>
    <s v="discount"/>
    <n v="69"/>
    <n v="49"/>
    <n v="288.5"/>
    <n v="0.71014492753623193"/>
    <n v="4.1811594202898554"/>
    <x v="0"/>
  </r>
  <r>
    <d v="2024-01-27T00:00:00"/>
    <s v="youtube"/>
    <s v="cpc"/>
    <s v="spring_sale"/>
    <d v="2024-01-01T00:00:00"/>
    <s v="video_ad"/>
    <s v="shoes"/>
    <n v="146"/>
    <n v="8"/>
    <n v="234.43"/>
    <n v="5.4794520547945202E-2"/>
    <n v="1.6056849315068493"/>
    <x v="0"/>
  </r>
  <r>
    <d v="2024-03-23T00:00:00"/>
    <s v="google"/>
    <s v="cpc"/>
    <s v="new_user_acquisition"/>
    <d v="2024-01-02T00:00:00"/>
    <s v="banner1"/>
    <s v="discount"/>
    <n v="311"/>
    <n v="1"/>
    <n v="70.19"/>
    <n v="3.2154340836012861E-3"/>
    <n v="0.22569131832797426"/>
    <x v="0"/>
  </r>
  <r>
    <d v="2024-12-24T00:00:00"/>
    <s v="newsletter"/>
    <s v="referral"/>
    <s v="spring_sale"/>
    <d v="2024-01-01T00:00:00"/>
    <s v="video_ad"/>
    <s v="discount"/>
    <n v="415"/>
    <n v="23"/>
    <n v="698.66"/>
    <n v="5.5421686746987948E-2"/>
    <n v="1.6835180722891565"/>
    <x v="0"/>
  </r>
  <r>
    <d v="2024-10-08T00:00:00"/>
    <s v="instagram"/>
    <s v="cpc"/>
    <s v="spring_sale"/>
    <d v="2024-01-01T00:00:00"/>
    <s v="text_link"/>
    <s v="shoes"/>
    <n v="150"/>
    <n v="30"/>
    <n v="845.1"/>
    <n v="0.2"/>
    <n v="5.6340000000000003"/>
    <x v="0"/>
  </r>
  <r>
    <d v="2024-10-09T00:00:00"/>
    <s v="google"/>
    <s v="referral"/>
    <s v="new_user_acquisition"/>
    <d v="2024-01-02T00:00:00"/>
    <s v="banner1"/>
    <s v="bags"/>
    <n v="12"/>
    <n v="30"/>
    <n v="511.75"/>
    <n v="2.5"/>
    <n v="42.645833333333336"/>
    <x v="0"/>
  </r>
  <r>
    <d v="2024-12-02T00:00:00"/>
    <s v="newsletter"/>
    <s v="social"/>
    <s v="black_friday"/>
    <d v="2024-01-01T00:00:00"/>
    <s v="banner1"/>
    <s v="discount"/>
    <n v="99"/>
    <n v="45"/>
    <n v="524.25"/>
    <n v="0.45454545454545453"/>
    <n v="5.2954545454545459"/>
    <x v="0"/>
  </r>
  <r>
    <d v="2024-08-09T00:00:00"/>
    <s v="google"/>
    <s v="social"/>
    <s v="new_user_acquisition"/>
    <d v="2024-01-02T00:00:00"/>
    <s v="carousel_ad"/>
    <s v="bags"/>
    <n v="356"/>
    <n v="11"/>
    <n v="926.64"/>
    <n v="3.0898876404494381E-2"/>
    <n v="2.6029213483146068"/>
    <x v="0"/>
  </r>
  <r>
    <d v="2024-12-13T00:00:00"/>
    <s v="facebook"/>
    <s v="cpc"/>
    <s v="new_user_acquisition"/>
    <d v="2024-01-02T00:00:00"/>
    <s v="video_ad"/>
    <s v="shoes"/>
    <n v="279"/>
    <n v="46"/>
    <n v="626.51"/>
    <n v="0.16487455197132617"/>
    <n v="2.2455555555555553"/>
    <x v="0"/>
  </r>
  <r>
    <d v="2024-06-06T00:00:00"/>
    <s v="facebook"/>
    <s v="social"/>
    <s v="black_friday"/>
    <d v="2024-01-01T00:00:00"/>
    <s v="video_ad"/>
    <s v="discount"/>
    <n v="437"/>
    <n v="27"/>
    <n v="239.45"/>
    <n v="6.1784897025171627E-2"/>
    <n v="0.54794050343249423"/>
    <x v="0"/>
  </r>
  <r>
    <d v="2024-06-06T00:00:00"/>
    <s v="newsletter"/>
    <s v="email"/>
    <s v="black_friday"/>
    <d v="2024-01-01T00:00:00"/>
    <s v="text_link"/>
    <s v="discount"/>
    <n v="435"/>
    <n v="42"/>
    <n v="341.44"/>
    <n v="9.6551724137931033E-2"/>
    <n v="0.78491954022988508"/>
    <x v="0"/>
  </r>
  <r>
    <d v="2024-01-01T00:00:00"/>
    <s v="youtube"/>
    <s v="cpc"/>
    <s v="spring_sale"/>
    <d v="2024-01-01T00:00:00"/>
    <s v="banner1"/>
    <s v="discount"/>
    <n v="135"/>
    <n v="40"/>
    <n v="448.11"/>
    <n v="0.29629629629629628"/>
    <n v="3.3193333333333332"/>
    <x v="0"/>
  </r>
  <r>
    <d v="2024-12-06T00:00:00"/>
    <s v="youtube"/>
    <s v="cpc"/>
    <s v="new_user_acquisition"/>
    <d v="2024-01-02T00:00:00"/>
    <s v="text_link"/>
    <s v="shoes"/>
    <n v="204"/>
    <n v="13"/>
    <n v="181.16"/>
    <n v="6.3725490196078427E-2"/>
    <n v="0.88803921568627453"/>
    <x v="0"/>
  </r>
  <r>
    <d v="2024-09-12T00:00:00"/>
    <s v="linkedin"/>
    <s v="referral"/>
    <s v="black_friday"/>
    <d v="2024-01-01T00:00:00"/>
    <s v="carousel_ad"/>
    <s v="bags"/>
    <n v="191"/>
    <n v="29"/>
    <n v="23.85"/>
    <n v="0.15183246073298429"/>
    <n v="0.12486910994764398"/>
    <x v="0"/>
  </r>
  <r>
    <d v="2024-09-18T00:00:00"/>
    <s v="youtube"/>
    <s v="cpc"/>
    <s v="black_friday"/>
    <d v="2024-01-01T00:00:00"/>
    <s v=""/>
    <s v="bags"/>
    <n v="273"/>
    <n v="11"/>
    <n v="730.55"/>
    <n v="4.0293040293040296E-2"/>
    <n v="2.6760073260073258"/>
    <x v="0"/>
  </r>
  <r>
    <d v="2024-12-01T00:00:00"/>
    <s v="youtube"/>
    <s v="cpc"/>
    <s v="spring_sale"/>
    <d v="2024-01-01T00:00:00"/>
    <s v="text_link"/>
    <s v="shoes"/>
    <n v="240"/>
    <n v="20"/>
    <n v="867.64"/>
    <n v="8.3333333333333329E-2"/>
    <n v="3.6151666666666666"/>
    <x v="0"/>
  </r>
  <r>
    <d v="2024-07-29T00:00:00"/>
    <s v="instagram"/>
    <s v="social"/>
    <s v="new_user_acquisition"/>
    <d v="2024-01-02T00:00:00"/>
    <s v="banner1"/>
    <s v="discount"/>
    <n v="55"/>
    <n v="0"/>
    <n v="319.88"/>
    <n v="0"/>
    <n v="5.8159999999999998"/>
    <x v="0"/>
  </r>
  <r>
    <d v="2024-12-15T00:00:00"/>
    <s v="linkedin"/>
    <s v="cpc"/>
    <s v="black_friday"/>
    <d v="2024-01-01T00:00:00"/>
    <s v="banner1"/>
    <s v="discount"/>
    <n v="394"/>
    <n v="33"/>
    <n v="21.59"/>
    <n v="8.3756345177664976E-2"/>
    <n v="5.4796954314720814E-2"/>
    <x v="0"/>
  </r>
  <r>
    <d v="2024-09-07T00:00:00"/>
    <s v="newsletter"/>
    <s v="social"/>
    <s v="spring_sale"/>
    <d v="2024-01-01T00:00:00"/>
    <s v="video_ad"/>
    <s v="bags"/>
    <n v="15"/>
    <n v="12"/>
    <n v="494.16"/>
    <n v="0.8"/>
    <n v="32.944000000000003"/>
    <x v="0"/>
  </r>
  <r>
    <d v="2024-07-03T00:00:00"/>
    <s v="youtube"/>
    <s v="referral"/>
    <s v="product_launch"/>
    <d v="2024-01-03T00:00:00"/>
    <s v=""/>
    <s v="discount"/>
    <n v="381"/>
    <n v="37"/>
    <n v="688.27"/>
    <n v="9.711286089238845E-2"/>
    <n v="1.8064829396325459"/>
    <x v="0"/>
  </r>
  <r>
    <d v="2024-04-09T00:00:00"/>
    <s v="linkedin"/>
    <s v="email"/>
    <s v="product_launch"/>
    <d v="2024-01-03T00:00:00"/>
    <s v="text_link"/>
    <s v="bags"/>
    <n v="209"/>
    <n v="26"/>
    <n v="641.33000000000004"/>
    <n v="0.12440191387559808"/>
    <n v="3.0685645933014354"/>
    <x v="0"/>
  </r>
  <r>
    <d v="2024-10-05T00:00:00"/>
    <s v="newsletter"/>
    <s v="cpc"/>
    <s v="product_launch"/>
    <d v="2024-01-03T00:00:00"/>
    <s v="banner1"/>
    <s v="shoes"/>
    <n v="51"/>
    <n v="45"/>
    <n v="38.99"/>
    <n v="0.88235294117647056"/>
    <n v="0.76450980392156864"/>
    <x v="0"/>
  </r>
  <r>
    <d v="2024-02-10T00:00:00"/>
    <s v="facebook"/>
    <s v="email"/>
    <s v="new_user_acquisition"/>
    <d v="2024-01-02T00:00:00"/>
    <s v="banner1"/>
    <s v="signup"/>
    <n v="161"/>
    <n v="17"/>
    <n v="412.11"/>
    <n v="0.10559006211180125"/>
    <n v="2.5596894409937887"/>
    <x v="0"/>
  </r>
  <r>
    <d v="2024-12-28T00:00:00"/>
    <s v="newsletter"/>
    <s v="social"/>
    <s v="black_friday"/>
    <d v="2024-01-01T00:00:00"/>
    <s v=""/>
    <s v="bags"/>
    <n v="327"/>
    <n v="34"/>
    <n v="253.8"/>
    <n v="0.10397553516819572"/>
    <n v="0.77614678899082568"/>
    <x v="0"/>
  </r>
  <r>
    <d v="2024-07-18T00:00:00"/>
    <s v="instagram"/>
    <s v="social"/>
    <s v="black_friday"/>
    <d v="2024-01-01T00:00:00"/>
    <s v="banner1"/>
    <s v="signup"/>
    <n v="395"/>
    <n v="15"/>
    <n v="582.67999999999995"/>
    <n v="3.7974683544303799E-2"/>
    <n v="1.4751392405063291"/>
    <x v="0"/>
  </r>
  <r>
    <d v="2024-01-21T00:00:00"/>
    <s v="google"/>
    <s v="social"/>
    <s v="black_friday"/>
    <d v="2024-01-01T00:00:00"/>
    <s v="text_link"/>
    <s v="discount"/>
    <n v="133"/>
    <n v="26"/>
    <n v="843.33"/>
    <n v="0.19548872180451127"/>
    <n v="6.3408270676691734"/>
    <x v="0"/>
  </r>
  <r>
    <d v="2024-03-01T00:00:00"/>
    <s v="linkedin"/>
    <s v="cpc"/>
    <s v="product_launch"/>
    <d v="2024-01-03T00:00:00"/>
    <s v=""/>
    <s v="bags"/>
    <n v="247"/>
    <n v="49"/>
    <n v="790.02"/>
    <n v="0.19838056680161945"/>
    <n v="3.1984615384615385"/>
    <x v="0"/>
  </r>
  <r>
    <d v="2024-10-02T00:00:00"/>
    <s v="google"/>
    <s v="email"/>
    <s v="new_user_acquisition"/>
    <d v="2024-01-02T00:00:00"/>
    <s v="text_link"/>
    <s v="signup"/>
    <n v="11"/>
    <n v="5"/>
    <n v="660.72"/>
    <n v="0.45454545454545453"/>
    <n v="60.06545454545455"/>
    <x v="0"/>
  </r>
  <r>
    <d v="2024-02-07T00:00:00"/>
    <s v="linkedin"/>
    <s v="referral"/>
    <s v="new_user_acquisition"/>
    <d v="2024-01-02T00:00:00"/>
    <s v="text_link"/>
    <s v="bags"/>
    <n v="182"/>
    <n v="1"/>
    <n v="768.32"/>
    <n v="5.4945054945054949E-3"/>
    <n v="4.2215384615384615"/>
    <x v="0"/>
  </r>
  <r>
    <d v="2024-10-06T00:00:00"/>
    <s v="linkedin"/>
    <s v="email"/>
    <s v="spring_sale"/>
    <d v="2024-01-01T00:00:00"/>
    <s v="carousel_ad"/>
    <s v="signup"/>
    <n v="403"/>
    <n v="3"/>
    <n v="732.42"/>
    <n v="7.4441687344913151E-3"/>
    <n v="1.8174193548387096"/>
    <x v="0"/>
  </r>
  <r>
    <d v="2024-06-11T00:00:00"/>
    <s v="facebook"/>
    <s v="email"/>
    <s v="spring_sale"/>
    <d v="2024-01-01T00:00:00"/>
    <s v="text_link"/>
    <s v="signup"/>
    <n v="496"/>
    <n v="24"/>
    <n v="188.12"/>
    <n v="4.8387096774193547E-2"/>
    <n v="0.3792741935483871"/>
    <x v="0"/>
  </r>
  <r>
    <d v="2024-02-11T00:00:00"/>
    <s v="instagram"/>
    <s v="cpc"/>
    <s v="new_user_acquisition"/>
    <d v="2024-01-02T00:00:00"/>
    <s v="carousel_ad"/>
    <s v="shoes"/>
    <n v="364"/>
    <n v="0"/>
    <n v="939.71"/>
    <n v="0"/>
    <n v="2.5816208791208792"/>
    <x v="0"/>
  </r>
  <r>
    <d v="2024-07-06T00:00:00"/>
    <s v="newsletter"/>
    <s v="cpc"/>
    <s v="spring_sale"/>
    <d v="2024-01-01T00:00:00"/>
    <s v="carousel_ad"/>
    <s v="discount"/>
    <n v="447"/>
    <n v="22"/>
    <n v="566.1"/>
    <n v="4.9217002237136466E-2"/>
    <n v="1.2664429530201342"/>
    <x v="0"/>
  </r>
  <r>
    <d v="2024-11-10T00:00:00"/>
    <s v="newsletter"/>
    <s v="cpc"/>
    <s v="spring_sale"/>
    <d v="2024-01-01T00:00:00"/>
    <s v="text_link"/>
    <s v="shoes"/>
    <n v="494"/>
    <n v="40"/>
    <n v="558.41999999999996"/>
    <n v="8.0971659919028341E-2"/>
    <n v="1.1304048582995951"/>
    <x v="0"/>
  </r>
  <r>
    <d v="2024-04-20T00:00:00"/>
    <s v="google"/>
    <s v="email"/>
    <s v="spring_sale"/>
    <d v="2024-01-01T00:00:00"/>
    <s v="banner1"/>
    <s v="shoes"/>
    <n v="262"/>
    <n v="38"/>
    <n v="832.95"/>
    <n v="0.14503816793893129"/>
    <n v="3.179198473282443"/>
    <x v="0"/>
  </r>
  <r>
    <d v="2024-11-02T00:00:00"/>
    <s v="google"/>
    <s v="email"/>
    <s v="product_launch"/>
    <d v="2024-01-03T00:00:00"/>
    <s v="banner1"/>
    <s v="bags"/>
    <n v="485"/>
    <n v="36"/>
    <n v="400.96"/>
    <n v="7.422680412371134E-2"/>
    <n v="0.82672164948453608"/>
    <x v="0"/>
  </r>
  <r>
    <m/>
    <m/>
    <m/>
    <m/>
    <m/>
    <m/>
    <m/>
    <m/>
    <m/>
    <m/>
    <m/>
    <m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d v="2024-09-07T00:00:00"/>
    <s v="facebook"/>
    <s v="referral"/>
    <s v="spring_sale"/>
    <d v="2024-01-01T00:00:00"/>
    <s v="banner1"/>
    <s v="bags"/>
    <n v="391"/>
    <n v="29"/>
    <n v="864.17"/>
    <n v="7.4168797953964194E-2"/>
    <n v="2.2101534526854221"/>
    <s v="OK"/>
    <s v="No"/>
    <s v="OK"/>
    <s v="OK"/>
    <s v="OK"/>
    <s v="OK"/>
    <s v="OK"/>
    <s v="OK"/>
    <s v="Sep"/>
    <n v="3"/>
    <s v="facebook/referral"/>
    <d v="2024-01-01T00:00:00"/>
    <n v="9"/>
    <x v="0"/>
  </r>
  <r>
    <d v="2024-04-01T00:00:00"/>
    <s v="newsletter"/>
    <s v="social"/>
    <s v="spring_sale"/>
    <d v="2024-01-01T00:00:00"/>
    <s v="carousel_ad"/>
    <s v="discount"/>
    <n v="223"/>
    <n v="28"/>
    <n v="454.22"/>
    <n v="0.12556053811659193"/>
    <n v="2.0368609865470853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09-08T00:00:00"/>
    <s v="youtube"/>
    <s v="email"/>
    <s v="black_friday"/>
    <d v="2024-01-01T00:00:00"/>
    <s v="banner1"/>
    <s v="shoes"/>
    <n v="250"/>
    <n v="29"/>
    <n v="414.82"/>
    <n v="0.11600000000000001"/>
    <n v="1.6592799999999999"/>
    <s v="OK"/>
    <s v="No"/>
    <s v="OK"/>
    <s v="OK"/>
    <s v="OK"/>
    <s v="OK"/>
    <s v="OK"/>
    <s v="OK"/>
    <s v="Sep"/>
    <n v="3"/>
    <s v="youtube/email"/>
    <d v="2024-01-01T00:00:00"/>
    <n v="9"/>
    <x v="0"/>
  </r>
  <r>
    <d v="2024-09-17T00:00:00"/>
    <s v="youtube"/>
    <s v="referral"/>
    <s v="product_launch"/>
    <d v="2024-01-03T00:00:00"/>
    <s v="video_ad"/>
    <s v="signup"/>
    <n v="168"/>
    <n v="26"/>
    <n v="564.59"/>
    <n v="0.15476190476190477"/>
    <n v="3.3606547619047622"/>
    <s v="OK"/>
    <s v="No"/>
    <s v="OK"/>
    <s v="OK"/>
    <s v="OK"/>
    <s v="OK"/>
    <s v="OK"/>
    <s v="OK"/>
    <s v="Sep"/>
    <n v="3"/>
    <s v="youtube/referral"/>
    <d v="2024-01-03T00:00:00"/>
    <n v="9"/>
    <x v="1"/>
  </r>
  <r>
    <d v="2024-04-21T00:00:00"/>
    <s v="youtube"/>
    <s v="email"/>
    <s v="product_launch"/>
    <d v="2024-01-03T00:00:00"/>
    <s v="banner1"/>
    <s v="discount"/>
    <n v="29"/>
    <n v="2"/>
    <n v="865.97"/>
    <n v="6.8965517241379309E-2"/>
    <n v="29.861034482758622"/>
    <s v="OK"/>
    <s v="No"/>
    <s v="OK"/>
    <s v="OK"/>
    <s v="OK"/>
    <s v="OK"/>
    <s v="OK"/>
    <s v="OK"/>
    <s v="Apr"/>
    <n v="2"/>
    <s v="youtube/email"/>
    <d v="2024-01-03T00:00:00"/>
    <n v="4"/>
    <x v="1"/>
  </r>
  <r>
    <d v="2024-03-18T00:00:00"/>
    <s v="newsletter"/>
    <s v="referral"/>
    <s v="product_launch"/>
    <d v="2024-01-03T00:00:00"/>
    <s v="video_ad"/>
    <s v="discount"/>
    <n v="50"/>
    <n v="33"/>
    <n v="376.18"/>
    <n v="0.66"/>
    <n v="7.5236000000000001"/>
    <s v="OK"/>
    <s v="No"/>
    <s v="OK"/>
    <s v="OK"/>
    <s v="OK"/>
    <s v="OK"/>
    <s v="OK"/>
    <s v="OK"/>
    <s v="Mar"/>
    <n v="1"/>
    <s v="newsletter/referral"/>
    <d v="2024-01-03T00:00:00"/>
    <n v="3"/>
    <x v="1"/>
  </r>
  <r>
    <d v="2024-02-01T00:00:00"/>
    <s v="google"/>
    <s v="email"/>
    <s v="spring_sale"/>
    <d v="2024-01-01T00:00:00"/>
    <s v="video_ad"/>
    <s v="signup"/>
    <n v="370"/>
    <n v="43"/>
    <n v="418.16"/>
    <n v="0.11621621621621622"/>
    <n v="1.1301621621621623"/>
    <s v="OK"/>
    <s v="No"/>
    <s v="OK"/>
    <s v="OK"/>
    <s v="OK"/>
    <s v="OK"/>
    <s v="OK"/>
    <s v="OK"/>
    <s v="Feb"/>
    <n v="1"/>
    <s v="google/email"/>
    <d v="2024-01-01T00:00:00"/>
    <n v="2"/>
    <x v="1"/>
  </r>
  <r>
    <d v="2024-10-16T00:00:00"/>
    <s v="instagram"/>
    <s v="email"/>
    <s v="black_friday"/>
    <d v="2024-01-01T00:00:00"/>
    <s v="banner1"/>
    <s v="discount"/>
    <n v="213"/>
    <n v="16"/>
    <n v="334.66"/>
    <n v="7.5117370892018781E-2"/>
    <n v="1.5711737089201878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10-13T00:00:00"/>
    <s v="youtube"/>
    <s v="social"/>
    <s v="new_user_acquisition"/>
    <d v="2024-01-02T00:00:00"/>
    <s v="carousel_ad"/>
    <s v="bags"/>
    <n v="190"/>
    <n v="48"/>
    <n v="789.26"/>
    <n v="0.25263157894736843"/>
    <n v="4.1539999999999999"/>
    <s v="OK"/>
    <s v="No"/>
    <s v="OK"/>
    <s v="OK"/>
    <s v="OK"/>
    <s v="OK"/>
    <s v="OK"/>
    <s v="OK"/>
    <s v="Oct"/>
    <n v="4"/>
    <s v="youtube/social"/>
    <d v="2024-01-02T00:00:00"/>
    <n v="10"/>
    <x v="0"/>
  </r>
  <r>
    <d v="2024-08-31T00:00:00"/>
    <s v="google"/>
    <s v="social"/>
    <s v="spring_sale"/>
    <d v="2024-01-01T00:00:00"/>
    <s v="carousel_ad"/>
    <s v="signup"/>
    <n v="354"/>
    <n v="34"/>
    <n v="709.64"/>
    <n v="9.6045197740112997E-2"/>
    <n v="2.0046327683615819"/>
    <s v="OK"/>
    <s v="No"/>
    <s v="OK"/>
    <s v="OK"/>
    <s v="OK"/>
    <s v="OK"/>
    <s v="OK"/>
    <s v="OK"/>
    <s v="Aug"/>
    <n v="3"/>
    <s v="google/social"/>
    <d v="2024-01-01T00:00:00"/>
    <n v="8"/>
    <x v="1"/>
  </r>
  <r>
    <d v="2024-07-14T00:00:00"/>
    <s v="instagram"/>
    <s v="cpc"/>
    <s v="new_user_acquisition"/>
    <d v="2024-01-02T00:00:00"/>
    <s v="banner1"/>
    <s v="bags"/>
    <n v="365"/>
    <n v="12"/>
    <n v="661.1"/>
    <n v="3.287671232876712E-2"/>
    <n v="1.8112328767123289"/>
    <s v="OK"/>
    <s v="No"/>
    <s v="OK"/>
    <s v="OK"/>
    <s v="OK"/>
    <s v="OK"/>
    <s v="OK"/>
    <s v="OK"/>
    <s v="Jul"/>
    <n v="3"/>
    <s v="instagram/cpc"/>
    <d v="2024-01-02T00:00:00"/>
    <n v="7"/>
    <x v="0"/>
  </r>
  <r>
    <d v="2024-07-16T00:00:00"/>
    <s v="google"/>
    <s v="email"/>
    <s v="spring_sale"/>
    <d v="2024-01-01T00:00:00"/>
    <s v="carousel_ad"/>
    <s v="discount"/>
    <n v="172"/>
    <n v="25"/>
    <n v="758.96"/>
    <n v="0.14534883720930233"/>
    <n v="4.4125581395348838"/>
    <s v="OK"/>
    <s v="No"/>
    <s v="OK"/>
    <s v="OK"/>
    <s v="OK"/>
    <s v="OK"/>
    <s v="OK"/>
    <s v="OK"/>
    <s v="Jul"/>
    <n v="3"/>
    <s v="google/email"/>
    <d v="2024-01-01T00:00:00"/>
    <n v="7"/>
    <x v="1"/>
  </r>
  <r>
    <d v="2024-10-16T00:00:00"/>
    <s v="instagram"/>
    <s v="referral"/>
    <s v="product_launch"/>
    <d v="2024-01-03T00:00:00"/>
    <s v="video_ad"/>
    <s v="bags"/>
    <n v="323"/>
    <n v="22"/>
    <n v="583.39"/>
    <n v="6.8111455108359129E-2"/>
    <n v="1.8061609907120744"/>
    <s v="OK"/>
    <s v="No"/>
    <s v="OK"/>
    <s v="OK"/>
    <s v="OK"/>
    <s v="OK"/>
    <s v="OK"/>
    <s v="OK"/>
    <s v="Oct"/>
    <n v="4"/>
    <s v="instagram/referral"/>
    <d v="2024-01-03T00:00:00"/>
    <n v="10"/>
    <x v="0"/>
  </r>
  <r>
    <d v="2024-02-13T00:00:00"/>
    <s v="google"/>
    <s v="social"/>
    <s v="product_launch"/>
    <d v="2024-01-03T00:00:00"/>
    <s v="video_ad"/>
    <s v="signup"/>
    <n v="406"/>
    <n v="46"/>
    <n v="461.37"/>
    <n v="0.11330049261083744"/>
    <n v="1.1363793103448276"/>
    <s v="OK"/>
    <s v="No"/>
    <s v="OK"/>
    <s v="OK"/>
    <s v="OK"/>
    <s v="OK"/>
    <s v="OK"/>
    <s v="OK"/>
    <s v="Feb"/>
    <n v="1"/>
    <s v="google/social"/>
    <d v="2024-01-03T00:00:00"/>
    <n v="2"/>
    <x v="1"/>
  </r>
  <r>
    <d v="2024-06-22T00:00:00"/>
    <s v="youtube"/>
    <s v="referral"/>
    <s v="black_friday"/>
    <d v="2024-01-01T00:00:00"/>
    <s v="banner1"/>
    <s v="bags"/>
    <n v="235"/>
    <n v="6"/>
    <n v="912.69"/>
    <n v="2.553191489361702E-2"/>
    <n v="3.8837872340425532"/>
    <s v="OK"/>
    <s v="No"/>
    <s v="OK"/>
    <s v="OK"/>
    <s v="OK"/>
    <s v="OK"/>
    <s v="OK"/>
    <s v="OK"/>
    <s v="Jun"/>
    <n v="2"/>
    <s v="youtube/referral"/>
    <d v="2024-01-01T00:00:00"/>
    <n v="6"/>
    <x v="0"/>
  </r>
  <r>
    <d v="2024-12-16T00:00:00"/>
    <s v="google"/>
    <s v="email"/>
    <s v="black_friday"/>
    <d v="2024-01-01T00:00:00"/>
    <s v="text_link"/>
    <s v="signup"/>
    <n v="450"/>
    <n v="49"/>
    <n v="679.87"/>
    <n v="0.10888888888888888"/>
    <n v="1.5108222222222223"/>
    <s v="OK"/>
    <s v="No"/>
    <s v="OK"/>
    <s v="OK"/>
    <s v="OK"/>
    <s v="OK"/>
    <s v="OK"/>
    <s v="OK"/>
    <s v="Dec"/>
    <n v="4"/>
    <s v="google/email"/>
    <d v="2024-01-01T00:00:00"/>
    <n v="12"/>
    <x v="1"/>
  </r>
  <r>
    <d v="2024-10-22T00:00:00"/>
    <s v="newsletter"/>
    <s v="email"/>
    <s v="product_launch"/>
    <d v="2024-01-03T00:00:00"/>
    <s v="text_link"/>
    <s v="discount"/>
    <n v="221"/>
    <n v="10"/>
    <n v="518.75"/>
    <n v="4.5248868778280542E-2"/>
    <n v="2.3472850678733033"/>
    <s v="OK"/>
    <s v="No"/>
    <s v="OK"/>
    <s v="OK"/>
    <s v="OK"/>
    <s v="OK"/>
    <s v="OK"/>
    <s v="OK"/>
    <s v="Oct"/>
    <n v="4"/>
    <s v="newsletter/email"/>
    <d v="2024-01-03T00:00:00"/>
    <n v="10"/>
    <x v="1"/>
  </r>
  <r>
    <d v="2024-07-16T00:00:00"/>
    <s v="instagram"/>
    <s v="email"/>
    <s v="spring_sale"/>
    <d v="2024-01-01T00:00:00"/>
    <s v="video_ad"/>
    <s v="discount"/>
    <n v="37"/>
    <n v="12"/>
    <n v="370.41"/>
    <n v="0.32432432432432434"/>
    <n v="10.011081081081082"/>
    <s v="OK"/>
    <s v="No"/>
    <s v="OK"/>
    <s v="OK"/>
    <s v="OK"/>
    <s v="OK"/>
    <s v="OK"/>
    <s v="OK"/>
    <s v="Jul"/>
    <n v="3"/>
    <s v="instagram/email"/>
    <d v="2024-01-01T00:00:00"/>
    <n v="7"/>
    <x v="1"/>
  </r>
  <r>
    <d v="2024-08-29T00:00:00"/>
    <s v="newsletter"/>
    <s v="cpc"/>
    <s v="spring_sale"/>
    <d v="2024-01-01T00:00:00"/>
    <s v="text_link"/>
    <s v="shoes"/>
    <n v="193"/>
    <n v="16"/>
    <n v="604.9"/>
    <n v="8.2901554404145081E-2"/>
    <n v="3.1341968911917095"/>
    <s v="OK"/>
    <s v="No"/>
    <s v="OK"/>
    <s v="OK"/>
    <s v="OK"/>
    <s v="OK"/>
    <s v="OK"/>
    <s v="OK"/>
    <s v="Aug"/>
    <n v="3"/>
    <s v="newsletter/cpc"/>
    <d v="2024-01-01T00:00:00"/>
    <n v="8"/>
    <x v="0"/>
  </r>
  <r>
    <d v="2024-02-29T00:00:00"/>
    <s v="youtube"/>
    <s v="social"/>
    <s v="spring_sale"/>
    <d v="2024-01-01T00:00:00"/>
    <s v="video_ad"/>
    <s v="shoes"/>
    <n v="474"/>
    <n v="50"/>
    <n v="253.93"/>
    <n v="0.10548523206751055"/>
    <n v="0.53571729957805914"/>
    <s v="OK"/>
    <s v="No"/>
    <s v="OK"/>
    <s v="OK"/>
    <s v="OK"/>
    <s v="OK"/>
    <s v="OK"/>
    <s v="OK"/>
    <s v="Feb"/>
    <n v="1"/>
    <s v="youtube/social"/>
    <d v="2024-01-01T00:00:00"/>
    <n v="2"/>
    <x v="0"/>
  </r>
  <r>
    <d v="2024-08-22T00:00:00"/>
    <s v="linkedin"/>
    <s v="referral"/>
    <s v="new_user_acquisition"/>
    <d v="2024-01-02T00:00:00"/>
    <s v="video_ad"/>
    <s v="discount"/>
    <n v="307"/>
    <n v="15"/>
    <n v="779.16"/>
    <n v="4.8859934853420196E-2"/>
    <n v="2.5379804560260584"/>
    <s v="OK"/>
    <s v="No"/>
    <s v="OK"/>
    <s v="OK"/>
    <s v="OK"/>
    <s v="OK"/>
    <s v="OK"/>
    <s v="OK"/>
    <s v="Aug"/>
    <n v="3"/>
    <s v="linkedin/referral"/>
    <d v="2024-01-02T00:00:00"/>
    <n v="8"/>
    <x v="1"/>
  </r>
  <r>
    <d v="2024-04-16T00:00:00"/>
    <s v="instagram"/>
    <s v="email"/>
    <s v="spring_sale"/>
    <d v="2024-01-01T00:00:00"/>
    <s v="banner1"/>
    <s v="signup"/>
    <n v="359"/>
    <n v="34"/>
    <n v="987.21"/>
    <n v="9.4707520891364902E-2"/>
    <n v="2.7498885793871866"/>
    <s v="OK"/>
    <s v="No"/>
    <s v="OK"/>
    <s v="OK"/>
    <s v="OK"/>
    <s v="OK"/>
    <s v="OK"/>
    <s v="OK"/>
    <s v="Apr"/>
    <n v="2"/>
    <s v="instagram/email"/>
    <d v="2024-01-01T00:00:00"/>
    <n v="4"/>
    <x v="1"/>
  </r>
  <r>
    <d v="2024-01-01T00:00:00"/>
    <s v="instagram"/>
    <s v="social"/>
    <s v="black_friday"/>
    <d v="2024-01-01T00:00:00"/>
    <s v="banner1"/>
    <s v="shoes"/>
    <n v="254"/>
    <n v="2"/>
    <n v="847.3"/>
    <n v="7.874015748031496E-3"/>
    <n v="3.3358267716535432"/>
    <s v="OK"/>
    <s v="No"/>
    <s v="OK"/>
    <s v="OK"/>
    <s v="OK"/>
    <s v="OK"/>
    <s v="OK"/>
    <s v="OK"/>
    <s v="Jan"/>
    <n v="1"/>
    <s v="instagram/social"/>
    <d v="2024-01-01T00:00:00"/>
    <n v="1"/>
    <x v="0"/>
  </r>
  <r>
    <d v="2024-11-15T00:00:00"/>
    <s v="youtube"/>
    <s v="referral"/>
    <s v="product_launch"/>
    <d v="2024-01-03T00:00:00"/>
    <s v="video_ad"/>
    <s v="shoes"/>
    <n v="105"/>
    <n v="33"/>
    <n v="580.25"/>
    <n v="0.31428571428571428"/>
    <n v="5.5261904761904761"/>
    <s v="OK"/>
    <s v="No"/>
    <s v="OK"/>
    <s v="OK"/>
    <s v="OK"/>
    <s v="OK"/>
    <s v="OK"/>
    <s v="OK"/>
    <s v="Nov"/>
    <n v="4"/>
    <s v="youtube/referral"/>
    <d v="2024-01-03T00:00:00"/>
    <n v="11"/>
    <x v="0"/>
  </r>
  <r>
    <d v="2024-03-08T00:00:00"/>
    <s v="facebook"/>
    <s v="social"/>
    <s v="new_user_acquisition"/>
    <d v="2024-01-02T00:00:00"/>
    <s v="banner1"/>
    <s v="discount"/>
    <n v="188"/>
    <n v="1"/>
    <n v="253.42"/>
    <n v="5.3191489361702126E-3"/>
    <n v="1.3479787234042553"/>
    <s v="OK"/>
    <s v="No"/>
    <s v="OK"/>
    <s v="OK"/>
    <s v="OK"/>
    <s v="OK"/>
    <s v="OK"/>
    <s v="OK"/>
    <s v="Mar"/>
    <n v="1"/>
    <s v="facebook/social"/>
    <d v="2024-01-02T00:00:00"/>
    <n v="3"/>
    <x v="1"/>
  </r>
  <r>
    <d v="2024-03-23T00:00:00"/>
    <s v="youtube"/>
    <s v="referral"/>
    <s v="product_launch"/>
    <d v="2024-01-03T00:00:00"/>
    <s v="carousel_ad"/>
    <s v="shoes"/>
    <n v="363"/>
    <n v="9"/>
    <n v="705.93"/>
    <n v="2.4793388429752067E-2"/>
    <n v="1.9447107438016527"/>
    <s v="OK"/>
    <s v="No"/>
    <s v="OK"/>
    <s v="OK"/>
    <s v="OK"/>
    <s v="OK"/>
    <s v="OK"/>
    <s v="OK"/>
    <s v="Mar"/>
    <n v="1"/>
    <s v="youtube/referral"/>
    <d v="2024-01-03T00:00:00"/>
    <n v="3"/>
    <x v="0"/>
  </r>
  <r>
    <d v="2024-11-23T00:00:00"/>
    <s v="newsletter"/>
    <s v="email"/>
    <s v="product_launch"/>
    <d v="2024-01-03T00:00:00"/>
    <s v="banner1"/>
    <s v="bags"/>
    <n v="321"/>
    <n v="18"/>
    <n v="548.37"/>
    <n v="5.6074766355140186E-2"/>
    <n v="1.7083177570093457"/>
    <s v="OK"/>
    <s v="No"/>
    <s v="OK"/>
    <s v="OK"/>
    <s v="OK"/>
    <s v="OK"/>
    <s v="OK"/>
    <s v="OK"/>
    <s v="Nov"/>
    <n v="4"/>
    <s v="newsletter/email"/>
    <d v="2024-01-03T00:00:00"/>
    <n v="11"/>
    <x v="0"/>
  </r>
  <r>
    <d v="2024-02-06T00:00:00"/>
    <s v="instagram"/>
    <s v="email"/>
    <s v="spring_sale"/>
    <d v="2024-01-01T00:00:00"/>
    <s v="text_link"/>
    <s v="shoes"/>
    <n v="363"/>
    <n v="18"/>
    <n v="931.76"/>
    <n v="4.9586776859504134E-2"/>
    <n v="2.5668319559228649"/>
    <s v="OK"/>
    <s v="No"/>
    <s v="OK"/>
    <s v="OK"/>
    <s v="OK"/>
    <s v="OK"/>
    <s v="OK"/>
    <s v="OK"/>
    <s v="Feb"/>
    <n v="1"/>
    <s v="instagram/email"/>
    <d v="2024-01-01T00:00:00"/>
    <n v="2"/>
    <x v="0"/>
  </r>
  <r>
    <d v="2024-03-13T00:00:00"/>
    <s v="linkedin"/>
    <s v="referral"/>
    <s v="new_user_acquisition"/>
    <d v="2024-01-02T00:00:00"/>
    <s v="text_link"/>
    <s v="signup"/>
    <n v="328"/>
    <n v="34"/>
    <n v="511.07"/>
    <n v="0.10365853658536585"/>
    <n v="1.558140243902439"/>
    <s v="OK"/>
    <s v="No"/>
    <s v="OK"/>
    <s v="OK"/>
    <s v="OK"/>
    <s v="OK"/>
    <s v="OK"/>
    <s v="OK"/>
    <s v="Mar"/>
    <n v="1"/>
    <s v="linkedin/referral"/>
    <d v="2024-01-02T00:00:00"/>
    <n v="3"/>
    <x v="1"/>
  </r>
  <r>
    <d v="2024-01-24T00:00:00"/>
    <s v="linkedin"/>
    <s v="cpc"/>
    <s v="product_launch"/>
    <d v="2024-01-03T00:00:00"/>
    <s v="video_ad"/>
    <s v="signup"/>
    <n v="309"/>
    <n v="6"/>
    <n v="814.46"/>
    <n v="1.9417475728155338E-2"/>
    <n v="2.6357928802588999"/>
    <s v="OK"/>
    <s v="No"/>
    <s v="OK"/>
    <s v="OK"/>
    <s v="OK"/>
    <s v="OK"/>
    <s v="OK"/>
    <s v="OK"/>
    <s v="Jan"/>
    <n v="1"/>
    <s v="linkedin/cpc"/>
    <d v="2024-01-03T00:00:00"/>
    <n v="1"/>
    <x v="1"/>
  </r>
  <r>
    <d v="2024-10-10T00:00:00"/>
    <s v="instagram"/>
    <s v="referral"/>
    <s v="spring_sale"/>
    <d v="2024-01-01T00:00:00"/>
    <s v="text_link"/>
    <s v="discount"/>
    <n v="114"/>
    <n v="41"/>
    <n v="190.8"/>
    <n v="0.35964912280701755"/>
    <n v="1.6736842105263159"/>
    <s v="OK"/>
    <s v="No"/>
    <s v="OK"/>
    <s v="OK"/>
    <s v="OK"/>
    <s v="OK"/>
    <s v="OK"/>
    <s v="OK"/>
    <s v="Oct"/>
    <n v="4"/>
    <s v="instagram/referral"/>
    <d v="2024-01-01T00:00:00"/>
    <n v="10"/>
    <x v="1"/>
  </r>
  <r>
    <d v="2024-03-10T00:00:00"/>
    <s v="instagram"/>
    <s v="social"/>
    <s v="product_launch"/>
    <d v="2024-01-03T00:00:00"/>
    <s v="video_ad"/>
    <s v="bags"/>
    <n v="317"/>
    <n v="11"/>
    <n v="534.39"/>
    <n v="3.4700315457413249E-2"/>
    <n v="1.6857728706624606"/>
    <s v="OK"/>
    <s v="No"/>
    <s v="OK"/>
    <s v="OK"/>
    <s v="OK"/>
    <s v="OK"/>
    <s v="OK"/>
    <s v="OK"/>
    <s v="Mar"/>
    <n v="1"/>
    <s v="instagram/social"/>
    <d v="2024-01-03T00:00:00"/>
    <n v="3"/>
    <x v="0"/>
  </r>
  <r>
    <d v="2024-05-02T00:00:00"/>
    <s v="linkedin"/>
    <s v="social"/>
    <s v="spring_sale"/>
    <d v="2024-01-01T00:00:00"/>
    <s v="banner1"/>
    <s v="shoes"/>
    <n v="156"/>
    <n v="5"/>
    <n v="10.19"/>
    <n v="3.2051282051282048E-2"/>
    <n v="6.5320512820512822E-2"/>
    <s v="OK"/>
    <s v="No"/>
    <s v="OK"/>
    <s v="OK"/>
    <s v="OK"/>
    <s v="OK"/>
    <s v="OK"/>
    <s v="OK"/>
    <s v="May"/>
    <n v="2"/>
    <s v="linkedin/social"/>
    <d v="2024-01-01T00:00:00"/>
    <n v="5"/>
    <x v="0"/>
  </r>
  <r>
    <d v="2024-03-15T00:00:00"/>
    <s v="linkedin"/>
    <s v="referral"/>
    <s v="spring_sale"/>
    <d v="2024-01-01T00:00:00"/>
    <s v="text_link"/>
    <s v="bags"/>
    <n v="75"/>
    <n v="34"/>
    <n v="491.43"/>
    <n v="0.45333333333333331"/>
    <n v="6.5524000000000004"/>
    <s v="OK"/>
    <s v="No"/>
    <s v="OK"/>
    <s v="OK"/>
    <s v="OK"/>
    <s v="OK"/>
    <s v="OK"/>
    <s v="OK"/>
    <s v="Mar"/>
    <n v="1"/>
    <s v="linkedin/referral"/>
    <d v="2024-01-01T00:00:00"/>
    <n v="3"/>
    <x v="0"/>
  </r>
  <r>
    <d v="2024-09-06T00:00:00"/>
    <s v="instagram"/>
    <s v="cpc"/>
    <s v="black_friday"/>
    <d v="2024-01-01T00:00:00"/>
    <s v=""/>
    <s v="bags"/>
    <n v="389"/>
    <n v="17"/>
    <n v="394.61"/>
    <n v="4.3701799485861184E-2"/>
    <n v="1.0144215938303343"/>
    <s v="OK"/>
    <s v="No"/>
    <s v="OK"/>
    <s v="OK"/>
    <s v="OK"/>
    <s v="OK"/>
    <s v="OK"/>
    <s v="OK"/>
    <s v="Sep"/>
    <n v="3"/>
    <s v="instagram/cpc"/>
    <d v="2024-01-01T00:00:00"/>
    <n v="9"/>
    <x v="0"/>
  </r>
  <r>
    <d v="2024-07-31T00:00:00"/>
    <s v="instagram"/>
    <s v="cpc"/>
    <s v="new_user_acquisition"/>
    <d v="2024-01-02T00:00:00"/>
    <s v="video_ad"/>
    <s v="bags"/>
    <n v="223"/>
    <n v="37"/>
    <n v="363.56"/>
    <n v="0.16591928251121077"/>
    <n v="1.6303139013452914"/>
    <s v="OK"/>
    <s v="No"/>
    <s v="OK"/>
    <s v="OK"/>
    <s v="OK"/>
    <s v="OK"/>
    <s v="OK"/>
    <s v="OK"/>
    <s v="Jul"/>
    <n v="3"/>
    <s v="instagram/cpc"/>
    <d v="2024-01-02T00:00:00"/>
    <n v="7"/>
    <x v="0"/>
  </r>
  <r>
    <d v="2024-11-20T00:00:00"/>
    <s v="youtube"/>
    <s v="social"/>
    <s v="product_launch"/>
    <d v="2024-01-03T00:00:00"/>
    <s v="banner1"/>
    <s v="bags"/>
    <n v="379"/>
    <n v="43"/>
    <n v="156.5"/>
    <n v="0.11345646437994723"/>
    <n v="0.4129287598944591"/>
    <s v="OK"/>
    <s v="No"/>
    <s v="OK"/>
    <s v="OK"/>
    <s v="OK"/>
    <s v="OK"/>
    <s v="OK"/>
    <s v="OK"/>
    <s v="Nov"/>
    <n v="4"/>
    <s v="youtube/social"/>
    <d v="2024-01-03T00:00:00"/>
    <n v="11"/>
    <x v="0"/>
  </r>
  <r>
    <d v="2024-09-16T00:00:00"/>
    <s v="youtube"/>
    <s v="referral"/>
    <s v="black_friday"/>
    <d v="2024-01-01T00:00:00"/>
    <s v="carousel_ad"/>
    <s v="signup"/>
    <n v="210"/>
    <n v="36"/>
    <n v="56.02"/>
    <n v="0.17142857142857143"/>
    <n v="0.26676190476190476"/>
    <s v="OK"/>
    <s v="No"/>
    <s v="OK"/>
    <s v="OK"/>
    <s v="OK"/>
    <s v="OK"/>
    <s v="OK"/>
    <s v="OK"/>
    <s v="Sep"/>
    <n v="3"/>
    <s v="youtube/referral"/>
    <d v="2024-01-01T00:00:00"/>
    <n v="9"/>
    <x v="1"/>
  </r>
  <r>
    <d v="2024-10-25T00:00:00"/>
    <s v="facebook"/>
    <s v="email"/>
    <s v="spring_sale"/>
    <d v="2024-01-01T00:00:00"/>
    <s v="text_link"/>
    <s v="bags"/>
    <n v="147"/>
    <n v="46"/>
    <n v="557.51"/>
    <n v="0.31292517006802723"/>
    <n v="3.7925850340136056"/>
    <s v="OK"/>
    <s v="No"/>
    <s v="OK"/>
    <s v="OK"/>
    <s v="OK"/>
    <s v="OK"/>
    <s v="OK"/>
    <s v="OK"/>
    <s v="Oct"/>
    <n v="4"/>
    <s v="facebook/email"/>
    <d v="2024-01-01T00:00:00"/>
    <n v="10"/>
    <x v="0"/>
  </r>
  <r>
    <d v="2024-06-24T00:00:00"/>
    <s v="youtube"/>
    <s v="cpc"/>
    <s v="spring_sale"/>
    <d v="2024-01-01T00:00:00"/>
    <s v="banner1"/>
    <s v="shoes"/>
    <n v="427"/>
    <n v="50"/>
    <n v="495.29"/>
    <n v="0.117096018735363"/>
    <n v="1.1599297423887589"/>
    <s v="OK"/>
    <s v="No"/>
    <s v="OK"/>
    <s v="OK"/>
    <s v="OK"/>
    <s v="OK"/>
    <s v="OK"/>
    <s v="OK"/>
    <s v="Jun"/>
    <n v="2"/>
    <s v="youtube/cpc"/>
    <d v="2024-01-01T00:00:00"/>
    <n v="6"/>
    <x v="0"/>
  </r>
  <r>
    <d v="2024-03-18T00:00:00"/>
    <s v="google"/>
    <s v="cpc"/>
    <s v="product_launch"/>
    <d v="2024-01-03T00:00:00"/>
    <s v="carousel_ad"/>
    <s v="bags"/>
    <n v="14"/>
    <n v="49"/>
    <n v="411.24"/>
    <n v="3.5"/>
    <n v="29.374285714285715"/>
    <s v="OK"/>
    <s v="No"/>
    <s v="OK"/>
    <s v="OK"/>
    <s v="OK"/>
    <s v="OK"/>
    <s v="OK"/>
    <s v="OK"/>
    <s v="Mar"/>
    <n v="1"/>
    <s v="google/cpc"/>
    <d v="2024-01-03T00:00:00"/>
    <n v="3"/>
    <x v="0"/>
  </r>
  <r>
    <d v="2024-08-27T00:00:00"/>
    <s v="google"/>
    <s v="cpc"/>
    <s v="spring_sale"/>
    <d v="2024-01-01T00:00:00"/>
    <s v="banner1"/>
    <s v="bags"/>
    <n v="247"/>
    <n v="4"/>
    <n v="562.32000000000005"/>
    <n v="1.6194331983805668E-2"/>
    <n v="2.2765991902834011"/>
    <s v="OK"/>
    <s v="No"/>
    <s v="OK"/>
    <s v="OK"/>
    <s v="OK"/>
    <s v="OK"/>
    <s v="OK"/>
    <s v="OK"/>
    <s v="Aug"/>
    <n v="3"/>
    <s v="google/cpc"/>
    <d v="2024-01-01T00:00:00"/>
    <n v="8"/>
    <x v="0"/>
  </r>
  <r>
    <d v="2024-10-24T00:00:00"/>
    <s v="newsletter"/>
    <s v="email"/>
    <s v="new_user_acquisition"/>
    <d v="2024-01-02T00:00:00"/>
    <s v="banner1"/>
    <s v="bags"/>
    <n v="275"/>
    <n v="7"/>
    <n v="677.7"/>
    <n v="2.5454545454545455E-2"/>
    <n v="2.4643636363636365"/>
    <s v="OK"/>
    <s v="No"/>
    <s v="OK"/>
    <s v="OK"/>
    <s v="OK"/>
    <s v="OK"/>
    <s v="OK"/>
    <s v="OK"/>
    <s v="Oct"/>
    <n v="4"/>
    <s v="newsletter/email"/>
    <d v="2024-01-02T00:00:00"/>
    <n v="10"/>
    <x v="0"/>
  </r>
  <r>
    <d v="2024-06-04T00:00:00"/>
    <s v="linkedin"/>
    <s v="email"/>
    <s v="product_launch"/>
    <d v="2024-01-03T00:00:00"/>
    <s v="video_ad"/>
    <s v="signup"/>
    <n v="472"/>
    <n v="29"/>
    <n v="890.23"/>
    <n v="6.1440677966101698E-2"/>
    <n v="1.8860805084745762"/>
    <s v="OK"/>
    <s v="No"/>
    <s v="OK"/>
    <s v="OK"/>
    <s v="OK"/>
    <s v="OK"/>
    <s v="OK"/>
    <s v="OK"/>
    <s v="Jun"/>
    <n v="2"/>
    <s v="linkedin/email"/>
    <d v="2024-01-03T00:00:00"/>
    <n v="6"/>
    <x v="1"/>
  </r>
  <r>
    <d v="2024-11-07T00:00:00"/>
    <s v="linkedin"/>
    <s v="social"/>
    <s v="black_friday"/>
    <d v="2024-01-01T00:00:00"/>
    <s v="carousel_ad"/>
    <s v="signup"/>
    <n v="407"/>
    <n v="3"/>
    <n v="815.57"/>
    <n v="7.3710073710073713E-3"/>
    <n v="2.003857493857494"/>
    <s v="OK"/>
    <s v="No"/>
    <s v="OK"/>
    <s v="OK"/>
    <s v="OK"/>
    <s v="OK"/>
    <s v="OK"/>
    <s v="OK"/>
    <s v="Nov"/>
    <n v="4"/>
    <s v="linkedin/social"/>
    <d v="2024-01-01T00:00:00"/>
    <n v="11"/>
    <x v="1"/>
  </r>
  <r>
    <d v="2024-06-03T00:00:00"/>
    <s v="facebook"/>
    <s v="social"/>
    <s v="black_friday"/>
    <d v="2024-01-01T00:00:00"/>
    <s v=""/>
    <s v="discount"/>
    <n v="43"/>
    <n v="26"/>
    <n v="113.48"/>
    <n v="0.60465116279069764"/>
    <n v="2.6390697674418604"/>
    <s v="OK"/>
    <s v="No"/>
    <s v="OK"/>
    <s v="OK"/>
    <s v="OK"/>
    <s v="OK"/>
    <s v="OK"/>
    <s v="OK"/>
    <s v="Jun"/>
    <n v="2"/>
    <s v="facebook/social"/>
    <d v="2024-01-01T00:00:00"/>
    <n v="6"/>
    <x v="1"/>
  </r>
  <r>
    <d v="2024-04-16T00:00:00"/>
    <s v="youtube"/>
    <s v="referral"/>
    <s v="spring_sale"/>
    <d v="2024-01-01T00:00:00"/>
    <s v="carousel_ad"/>
    <s v="bags"/>
    <n v="109"/>
    <n v="18"/>
    <n v="48.17"/>
    <n v="0.16513761467889909"/>
    <n v="0.44192660550458718"/>
    <s v="OK"/>
    <s v="No"/>
    <s v="OK"/>
    <s v="OK"/>
    <s v="OK"/>
    <s v="OK"/>
    <s v="OK"/>
    <s v="OK"/>
    <s v="Apr"/>
    <n v="2"/>
    <s v="youtube/referral"/>
    <d v="2024-01-01T00:00:00"/>
    <n v="4"/>
    <x v="0"/>
  </r>
  <r>
    <d v="2024-02-17T00:00:00"/>
    <s v="google"/>
    <s v="referral"/>
    <s v="black_friday"/>
    <d v="2024-01-01T00:00:00"/>
    <s v=""/>
    <s v="discount"/>
    <n v="245"/>
    <n v="3"/>
    <n v="713.39"/>
    <n v="1.2244897959183673E-2"/>
    <n v="2.9117959183673467"/>
    <s v="OK"/>
    <s v="No"/>
    <s v="OK"/>
    <s v="OK"/>
    <s v="OK"/>
    <s v="OK"/>
    <s v="OK"/>
    <s v="OK"/>
    <s v="Feb"/>
    <n v="1"/>
    <s v="google/referral"/>
    <d v="2024-01-01T00:00:00"/>
    <n v="2"/>
    <x v="1"/>
  </r>
  <r>
    <d v="2024-06-07T00:00:00"/>
    <s v="google"/>
    <s v="email"/>
    <s v="new_user_acquisition"/>
    <d v="2024-01-02T00:00:00"/>
    <s v="carousel_ad"/>
    <s v="discount"/>
    <n v="339"/>
    <n v="48"/>
    <n v="109.86"/>
    <n v="0.1415929203539823"/>
    <n v="0.324070796460177"/>
    <s v="OK"/>
    <s v="No"/>
    <s v="OK"/>
    <s v="OK"/>
    <s v="OK"/>
    <s v="OK"/>
    <s v="OK"/>
    <s v="OK"/>
    <s v="Jun"/>
    <n v="2"/>
    <s v="google/email"/>
    <d v="2024-01-02T00:00:00"/>
    <n v="6"/>
    <x v="1"/>
  </r>
  <r>
    <d v="2024-07-17T00:00:00"/>
    <s v="google"/>
    <s v="email"/>
    <s v="product_launch"/>
    <d v="2024-01-03T00:00:00"/>
    <s v="text_link"/>
    <s v="shoes"/>
    <n v="450"/>
    <n v="29"/>
    <n v="758.63"/>
    <n v="6.4444444444444443E-2"/>
    <n v="1.6858444444444445"/>
    <s v="OK"/>
    <s v="No"/>
    <s v="OK"/>
    <s v="OK"/>
    <s v="OK"/>
    <s v="OK"/>
    <s v="OK"/>
    <s v="OK"/>
    <s v="Jul"/>
    <n v="3"/>
    <s v="google/email"/>
    <d v="2024-01-03T00:00:00"/>
    <n v="7"/>
    <x v="0"/>
  </r>
  <r>
    <d v="2024-07-13T00:00:00"/>
    <s v="facebook"/>
    <s v="social"/>
    <s v="spring_sale"/>
    <d v="2024-01-01T00:00:00"/>
    <s v="video_ad"/>
    <s v="signup"/>
    <n v="215"/>
    <n v="25"/>
    <n v="137.94"/>
    <n v="0.11627906976744186"/>
    <n v="0.64158139534883718"/>
    <s v="OK"/>
    <s v="No"/>
    <s v="OK"/>
    <s v="OK"/>
    <s v="OK"/>
    <s v="OK"/>
    <s v="OK"/>
    <s v="OK"/>
    <s v="Jul"/>
    <n v="3"/>
    <s v="facebook/social"/>
    <d v="2024-01-01T00:00:00"/>
    <n v="7"/>
    <x v="1"/>
  </r>
  <r>
    <d v="2024-06-11T00:00:00"/>
    <s v="facebook"/>
    <s v="cpc"/>
    <s v="spring_sale"/>
    <d v="2024-01-01T00:00:00"/>
    <s v="video_ad"/>
    <s v="shoes"/>
    <n v="54"/>
    <n v="1"/>
    <n v="988.45"/>
    <n v="1.8518518518518517E-2"/>
    <n v="18.30462962962963"/>
    <s v="OK"/>
    <s v="No"/>
    <s v="OK"/>
    <s v="OK"/>
    <s v="OK"/>
    <s v="OK"/>
    <s v="OK"/>
    <s v="OK"/>
    <s v="Jun"/>
    <n v="2"/>
    <s v="facebook/cpc"/>
    <d v="2024-01-01T00:00:00"/>
    <n v="6"/>
    <x v="0"/>
  </r>
  <r>
    <d v="2024-02-03T00:00:00"/>
    <s v="linkedin"/>
    <s v="email"/>
    <s v="product_launch"/>
    <d v="2024-01-03T00:00:00"/>
    <s v="video_ad"/>
    <s v="signup"/>
    <n v="344"/>
    <n v="30"/>
    <n v="707.34"/>
    <n v="8.7209302325581398E-2"/>
    <n v="2.0562209302325583"/>
    <s v="OK"/>
    <s v="No"/>
    <s v="OK"/>
    <s v="OK"/>
    <s v="OK"/>
    <s v="OK"/>
    <s v="OK"/>
    <s v="OK"/>
    <s v="Feb"/>
    <n v="1"/>
    <s v="linkedin/email"/>
    <d v="2024-01-03T00:00:00"/>
    <n v="2"/>
    <x v="1"/>
  </r>
  <r>
    <d v="2024-01-16T00:00:00"/>
    <s v="google"/>
    <s v="cpc"/>
    <s v="black_friday"/>
    <d v="2024-01-01T00:00:00"/>
    <s v="banner1"/>
    <s v="bags"/>
    <n v="335"/>
    <n v="37"/>
    <n v="676.27"/>
    <n v="0.11044776119402985"/>
    <n v="2.0187164179104475"/>
    <s v="OK"/>
    <s v="No"/>
    <s v="OK"/>
    <s v="OK"/>
    <s v="OK"/>
    <s v="OK"/>
    <s v="OK"/>
    <s v="OK"/>
    <s v="Jan"/>
    <n v="1"/>
    <s v="google/cpc"/>
    <d v="2024-01-01T00:00:00"/>
    <n v="1"/>
    <x v="0"/>
  </r>
  <r>
    <d v="2024-03-30T00:00:00"/>
    <s v="newsletter"/>
    <s v="cpc"/>
    <s v="product_launch"/>
    <d v="2024-01-03T00:00:00"/>
    <s v="video_ad"/>
    <s v="bags"/>
    <n v="61"/>
    <n v="17"/>
    <n v="158.08000000000001"/>
    <n v="0.27868852459016391"/>
    <n v="2.5914754098360659"/>
    <s v="OK"/>
    <s v="No"/>
    <s v="OK"/>
    <s v="OK"/>
    <s v="OK"/>
    <s v="OK"/>
    <s v="OK"/>
    <s v="OK"/>
    <s v="Mar"/>
    <n v="1"/>
    <s v="newsletter/cpc"/>
    <d v="2024-01-03T00:00:00"/>
    <n v="3"/>
    <x v="0"/>
  </r>
  <r>
    <d v="2024-12-20T00:00:00"/>
    <s v="instagram"/>
    <s v="social"/>
    <s v="spring_sale"/>
    <d v="2024-01-01T00:00:00"/>
    <s v="carousel_ad"/>
    <s v="signup"/>
    <n v="72"/>
    <n v="37"/>
    <n v="339.62"/>
    <n v="0.51388888888888884"/>
    <n v="4.7169444444444446"/>
    <s v="OK"/>
    <s v="No"/>
    <s v="OK"/>
    <s v="OK"/>
    <s v="OK"/>
    <s v="OK"/>
    <s v="OK"/>
    <s v="OK"/>
    <s v="Dec"/>
    <n v="4"/>
    <s v="instagram/social"/>
    <d v="2024-01-01T00:00:00"/>
    <n v="12"/>
    <x v="1"/>
  </r>
  <r>
    <d v="2024-11-10T00:00:00"/>
    <s v="newsletter"/>
    <s v="referral"/>
    <s v="black_friday"/>
    <d v="2024-01-01T00:00:00"/>
    <s v="text_link"/>
    <s v="signup"/>
    <n v="448"/>
    <n v="23"/>
    <n v="781.3"/>
    <n v="5.1339285714285712E-2"/>
    <n v="1.7439732142857143"/>
    <s v="OK"/>
    <s v="No"/>
    <s v="OK"/>
    <s v="OK"/>
    <s v="OK"/>
    <s v="OK"/>
    <s v="OK"/>
    <s v="OK"/>
    <s v="Nov"/>
    <n v="4"/>
    <s v="newsletter/referral"/>
    <d v="2024-01-01T00:00:00"/>
    <n v="11"/>
    <x v="1"/>
  </r>
  <r>
    <d v="2024-08-24T00:00:00"/>
    <s v="youtube"/>
    <s v="referral"/>
    <s v="new_user_acquisition"/>
    <d v="2024-01-02T00:00:00"/>
    <s v="banner1"/>
    <s v="signup"/>
    <n v="48"/>
    <n v="40"/>
    <n v="905.64"/>
    <n v="0.83333333333333337"/>
    <n v="18.8675"/>
    <s v="OK"/>
    <s v="No"/>
    <s v="OK"/>
    <s v="OK"/>
    <s v="OK"/>
    <s v="OK"/>
    <s v="OK"/>
    <s v="OK"/>
    <s v="Aug"/>
    <n v="3"/>
    <s v="youtube/referral"/>
    <d v="2024-01-02T00:00:00"/>
    <n v="8"/>
    <x v="1"/>
  </r>
  <r>
    <d v="2024-08-06T00:00:00"/>
    <s v="instagram"/>
    <s v="cpc"/>
    <s v="spring_sale"/>
    <d v="2024-01-01T00:00:00"/>
    <s v="text_link"/>
    <s v="signup"/>
    <n v="391"/>
    <n v="17"/>
    <n v="638.76"/>
    <n v="4.3478260869565216E-2"/>
    <n v="1.6336572890025576"/>
    <s v="OK"/>
    <s v="No"/>
    <s v="OK"/>
    <s v="OK"/>
    <s v="OK"/>
    <s v="OK"/>
    <s v="OK"/>
    <s v="OK"/>
    <s v="Aug"/>
    <n v="3"/>
    <s v="instagram/cpc"/>
    <d v="2024-01-01T00:00:00"/>
    <n v="8"/>
    <x v="1"/>
  </r>
  <r>
    <d v="2024-03-22T00:00:00"/>
    <s v="youtube"/>
    <s v="cpc"/>
    <s v="spring_sale"/>
    <d v="2024-01-01T00:00:00"/>
    <s v=""/>
    <s v="discount"/>
    <n v="299"/>
    <n v="21"/>
    <n v="220.16"/>
    <n v="7.0234113712374577E-2"/>
    <n v="0.73632107023411375"/>
    <s v="OK"/>
    <s v="No"/>
    <s v="OK"/>
    <s v="OK"/>
    <s v="OK"/>
    <s v="OK"/>
    <s v="OK"/>
    <s v="OK"/>
    <s v="Mar"/>
    <n v="1"/>
    <s v="youtube/cpc"/>
    <d v="2024-01-01T00:00:00"/>
    <n v="3"/>
    <x v="1"/>
  </r>
  <r>
    <d v="2024-08-20T00:00:00"/>
    <s v="youtube"/>
    <s v="cpc"/>
    <s v="black_friday"/>
    <d v="2024-01-01T00:00:00"/>
    <s v="text_link"/>
    <s v="discount"/>
    <n v="281"/>
    <n v="9"/>
    <n v="690.23"/>
    <n v="3.2028469750889681E-2"/>
    <n v="2.456334519572954"/>
    <s v="OK"/>
    <s v="No"/>
    <s v="OK"/>
    <s v="OK"/>
    <s v="OK"/>
    <s v="OK"/>
    <s v="OK"/>
    <s v="OK"/>
    <s v="Aug"/>
    <n v="3"/>
    <s v="youtube/cpc"/>
    <d v="2024-01-01T00:00:00"/>
    <n v="8"/>
    <x v="1"/>
  </r>
  <r>
    <d v="2024-11-01T00:00:00"/>
    <s v="linkedin"/>
    <s v="cpc"/>
    <s v="product_launch"/>
    <d v="2024-01-03T00:00:00"/>
    <s v="banner1"/>
    <s v="bags"/>
    <n v="424"/>
    <n v="5"/>
    <n v="964.62"/>
    <n v="1.179245283018868E-2"/>
    <n v="2.2750471698113208"/>
    <s v="OK"/>
    <s v="No"/>
    <s v="OK"/>
    <s v="OK"/>
    <s v="OK"/>
    <s v="OK"/>
    <s v="OK"/>
    <s v="OK"/>
    <s v="Nov"/>
    <n v="4"/>
    <s v="linkedin/cpc"/>
    <d v="2024-01-03T00:00:00"/>
    <n v="10"/>
    <x v="0"/>
  </r>
  <r>
    <d v="2024-10-04T00:00:00"/>
    <s v="facebook"/>
    <s v="social"/>
    <s v="product_launch"/>
    <d v="2024-01-03T00:00:00"/>
    <s v="text_link"/>
    <s v="discount"/>
    <n v="205"/>
    <n v="9"/>
    <n v="428.12"/>
    <n v="4.3902439024390241E-2"/>
    <n v="2.0883902439024391"/>
    <s v="OK"/>
    <s v="No"/>
    <s v="OK"/>
    <s v="OK"/>
    <s v="OK"/>
    <s v="OK"/>
    <s v="OK"/>
    <s v="OK"/>
    <s v="Oct"/>
    <n v="4"/>
    <s v="facebook/social"/>
    <d v="2024-01-03T00:00:00"/>
    <n v="10"/>
    <x v="1"/>
  </r>
  <r>
    <d v="2024-10-07T00:00:00"/>
    <s v="instagram"/>
    <s v="email"/>
    <s v="black_friday"/>
    <d v="2024-01-01T00:00:00"/>
    <s v="video_ad"/>
    <s v="discount"/>
    <n v="369"/>
    <n v="31"/>
    <n v="116.83"/>
    <n v="8.4010840108401083E-2"/>
    <n v="0.31661246612466126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07-02T00:00:00"/>
    <s v="youtube"/>
    <s v="cpc"/>
    <s v="product_launch"/>
    <d v="2024-01-03T00:00:00"/>
    <s v="text_link"/>
    <s v="shoes"/>
    <n v="204"/>
    <n v="27"/>
    <n v="221.49"/>
    <n v="0.13235294117647059"/>
    <n v="1.085735294117647"/>
    <s v="OK"/>
    <s v="No"/>
    <s v="OK"/>
    <s v="OK"/>
    <s v="OK"/>
    <s v="OK"/>
    <s v="OK"/>
    <s v="OK"/>
    <s v="Jul"/>
    <n v="3"/>
    <s v="youtube/cpc"/>
    <d v="2024-01-03T00:00:00"/>
    <n v="6"/>
    <x v="0"/>
  </r>
  <r>
    <d v="2024-09-12T00:00:00"/>
    <s v="youtube"/>
    <s v="email"/>
    <s v="spring_sale"/>
    <d v="2024-01-01T00:00:00"/>
    <s v="carousel_ad"/>
    <s v="shoes"/>
    <n v="333"/>
    <n v="15"/>
    <n v="986.65"/>
    <n v="4.5045045045045043E-2"/>
    <n v="2.962912912912913"/>
    <s v="OK"/>
    <s v="No"/>
    <s v="OK"/>
    <s v="OK"/>
    <s v="OK"/>
    <s v="OK"/>
    <s v="OK"/>
    <s v="OK"/>
    <s v="Sep"/>
    <n v="3"/>
    <s v="youtube/email"/>
    <d v="2024-01-01T00:00:00"/>
    <n v="9"/>
    <x v="0"/>
  </r>
  <r>
    <d v="2024-09-14T00:00:00"/>
    <s v="youtube"/>
    <s v="email"/>
    <s v="black_friday"/>
    <d v="2024-01-01T00:00:00"/>
    <s v="banner1"/>
    <s v="shoes"/>
    <n v="284"/>
    <n v="38"/>
    <n v="655.93"/>
    <n v="0.13380281690140844"/>
    <n v="2.309612676056338"/>
    <s v="OK"/>
    <s v="No"/>
    <s v="OK"/>
    <s v="OK"/>
    <s v="OK"/>
    <s v="OK"/>
    <s v="OK"/>
    <s v="OK"/>
    <s v="Sep"/>
    <n v="3"/>
    <s v="youtube/email"/>
    <d v="2024-01-01T00:00:00"/>
    <n v="9"/>
    <x v="0"/>
  </r>
  <r>
    <d v="2024-08-17T00:00:00"/>
    <s v="instagram"/>
    <s v="cpc"/>
    <s v="black_friday"/>
    <d v="2024-01-01T00:00:00"/>
    <s v="carousel_ad"/>
    <s v="bags"/>
    <n v="71"/>
    <n v="38"/>
    <n v="324.58999999999997"/>
    <n v="0.53521126760563376"/>
    <n v="4.5716901408450701"/>
    <s v="OK"/>
    <s v="No"/>
    <s v="OK"/>
    <s v="OK"/>
    <s v="OK"/>
    <s v="OK"/>
    <s v="OK"/>
    <s v="OK"/>
    <s v="Aug"/>
    <n v="3"/>
    <s v="instagram/cpc"/>
    <d v="2024-01-01T00:00:00"/>
    <n v="8"/>
    <x v="0"/>
  </r>
  <r>
    <d v="2024-01-24T00:00:00"/>
    <s v="google"/>
    <s v="email"/>
    <s v="black_friday"/>
    <d v="2024-01-01T00:00:00"/>
    <s v="text_link"/>
    <s v="discount"/>
    <n v="434"/>
    <n v="49"/>
    <n v="759.74"/>
    <n v="0.11290322580645161"/>
    <n v="1.7505529953917052"/>
    <s v="OK"/>
    <s v="No"/>
    <s v="OK"/>
    <s v="OK"/>
    <s v="OK"/>
    <s v="OK"/>
    <s v="OK"/>
    <s v="OK"/>
    <s v="Jan"/>
    <n v="1"/>
    <s v="google/email"/>
    <d v="2024-01-01T00:00:00"/>
    <n v="1"/>
    <x v="1"/>
  </r>
  <r>
    <d v="2024-08-30T00:00:00"/>
    <s v="instagram"/>
    <s v="social"/>
    <s v="black_friday"/>
    <d v="2024-01-01T00:00:00"/>
    <s v=""/>
    <s v="bags"/>
    <n v="318"/>
    <n v="16"/>
    <n v="591.99"/>
    <n v="5.0314465408805034E-2"/>
    <n v="1.8616037735849056"/>
    <s v="OK"/>
    <s v="No"/>
    <s v="OK"/>
    <s v="OK"/>
    <s v="OK"/>
    <s v="OK"/>
    <s v="OK"/>
    <s v="OK"/>
    <s v="Aug"/>
    <n v="3"/>
    <s v="instagram/social"/>
    <d v="2024-01-01T00:00:00"/>
    <n v="8"/>
    <x v="0"/>
  </r>
  <r>
    <d v="2024-03-10T00:00:00"/>
    <s v="google"/>
    <s v="email"/>
    <s v="product_launch"/>
    <d v="2024-01-03T00:00:00"/>
    <s v="banner1"/>
    <s v="discount"/>
    <n v="436"/>
    <n v="10"/>
    <n v="245.64"/>
    <n v="2.2935779816513763E-2"/>
    <n v="0.56339449541284403"/>
    <s v="OK"/>
    <s v="No"/>
    <s v="OK"/>
    <s v="OK"/>
    <s v="OK"/>
    <s v="OK"/>
    <s v="OK"/>
    <s v="OK"/>
    <s v="Mar"/>
    <n v="1"/>
    <s v="google/email"/>
    <d v="2024-01-03T00:00:00"/>
    <n v="3"/>
    <x v="1"/>
  </r>
  <r>
    <d v="2024-09-12T00:00:00"/>
    <s v="instagram"/>
    <s v="email"/>
    <s v="spring_sale"/>
    <d v="2024-01-01T00:00:00"/>
    <s v="carousel_ad"/>
    <s v="discount"/>
    <n v="283"/>
    <n v="47"/>
    <n v="265.47000000000003"/>
    <n v="0.16607773851590105"/>
    <n v="0.93805653710247361"/>
    <s v="OK"/>
    <s v="No"/>
    <s v="OK"/>
    <s v="OK"/>
    <s v="OK"/>
    <s v="OK"/>
    <s v="OK"/>
    <s v="OK"/>
    <s v="Sep"/>
    <n v="3"/>
    <s v="instagram/email"/>
    <d v="2024-01-01T00:00:00"/>
    <n v="9"/>
    <x v="1"/>
  </r>
  <r>
    <d v="2024-07-25T00:00:00"/>
    <s v="youtube"/>
    <s v="cpc"/>
    <s v="spring_sale"/>
    <d v="2024-01-01T00:00:00"/>
    <s v="carousel_ad"/>
    <s v="shoes"/>
    <n v="224"/>
    <n v="29"/>
    <n v="104.06"/>
    <n v="0.12946428571428573"/>
    <n v="0.46455357142857145"/>
    <s v="OK"/>
    <s v="No"/>
    <s v="OK"/>
    <s v="OK"/>
    <s v="OK"/>
    <s v="OK"/>
    <s v="OK"/>
    <s v="OK"/>
    <s v="Jul"/>
    <n v="3"/>
    <s v="youtube/cpc"/>
    <d v="2024-01-01T00:00:00"/>
    <n v="7"/>
    <x v="0"/>
  </r>
  <r>
    <d v="2024-09-22T00:00:00"/>
    <s v="facebook"/>
    <s v="email"/>
    <s v="black_friday"/>
    <d v="2024-01-01T00:00:00"/>
    <s v="text_link"/>
    <s v="bags"/>
    <n v="271"/>
    <n v="1"/>
    <n v="942.98"/>
    <n v="3.6900369003690036E-3"/>
    <n v="3.4796309963099632"/>
    <s v="OK"/>
    <s v="No"/>
    <s v="OK"/>
    <s v="OK"/>
    <s v="OK"/>
    <s v="OK"/>
    <s v="OK"/>
    <s v="OK"/>
    <s v="Sep"/>
    <n v="3"/>
    <s v="facebook/email"/>
    <d v="2024-01-01T00:00:00"/>
    <n v="9"/>
    <x v="0"/>
  </r>
  <r>
    <d v="2024-04-30T00:00:00"/>
    <s v="instagram"/>
    <s v="social"/>
    <s v="new_user_acquisition"/>
    <d v="2024-01-02T00:00:00"/>
    <s v="banner1"/>
    <s v="discount"/>
    <n v="401"/>
    <n v="36"/>
    <n v="365.13"/>
    <n v="8.9775561097256859E-2"/>
    <n v="0.9105486284289277"/>
    <s v="OK"/>
    <s v="No"/>
    <s v="OK"/>
    <s v="OK"/>
    <s v="OK"/>
    <s v="OK"/>
    <s v="OK"/>
    <s v="OK"/>
    <s v="Apr"/>
    <n v="2"/>
    <s v="instagram/social"/>
    <d v="2024-01-02T00:00:00"/>
    <n v="4"/>
    <x v="1"/>
  </r>
  <r>
    <d v="2024-01-23T00:00:00"/>
    <s v="facebook"/>
    <s v="email"/>
    <s v="spring_sale"/>
    <d v="2024-01-01T00:00:00"/>
    <s v="video_ad"/>
    <s v="shoes"/>
    <n v="26"/>
    <n v="44"/>
    <n v="688.14"/>
    <n v="1.6923076923076923"/>
    <n v="26.466923076923077"/>
    <s v="OK"/>
    <s v="No"/>
    <s v="OK"/>
    <s v="OK"/>
    <s v="OK"/>
    <s v="OK"/>
    <s v="OK"/>
    <s v="OK"/>
    <s v="Jan"/>
    <n v="1"/>
    <s v="facebook/email"/>
    <d v="2024-01-01T00:00:00"/>
    <n v="1"/>
    <x v="0"/>
  </r>
  <r>
    <d v="2024-01-06T00:00:00"/>
    <s v="linkedin"/>
    <s v="referral"/>
    <s v="product_launch"/>
    <d v="2024-01-03T00:00:00"/>
    <s v="text_link"/>
    <s v="shoes"/>
    <n v="285"/>
    <n v="10"/>
    <n v="345.01"/>
    <n v="3.5087719298245612E-2"/>
    <n v="1.2105614035087719"/>
    <s v="OK"/>
    <s v="No"/>
    <s v="OK"/>
    <s v="OK"/>
    <s v="OK"/>
    <s v="OK"/>
    <s v="OK"/>
    <s v="OK"/>
    <s v="Jan"/>
    <n v="1"/>
    <s v="linkedin/referral"/>
    <d v="2024-01-03T00:00:00"/>
    <n v="1"/>
    <x v="0"/>
  </r>
  <r>
    <d v="2024-03-10T00:00:00"/>
    <s v="youtube"/>
    <s v="referral"/>
    <s v="black_friday"/>
    <d v="2024-01-01T00:00:00"/>
    <s v="banner1"/>
    <s v="shoes"/>
    <n v="215"/>
    <n v="20"/>
    <n v="424.46"/>
    <n v="9.3023255813953487E-2"/>
    <n v="1.9742325581395348"/>
    <s v="OK"/>
    <s v="No"/>
    <s v="OK"/>
    <s v="OK"/>
    <s v="OK"/>
    <s v="OK"/>
    <s v="OK"/>
    <s v="OK"/>
    <s v="Mar"/>
    <n v="1"/>
    <s v="youtube/referral"/>
    <d v="2024-01-01T00:00:00"/>
    <n v="3"/>
    <x v="0"/>
  </r>
  <r>
    <d v="2024-05-04T00:00:00"/>
    <s v="youtube"/>
    <s v="social"/>
    <s v="new_user_acquisition"/>
    <d v="2024-01-02T00:00:00"/>
    <s v="text_link"/>
    <s v="discount"/>
    <n v="331"/>
    <n v="40"/>
    <n v="666.5"/>
    <n v="0.12084592145015106"/>
    <n v="2.0135951661631419"/>
    <s v="OK"/>
    <s v="No"/>
    <s v="OK"/>
    <s v="OK"/>
    <s v="OK"/>
    <s v="OK"/>
    <s v="OK"/>
    <s v="OK"/>
    <s v="May"/>
    <n v="2"/>
    <s v="youtube/social"/>
    <d v="2024-01-02T00:00:00"/>
    <n v="5"/>
    <x v="1"/>
  </r>
  <r>
    <d v="2024-02-14T00:00:00"/>
    <s v="youtube"/>
    <s v="social"/>
    <s v="spring_sale"/>
    <d v="2024-01-01T00:00:00"/>
    <s v="video_ad"/>
    <s v="signup"/>
    <n v="129"/>
    <n v="34"/>
    <n v="909.12"/>
    <n v="0.26356589147286824"/>
    <n v="7.0474418604651161"/>
    <s v="OK"/>
    <s v="No"/>
    <s v="OK"/>
    <s v="OK"/>
    <s v="OK"/>
    <s v="OK"/>
    <s v="OK"/>
    <s v="OK"/>
    <s v="Feb"/>
    <n v="1"/>
    <s v="youtube/social"/>
    <d v="2024-01-01T00:00:00"/>
    <n v="2"/>
    <x v="1"/>
  </r>
  <r>
    <d v="2024-05-16T00:00:00"/>
    <s v="facebook"/>
    <s v="email"/>
    <s v="black_friday"/>
    <d v="2024-01-01T00:00:00"/>
    <s v=""/>
    <s v="bags"/>
    <n v="168"/>
    <n v="14"/>
    <n v="537.58000000000004"/>
    <n v="8.3333333333333329E-2"/>
    <n v="3.1998809523809526"/>
    <s v="OK"/>
    <s v="No"/>
    <s v="OK"/>
    <s v="OK"/>
    <s v="OK"/>
    <s v="OK"/>
    <s v="OK"/>
    <s v="OK"/>
    <s v="May"/>
    <n v="2"/>
    <s v="facebook/email"/>
    <d v="2024-01-01T00:00:00"/>
    <n v="5"/>
    <x v="0"/>
  </r>
  <r>
    <d v="2024-08-13T00:00:00"/>
    <s v="newsletter"/>
    <s v="social"/>
    <s v="spring_sale"/>
    <d v="2024-01-01T00:00:00"/>
    <s v="banner1"/>
    <s v="signup"/>
    <n v="202"/>
    <n v="31"/>
    <n v="427.66"/>
    <n v="0.15346534653465346"/>
    <n v="2.1171287128712875"/>
    <s v="OK"/>
    <s v="No"/>
    <s v="OK"/>
    <s v="OK"/>
    <s v="OK"/>
    <s v="OK"/>
    <s v="OK"/>
    <s v="OK"/>
    <s v="Aug"/>
    <n v="3"/>
    <s v="newsletter/social"/>
    <d v="2024-01-01T00:00:00"/>
    <n v="8"/>
    <x v="1"/>
  </r>
  <r>
    <d v="2024-09-09T00:00:00"/>
    <s v="facebook"/>
    <s v="cpc"/>
    <s v="product_launch"/>
    <d v="2024-01-03T00:00:00"/>
    <s v="video_ad"/>
    <s v="bags"/>
    <n v="142"/>
    <n v="33"/>
    <n v="107.99"/>
    <n v="0.23239436619718309"/>
    <n v="0.76049295774647885"/>
    <s v="OK"/>
    <s v="No"/>
    <s v="OK"/>
    <s v="OK"/>
    <s v="OK"/>
    <s v="OK"/>
    <s v="OK"/>
    <s v="OK"/>
    <s v="Sep"/>
    <n v="3"/>
    <s v="facebook/cpc"/>
    <d v="2024-01-03T00:00:00"/>
    <n v="9"/>
    <x v="0"/>
  </r>
  <r>
    <d v="2024-04-12T00:00:00"/>
    <s v="facebook"/>
    <s v="email"/>
    <s v="new_user_acquisition"/>
    <d v="2024-01-02T00:00:00"/>
    <s v="text_link"/>
    <s v="bags"/>
    <n v="121"/>
    <n v="13"/>
    <n v="506.24"/>
    <n v="0.10743801652892562"/>
    <n v="4.1838016528925621"/>
    <s v="OK"/>
    <s v="No"/>
    <s v="OK"/>
    <s v="OK"/>
    <s v="OK"/>
    <s v="OK"/>
    <s v="OK"/>
    <s v="OK"/>
    <s v="Apr"/>
    <n v="2"/>
    <s v="facebook/email"/>
    <d v="2024-01-02T00:00:00"/>
    <n v="4"/>
    <x v="0"/>
  </r>
  <r>
    <d v="2024-09-22T00:00:00"/>
    <s v="newsletter"/>
    <s v="cpc"/>
    <s v="black_friday"/>
    <d v="2024-01-01T00:00:00"/>
    <s v="text_link"/>
    <s v="shoes"/>
    <n v="380"/>
    <n v="36"/>
    <n v="465.95"/>
    <n v="9.4736842105263161E-2"/>
    <n v="1.2261842105263157"/>
    <s v="OK"/>
    <s v="No"/>
    <s v="OK"/>
    <s v="OK"/>
    <s v="OK"/>
    <s v="OK"/>
    <s v="OK"/>
    <s v="OK"/>
    <s v="Sep"/>
    <n v="3"/>
    <s v="newsletter/cpc"/>
    <d v="2024-01-01T00:00:00"/>
    <n v="9"/>
    <x v="0"/>
  </r>
  <r>
    <d v="2024-05-08T00:00:00"/>
    <s v="instagram"/>
    <s v="social"/>
    <s v="product_launch"/>
    <d v="2024-01-03T00:00:00"/>
    <s v=""/>
    <s v="discount"/>
    <n v="259"/>
    <n v="16"/>
    <n v="453.68"/>
    <n v="6.1776061776061778E-2"/>
    <n v="1.7516602316602317"/>
    <s v="OK"/>
    <s v="No"/>
    <s v="OK"/>
    <s v="OK"/>
    <s v="OK"/>
    <s v="OK"/>
    <s v="OK"/>
    <s v="OK"/>
    <s v="May"/>
    <n v="2"/>
    <s v="instagram/social"/>
    <d v="2024-01-03T00:00:00"/>
    <n v="5"/>
    <x v="1"/>
  </r>
  <r>
    <d v="2024-12-28T00:00:00"/>
    <s v="newsletter"/>
    <s v="referral"/>
    <s v="spring_sale"/>
    <d v="2024-01-01T00:00:00"/>
    <s v="video_ad"/>
    <s v="discount"/>
    <n v="196"/>
    <n v="42"/>
    <n v="905.29"/>
    <n v="0.21428571428571427"/>
    <n v="4.6188265306122451"/>
    <s v="OK"/>
    <s v="No"/>
    <s v="OK"/>
    <s v="OK"/>
    <s v="OK"/>
    <s v="OK"/>
    <s v="OK"/>
    <s v="OK"/>
    <s v="Dec"/>
    <n v="4"/>
    <s v="newsletter/referral"/>
    <d v="2024-01-01T00:00:00"/>
    <n v="12"/>
    <x v="1"/>
  </r>
  <r>
    <d v="2024-05-22T00:00:00"/>
    <s v="google"/>
    <s v="cpc"/>
    <s v="new_user_acquisition"/>
    <d v="2024-01-02T00:00:00"/>
    <s v="text_link"/>
    <s v="bags"/>
    <n v="113"/>
    <n v="17"/>
    <n v="600.1"/>
    <n v="0.15044247787610621"/>
    <n v="5.3106194690265491"/>
    <s v="OK"/>
    <s v="No"/>
    <s v="OK"/>
    <s v="OK"/>
    <s v="OK"/>
    <s v="OK"/>
    <s v="OK"/>
    <s v="OK"/>
    <s v="May"/>
    <n v="2"/>
    <s v="google/cpc"/>
    <d v="2024-01-02T00:00:00"/>
    <n v="5"/>
    <x v="0"/>
  </r>
  <r>
    <d v="2024-09-06T00:00:00"/>
    <s v="google"/>
    <s v="cpc"/>
    <s v="new_user_acquisition"/>
    <d v="2024-01-02T00:00:00"/>
    <s v="carousel_ad"/>
    <s v="bags"/>
    <n v="51"/>
    <n v="41"/>
    <n v="826.2"/>
    <n v="0.80392156862745101"/>
    <n v="16.2"/>
    <s v="OK"/>
    <s v="No"/>
    <s v="OK"/>
    <s v="OK"/>
    <s v="OK"/>
    <s v="OK"/>
    <s v="OK"/>
    <s v="OK"/>
    <s v="Sep"/>
    <n v="3"/>
    <s v="google/cpc"/>
    <d v="2024-01-02T00:00:00"/>
    <n v="9"/>
    <x v="0"/>
  </r>
  <r>
    <d v="2024-12-03T00:00:00"/>
    <s v="facebook"/>
    <s v="email"/>
    <s v="new_user_acquisition"/>
    <d v="2024-01-02T00:00:00"/>
    <s v="video_ad"/>
    <s v="shoes"/>
    <n v="183"/>
    <n v="16"/>
    <n v="449.96"/>
    <n v="8.7431693989071038E-2"/>
    <n v="2.4587978142076503"/>
    <s v="OK"/>
    <s v="No"/>
    <s v="OK"/>
    <s v="OK"/>
    <s v="OK"/>
    <s v="OK"/>
    <s v="OK"/>
    <s v="OK"/>
    <s v="Dec"/>
    <n v="4"/>
    <s v="facebook/email"/>
    <d v="2024-01-02T00:00:00"/>
    <n v="12"/>
    <x v="0"/>
  </r>
  <r>
    <d v="2024-06-07T00:00:00"/>
    <s v="linkedin"/>
    <s v="email"/>
    <s v="black_friday"/>
    <d v="2024-01-01T00:00:00"/>
    <s v="text_link"/>
    <s v="discount"/>
    <n v="341"/>
    <n v="34"/>
    <n v="302.12"/>
    <n v="9.9706744868035185E-2"/>
    <n v="0.88598240469208212"/>
    <s v="OK"/>
    <s v="No"/>
    <s v="OK"/>
    <s v="OK"/>
    <s v="OK"/>
    <s v="OK"/>
    <s v="OK"/>
    <s v="OK"/>
    <s v="Jun"/>
    <n v="2"/>
    <s v="linkedin/email"/>
    <d v="2024-01-01T00:00:00"/>
    <n v="6"/>
    <x v="1"/>
  </r>
  <r>
    <d v="2024-07-29T00:00:00"/>
    <s v="linkedin"/>
    <s v="cpc"/>
    <s v="black_friday"/>
    <d v="2024-01-01T00:00:00"/>
    <s v="video_ad"/>
    <s v="signup"/>
    <n v="76"/>
    <n v="35"/>
    <n v="808.41"/>
    <n v="0.46052631578947367"/>
    <n v="10.636973684210526"/>
    <s v="OK"/>
    <s v="No"/>
    <s v="OK"/>
    <s v="OK"/>
    <s v="OK"/>
    <s v="OK"/>
    <s v="OK"/>
    <s v="OK"/>
    <s v="Jul"/>
    <n v="3"/>
    <s v="linkedin/cpc"/>
    <d v="2024-01-01T00:00:00"/>
    <n v="7"/>
    <x v="1"/>
  </r>
  <r>
    <d v="2024-03-03T00:00:00"/>
    <s v="youtube"/>
    <s v="social"/>
    <s v="product_launch"/>
    <d v="2024-01-03T00:00:00"/>
    <s v="text_link"/>
    <s v="bags"/>
    <n v="348"/>
    <n v="8"/>
    <n v="400.39"/>
    <n v="2.2988505747126436E-2"/>
    <n v="1.1505459770114943"/>
    <s v="OK"/>
    <s v="No"/>
    <s v="OK"/>
    <s v="OK"/>
    <s v="OK"/>
    <s v="OK"/>
    <s v="OK"/>
    <s v="OK"/>
    <s v="Mar"/>
    <n v="1"/>
    <s v="youtube/social"/>
    <d v="2024-01-03T00:00:00"/>
    <n v="3"/>
    <x v="0"/>
  </r>
  <r>
    <d v="2024-03-02T00:00:00"/>
    <s v="youtube"/>
    <s v="social"/>
    <s v="product_launch"/>
    <d v="2024-01-03T00:00:00"/>
    <s v="banner1"/>
    <s v="bags"/>
    <n v="119"/>
    <n v="4"/>
    <n v="982.52"/>
    <n v="3.3613445378151259E-2"/>
    <n v="8.2564705882352936"/>
    <s v="OK"/>
    <s v="No"/>
    <s v="OK"/>
    <s v="OK"/>
    <s v="OK"/>
    <s v="OK"/>
    <s v="OK"/>
    <s v="OK"/>
    <s v="Mar"/>
    <n v="1"/>
    <s v="youtube/social"/>
    <d v="2024-01-03T00:00:00"/>
    <n v="2"/>
    <x v="0"/>
  </r>
  <r>
    <d v="2024-03-14T00:00:00"/>
    <s v="instagram"/>
    <s v="email"/>
    <s v="black_friday"/>
    <d v="2024-01-01T00:00:00"/>
    <s v="carousel_ad"/>
    <s v="discount"/>
    <n v="92"/>
    <n v="45"/>
    <n v="595.41999999999996"/>
    <n v="0.4891304347826087"/>
    <n v="6.4719565217391297"/>
    <s v="OK"/>
    <s v="No"/>
    <s v="OK"/>
    <s v="OK"/>
    <s v="OK"/>
    <s v="OK"/>
    <s v="OK"/>
    <s v="OK"/>
    <s v="Mar"/>
    <n v="1"/>
    <s v="instagram/email"/>
    <d v="2024-01-01T00:00:00"/>
    <n v="3"/>
    <x v="1"/>
  </r>
  <r>
    <d v="2024-01-25T00:00:00"/>
    <s v="newsletter"/>
    <s v="social"/>
    <s v="new_user_acquisition"/>
    <d v="2024-01-02T00:00:00"/>
    <s v="carousel_ad"/>
    <s v="bags"/>
    <n v="148"/>
    <n v="26"/>
    <n v="646.85"/>
    <n v="0.17567567567567569"/>
    <n v="4.3706081081081081"/>
    <s v="OK"/>
    <s v="No"/>
    <s v="OK"/>
    <s v="OK"/>
    <s v="OK"/>
    <s v="OK"/>
    <s v="OK"/>
    <s v="OK"/>
    <s v="Jan"/>
    <n v="1"/>
    <s v="newsletter/social"/>
    <d v="2024-01-02T00:00:00"/>
    <n v="1"/>
    <x v="0"/>
  </r>
  <r>
    <d v="2024-04-03T00:00:00"/>
    <s v="newsletter"/>
    <s v="social"/>
    <s v="product_launch"/>
    <d v="2024-01-03T00:00:00"/>
    <s v="banner1"/>
    <s v="discount"/>
    <n v="440"/>
    <n v="41"/>
    <n v="597.86"/>
    <n v="9.3181818181818185E-2"/>
    <n v="1.3587727272727272"/>
    <s v="OK"/>
    <s v="No"/>
    <s v="OK"/>
    <s v="OK"/>
    <s v="OK"/>
    <s v="OK"/>
    <s v="OK"/>
    <s v="OK"/>
    <s v="Apr"/>
    <n v="2"/>
    <s v="newsletter/social"/>
    <d v="2024-01-03T00:00:00"/>
    <n v="4"/>
    <x v="1"/>
  </r>
  <r>
    <d v="2024-01-04T00:00:00"/>
    <s v="youtube"/>
    <s v="social"/>
    <s v="black_friday"/>
    <d v="2024-01-01T00:00:00"/>
    <s v="text_link"/>
    <s v="signup"/>
    <n v="241"/>
    <n v="14"/>
    <n v="764.28"/>
    <n v="5.8091286307053944E-2"/>
    <n v="3.1712863070539417"/>
    <s v="OK"/>
    <s v="No"/>
    <s v="OK"/>
    <s v="OK"/>
    <s v="OK"/>
    <s v="OK"/>
    <s v="OK"/>
    <s v="OK"/>
    <s v="Jan"/>
    <n v="1"/>
    <s v="youtube/social"/>
    <d v="2024-01-01T00:00:00"/>
    <n v="1"/>
    <x v="1"/>
  </r>
  <r>
    <d v="2024-07-13T00:00:00"/>
    <s v="newsletter"/>
    <s v="cpc"/>
    <s v="spring_sale"/>
    <d v="2024-01-01T00:00:00"/>
    <s v="carousel_ad"/>
    <s v="discount"/>
    <n v="412"/>
    <n v="13"/>
    <n v="792.76"/>
    <n v="3.1553398058252427E-2"/>
    <n v="1.9241747572815533"/>
    <s v="OK"/>
    <s v="No"/>
    <s v="OK"/>
    <s v="OK"/>
    <s v="OK"/>
    <s v="OK"/>
    <s v="OK"/>
    <s v="OK"/>
    <s v="Jul"/>
    <n v="3"/>
    <s v="newsletter/cpc"/>
    <d v="2024-01-01T00:00:00"/>
    <n v="7"/>
    <x v="1"/>
  </r>
  <r>
    <d v="2024-06-08T00:00:00"/>
    <s v="facebook"/>
    <s v="social"/>
    <s v="black_friday"/>
    <d v="2024-01-01T00:00:00"/>
    <s v="video_ad"/>
    <s v="discount"/>
    <n v="88"/>
    <n v="14"/>
    <n v="302.33"/>
    <n v="0.15909090909090909"/>
    <n v="3.4355681818181818"/>
    <s v="OK"/>
    <s v="No"/>
    <s v="OK"/>
    <s v="OK"/>
    <s v="OK"/>
    <s v="OK"/>
    <s v="OK"/>
    <s v="OK"/>
    <s v="Jun"/>
    <n v="2"/>
    <s v="facebook/social"/>
    <d v="2024-01-01T00:00:00"/>
    <n v="6"/>
    <x v="1"/>
  </r>
  <r>
    <d v="2024-12-11T00:00:00"/>
    <s v="linkedin"/>
    <s v="email"/>
    <s v="new_user_acquisition"/>
    <d v="2024-01-02T00:00:00"/>
    <s v="banner1"/>
    <s v="discount"/>
    <n v="243"/>
    <n v="48"/>
    <n v="716.74"/>
    <n v="0.19753086419753085"/>
    <n v="2.9495473251028805"/>
    <s v="OK"/>
    <s v="No"/>
    <s v="OK"/>
    <s v="OK"/>
    <s v="OK"/>
    <s v="OK"/>
    <s v="OK"/>
    <s v="OK"/>
    <s v="Dec"/>
    <n v="4"/>
    <s v="linkedin/email"/>
    <d v="2024-01-02T00:00:00"/>
    <n v="12"/>
    <x v="1"/>
  </r>
  <r>
    <d v="2024-06-07T00:00:00"/>
    <s v="newsletter"/>
    <s v="referral"/>
    <s v="product_launch"/>
    <d v="2024-01-03T00:00:00"/>
    <s v=""/>
    <s v="shoes"/>
    <n v="481"/>
    <n v="6"/>
    <n v="668.67"/>
    <n v="1.2474012474012475E-2"/>
    <n v="1.3901663201663201"/>
    <s v="OK"/>
    <s v="No"/>
    <s v="OK"/>
    <s v="OK"/>
    <s v="OK"/>
    <s v="OK"/>
    <s v="OK"/>
    <s v="OK"/>
    <s v="Jun"/>
    <n v="2"/>
    <s v="newsletter/referral"/>
    <d v="2024-01-03T00:00:00"/>
    <n v="6"/>
    <x v="0"/>
  </r>
  <r>
    <d v="2024-07-10T00:00:00"/>
    <s v="youtube"/>
    <s v="cpc"/>
    <s v="spring_sale"/>
    <d v="2024-01-01T00:00:00"/>
    <s v="carousel_ad"/>
    <s v="shoes"/>
    <n v="23"/>
    <n v="15"/>
    <n v="486.3"/>
    <n v="0.65217391304347827"/>
    <n v="21.143478260869564"/>
    <s v="OK"/>
    <s v="No"/>
    <s v="OK"/>
    <s v="OK"/>
    <s v="OK"/>
    <s v="OK"/>
    <s v="OK"/>
    <s v="OK"/>
    <s v="Jul"/>
    <n v="3"/>
    <s v="youtube/cpc"/>
    <d v="2024-01-01T00:00:00"/>
    <n v="7"/>
    <x v="0"/>
  </r>
  <r>
    <d v="2024-12-28T00:00:00"/>
    <s v="facebook"/>
    <s v="social"/>
    <s v="black_friday"/>
    <d v="2024-01-01T00:00:00"/>
    <s v="video_ad"/>
    <s v="discount"/>
    <n v="309"/>
    <n v="5"/>
    <n v="664.23"/>
    <n v="1.6181229773462782E-2"/>
    <n v="2.1496116504854368"/>
    <s v="OK"/>
    <s v="No"/>
    <s v="OK"/>
    <s v="OK"/>
    <s v="OK"/>
    <s v="OK"/>
    <s v="OK"/>
    <s v="OK"/>
    <s v="Dec"/>
    <n v="4"/>
    <s v="facebook/social"/>
    <d v="2024-01-01T00:00:00"/>
    <n v="12"/>
    <x v="1"/>
  </r>
  <r>
    <d v="2024-08-25T00:00:00"/>
    <s v="linkedin"/>
    <s v="email"/>
    <s v="new_user_acquisition"/>
    <d v="2024-01-02T00:00:00"/>
    <s v="video_ad"/>
    <s v="discount"/>
    <n v="209"/>
    <n v="28"/>
    <n v="428.86"/>
    <n v="0.13397129186602871"/>
    <n v="2.0519617224880382"/>
    <s v="OK"/>
    <s v="No"/>
    <s v="OK"/>
    <s v="OK"/>
    <s v="OK"/>
    <s v="OK"/>
    <s v="OK"/>
    <s v="OK"/>
    <s v="Aug"/>
    <n v="3"/>
    <s v="linkedin/email"/>
    <d v="2024-01-02T00:00:00"/>
    <n v="8"/>
    <x v="1"/>
  </r>
  <r>
    <d v="2024-07-03T00:00:00"/>
    <s v="linkedin"/>
    <s v="social"/>
    <s v="product_launch"/>
    <d v="2024-01-03T00:00:00"/>
    <s v=""/>
    <s v="bags"/>
    <n v="258"/>
    <n v="25"/>
    <n v="307.42"/>
    <n v="9.6899224806201556E-2"/>
    <n v="1.1915503875968994"/>
    <s v="OK"/>
    <s v="No"/>
    <s v="OK"/>
    <s v="OK"/>
    <s v="OK"/>
    <s v="OK"/>
    <s v="OK"/>
    <s v="OK"/>
    <s v="Jul"/>
    <n v="3"/>
    <s v="linkedin/social"/>
    <d v="2024-01-03T00:00:00"/>
    <n v="7"/>
    <x v="0"/>
  </r>
  <r>
    <d v="2024-04-11T00:00:00"/>
    <s v="newsletter"/>
    <s v="cpc"/>
    <s v="spring_sale"/>
    <d v="2024-01-01T00:00:00"/>
    <s v=""/>
    <s v="shoes"/>
    <n v="295"/>
    <n v="32"/>
    <n v="496.25"/>
    <n v="0.10847457627118644"/>
    <n v="1.6822033898305084"/>
    <s v="OK"/>
    <s v="No"/>
    <s v="OK"/>
    <s v="OK"/>
    <s v="OK"/>
    <s v="OK"/>
    <s v="OK"/>
    <s v="OK"/>
    <s v="Apr"/>
    <n v="2"/>
    <s v="newsletter/cpc"/>
    <d v="2024-01-01T00:00:00"/>
    <n v="4"/>
    <x v="0"/>
  </r>
  <r>
    <d v="2024-01-09T00:00:00"/>
    <s v="youtube"/>
    <s v="email"/>
    <s v="black_friday"/>
    <d v="2024-01-01T00:00:00"/>
    <s v="video_ad"/>
    <s v="shoes"/>
    <n v="24"/>
    <n v="6"/>
    <n v="59.76"/>
    <n v="0.25"/>
    <n v="2.4899999999999998"/>
    <s v="OK"/>
    <s v="No"/>
    <s v="OK"/>
    <s v="OK"/>
    <s v="OK"/>
    <s v="OK"/>
    <s v="OK"/>
    <s v="OK"/>
    <s v="Jan"/>
    <n v="1"/>
    <s v="youtube/email"/>
    <d v="2024-01-01T00:00:00"/>
    <n v="1"/>
    <x v="0"/>
  </r>
  <r>
    <d v="2024-09-28T00:00:00"/>
    <s v="newsletter"/>
    <s v="email"/>
    <s v="product_launch"/>
    <d v="2024-01-03T00:00:00"/>
    <s v="carousel_ad"/>
    <s v="shoes"/>
    <n v="396"/>
    <n v="25"/>
    <n v="480.64"/>
    <n v="6.3131313131313135E-2"/>
    <n v="1.2137373737373738"/>
    <s v="OK"/>
    <s v="No"/>
    <s v="OK"/>
    <s v="OK"/>
    <s v="OK"/>
    <s v="OK"/>
    <s v="OK"/>
    <s v="OK"/>
    <s v="Sep"/>
    <n v="3"/>
    <s v="newsletter/email"/>
    <d v="2024-01-03T00:00:00"/>
    <n v="9"/>
    <x v="0"/>
  </r>
  <r>
    <d v="2024-11-30T00:00:00"/>
    <s v="google"/>
    <s v="referral"/>
    <s v="black_friday"/>
    <d v="2024-01-01T00:00:00"/>
    <s v="banner1"/>
    <s v="bags"/>
    <n v="300"/>
    <n v="15"/>
    <n v="83.5"/>
    <n v="0.05"/>
    <n v="0.27833333333333332"/>
    <s v="OK"/>
    <s v="No"/>
    <s v="OK"/>
    <s v="OK"/>
    <s v="OK"/>
    <s v="OK"/>
    <s v="OK"/>
    <s v="OK"/>
    <s v="Nov"/>
    <n v="4"/>
    <s v="google/referral"/>
    <d v="2024-01-01T00:00:00"/>
    <n v="11"/>
    <x v="0"/>
  </r>
  <r>
    <d v="2024-03-08T00:00:00"/>
    <s v="google"/>
    <s v="social"/>
    <s v="new_user_acquisition"/>
    <d v="2024-01-02T00:00:00"/>
    <s v="carousel_ad"/>
    <s v="bags"/>
    <n v="44"/>
    <n v="8"/>
    <n v="181.65"/>
    <n v="0.18181818181818182"/>
    <n v="4.1284090909090914"/>
    <s v="OK"/>
    <s v="No"/>
    <s v="OK"/>
    <s v="OK"/>
    <s v="OK"/>
    <s v="OK"/>
    <s v="OK"/>
    <s v="OK"/>
    <s v="Mar"/>
    <n v="1"/>
    <s v="google/social"/>
    <d v="2024-01-02T00:00:00"/>
    <n v="3"/>
    <x v="0"/>
  </r>
  <r>
    <d v="2024-05-12T00:00:00"/>
    <s v="youtube"/>
    <s v="social"/>
    <s v="black_friday"/>
    <d v="2024-01-01T00:00:00"/>
    <s v="banner1"/>
    <s v="bags"/>
    <n v="15"/>
    <n v="35"/>
    <n v="80.78"/>
    <n v="2.3333333333333335"/>
    <n v="5.3853333333333335"/>
    <s v="OK"/>
    <s v="No"/>
    <s v="OK"/>
    <s v="OK"/>
    <s v="OK"/>
    <s v="OK"/>
    <s v="OK"/>
    <s v="OK"/>
    <s v="May"/>
    <n v="2"/>
    <s v="youtube/social"/>
    <d v="2024-01-01T00:00:00"/>
    <n v="5"/>
    <x v="0"/>
  </r>
  <r>
    <d v="2024-12-05T00:00:00"/>
    <s v="instagram"/>
    <s v="cpc"/>
    <s v="product_launch"/>
    <d v="2024-01-03T00:00:00"/>
    <s v=""/>
    <s v="discount"/>
    <n v="458"/>
    <n v="26"/>
    <n v="687.69"/>
    <n v="5.6768558951965066E-2"/>
    <n v="1.5015065502183407"/>
    <s v="OK"/>
    <s v="No"/>
    <s v="OK"/>
    <s v="OK"/>
    <s v="OK"/>
    <s v="OK"/>
    <s v="OK"/>
    <s v="OK"/>
    <s v="Dec"/>
    <n v="4"/>
    <s v="instagram/cpc"/>
    <d v="2024-01-03T00:00:00"/>
    <n v="12"/>
    <x v="1"/>
  </r>
  <r>
    <d v="2024-08-05T00:00:00"/>
    <s v="instagram"/>
    <s v="referral"/>
    <s v="new_user_acquisition"/>
    <d v="2024-01-02T00:00:00"/>
    <s v="banner1"/>
    <s v="signup"/>
    <n v="440"/>
    <n v="47"/>
    <n v="648.79999999999995"/>
    <n v="0.10681818181818181"/>
    <n v="1.4745454545454544"/>
    <s v="OK"/>
    <s v="No"/>
    <s v="OK"/>
    <s v="OK"/>
    <s v="OK"/>
    <s v="OK"/>
    <s v="OK"/>
    <s v="OK"/>
    <s v="Aug"/>
    <n v="3"/>
    <s v="instagram/referral"/>
    <d v="2024-01-02T00:00:00"/>
    <n v="8"/>
    <x v="1"/>
  </r>
  <r>
    <d v="2024-08-24T00:00:00"/>
    <s v="newsletter"/>
    <s v="cpc"/>
    <s v="new_user_acquisition"/>
    <d v="2024-01-02T00:00:00"/>
    <s v="video_ad"/>
    <s v="discount"/>
    <n v="29"/>
    <n v="43"/>
    <n v="268.17"/>
    <n v="1.4827586206896552"/>
    <n v="9.2472413793103456"/>
    <s v="OK"/>
    <s v="No"/>
    <s v="OK"/>
    <s v="OK"/>
    <s v="OK"/>
    <s v="OK"/>
    <s v="OK"/>
    <s v="OK"/>
    <s v="Aug"/>
    <n v="3"/>
    <s v="newsletter/cpc"/>
    <d v="2024-01-02T00:00:00"/>
    <n v="8"/>
    <x v="1"/>
  </r>
  <r>
    <d v="2024-08-29T00:00:00"/>
    <s v="youtube"/>
    <s v="referral"/>
    <s v="new_user_acquisition"/>
    <d v="2024-01-02T00:00:00"/>
    <s v="banner1"/>
    <s v="signup"/>
    <n v="72"/>
    <n v="35"/>
    <n v="511.23"/>
    <n v="0.4861111111111111"/>
    <n v="7.1004166666666668"/>
    <s v="OK"/>
    <s v="No"/>
    <s v="OK"/>
    <s v="OK"/>
    <s v="OK"/>
    <s v="OK"/>
    <s v="OK"/>
    <s v="OK"/>
    <s v="Aug"/>
    <n v="3"/>
    <s v="youtube/referral"/>
    <d v="2024-01-02T00:00:00"/>
    <n v="8"/>
    <x v="1"/>
  </r>
  <r>
    <d v="2024-03-14T00:00:00"/>
    <s v="facebook"/>
    <s v="email"/>
    <s v="black_friday"/>
    <d v="2024-01-01T00:00:00"/>
    <s v="video_ad"/>
    <s v="discount"/>
    <n v="365"/>
    <n v="45"/>
    <n v="52.08"/>
    <n v="0.12328767123287671"/>
    <n v="0.1426849315068493"/>
    <s v="OK"/>
    <s v="No"/>
    <s v="OK"/>
    <s v="OK"/>
    <s v="OK"/>
    <s v="OK"/>
    <s v="OK"/>
    <s v="OK"/>
    <s v="Mar"/>
    <n v="1"/>
    <s v="facebook/email"/>
    <d v="2024-01-01T00:00:00"/>
    <n v="3"/>
    <x v="1"/>
  </r>
  <r>
    <d v="2024-10-20T00:00:00"/>
    <s v="newsletter"/>
    <s v="social"/>
    <s v="new_user_acquisition"/>
    <d v="2024-01-02T00:00:00"/>
    <s v="banner1"/>
    <s v="signup"/>
    <n v="493"/>
    <n v="2"/>
    <n v="152.72999999999999"/>
    <n v="4.0567951318458417E-3"/>
    <n v="0.3097971602434077"/>
    <s v="OK"/>
    <s v="No"/>
    <s v="OK"/>
    <s v="OK"/>
    <s v="OK"/>
    <s v="OK"/>
    <s v="OK"/>
    <s v="OK"/>
    <s v="Oct"/>
    <n v="4"/>
    <s v="newsletter/social"/>
    <d v="2024-01-02T00:00:00"/>
    <n v="10"/>
    <x v="1"/>
  </r>
  <r>
    <d v="2024-05-26T00:00:00"/>
    <s v="youtube"/>
    <s v="social"/>
    <s v="new_user_acquisition"/>
    <d v="2024-01-02T00:00:00"/>
    <s v="banner1"/>
    <s v="bags"/>
    <n v="257"/>
    <n v="40"/>
    <n v="507.53"/>
    <n v="0.1556420233463035"/>
    <n v="1.9748249027237352"/>
    <s v="OK"/>
    <s v="No"/>
    <s v="OK"/>
    <s v="OK"/>
    <s v="OK"/>
    <s v="OK"/>
    <s v="OK"/>
    <s v="OK"/>
    <s v="May"/>
    <n v="2"/>
    <s v="youtube/social"/>
    <d v="2024-01-02T00:00:00"/>
    <n v="5"/>
    <x v="0"/>
  </r>
  <r>
    <d v="2024-08-08T00:00:00"/>
    <s v="instagram"/>
    <s v="email"/>
    <s v="product_launch"/>
    <d v="2024-01-03T00:00:00"/>
    <s v="video_ad"/>
    <s v="discount"/>
    <n v="23"/>
    <n v="2"/>
    <n v="24.97"/>
    <n v="8.6956521739130432E-2"/>
    <n v="1.0856521739130434"/>
    <s v="OK"/>
    <s v="No"/>
    <s v="OK"/>
    <s v="OK"/>
    <s v="OK"/>
    <s v="OK"/>
    <s v="OK"/>
    <s v="OK"/>
    <s v="Aug"/>
    <n v="3"/>
    <s v="instagram/email"/>
    <d v="2024-01-03T00:00:00"/>
    <n v="8"/>
    <x v="1"/>
  </r>
  <r>
    <d v="2024-04-29T00:00:00"/>
    <s v="linkedin"/>
    <s v="referral"/>
    <s v="spring_sale"/>
    <d v="2024-01-01T00:00:00"/>
    <s v="video_ad"/>
    <s v="discount"/>
    <n v="437"/>
    <n v="18"/>
    <n v="82.46"/>
    <n v="4.1189931350114416E-2"/>
    <n v="0.18869565217391304"/>
    <s v="OK"/>
    <s v="No"/>
    <s v="OK"/>
    <s v="OK"/>
    <s v="OK"/>
    <s v="OK"/>
    <s v="OK"/>
    <s v="OK"/>
    <s v="Apr"/>
    <n v="2"/>
    <s v="linkedin/referral"/>
    <d v="2024-01-01T00:00:00"/>
    <n v="4"/>
    <x v="1"/>
  </r>
  <r>
    <d v="2024-12-14T00:00:00"/>
    <s v="linkedin"/>
    <s v="referral"/>
    <s v="new_user_acquisition"/>
    <d v="2024-01-02T00:00:00"/>
    <s v="text_link"/>
    <s v="bags"/>
    <n v="358"/>
    <n v="23"/>
    <n v="453.58"/>
    <n v="6.4245810055865923E-2"/>
    <n v="1.2669832402234635"/>
    <s v="OK"/>
    <s v="No"/>
    <s v="OK"/>
    <s v="OK"/>
    <s v="OK"/>
    <s v="OK"/>
    <s v="OK"/>
    <s v="OK"/>
    <s v="Dec"/>
    <n v="4"/>
    <s v="linkedin/referral"/>
    <d v="2024-01-02T00:00:00"/>
    <n v="12"/>
    <x v="0"/>
  </r>
  <r>
    <d v="2024-06-27T00:00:00"/>
    <s v="youtube"/>
    <s v="cpc"/>
    <s v="new_user_acquisition"/>
    <d v="2024-01-02T00:00:00"/>
    <s v="banner1"/>
    <s v="bags"/>
    <n v="274"/>
    <n v="41"/>
    <n v="504.17"/>
    <n v="0.14963503649635038"/>
    <n v="1.840036496350365"/>
    <s v="OK"/>
    <s v="No"/>
    <s v="OK"/>
    <s v="OK"/>
    <s v="OK"/>
    <s v="OK"/>
    <s v="OK"/>
    <s v="OK"/>
    <s v="Jun"/>
    <n v="2"/>
    <s v="youtube/cpc"/>
    <d v="2024-01-02T00:00:00"/>
    <n v="6"/>
    <x v="0"/>
  </r>
  <r>
    <d v="2024-01-16T00:00:00"/>
    <s v="facebook"/>
    <s v="cpc"/>
    <s v="product_launch"/>
    <d v="2024-01-03T00:00:00"/>
    <s v="video_ad"/>
    <s v="discount"/>
    <n v="193"/>
    <n v="16"/>
    <n v="565.62"/>
    <n v="8.2901554404145081E-2"/>
    <n v="2.9306735751295339"/>
    <s v="OK"/>
    <s v="No"/>
    <s v="OK"/>
    <s v="OK"/>
    <s v="OK"/>
    <s v="OK"/>
    <s v="OK"/>
    <s v="OK"/>
    <s v="Jan"/>
    <n v="1"/>
    <s v="facebook/cpc"/>
    <d v="2024-01-03T00:00:00"/>
    <n v="1"/>
    <x v="1"/>
  </r>
  <r>
    <d v="2024-02-15T00:00:00"/>
    <s v="google"/>
    <s v="referral"/>
    <s v="spring_sale"/>
    <d v="2024-01-01T00:00:00"/>
    <s v="banner1"/>
    <s v="shoes"/>
    <n v="418"/>
    <n v="5"/>
    <n v="949.18"/>
    <n v="1.1961722488038277E-2"/>
    <n v="2.2707655502392345"/>
    <s v="OK"/>
    <s v="No"/>
    <s v="OK"/>
    <s v="OK"/>
    <s v="OK"/>
    <s v="OK"/>
    <s v="OK"/>
    <s v="OK"/>
    <s v="Feb"/>
    <n v="1"/>
    <s v="google/referral"/>
    <d v="2024-01-01T00:00:00"/>
    <n v="2"/>
    <x v="0"/>
  </r>
  <r>
    <d v="2024-11-29T00:00:00"/>
    <s v="newsletter"/>
    <s v="social"/>
    <s v="product_launch"/>
    <d v="2024-01-03T00:00:00"/>
    <s v="banner1"/>
    <s v="discount"/>
    <n v="338"/>
    <n v="49"/>
    <n v="135.77000000000001"/>
    <n v="0.14497041420118342"/>
    <n v="0.4016863905325444"/>
    <s v="OK"/>
    <s v="No"/>
    <s v="OK"/>
    <s v="OK"/>
    <s v="OK"/>
    <s v="OK"/>
    <s v="OK"/>
    <s v="OK"/>
    <s v="Nov"/>
    <n v="4"/>
    <s v="newsletter/social"/>
    <d v="2024-01-03T00:00:00"/>
    <n v="11"/>
    <x v="1"/>
  </r>
  <r>
    <d v="2024-04-16T00:00:00"/>
    <s v="instagram"/>
    <s v="email"/>
    <s v="black_friday"/>
    <d v="2024-01-01T00:00:00"/>
    <s v="video_ad"/>
    <s v="shoes"/>
    <n v="318"/>
    <n v="50"/>
    <n v="331.78"/>
    <n v="0.15723270440251572"/>
    <n v="1.0433333333333332"/>
    <s v="OK"/>
    <s v="No"/>
    <s v="OK"/>
    <s v="OK"/>
    <s v="OK"/>
    <s v="OK"/>
    <s v="OK"/>
    <s v="OK"/>
    <s v="Apr"/>
    <n v="2"/>
    <s v="instagram/email"/>
    <d v="2024-01-01T00:00:00"/>
    <n v="4"/>
    <x v="0"/>
  </r>
  <r>
    <d v="2024-07-22T00:00:00"/>
    <s v="linkedin"/>
    <s v="referral"/>
    <s v="spring_sale"/>
    <d v="2024-01-01T00:00:00"/>
    <s v=""/>
    <s v="bags"/>
    <n v="499"/>
    <n v="18"/>
    <n v="427.16"/>
    <n v="3.6072144288577156E-2"/>
    <n v="0.85603206412825661"/>
    <s v="OK"/>
    <s v="No"/>
    <s v="OK"/>
    <s v="OK"/>
    <s v="OK"/>
    <s v="OK"/>
    <s v="OK"/>
    <s v="OK"/>
    <s v="Jul"/>
    <n v="3"/>
    <s v="linkedin/referral"/>
    <d v="2024-01-01T00:00:00"/>
    <n v="7"/>
    <x v="0"/>
  </r>
  <r>
    <d v="2024-05-01T00:00:00"/>
    <s v="newsletter"/>
    <s v="referral"/>
    <s v="product_launch"/>
    <d v="2024-01-03T00:00:00"/>
    <s v="carousel_ad"/>
    <s v="signup"/>
    <n v="40"/>
    <n v="10"/>
    <n v="546.65"/>
    <n v="0.25"/>
    <n v="13.66625"/>
    <s v="OK"/>
    <s v="No"/>
    <s v="OK"/>
    <s v="OK"/>
    <s v="OK"/>
    <s v="OK"/>
    <s v="OK"/>
    <s v="OK"/>
    <s v="May"/>
    <n v="2"/>
    <s v="newsletter/referral"/>
    <d v="2024-01-03T00:00:00"/>
    <n v="4"/>
    <x v="1"/>
  </r>
  <r>
    <d v="2024-03-16T00:00:00"/>
    <s v="facebook"/>
    <s v="social"/>
    <s v="black_friday"/>
    <d v="2024-01-01T00:00:00"/>
    <s v="banner1"/>
    <s v="signup"/>
    <n v="278"/>
    <n v="13"/>
    <n v="297.38"/>
    <n v="4.6762589928057555E-2"/>
    <n v="1.0697122302158273"/>
    <s v="OK"/>
    <s v="No"/>
    <s v="OK"/>
    <s v="OK"/>
    <s v="OK"/>
    <s v="OK"/>
    <s v="OK"/>
    <s v="OK"/>
    <s v="Mar"/>
    <n v="1"/>
    <s v="facebook/social"/>
    <d v="2024-01-01T00:00:00"/>
    <n v="3"/>
    <x v="1"/>
  </r>
  <r>
    <d v="2024-05-09T00:00:00"/>
    <s v="google"/>
    <s v="referral"/>
    <s v="black_friday"/>
    <d v="2024-01-01T00:00:00"/>
    <s v="banner1"/>
    <s v="discount"/>
    <n v="104"/>
    <n v="25"/>
    <n v="42.08"/>
    <n v="0.24038461538461539"/>
    <n v="0.4046153846153846"/>
    <s v="OK"/>
    <s v="No"/>
    <s v="OK"/>
    <s v="OK"/>
    <s v="OK"/>
    <s v="OK"/>
    <s v="OK"/>
    <s v="OK"/>
    <s v="May"/>
    <n v="2"/>
    <s v="google/referral"/>
    <d v="2024-01-01T00:00:00"/>
    <n v="5"/>
    <x v="1"/>
  </r>
  <r>
    <d v="2024-08-29T00:00:00"/>
    <s v="linkedin"/>
    <s v="referral"/>
    <s v="black_friday"/>
    <d v="2024-01-01T00:00:00"/>
    <s v="text_link"/>
    <s v="signup"/>
    <n v="125"/>
    <n v="15"/>
    <n v="916.28"/>
    <n v="0.12"/>
    <n v="7.3302399999999999"/>
    <s v="OK"/>
    <s v="No"/>
    <s v="OK"/>
    <s v="OK"/>
    <s v="OK"/>
    <s v="OK"/>
    <s v="OK"/>
    <s v="OK"/>
    <s v="Aug"/>
    <n v="3"/>
    <s v="linkedin/referral"/>
    <d v="2024-01-01T00:00:00"/>
    <n v="8"/>
    <x v="1"/>
  </r>
  <r>
    <d v="2024-06-01T00:00:00"/>
    <s v="facebook"/>
    <s v="referral"/>
    <s v="black_friday"/>
    <d v="2024-01-01T00:00:00"/>
    <s v=""/>
    <s v="discount"/>
    <n v="267"/>
    <n v="38"/>
    <n v="723.05"/>
    <n v="0.14232209737827714"/>
    <n v="2.7080524344569286"/>
    <s v="OK"/>
    <s v="No"/>
    <s v="OK"/>
    <s v="OK"/>
    <s v="OK"/>
    <s v="OK"/>
    <s v="OK"/>
    <s v="OK"/>
    <s v="Jun"/>
    <n v="2"/>
    <s v="facebook/referral"/>
    <d v="2024-01-01T00:00:00"/>
    <n v="6"/>
    <x v="1"/>
  </r>
  <r>
    <d v="2024-01-11T00:00:00"/>
    <s v="linkedin"/>
    <s v="email"/>
    <s v="product_launch"/>
    <d v="2024-01-03T00:00:00"/>
    <s v="carousel_ad"/>
    <s v="shoes"/>
    <n v="139"/>
    <n v="50"/>
    <n v="980.96"/>
    <n v="0.35971223021582732"/>
    <n v="7.0572661870503604"/>
    <s v="OK"/>
    <s v="No"/>
    <s v="OK"/>
    <s v="OK"/>
    <s v="OK"/>
    <s v="OK"/>
    <s v="OK"/>
    <s v="OK"/>
    <s v="Jan"/>
    <n v="1"/>
    <s v="linkedin/email"/>
    <d v="2024-01-03T00:00:00"/>
    <n v="1"/>
    <x v="0"/>
  </r>
  <r>
    <d v="2024-01-20T00:00:00"/>
    <s v="facebook"/>
    <s v="referral"/>
    <s v="black_friday"/>
    <d v="2024-01-01T00:00:00"/>
    <s v=""/>
    <s v="signup"/>
    <n v="361"/>
    <n v="3"/>
    <n v="269.22000000000003"/>
    <n v="8.3102493074792248E-3"/>
    <n v="0.74576177285318568"/>
    <s v="OK"/>
    <s v="No"/>
    <s v="OK"/>
    <s v="OK"/>
    <s v="OK"/>
    <s v="OK"/>
    <s v="OK"/>
    <s v="OK"/>
    <s v="Jan"/>
    <n v="1"/>
    <s v="facebook/referral"/>
    <d v="2024-01-01T00:00:00"/>
    <n v="1"/>
    <x v="1"/>
  </r>
  <r>
    <d v="2024-02-17T00:00:00"/>
    <s v="facebook"/>
    <s v="email"/>
    <s v="black_friday"/>
    <d v="2024-01-01T00:00:00"/>
    <s v="text_link"/>
    <s v="discount"/>
    <n v="250"/>
    <n v="18"/>
    <n v="361.34"/>
    <n v="7.1999999999999995E-2"/>
    <n v="1.44536"/>
    <s v="OK"/>
    <s v="No"/>
    <s v="OK"/>
    <s v="OK"/>
    <s v="OK"/>
    <s v="OK"/>
    <s v="OK"/>
    <s v="OK"/>
    <s v="Feb"/>
    <n v="1"/>
    <s v="facebook/email"/>
    <d v="2024-01-01T00:00:00"/>
    <n v="2"/>
    <x v="1"/>
  </r>
  <r>
    <d v="2024-03-13T00:00:00"/>
    <s v="newsletter"/>
    <s v="cpc"/>
    <s v="spring_sale"/>
    <d v="2024-01-01T00:00:00"/>
    <s v=""/>
    <s v="shoes"/>
    <n v="452"/>
    <n v="31"/>
    <n v="468"/>
    <n v="6.8584070796460173E-2"/>
    <n v="1.0353982300884956"/>
    <s v="OK"/>
    <s v="No"/>
    <s v="OK"/>
    <s v="OK"/>
    <s v="OK"/>
    <s v="OK"/>
    <s v="OK"/>
    <s v="OK"/>
    <s v="Mar"/>
    <n v="1"/>
    <s v="newsletter/cpc"/>
    <d v="2024-01-01T00:00:00"/>
    <n v="3"/>
    <x v="0"/>
  </r>
  <r>
    <d v="2024-01-11T00:00:00"/>
    <s v="newsletter"/>
    <s v="social"/>
    <s v="new_user_acquisition"/>
    <d v="2024-01-02T00:00:00"/>
    <s v="carousel_ad"/>
    <s v="shoes"/>
    <n v="100"/>
    <n v="25"/>
    <n v="139.43"/>
    <n v="0.25"/>
    <n v="1.3943000000000001"/>
    <s v="OK"/>
    <s v="No"/>
    <s v="OK"/>
    <s v="OK"/>
    <s v="OK"/>
    <s v="OK"/>
    <s v="OK"/>
    <s v="OK"/>
    <s v="Jan"/>
    <n v="1"/>
    <s v="newsletter/social"/>
    <d v="2024-01-02T00:00:00"/>
    <n v="1"/>
    <x v="0"/>
  </r>
  <r>
    <d v="2024-09-03T00:00:00"/>
    <s v="youtube"/>
    <s v="referral"/>
    <s v="black_friday"/>
    <d v="2024-01-01T00:00:00"/>
    <s v="video_ad"/>
    <s v="shoes"/>
    <n v="421"/>
    <n v="9"/>
    <n v="141.47999999999999"/>
    <n v="2.1377672209026127E-2"/>
    <n v="0.33605700712589071"/>
    <s v="OK"/>
    <s v="No"/>
    <s v="OK"/>
    <s v="OK"/>
    <s v="OK"/>
    <s v="OK"/>
    <s v="OK"/>
    <s v="OK"/>
    <s v="Sep"/>
    <n v="3"/>
    <s v="youtube/referral"/>
    <d v="2024-01-01T00:00:00"/>
    <n v="9"/>
    <x v="0"/>
  </r>
  <r>
    <d v="2024-11-16T00:00:00"/>
    <s v="newsletter"/>
    <s v="social"/>
    <s v="spring_sale"/>
    <d v="2024-01-01T00:00:00"/>
    <s v="carousel_ad"/>
    <s v="signup"/>
    <n v="24"/>
    <n v="32"/>
    <n v="739.19"/>
    <n v="1.3333333333333333"/>
    <n v="30.799583333333334"/>
    <s v="OK"/>
    <s v="No"/>
    <s v="OK"/>
    <s v="OK"/>
    <s v="OK"/>
    <s v="OK"/>
    <s v="OK"/>
    <s v="OK"/>
    <s v="Nov"/>
    <n v="4"/>
    <s v="newsletter/social"/>
    <d v="2024-01-01T00:00:00"/>
    <n v="11"/>
    <x v="1"/>
  </r>
  <r>
    <d v="2024-02-03T00:00:00"/>
    <s v="instagram"/>
    <s v="referral"/>
    <s v="spring_sale"/>
    <d v="2024-01-01T00:00:00"/>
    <s v=""/>
    <s v="shoes"/>
    <n v="183"/>
    <n v="19"/>
    <n v="989.61"/>
    <n v="0.10382513661202186"/>
    <n v="5.4077049180327865"/>
    <s v="OK"/>
    <s v="No"/>
    <s v="OK"/>
    <s v="OK"/>
    <s v="OK"/>
    <s v="OK"/>
    <s v="OK"/>
    <s v="OK"/>
    <s v="Feb"/>
    <n v="1"/>
    <s v="instagram/referral"/>
    <d v="2024-01-01T00:00:00"/>
    <n v="2"/>
    <x v="0"/>
  </r>
  <r>
    <d v="2024-12-29T00:00:00"/>
    <s v="youtube"/>
    <s v="referral"/>
    <s v="black_friday"/>
    <d v="2024-01-01T00:00:00"/>
    <s v="banner1"/>
    <s v="signup"/>
    <n v="136"/>
    <n v="31"/>
    <n v="112.21"/>
    <n v="0.22794117647058823"/>
    <n v="0.82507352941176471"/>
    <s v="OK"/>
    <s v="No"/>
    <s v="OK"/>
    <s v="OK"/>
    <s v="OK"/>
    <s v="OK"/>
    <s v="OK"/>
    <s v="OK"/>
    <s v="Dec"/>
    <n v="4"/>
    <s v="youtube/referral"/>
    <d v="2024-01-01T00:00:00"/>
    <n v="12"/>
    <x v="1"/>
  </r>
  <r>
    <d v="2024-01-02T00:00:00"/>
    <s v="facebook"/>
    <s v="referral"/>
    <s v="spring_sale"/>
    <d v="2024-01-01T00:00:00"/>
    <s v="text_link"/>
    <s v="bags"/>
    <n v="204"/>
    <n v="13"/>
    <n v="727.31"/>
    <n v="6.3725490196078427E-2"/>
    <n v="3.5652450980392154"/>
    <s v="OK"/>
    <s v="No"/>
    <s v="OK"/>
    <s v="OK"/>
    <s v="OK"/>
    <s v="OK"/>
    <s v="OK"/>
    <s v="OK"/>
    <s v="Jan"/>
    <n v="1"/>
    <s v="facebook/referral"/>
    <d v="2024-01-01T00:00:00"/>
    <n v="1"/>
    <x v="0"/>
  </r>
  <r>
    <d v="2024-04-16T00:00:00"/>
    <s v="facebook"/>
    <s v="email"/>
    <s v="product_launch"/>
    <d v="2024-01-03T00:00:00"/>
    <s v="banner1"/>
    <s v="shoes"/>
    <n v="289"/>
    <n v="33"/>
    <n v="936.95"/>
    <n v="0.11418685121107267"/>
    <n v="3.2420415224913497"/>
    <s v="OK"/>
    <s v="No"/>
    <s v="OK"/>
    <s v="OK"/>
    <s v="OK"/>
    <s v="OK"/>
    <s v="OK"/>
    <s v="OK"/>
    <s v="Apr"/>
    <n v="2"/>
    <s v="facebook/email"/>
    <d v="2024-01-03T00:00:00"/>
    <n v="4"/>
    <x v="0"/>
  </r>
  <r>
    <d v="2024-05-19T00:00:00"/>
    <s v="linkedin"/>
    <s v="cpc"/>
    <s v="new_user_acquisition"/>
    <d v="2024-01-02T00:00:00"/>
    <s v="text_link"/>
    <s v="discount"/>
    <n v="173"/>
    <n v="39"/>
    <n v="52.86"/>
    <n v="0.22543352601156069"/>
    <n v="0.30554913294797686"/>
    <s v="OK"/>
    <s v="No"/>
    <s v="OK"/>
    <s v="OK"/>
    <s v="OK"/>
    <s v="OK"/>
    <s v="OK"/>
    <s v="OK"/>
    <s v="May"/>
    <n v="2"/>
    <s v="linkedin/cpc"/>
    <d v="2024-01-02T00:00:00"/>
    <n v="5"/>
    <x v="1"/>
  </r>
  <r>
    <d v="2024-01-10T00:00:00"/>
    <s v="instagram"/>
    <s v="social"/>
    <s v="new_user_acquisition"/>
    <d v="2024-01-02T00:00:00"/>
    <s v="video_ad"/>
    <s v="discount"/>
    <n v="249"/>
    <n v="16"/>
    <n v="22.36"/>
    <n v="6.4257028112449793E-2"/>
    <n v="8.9799196787148594E-2"/>
    <s v="OK"/>
    <s v="No"/>
    <s v="OK"/>
    <s v="OK"/>
    <s v="OK"/>
    <s v="OK"/>
    <s v="OK"/>
    <s v="OK"/>
    <s v="Jan"/>
    <n v="1"/>
    <s v="instagram/social"/>
    <d v="2024-01-02T00:00:00"/>
    <n v="1"/>
    <x v="1"/>
  </r>
  <r>
    <d v="2024-02-20T00:00:00"/>
    <s v="instagram"/>
    <s v="email"/>
    <s v="black_friday"/>
    <d v="2024-01-01T00:00:00"/>
    <s v=""/>
    <s v="shoes"/>
    <n v="450"/>
    <n v="25"/>
    <n v="142.37"/>
    <n v="5.5555555555555552E-2"/>
    <n v="0.31637777777777781"/>
    <s v="OK"/>
    <s v="No"/>
    <s v="OK"/>
    <s v="OK"/>
    <s v="OK"/>
    <s v="OK"/>
    <s v="OK"/>
    <s v="OK"/>
    <s v="Feb"/>
    <n v="1"/>
    <s v="instagram/email"/>
    <d v="2024-01-01T00:00:00"/>
    <n v="2"/>
    <x v="0"/>
  </r>
  <r>
    <d v="2024-02-08T00:00:00"/>
    <s v="google"/>
    <s v="email"/>
    <s v="spring_sale"/>
    <d v="2024-01-01T00:00:00"/>
    <s v="carousel_ad"/>
    <s v="shoes"/>
    <n v="337"/>
    <n v="35"/>
    <n v="241.28"/>
    <n v="0.10385756676557864"/>
    <n v="0.7159643916913947"/>
    <s v="OK"/>
    <s v="No"/>
    <s v="OK"/>
    <s v="OK"/>
    <s v="OK"/>
    <s v="OK"/>
    <s v="OK"/>
    <s v="OK"/>
    <s v="Feb"/>
    <n v="1"/>
    <s v="google/email"/>
    <d v="2024-01-01T00:00:00"/>
    <n v="2"/>
    <x v="0"/>
  </r>
  <r>
    <d v="2024-08-29T00:00:00"/>
    <s v="google"/>
    <s v="email"/>
    <s v="new_user_acquisition"/>
    <d v="2024-01-02T00:00:00"/>
    <s v=""/>
    <s v="signup"/>
    <n v="110"/>
    <n v="49"/>
    <n v="282.91000000000003"/>
    <n v="0.44545454545454544"/>
    <n v="2.5719090909090911"/>
    <s v="OK"/>
    <s v="No"/>
    <s v="OK"/>
    <s v="OK"/>
    <s v="OK"/>
    <s v="OK"/>
    <s v="OK"/>
    <s v="OK"/>
    <s v="Aug"/>
    <n v="3"/>
    <s v="google/email"/>
    <d v="2024-01-02T00:00:00"/>
    <n v="8"/>
    <x v="1"/>
  </r>
  <r>
    <d v="2024-06-22T00:00:00"/>
    <s v="linkedin"/>
    <s v="social"/>
    <s v="new_user_acquisition"/>
    <d v="2024-01-02T00:00:00"/>
    <s v="video_ad"/>
    <s v="bags"/>
    <n v="256"/>
    <n v="32"/>
    <n v="718.12"/>
    <n v="0.125"/>
    <n v="2.80515625"/>
    <s v="OK"/>
    <s v="No"/>
    <s v="OK"/>
    <s v="OK"/>
    <s v="OK"/>
    <s v="OK"/>
    <s v="OK"/>
    <s v="OK"/>
    <s v="Jun"/>
    <n v="2"/>
    <s v="linkedin/social"/>
    <d v="2024-01-02T00:00:00"/>
    <n v="6"/>
    <x v="0"/>
  </r>
  <r>
    <d v="2024-04-28T00:00:00"/>
    <s v="linkedin"/>
    <s v="social"/>
    <s v="spring_sale"/>
    <d v="2024-01-01T00:00:00"/>
    <s v="text_link"/>
    <s v="shoes"/>
    <n v="130"/>
    <n v="16"/>
    <n v="677.52"/>
    <n v="0.12307692307692308"/>
    <n v="5.2116923076923074"/>
    <s v="OK"/>
    <s v="No"/>
    <s v="OK"/>
    <s v="OK"/>
    <s v="OK"/>
    <s v="OK"/>
    <s v="OK"/>
    <s v="OK"/>
    <s v="Apr"/>
    <n v="2"/>
    <s v="linkedin/social"/>
    <d v="2024-01-01T00:00:00"/>
    <n v="4"/>
    <x v="0"/>
  </r>
  <r>
    <d v="2024-02-15T00:00:00"/>
    <s v="youtube"/>
    <s v="cpc"/>
    <s v="new_user_acquisition"/>
    <d v="2024-01-02T00:00:00"/>
    <s v="carousel_ad"/>
    <s v="shoes"/>
    <n v="185"/>
    <n v="40"/>
    <n v="708.23"/>
    <n v="0.21621621621621623"/>
    <n v="3.8282702702702704"/>
    <s v="OK"/>
    <s v="No"/>
    <s v="OK"/>
    <s v="OK"/>
    <s v="OK"/>
    <s v="OK"/>
    <s v="OK"/>
    <s v="OK"/>
    <s v="Feb"/>
    <n v="1"/>
    <s v="youtube/cpc"/>
    <d v="2024-01-02T00:00:00"/>
    <n v="2"/>
    <x v="0"/>
  </r>
  <r>
    <d v="2024-12-26T00:00:00"/>
    <s v="newsletter"/>
    <s v="referral"/>
    <s v="spring_sale"/>
    <d v="2024-01-01T00:00:00"/>
    <s v=""/>
    <s v="discount"/>
    <n v="278"/>
    <n v="20"/>
    <n v="507.07"/>
    <n v="7.1942446043165464E-2"/>
    <n v="1.8239928057553956"/>
    <s v="OK"/>
    <s v="No"/>
    <s v="OK"/>
    <s v="OK"/>
    <s v="OK"/>
    <s v="OK"/>
    <s v="OK"/>
    <s v="OK"/>
    <s v="Dec"/>
    <n v="4"/>
    <s v="newsletter/referral"/>
    <d v="2024-01-01T00:00:00"/>
    <n v="12"/>
    <x v="1"/>
  </r>
  <r>
    <d v="2024-10-22T00:00:00"/>
    <s v="facebook"/>
    <s v="email"/>
    <s v="spring_sale"/>
    <d v="2024-01-01T00:00:00"/>
    <s v="banner1"/>
    <s v="signup"/>
    <n v="224"/>
    <n v="47"/>
    <n v="214.92"/>
    <n v="0.20982142857142858"/>
    <n v="0.95946428571428566"/>
    <s v="OK"/>
    <s v="No"/>
    <s v="OK"/>
    <s v="OK"/>
    <s v="OK"/>
    <s v="OK"/>
    <s v="OK"/>
    <s v="OK"/>
    <s v="Oct"/>
    <n v="4"/>
    <s v="facebook/email"/>
    <d v="2024-01-01T00:00:00"/>
    <n v="10"/>
    <x v="1"/>
  </r>
  <r>
    <d v="2024-08-28T00:00:00"/>
    <s v="google"/>
    <s v="cpc"/>
    <s v="black_friday"/>
    <d v="2024-01-01T00:00:00"/>
    <s v="carousel_ad"/>
    <s v="discount"/>
    <n v="286"/>
    <n v="44"/>
    <n v="729.03"/>
    <n v="0.15384615384615385"/>
    <n v="2.5490559440559442"/>
    <s v="OK"/>
    <s v="No"/>
    <s v="OK"/>
    <s v="OK"/>
    <s v="OK"/>
    <s v="OK"/>
    <s v="OK"/>
    <s v="OK"/>
    <s v="Aug"/>
    <n v="3"/>
    <s v="google/cpc"/>
    <d v="2024-01-01T00:00:00"/>
    <n v="8"/>
    <x v="1"/>
  </r>
  <r>
    <d v="2024-02-04T00:00:00"/>
    <s v="youtube"/>
    <s v="email"/>
    <s v="black_friday"/>
    <d v="2024-01-01T00:00:00"/>
    <s v="banner1"/>
    <s v="discount"/>
    <n v="314"/>
    <n v="47"/>
    <n v="639.39"/>
    <n v="0.14968152866242038"/>
    <n v="2.0362738853503184"/>
    <s v="OK"/>
    <s v="No"/>
    <s v="OK"/>
    <s v="OK"/>
    <s v="OK"/>
    <s v="OK"/>
    <s v="OK"/>
    <s v="OK"/>
    <s v="Feb"/>
    <n v="1"/>
    <s v="youtube/email"/>
    <d v="2024-01-01T00:00:00"/>
    <n v="2"/>
    <x v="1"/>
  </r>
  <r>
    <d v="2024-05-11T00:00:00"/>
    <s v="youtube"/>
    <s v="social"/>
    <s v="black_friday"/>
    <d v="2024-01-01T00:00:00"/>
    <s v="text_link"/>
    <s v="signup"/>
    <n v="46"/>
    <n v="32"/>
    <n v="536.84"/>
    <n v="0.69565217391304346"/>
    <n v="11.670434782608696"/>
    <s v="OK"/>
    <s v="No"/>
    <s v="OK"/>
    <s v="OK"/>
    <s v="OK"/>
    <s v="OK"/>
    <s v="OK"/>
    <s v="OK"/>
    <s v="May"/>
    <n v="2"/>
    <s v="youtube/social"/>
    <d v="2024-01-01T00:00:00"/>
    <n v="5"/>
    <x v="1"/>
  </r>
  <r>
    <d v="2024-04-22T00:00:00"/>
    <s v="linkedin"/>
    <s v="cpc"/>
    <s v="spring_sale"/>
    <d v="2024-01-01T00:00:00"/>
    <s v="carousel_ad"/>
    <s v="shoes"/>
    <n v="213"/>
    <n v="46"/>
    <n v="931.95"/>
    <n v="0.215962441314554"/>
    <n v="4.3753521126760564"/>
    <s v="OK"/>
    <s v="No"/>
    <s v="OK"/>
    <s v="OK"/>
    <s v="OK"/>
    <s v="OK"/>
    <s v="OK"/>
    <s v="OK"/>
    <s v="Apr"/>
    <n v="2"/>
    <s v="linkedin/cpc"/>
    <d v="2024-01-01T00:00:00"/>
    <n v="4"/>
    <x v="0"/>
  </r>
  <r>
    <d v="2024-05-25T00:00:00"/>
    <s v="linkedin"/>
    <s v="social"/>
    <s v="new_user_acquisition"/>
    <d v="2024-01-02T00:00:00"/>
    <s v="banner1"/>
    <s v="bags"/>
    <n v="427"/>
    <n v="25"/>
    <n v="773.18"/>
    <n v="5.8548009367681501E-2"/>
    <n v="1.8107259953161592"/>
    <s v="OK"/>
    <s v="No"/>
    <s v="OK"/>
    <s v="OK"/>
    <s v="OK"/>
    <s v="OK"/>
    <s v="OK"/>
    <s v="OK"/>
    <s v="May"/>
    <n v="2"/>
    <s v="linkedin/social"/>
    <d v="2024-01-02T00:00:00"/>
    <n v="5"/>
    <x v="0"/>
  </r>
  <r>
    <d v="2024-03-03T00:00:00"/>
    <s v="google"/>
    <s v="social"/>
    <s v="new_user_acquisition"/>
    <d v="2024-01-02T00:00:00"/>
    <s v="video_ad"/>
    <s v="bags"/>
    <n v="144"/>
    <n v="29"/>
    <n v="608.09"/>
    <n v="0.2013888888888889"/>
    <n v="4.2228472222222226"/>
    <s v="OK"/>
    <s v="No"/>
    <s v="OK"/>
    <s v="OK"/>
    <s v="OK"/>
    <s v="OK"/>
    <s v="OK"/>
    <s v="OK"/>
    <s v="Mar"/>
    <n v="1"/>
    <s v="google/social"/>
    <d v="2024-01-02T00:00:00"/>
    <n v="3"/>
    <x v="0"/>
  </r>
  <r>
    <d v="2024-09-18T00:00:00"/>
    <s v="newsletter"/>
    <s v="social"/>
    <s v="spring_sale"/>
    <d v="2024-01-01T00:00:00"/>
    <s v="banner1"/>
    <s v="signup"/>
    <n v="443"/>
    <n v="28"/>
    <n v="902.28"/>
    <n v="6.320541760722348E-2"/>
    <n v="2.0367494356659144"/>
    <s v="OK"/>
    <s v="No"/>
    <s v="OK"/>
    <s v="OK"/>
    <s v="OK"/>
    <s v="OK"/>
    <s v="OK"/>
    <s v="OK"/>
    <s v="Sep"/>
    <n v="3"/>
    <s v="newsletter/social"/>
    <d v="2024-01-01T00:00:00"/>
    <n v="9"/>
    <x v="1"/>
  </r>
  <r>
    <d v="2024-03-03T00:00:00"/>
    <s v="facebook"/>
    <s v="cpc"/>
    <s v="new_user_acquisition"/>
    <d v="2024-01-02T00:00:00"/>
    <s v="text_link"/>
    <s v="bags"/>
    <n v="398"/>
    <n v="37"/>
    <n v="170.66"/>
    <n v="9.2964824120603015E-2"/>
    <n v="0.42879396984924623"/>
    <s v="OK"/>
    <s v="No"/>
    <s v="OK"/>
    <s v="OK"/>
    <s v="OK"/>
    <s v="OK"/>
    <s v="OK"/>
    <s v="OK"/>
    <s v="Mar"/>
    <n v="1"/>
    <s v="facebook/cpc"/>
    <d v="2024-01-02T00:00:00"/>
    <n v="3"/>
    <x v="0"/>
  </r>
  <r>
    <d v="2024-03-06T00:00:00"/>
    <s v="newsletter"/>
    <s v="social"/>
    <s v="new_user_acquisition"/>
    <d v="2024-01-02T00:00:00"/>
    <s v="text_link"/>
    <s v="bags"/>
    <n v="318"/>
    <n v="17"/>
    <n v="646.80999999999995"/>
    <n v="5.3459119496855348E-2"/>
    <n v="2.0339937106918238"/>
    <s v="OK"/>
    <s v="No"/>
    <s v="OK"/>
    <s v="OK"/>
    <s v="OK"/>
    <s v="OK"/>
    <s v="OK"/>
    <s v="OK"/>
    <s v="Mar"/>
    <n v="1"/>
    <s v="newsletter/social"/>
    <d v="2024-01-02T00:00:00"/>
    <n v="3"/>
    <x v="0"/>
  </r>
  <r>
    <d v="2024-11-12T00:00:00"/>
    <s v="google"/>
    <s v="cpc"/>
    <s v="black_friday"/>
    <d v="2024-01-01T00:00:00"/>
    <s v="video_ad"/>
    <s v="bags"/>
    <n v="399"/>
    <n v="11"/>
    <n v="164.29"/>
    <n v="2.7568922305764409E-2"/>
    <n v="0.41175438596491226"/>
    <s v="OK"/>
    <s v="No"/>
    <s v="OK"/>
    <s v="OK"/>
    <s v="OK"/>
    <s v="OK"/>
    <s v="OK"/>
    <s v="OK"/>
    <s v="Nov"/>
    <n v="4"/>
    <s v="google/cpc"/>
    <d v="2024-01-01T00:00:00"/>
    <n v="11"/>
    <x v="0"/>
  </r>
  <r>
    <d v="2024-08-18T00:00:00"/>
    <s v="youtube"/>
    <s v="social"/>
    <s v="new_user_acquisition"/>
    <d v="2024-01-02T00:00:00"/>
    <s v=""/>
    <s v="signup"/>
    <n v="182"/>
    <n v="34"/>
    <n v="447.98"/>
    <n v="0.18681318681318682"/>
    <n v="2.4614285714285717"/>
    <s v="OK"/>
    <s v="No"/>
    <s v="OK"/>
    <s v="OK"/>
    <s v="OK"/>
    <s v="OK"/>
    <s v="OK"/>
    <s v="OK"/>
    <s v="Aug"/>
    <n v="3"/>
    <s v="youtube/social"/>
    <d v="2024-01-02T00:00:00"/>
    <n v="8"/>
    <x v="1"/>
  </r>
  <r>
    <d v="2024-08-23T00:00:00"/>
    <s v="google"/>
    <s v="social"/>
    <s v="product_launch"/>
    <d v="2024-01-03T00:00:00"/>
    <s v="text_link"/>
    <s v="signup"/>
    <n v="494"/>
    <n v="37"/>
    <n v="943.25"/>
    <n v="7.4898785425101214E-2"/>
    <n v="1.909412955465587"/>
    <s v="OK"/>
    <s v="No"/>
    <s v="OK"/>
    <s v="OK"/>
    <s v="OK"/>
    <s v="OK"/>
    <s v="OK"/>
    <s v="OK"/>
    <s v="Aug"/>
    <n v="3"/>
    <s v="google/social"/>
    <d v="2024-01-03T00:00:00"/>
    <n v="8"/>
    <x v="1"/>
  </r>
  <r>
    <d v="2024-04-22T00:00:00"/>
    <s v="youtube"/>
    <s v="cpc"/>
    <s v="product_launch"/>
    <d v="2024-01-03T00:00:00"/>
    <s v=""/>
    <s v="shoes"/>
    <n v="52"/>
    <n v="34"/>
    <n v="199.92"/>
    <n v="0.65384615384615385"/>
    <n v="3.8446153846153845"/>
    <s v="OK"/>
    <s v="No"/>
    <s v="OK"/>
    <s v="OK"/>
    <s v="OK"/>
    <s v="OK"/>
    <s v="OK"/>
    <s v="OK"/>
    <s v="Apr"/>
    <n v="2"/>
    <s v="youtube/cpc"/>
    <d v="2024-01-03T00:00:00"/>
    <n v="4"/>
    <x v="0"/>
  </r>
  <r>
    <d v="2024-10-21T00:00:00"/>
    <s v="google"/>
    <s v="email"/>
    <s v="new_user_acquisition"/>
    <d v="2024-01-02T00:00:00"/>
    <s v="video_ad"/>
    <s v="signup"/>
    <n v="226"/>
    <n v="12"/>
    <n v="911.37"/>
    <n v="5.3097345132743362E-2"/>
    <n v="4.0326106194690263"/>
    <s v="OK"/>
    <s v="No"/>
    <s v="OK"/>
    <s v="OK"/>
    <s v="OK"/>
    <s v="OK"/>
    <s v="OK"/>
    <s v="OK"/>
    <s v="Oct"/>
    <n v="4"/>
    <s v="google/email"/>
    <d v="2024-01-02T00:00:00"/>
    <n v="10"/>
    <x v="1"/>
  </r>
  <r>
    <d v="2024-01-17T00:00:00"/>
    <s v="linkedin"/>
    <s v="cpc"/>
    <s v="product_launch"/>
    <d v="2024-01-03T00:00:00"/>
    <s v="text_link"/>
    <s v="discount"/>
    <n v="15"/>
    <n v="47"/>
    <n v="362.4"/>
    <n v="3.1333333333333333"/>
    <n v="24.16"/>
    <s v="OK"/>
    <s v="No"/>
    <s v="OK"/>
    <s v="OK"/>
    <s v="OK"/>
    <s v="OK"/>
    <s v="OK"/>
    <s v="OK"/>
    <s v="Jan"/>
    <n v="1"/>
    <s v="linkedin/cpc"/>
    <d v="2024-01-03T00:00:00"/>
    <n v="1"/>
    <x v="1"/>
  </r>
  <r>
    <d v="2024-05-02T00:00:00"/>
    <s v="youtube"/>
    <s v="email"/>
    <s v="spring_sale"/>
    <d v="2024-01-01T00:00:00"/>
    <s v="video_ad"/>
    <s v="bags"/>
    <n v="243"/>
    <n v="17"/>
    <n v="846.34"/>
    <n v="6.9958847736625515E-2"/>
    <n v="3.4828806584362142"/>
    <s v="OK"/>
    <s v="No"/>
    <s v="OK"/>
    <s v="OK"/>
    <s v="OK"/>
    <s v="OK"/>
    <s v="OK"/>
    <s v="OK"/>
    <s v="May"/>
    <n v="2"/>
    <s v="youtube/email"/>
    <d v="2024-01-01T00:00:00"/>
    <n v="5"/>
    <x v="0"/>
  </r>
  <r>
    <d v="2024-08-15T00:00:00"/>
    <s v="instagram"/>
    <s v="referral"/>
    <s v="black_friday"/>
    <d v="2024-01-01T00:00:00"/>
    <s v="carousel_ad"/>
    <s v="bags"/>
    <n v="435"/>
    <n v="36"/>
    <n v="503.32"/>
    <n v="8.2758620689655171E-2"/>
    <n v="1.1570574712643678"/>
    <s v="OK"/>
    <s v="No"/>
    <s v="OK"/>
    <s v="OK"/>
    <s v="OK"/>
    <s v="OK"/>
    <s v="OK"/>
    <s v="OK"/>
    <s v="Aug"/>
    <n v="3"/>
    <s v="instagram/referral"/>
    <d v="2024-01-01T00:00:00"/>
    <n v="8"/>
    <x v="0"/>
  </r>
  <r>
    <d v="2024-10-19T00:00:00"/>
    <s v="linkedin"/>
    <s v="email"/>
    <s v="spring_sale"/>
    <d v="2024-01-01T00:00:00"/>
    <s v="banner1"/>
    <s v="shoes"/>
    <n v="462"/>
    <n v="32"/>
    <n v="395.11"/>
    <n v="6.9264069264069264E-2"/>
    <n v="0.85521645021645021"/>
    <s v="OK"/>
    <s v="No"/>
    <s v="OK"/>
    <s v="OK"/>
    <s v="OK"/>
    <s v="OK"/>
    <s v="OK"/>
    <s v="OK"/>
    <s v="Oct"/>
    <n v="4"/>
    <s v="linkedin/email"/>
    <d v="2024-01-01T00:00:00"/>
    <n v="10"/>
    <x v="0"/>
  </r>
  <r>
    <d v="2024-07-24T00:00:00"/>
    <s v="newsletter"/>
    <s v="social"/>
    <s v="spring_sale"/>
    <d v="2024-01-01T00:00:00"/>
    <s v="text_link"/>
    <s v="bags"/>
    <n v="221"/>
    <n v="37"/>
    <n v="175.1"/>
    <n v="0.167420814479638"/>
    <n v="0.79230769230769227"/>
    <s v="OK"/>
    <s v="No"/>
    <s v="OK"/>
    <s v="OK"/>
    <s v="OK"/>
    <s v="OK"/>
    <s v="OK"/>
    <s v="OK"/>
    <s v="Jul"/>
    <n v="3"/>
    <s v="newsletter/social"/>
    <d v="2024-01-01T00:00:00"/>
    <n v="7"/>
    <x v="0"/>
  </r>
  <r>
    <d v="2024-08-15T00:00:00"/>
    <s v="google"/>
    <s v="referral"/>
    <s v="black_friday"/>
    <d v="2024-01-01T00:00:00"/>
    <s v="carousel_ad"/>
    <s v="signup"/>
    <n v="74"/>
    <n v="44"/>
    <n v="159.04"/>
    <n v="0.59459459459459463"/>
    <n v="2.149189189189189"/>
    <s v="OK"/>
    <s v="No"/>
    <s v="OK"/>
    <s v="OK"/>
    <s v="OK"/>
    <s v="OK"/>
    <s v="OK"/>
    <s v="OK"/>
    <s v="Aug"/>
    <n v="3"/>
    <s v="google/referral"/>
    <d v="2024-01-01T00:00:00"/>
    <n v="8"/>
    <x v="1"/>
  </r>
  <r>
    <d v="2024-10-08T00:00:00"/>
    <s v="youtube"/>
    <s v="cpc"/>
    <s v="new_user_acquisition"/>
    <d v="2024-01-02T00:00:00"/>
    <s v=""/>
    <s v="shoes"/>
    <n v="480"/>
    <n v="19"/>
    <n v="581.79"/>
    <n v="3.9583333333333331E-2"/>
    <n v="1.2120624999999998"/>
    <s v="OK"/>
    <s v="No"/>
    <s v="OK"/>
    <s v="OK"/>
    <s v="OK"/>
    <s v="OK"/>
    <s v="OK"/>
    <s v="OK"/>
    <s v="Oct"/>
    <n v="4"/>
    <s v="youtube/cpc"/>
    <d v="2024-01-02T00:00:00"/>
    <n v="10"/>
    <x v="0"/>
  </r>
  <r>
    <d v="2024-05-10T00:00:00"/>
    <s v="google"/>
    <s v="email"/>
    <s v="black_friday"/>
    <d v="2024-01-01T00:00:00"/>
    <s v="carousel_ad"/>
    <s v="discount"/>
    <n v="173"/>
    <n v="17"/>
    <n v="53.67"/>
    <n v="9.8265895953757232E-2"/>
    <n v="0.31023121387283237"/>
    <s v="OK"/>
    <s v="No"/>
    <s v="OK"/>
    <s v="OK"/>
    <s v="OK"/>
    <s v="OK"/>
    <s v="OK"/>
    <s v="OK"/>
    <s v="May"/>
    <n v="2"/>
    <s v="google/email"/>
    <d v="2024-01-01T00:00:00"/>
    <n v="5"/>
    <x v="1"/>
  </r>
  <r>
    <d v="2024-02-21T00:00:00"/>
    <s v="linkedin"/>
    <s v="referral"/>
    <s v="black_friday"/>
    <d v="2024-01-01T00:00:00"/>
    <s v="carousel_ad"/>
    <s v="bags"/>
    <n v="243"/>
    <n v="29"/>
    <n v="16.309999999999999"/>
    <n v="0.11934156378600823"/>
    <n v="6.7119341563786003E-2"/>
    <s v="OK"/>
    <s v="No"/>
    <s v="OK"/>
    <s v="OK"/>
    <s v="OK"/>
    <s v="OK"/>
    <s v="OK"/>
    <s v="OK"/>
    <s v="Feb"/>
    <n v="1"/>
    <s v="linkedin/referral"/>
    <d v="2024-01-01T00:00:00"/>
    <n v="2"/>
    <x v="0"/>
  </r>
  <r>
    <d v="2024-01-23T00:00:00"/>
    <s v="linkedin"/>
    <s v="referral"/>
    <s v="product_launch"/>
    <d v="2024-01-03T00:00:00"/>
    <s v=""/>
    <s v="discount"/>
    <n v="358"/>
    <n v="29"/>
    <n v="540.51"/>
    <n v="8.1005586592178769E-2"/>
    <n v="1.5098044692737429"/>
    <s v="OK"/>
    <s v="No"/>
    <s v="OK"/>
    <s v="OK"/>
    <s v="OK"/>
    <s v="OK"/>
    <s v="OK"/>
    <s v="OK"/>
    <s v="Jan"/>
    <n v="1"/>
    <s v="linkedin/referral"/>
    <d v="2024-01-03T00:00:00"/>
    <n v="1"/>
    <x v="1"/>
  </r>
  <r>
    <d v="2024-05-25T00:00:00"/>
    <s v="facebook"/>
    <s v="email"/>
    <s v="black_friday"/>
    <d v="2024-01-01T00:00:00"/>
    <s v="video_ad"/>
    <s v="discount"/>
    <n v="150"/>
    <n v="49"/>
    <n v="688.53"/>
    <n v="0.32666666666666666"/>
    <n v="4.5901999999999994"/>
    <s v="OK"/>
    <s v="No"/>
    <s v="OK"/>
    <s v="OK"/>
    <s v="OK"/>
    <s v="OK"/>
    <s v="OK"/>
    <s v="OK"/>
    <s v="May"/>
    <n v="2"/>
    <s v="facebook/email"/>
    <d v="2024-01-01T00:00:00"/>
    <n v="5"/>
    <x v="1"/>
  </r>
  <r>
    <d v="2024-11-07T00:00:00"/>
    <s v="youtube"/>
    <s v="referral"/>
    <s v="spring_sale"/>
    <d v="2024-01-01T00:00:00"/>
    <s v="banner1"/>
    <s v="shoes"/>
    <n v="334"/>
    <n v="8"/>
    <n v="686.59"/>
    <n v="2.3952095808383235E-2"/>
    <n v="2.0556586826347307"/>
    <s v="OK"/>
    <s v="No"/>
    <s v="OK"/>
    <s v="OK"/>
    <s v="OK"/>
    <s v="OK"/>
    <s v="OK"/>
    <s v="OK"/>
    <s v="Nov"/>
    <n v="4"/>
    <s v="youtube/referral"/>
    <d v="2024-01-01T00:00:00"/>
    <n v="11"/>
    <x v="0"/>
  </r>
  <r>
    <d v="2024-05-19T00:00:00"/>
    <s v="linkedin"/>
    <s v="email"/>
    <s v="black_friday"/>
    <d v="2024-01-01T00:00:00"/>
    <s v="banner1"/>
    <s v="shoes"/>
    <n v="60"/>
    <n v="20"/>
    <n v="15.15"/>
    <n v="0.33333333333333331"/>
    <n v="0.2525"/>
    <s v="OK"/>
    <s v="No"/>
    <s v="OK"/>
    <s v="OK"/>
    <s v="OK"/>
    <s v="OK"/>
    <s v="OK"/>
    <s v="OK"/>
    <s v="May"/>
    <n v="2"/>
    <s v="linkedin/email"/>
    <d v="2024-01-01T00:00:00"/>
    <n v="5"/>
    <x v="0"/>
  </r>
  <r>
    <d v="2024-12-14T00:00:00"/>
    <s v="youtube"/>
    <s v="referral"/>
    <s v="new_user_acquisition"/>
    <d v="2024-01-02T00:00:00"/>
    <s v="banner1"/>
    <s v="signup"/>
    <n v="80"/>
    <n v="42"/>
    <n v="566.30999999999995"/>
    <n v="0.52500000000000002"/>
    <n v="7.0788749999999991"/>
    <s v="OK"/>
    <s v="No"/>
    <s v="OK"/>
    <s v="OK"/>
    <s v="OK"/>
    <s v="OK"/>
    <s v="OK"/>
    <s v="OK"/>
    <s v="Dec"/>
    <n v="4"/>
    <s v="youtube/referral"/>
    <d v="2024-01-02T00:00:00"/>
    <n v="12"/>
    <x v="1"/>
  </r>
  <r>
    <d v="2024-12-20T00:00:00"/>
    <s v="youtube"/>
    <s v="cpc"/>
    <s v="product_launch"/>
    <d v="2024-01-03T00:00:00"/>
    <s v="banner1"/>
    <s v="discount"/>
    <n v="191"/>
    <n v="26"/>
    <n v="933.56"/>
    <n v="0.13612565445026178"/>
    <n v="4.8877486910994765"/>
    <s v="OK"/>
    <s v="No"/>
    <s v="OK"/>
    <s v="OK"/>
    <s v="OK"/>
    <s v="OK"/>
    <s v="OK"/>
    <s v="OK"/>
    <s v="Dec"/>
    <n v="4"/>
    <s v="youtube/cpc"/>
    <d v="2024-01-03T00:00:00"/>
    <n v="12"/>
    <x v="1"/>
  </r>
  <r>
    <d v="2024-02-05T00:00:00"/>
    <s v="newsletter"/>
    <s v="cpc"/>
    <s v="black_friday"/>
    <d v="2024-01-01T00:00:00"/>
    <s v="text_link"/>
    <s v="signup"/>
    <n v="319"/>
    <n v="19"/>
    <n v="454.49"/>
    <n v="5.9561128526645767E-2"/>
    <n v="1.4247335423197491"/>
    <s v="OK"/>
    <s v="No"/>
    <s v="OK"/>
    <s v="OK"/>
    <s v="OK"/>
    <s v="OK"/>
    <s v="OK"/>
    <s v="OK"/>
    <s v="Feb"/>
    <n v="1"/>
    <s v="newsletter/cpc"/>
    <d v="2024-01-01T00:00:00"/>
    <n v="2"/>
    <x v="1"/>
  </r>
  <r>
    <d v="2024-03-10T00:00:00"/>
    <s v="facebook"/>
    <s v="cpc"/>
    <s v="spring_sale"/>
    <d v="2024-01-01T00:00:00"/>
    <s v="video_ad"/>
    <s v="bags"/>
    <n v="44"/>
    <n v="20"/>
    <n v="458.67"/>
    <n v="0.45454545454545453"/>
    <n v="10.424318181818181"/>
    <s v="OK"/>
    <s v="No"/>
    <s v="OK"/>
    <s v="OK"/>
    <s v="OK"/>
    <s v="OK"/>
    <s v="OK"/>
    <s v="OK"/>
    <s v="Mar"/>
    <n v="1"/>
    <s v="facebook/cpc"/>
    <d v="2024-01-01T00:00:00"/>
    <n v="3"/>
    <x v="0"/>
  </r>
  <r>
    <d v="2024-01-23T00:00:00"/>
    <s v="linkedin"/>
    <s v="social"/>
    <s v="new_user_acquisition"/>
    <d v="2024-01-02T00:00:00"/>
    <s v="video_ad"/>
    <s v="signup"/>
    <n v="121"/>
    <n v="16"/>
    <n v="195.9"/>
    <n v="0.13223140495867769"/>
    <n v="1.6190082644628099"/>
    <s v="OK"/>
    <s v="No"/>
    <s v="OK"/>
    <s v="OK"/>
    <s v="OK"/>
    <s v="OK"/>
    <s v="OK"/>
    <s v="OK"/>
    <s v="Jan"/>
    <n v="1"/>
    <s v="linkedin/social"/>
    <d v="2024-01-02T00:00:00"/>
    <n v="1"/>
    <x v="1"/>
  </r>
  <r>
    <d v="2024-08-12T00:00:00"/>
    <s v="youtube"/>
    <s v="cpc"/>
    <s v="black_friday"/>
    <d v="2024-01-01T00:00:00"/>
    <s v="carousel_ad"/>
    <s v="bags"/>
    <n v="476"/>
    <n v="20"/>
    <n v="813.95"/>
    <n v="4.2016806722689079E-2"/>
    <n v="1.7099789915966388"/>
    <s v="OK"/>
    <s v="No"/>
    <s v="OK"/>
    <s v="OK"/>
    <s v="OK"/>
    <s v="OK"/>
    <s v="OK"/>
    <s v="OK"/>
    <s v="Aug"/>
    <n v="3"/>
    <s v="youtube/cpc"/>
    <d v="2024-01-01T00:00:00"/>
    <n v="8"/>
    <x v="0"/>
  </r>
  <r>
    <d v="2024-02-26T00:00:00"/>
    <s v="instagram"/>
    <s v="social"/>
    <s v="black_friday"/>
    <d v="2024-01-01T00:00:00"/>
    <s v="banner1"/>
    <s v="bags"/>
    <n v="169"/>
    <n v="48"/>
    <n v="139.47"/>
    <n v="0.28402366863905326"/>
    <n v="0.82526627218934911"/>
    <s v="OK"/>
    <s v="No"/>
    <s v="OK"/>
    <s v="OK"/>
    <s v="OK"/>
    <s v="OK"/>
    <s v="OK"/>
    <s v="OK"/>
    <s v="Feb"/>
    <n v="1"/>
    <s v="instagram/social"/>
    <d v="2024-01-01T00:00:00"/>
    <n v="2"/>
    <x v="0"/>
  </r>
  <r>
    <d v="2024-05-20T00:00:00"/>
    <s v="linkedin"/>
    <s v="cpc"/>
    <s v="spring_sale"/>
    <d v="2024-01-01T00:00:00"/>
    <s v="text_link"/>
    <s v="discount"/>
    <n v="143"/>
    <n v="7"/>
    <n v="622.07000000000005"/>
    <n v="4.8951048951048952E-2"/>
    <n v="4.3501398601398602"/>
    <s v="OK"/>
    <s v="No"/>
    <s v="OK"/>
    <s v="OK"/>
    <s v="OK"/>
    <s v="OK"/>
    <s v="OK"/>
    <s v="OK"/>
    <s v="May"/>
    <n v="2"/>
    <s v="linkedin/cpc"/>
    <d v="2024-01-01T00:00:00"/>
    <n v="5"/>
    <x v="1"/>
  </r>
  <r>
    <d v="2024-05-22T00:00:00"/>
    <s v="google"/>
    <s v="referral"/>
    <s v="product_launch"/>
    <d v="2024-01-03T00:00:00"/>
    <s v="text_link"/>
    <s v="signup"/>
    <n v="42"/>
    <n v="50"/>
    <n v="676.84"/>
    <n v="1.1904761904761905"/>
    <n v="16.115238095238094"/>
    <s v="OK"/>
    <s v="No"/>
    <s v="OK"/>
    <s v="OK"/>
    <s v="OK"/>
    <s v="OK"/>
    <s v="OK"/>
    <s v="OK"/>
    <s v="May"/>
    <n v="2"/>
    <s v="google/referral"/>
    <d v="2024-01-03T00:00:00"/>
    <n v="5"/>
    <x v="1"/>
  </r>
  <r>
    <d v="2024-04-02T00:00:00"/>
    <s v="newsletter"/>
    <s v="referral"/>
    <s v="product_launch"/>
    <d v="2024-01-03T00:00:00"/>
    <s v="video_ad"/>
    <s v="discount"/>
    <n v="172"/>
    <n v="25"/>
    <n v="894.36"/>
    <n v="0.14534883720930233"/>
    <n v="5.1997674418604651"/>
    <s v="OK"/>
    <s v="No"/>
    <s v="OK"/>
    <s v="OK"/>
    <s v="OK"/>
    <s v="OK"/>
    <s v="OK"/>
    <s v="OK"/>
    <s v="Apr"/>
    <n v="2"/>
    <s v="newsletter/referral"/>
    <d v="2024-01-03T00:00:00"/>
    <n v="3"/>
    <x v="1"/>
  </r>
  <r>
    <d v="2024-08-17T00:00:00"/>
    <s v="google"/>
    <s v="cpc"/>
    <s v="spring_sale"/>
    <d v="2024-01-01T00:00:00"/>
    <s v="carousel_ad"/>
    <s v="discount"/>
    <n v="154"/>
    <n v="44"/>
    <n v="709.17"/>
    <n v="0.2857142857142857"/>
    <n v="4.6049999999999995"/>
    <s v="OK"/>
    <s v="No"/>
    <s v="OK"/>
    <s v="OK"/>
    <s v="OK"/>
    <s v="OK"/>
    <s v="OK"/>
    <s v="OK"/>
    <s v="Aug"/>
    <n v="3"/>
    <s v="google/cpc"/>
    <d v="2024-01-01T00:00:00"/>
    <n v="8"/>
    <x v="1"/>
  </r>
  <r>
    <d v="2024-01-27T00:00:00"/>
    <s v="facebook"/>
    <s v="referral"/>
    <s v="new_user_acquisition"/>
    <d v="2024-01-02T00:00:00"/>
    <s v="banner1"/>
    <s v="signup"/>
    <n v="236"/>
    <n v="32"/>
    <n v="475.61"/>
    <n v="0.13559322033898305"/>
    <n v="2.0152966101694916"/>
    <s v="OK"/>
    <s v="No"/>
    <s v="OK"/>
    <s v="OK"/>
    <s v="OK"/>
    <s v="OK"/>
    <s v="OK"/>
    <s v="OK"/>
    <s v="Jan"/>
    <n v="1"/>
    <s v="facebook/referral"/>
    <d v="2024-01-02T00:00:00"/>
    <n v="1"/>
    <x v="1"/>
  </r>
  <r>
    <d v="2024-11-28T00:00:00"/>
    <s v="newsletter"/>
    <s v="email"/>
    <s v="black_friday"/>
    <d v="2024-01-01T00:00:00"/>
    <s v="banner1"/>
    <s v="shoes"/>
    <n v="67"/>
    <n v="7"/>
    <n v="564.79999999999995"/>
    <n v="0.1044776119402985"/>
    <n v="8.4298507462686558"/>
    <s v="OK"/>
    <s v="No"/>
    <s v="OK"/>
    <s v="OK"/>
    <s v="OK"/>
    <s v="OK"/>
    <s v="OK"/>
    <s v="OK"/>
    <s v="Nov"/>
    <n v="4"/>
    <s v="newsletter/email"/>
    <d v="2024-01-01T00:00:00"/>
    <n v="11"/>
    <x v="0"/>
  </r>
  <r>
    <d v="2024-01-04T00:00:00"/>
    <s v="newsletter"/>
    <s v="email"/>
    <s v="new_user_acquisition"/>
    <d v="2024-01-02T00:00:00"/>
    <s v="banner1"/>
    <s v="signup"/>
    <n v="212"/>
    <n v="48"/>
    <n v="178.7"/>
    <n v="0.22641509433962265"/>
    <n v="0.84292452830188669"/>
    <s v="OK"/>
    <s v="No"/>
    <s v="OK"/>
    <s v="OK"/>
    <s v="OK"/>
    <s v="OK"/>
    <s v="OK"/>
    <s v="OK"/>
    <s v="Jan"/>
    <n v="1"/>
    <s v="newsletter/email"/>
    <d v="2024-01-02T00:00:00"/>
    <n v="1"/>
    <x v="1"/>
  </r>
  <r>
    <d v="2024-05-16T00:00:00"/>
    <s v="linkedin"/>
    <s v="referral"/>
    <s v="spring_sale"/>
    <d v="2024-01-01T00:00:00"/>
    <s v="video_ad"/>
    <s v="discount"/>
    <n v="230"/>
    <n v="46"/>
    <n v="327.7"/>
    <n v="0.2"/>
    <n v="1.4247826086956521"/>
    <s v="OK"/>
    <s v="No"/>
    <s v="OK"/>
    <s v="OK"/>
    <s v="OK"/>
    <s v="OK"/>
    <s v="OK"/>
    <s v="OK"/>
    <s v="May"/>
    <n v="2"/>
    <s v="linkedin/referral"/>
    <d v="2024-01-01T00:00:00"/>
    <n v="5"/>
    <x v="1"/>
  </r>
  <r>
    <d v="2024-09-04T00:00:00"/>
    <s v="youtube"/>
    <s v="social"/>
    <s v="product_launch"/>
    <d v="2024-01-03T00:00:00"/>
    <s v="video_ad"/>
    <s v="signup"/>
    <n v="377"/>
    <n v="41"/>
    <n v="971.33"/>
    <n v="0.10875331564986737"/>
    <n v="2.5764721485411139"/>
    <s v="OK"/>
    <s v="No"/>
    <s v="OK"/>
    <s v="OK"/>
    <s v="OK"/>
    <s v="OK"/>
    <s v="OK"/>
    <s v="OK"/>
    <s v="Sep"/>
    <n v="3"/>
    <s v="youtube/social"/>
    <d v="2024-01-03T00:00:00"/>
    <n v="9"/>
    <x v="1"/>
  </r>
  <r>
    <d v="2024-02-23T00:00:00"/>
    <s v="google"/>
    <s v="email"/>
    <s v="new_user_acquisition"/>
    <d v="2024-01-02T00:00:00"/>
    <s v="carousel_ad"/>
    <s v="discount"/>
    <n v="405"/>
    <n v="37"/>
    <n v="280.87"/>
    <n v="9.1358024691358022E-2"/>
    <n v="0.69350617283950622"/>
    <s v="OK"/>
    <s v="No"/>
    <s v="OK"/>
    <s v="OK"/>
    <s v="OK"/>
    <s v="OK"/>
    <s v="OK"/>
    <s v="OK"/>
    <s v="Feb"/>
    <n v="1"/>
    <s v="google/email"/>
    <d v="2024-01-02T00:00:00"/>
    <n v="2"/>
    <x v="1"/>
  </r>
  <r>
    <d v="2024-11-17T00:00:00"/>
    <s v="instagram"/>
    <s v="social"/>
    <s v="spring_sale"/>
    <d v="2024-01-01T00:00:00"/>
    <s v="banner1"/>
    <s v="shoes"/>
    <n v="468"/>
    <n v="5"/>
    <n v="422.68"/>
    <n v="1.0683760683760684E-2"/>
    <n v="0.90316239316239322"/>
    <s v="OK"/>
    <s v="No"/>
    <s v="OK"/>
    <s v="OK"/>
    <s v="OK"/>
    <s v="OK"/>
    <s v="OK"/>
    <s v="OK"/>
    <s v="Nov"/>
    <n v="4"/>
    <s v="instagram/social"/>
    <d v="2024-01-01T00:00:00"/>
    <n v="11"/>
    <x v="0"/>
  </r>
  <r>
    <d v="2024-12-26T00:00:00"/>
    <s v="linkedin"/>
    <s v="referral"/>
    <s v="spring_sale"/>
    <d v="2024-01-01T00:00:00"/>
    <s v="text_link"/>
    <s v="discount"/>
    <n v="189"/>
    <n v="37"/>
    <n v="576.05999999999995"/>
    <n v="0.19576719576719576"/>
    <n v="3.0479365079365075"/>
    <s v="OK"/>
    <s v="No"/>
    <s v="OK"/>
    <s v="OK"/>
    <s v="OK"/>
    <s v="OK"/>
    <s v="OK"/>
    <s v="OK"/>
    <s v="Dec"/>
    <n v="4"/>
    <s v="linkedin/referral"/>
    <d v="2024-01-01T00:00:00"/>
    <n v="12"/>
    <x v="1"/>
  </r>
  <r>
    <d v="2024-12-21T00:00:00"/>
    <s v="youtube"/>
    <s v="cpc"/>
    <s v="spring_sale"/>
    <d v="2024-01-01T00:00:00"/>
    <s v="banner1"/>
    <s v="shoes"/>
    <n v="253"/>
    <n v="14"/>
    <n v="602.80999999999995"/>
    <n v="5.533596837944664E-2"/>
    <n v="2.3826482213438731"/>
    <s v="OK"/>
    <s v="No"/>
    <s v="OK"/>
    <s v="OK"/>
    <s v="OK"/>
    <s v="OK"/>
    <s v="OK"/>
    <s v="OK"/>
    <s v="Dec"/>
    <n v="4"/>
    <s v="youtube/cpc"/>
    <d v="2024-01-01T00:00:00"/>
    <n v="12"/>
    <x v="0"/>
  </r>
  <r>
    <d v="2024-05-08T00:00:00"/>
    <s v="instagram"/>
    <s v="social"/>
    <s v="black_friday"/>
    <d v="2024-01-01T00:00:00"/>
    <s v="text_link"/>
    <s v="signup"/>
    <n v="249"/>
    <n v="19"/>
    <n v="210.96"/>
    <n v="7.6305220883534142E-2"/>
    <n v="0.84722891566265068"/>
    <s v="OK"/>
    <s v="No"/>
    <s v="OK"/>
    <s v="OK"/>
    <s v="OK"/>
    <s v="OK"/>
    <s v="OK"/>
    <s v="OK"/>
    <s v="May"/>
    <n v="2"/>
    <s v="instagram/social"/>
    <d v="2024-01-01T00:00:00"/>
    <n v="5"/>
    <x v="1"/>
  </r>
  <r>
    <d v="2024-01-06T00:00:00"/>
    <s v="newsletter"/>
    <s v="cpc"/>
    <s v="product_launch"/>
    <d v="2024-01-03T00:00:00"/>
    <s v="carousel_ad"/>
    <s v="discount"/>
    <n v="212"/>
    <n v="3"/>
    <n v="483.62"/>
    <n v="1.4150943396226415E-2"/>
    <n v="2.2812264150943395"/>
    <s v="OK"/>
    <s v="No"/>
    <s v="OK"/>
    <s v="OK"/>
    <s v="OK"/>
    <s v="OK"/>
    <s v="OK"/>
    <s v="OK"/>
    <s v="Jan"/>
    <n v="1"/>
    <s v="newsletter/cpc"/>
    <d v="2024-01-03T00:00:00"/>
    <n v="1"/>
    <x v="1"/>
  </r>
  <r>
    <d v="2024-04-09T00:00:00"/>
    <s v="linkedin"/>
    <s v="social"/>
    <s v="product_launch"/>
    <d v="2024-01-03T00:00:00"/>
    <s v="video_ad"/>
    <s v="bags"/>
    <n v="13"/>
    <n v="6"/>
    <n v="111.03"/>
    <n v="0.46153846153846156"/>
    <n v="8.5407692307692304"/>
    <s v="OK"/>
    <s v="No"/>
    <s v="OK"/>
    <s v="OK"/>
    <s v="OK"/>
    <s v="OK"/>
    <s v="OK"/>
    <s v="OK"/>
    <s v="Apr"/>
    <n v="2"/>
    <s v="linkedin/social"/>
    <d v="2024-01-03T00:00:00"/>
    <n v="4"/>
    <x v="0"/>
  </r>
  <r>
    <d v="2024-01-26T00:00:00"/>
    <s v="instagram"/>
    <s v="cpc"/>
    <s v="spring_sale"/>
    <d v="2024-01-01T00:00:00"/>
    <s v="carousel_ad"/>
    <s v="bags"/>
    <n v="347"/>
    <n v="30"/>
    <n v="122.64"/>
    <n v="8.645533141210375E-2"/>
    <n v="0.3534293948126801"/>
    <s v="OK"/>
    <s v="No"/>
    <s v="OK"/>
    <s v="OK"/>
    <s v="OK"/>
    <s v="OK"/>
    <s v="OK"/>
    <s v="OK"/>
    <s v="Jan"/>
    <n v="1"/>
    <s v="instagram/cpc"/>
    <d v="2024-01-01T00:00:00"/>
    <n v="1"/>
    <x v="0"/>
  </r>
  <r>
    <d v="2024-02-18T00:00:00"/>
    <s v="instagram"/>
    <s v="cpc"/>
    <s v="product_launch"/>
    <d v="2024-01-03T00:00:00"/>
    <s v="video_ad"/>
    <s v="shoes"/>
    <n v="246"/>
    <n v="19"/>
    <n v="507.25"/>
    <n v="7.7235772357723581E-2"/>
    <n v="2.0619918699186992"/>
    <s v="OK"/>
    <s v="No"/>
    <s v="OK"/>
    <s v="OK"/>
    <s v="OK"/>
    <s v="OK"/>
    <s v="OK"/>
    <s v="OK"/>
    <s v="Feb"/>
    <n v="1"/>
    <s v="instagram/cpc"/>
    <d v="2024-01-03T00:00:00"/>
    <n v="2"/>
    <x v="0"/>
  </r>
  <r>
    <d v="2024-03-06T00:00:00"/>
    <s v="instagram"/>
    <s v="referral"/>
    <s v="product_launch"/>
    <d v="2024-01-03T00:00:00"/>
    <s v="carousel_ad"/>
    <s v="signup"/>
    <n v="372"/>
    <n v="38"/>
    <n v="546.82000000000005"/>
    <n v="0.10215053763440861"/>
    <n v="1.46994623655914"/>
    <s v="OK"/>
    <s v="No"/>
    <s v="OK"/>
    <s v="OK"/>
    <s v="OK"/>
    <s v="OK"/>
    <s v="OK"/>
    <s v="OK"/>
    <s v="Mar"/>
    <n v="1"/>
    <s v="instagram/referral"/>
    <d v="2024-01-03T00:00:00"/>
    <n v="3"/>
    <x v="1"/>
  </r>
  <r>
    <d v="2024-09-21T00:00:00"/>
    <s v="facebook"/>
    <s v="cpc"/>
    <s v="new_user_acquisition"/>
    <d v="2024-01-02T00:00:00"/>
    <s v="video_ad"/>
    <s v="shoes"/>
    <n v="121"/>
    <n v="10"/>
    <n v="95.5"/>
    <n v="8.2644628099173556E-2"/>
    <n v="0.78925619834710747"/>
    <s v="OK"/>
    <s v="No"/>
    <s v="OK"/>
    <s v="OK"/>
    <s v="OK"/>
    <s v="OK"/>
    <s v="OK"/>
    <s v="OK"/>
    <s v="Sep"/>
    <n v="3"/>
    <s v="facebook/cpc"/>
    <d v="2024-01-02T00:00:00"/>
    <n v="9"/>
    <x v="0"/>
  </r>
  <r>
    <d v="2024-04-25T00:00:00"/>
    <s v="google"/>
    <s v="cpc"/>
    <s v="spring_sale"/>
    <d v="2024-01-01T00:00:00"/>
    <s v="video_ad"/>
    <s v="bags"/>
    <n v="349"/>
    <n v="43"/>
    <n v="59.69"/>
    <n v="0.12320916905444126"/>
    <n v="0.17103151862464183"/>
    <s v="OK"/>
    <s v="No"/>
    <s v="OK"/>
    <s v="OK"/>
    <s v="OK"/>
    <s v="OK"/>
    <s v="OK"/>
    <s v="OK"/>
    <s v="Apr"/>
    <n v="2"/>
    <s v="google/cpc"/>
    <d v="2024-01-01T00:00:00"/>
    <n v="4"/>
    <x v="0"/>
  </r>
  <r>
    <d v="2024-08-24T00:00:00"/>
    <s v="youtube"/>
    <s v="cpc"/>
    <s v="black_friday"/>
    <d v="2024-01-01T00:00:00"/>
    <s v="carousel_ad"/>
    <s v="discount"/>
    <n v="265"/>
    <n v="37"/>
    <n v="10.94"/>
    <n v="0.13962264150943396"/>
    <n v="4.1283018867924529E-2"/>
    <s v="OK"/>
    <s v="No"/>
    <s v="OK"/>
    <s v="OK"/>
    <s v="OK"/>
    <s v="OK"/>
    <s v="OK"/>
    <s v="OK"/>
    <s v="Aug"/>
    <n v="3"/>
    <s v="youtube/cpc"/>
    <d v="2024-01-01T00:00:00"/>
    <n v="8"/>
    <x v="1"/>
  </r>
  <r>
    <d v="2024-09-17T00:00:00"/>
    <s v="instagram"/>
    <s v="referral"/>
    <s v="black_friday"/>
    <d v="2024-01-01T00:00:00"/>
    <s v="carousel_ad"/>
    <s v="bags"/>
    <n v="475"/>
    <n v="44"/>
    <n v="87.33"/>
    <n v="9.2631578947368426E-2"/>
    <n v="0.18385263157894738"/>
    <s v="OK"/>
    <s v="No"/>
    <s v="OK"/>
    <s v="OK"/>
    <s v="OK"/>
    <s v="OK"/>
    <s v="OK"/>
    <s v="OK"/>
    <s v="Sep"/>
    <n v="3"/>
    <s v="instagram/referral"/>
    <d v="2024-01-01T00:00:00"/>
    <n v="9"/>
    <x v="0"/>
  </r>
  <r>
    <d v="2024-04-12T00:00:00"/>
    <s v="facebook"/>
    <s v="social"/>
    <s v="product_launch"/>
    <d v="2024-01-03T00:00:00"/>
    <s v="banner1"/>
    <s v="bags"/>
    <n v="187"/>
    <n v="31"/>
    <n v="937.32"/>
    <n v="0.16577540106951871"/>
    <n v="5.0124064171122997"/>
    <s v="OK"/>
    <s v="No"/>
    <s v="OK"/>
    <s v="OK"/>
    <s v="OK"/>
    <s v="OK"/>
    <s v="OK"/>
    <s v="OK"/>
    <s v="Apr"/>
    <n v="2"/>
    <s v="facebook/social"/>
    <d v="2024-01-03T00:00:00"/>
    <n v="4"/>
    <x v="0"/>
  </r>
  <r>
    <d v="2024-01-08T00:00:00"/>
    <s v="linkedin"/>
    <s v="email"/>
    <s v="product_launch"/>
    <d v="2024-01-03T00:00:00"/>
    <s v="banner1"/>
    <s v="signup"/>
    <n v="414"/>
    <n v="35"/>
    <n v="669.21"/>
    <n v="8.4541062801932368E-2"/>
    <n v="1.616449275362319"/>
    <s v="OK"/>
    <s v="No"/>
    <s v="OK"/>
    <s v="OK"/>
    <s v="OK"/>
    <s v="OK"/>
    <s v="OK"/>
    <s v="OK"/>
    <s v="Jan"/>
    <n v="1"/>
    <s v="linkedin/email"/>
    <d v="2024-01-03T00:00:00"/>
    <n v="1"/>
    <x v="1"/>
  </r>
  <r>
    <d v="2024-07-16T00:00:00"/>
    <s v="facebook"/>
    <s v="referral"/>
    <s v="spring_sale"/>
    <d v="2024-01-01T00:00:00"/>
    <s v="banner1"/>
    <s v="bags"/>
    <n v="315"/>
    <n v="19"/>
    <n v="285"/>
    <n v="6.0317460317460318E-2"/>
    <n v="0.90476190476190477"/>
    <s v="OK"/>
    <s v="No"/>
    <s v="OK"/>
    <s v="OK"/>
    <s v="OK"/>
    <s v="OK"/>
    <s v="OK"/>
    <s v="OK"/>
    <s v="Jul"/>
    <n v="3"/>
    <s v="facebook/referral"/>
    <d v="2024-01-01T00:00:00"/>
    <n v="7"/>
    <x v="0"/>
  </r>
  <r>
    <d v="2024-01-24T00:00:00"/>
    <s v="instagram"/>
    <s v="social"/>
    <s v="black_friday"/>
    <d v="2024-01-01T00:00:00"/>
    <s v="video_ad"/>
    <s v="signup"/>
    <n v="81"/>
    <n v="43"/>
    <n v="29.1"/>
    <n v="0.53086419753086422"/>
    <n v="0.35925925925925928"/>
    <s v="OK"/>
    <s v="No"/>
    <s v="OK"/>
    <s v="OK"/>
    <s v="OK"/>
    <s v="OK"/>
    <s v="OK"/>
    <s v="OK"/>
    <s v="Jan"/>
    <n v="1"/>
    <s v="instagram/social"/>
    <d v="2024-01-01T00:00:00"/>
    <n v="1"/>
    <x v="1"/>
  </r>
  <r>
    <d v="2024-02-13T00:00:00"/>
    <s v="youtube"/>
    <s v="social"/>
    <s v="new_user_acquisition"/>
    <d v="2024-01-02T00:00:00"/>
    <s v="carousel_ad"/>
    <s v="bags"/>
    <n v="400"/>
    <n v="15"/>
    <n v="881.81"/>
    <n v="3.7499999999999999E-2"/>
    <n v="2.2045249999999998"/>
    <s v="OK"/>
    <s v="No"/>
    <s v="OK"/>
    <s v="OK"/>
    <s v="OK"/>
    <s v="OK"/>
    <s v="OK"/>
    <s v="OK"/>
    <s v="Feb"/>
    <n v="1"/>
    <s v="youtube/social"/>
    <d v="2024-01-02T00:00:00"/>
    <n v="2"/>
    <x v="0"/>
  </r>
  <r>
    <d v="2024-10-19T00:00:00"/>
    <s v="google"/>
    <s v="cpc"/>
    <s v="product_launch"/>
    <d v="2024-01-03T00:00:00"/>
    <s v="carousel_ad"/>
    <s v="discount"/>
    <n v="392"/>
    <n v="29"/>
    <n v="913.4"/>
    <n v="7.3979591836734693E-2"/>
    <n v="2.3301020408163264"/>
    <s v="OK"/>
    <s v="No"/>
    <s v="OK"/>
    <s v="OK"/>
    <s v="OK"/>
    <s v="OK"/>
    <s v="OK"/>
    <s v="OK"/>
    <s v="Oct"/>
    <n v="4"/>
    <s v="google/cpc"/>
    <d v="2024-01-03T00:00:00"/>
    <n v="10"/>
    <x v="1"/>
  </r>
  <r>
    <d v="2024-07-20T00:00:00"/>
    <s v="newsletter"/>
    <s v="social"/>
    <s v="new_user_acquisition"/>
    <d v="2024-01-02T00:00:00"/>
    <s v=""/>
    <s v="discount"/>
    <n v="283"/>
    <n v="0"/>
    <n v="431.69"/>
    <n v="0"/>
    <n v="1.5254063604240282"/>
    <s v="OK"/>
    <s v="No"/>
    <s v="OK"/>
    <s v="OK"/>
    <s v="OK"/>
    <s v="OK"/>
    <s v="OK"/>
    <s v="OK"/>
    <s v="Jul"/>
    <n v="3"/>
    <s v="newsletter/social"/>
    <d v="2024-01-02T00:00:00"/>
    <n v="7"/>
    <x v="1"/>
  </r>
  <r>
    <d v="2024-08-16T00:00:00"/>
    <s v="linkedin"/>
    <s v="email"/>
    <s v="new_user_acquisition"/>
    <d v="2024-01-02T00:00:00"/>
    <s v="text_link"/>
    <s v="shoes"/>
    <n v="393"/>
    <n v="30"/>
    <n v="782.6"/>
    <n v="7.6335877862595422E-2"/>
    <n v="1.9913486005089058"/>
    <s v="OK"/>
    <s v="No"/>
    <s v="OK"/>
    <s v="OK"/>
    <s v="OK"/>
    <s v="OK"/>
    <s v="OK"/>
    <s v="OK"/>
    <s v="Aug"/>
    <n v="3"/>
    <s v="linkedin/email"/>
    <d v="2024-01-02T00:00:00"/>
    <n v="8"/>
    <x v="0"/>
  </r>
  <r>
    <d v="2024-01-22T00:00:00"/>
    <s v="instagram"/>
    <s v="social"/>
    <s v="black_friday"/>
    <d v="2024-01-01T00:00:00"/>
    <s v="text_link"/>
    <s v="bags"/>
    <n v="292"/>
    <n v="47"/>
    <n v="816.82"/>
    <n v="0.16095890410958905"/>
    <n v="2.7973287671232878"/>
    <s v="OK"/>
    <s v="No"/>
    <s v="OK"/>
    <s v="OK"/>
    <s v="OK"/>
    <s v="OK"/>
    <s v="OK"/>
    <s v="OK"/>
    <s v="Jan"/>
    <n v="1"/>
    <s v="instagram/social"/>
    <d v="2024-01-01T00:00:00"/>
    <n v="1"/>
    <x v="0"/>
  </r>
  <r>
    <d v="2024-07-29T00:00:00"/>
    <s v="google"/>
    <s v="social"/>
    <s v="new_user_acquisition"/>
    <d v="2024-01-02T00:00:00"/>
    <s v="banner1"/>
    <s v="discount"/>
    <n v="333"/>
    <n v="15"/>
    <n v="641.01"/>
    <n v="4.5045045045045043E-2"/>
    <n v="1.9249549549549549"/>
    <s v="OK"/>
    <s v="No"/>
    <s v="OK"/>
    <s v="OK"/>
    <s v="OK"/>
    <s v="OK"/>
    <s v="OK"/>
    <s v="OK"/>
    <s v="Jul"/>
    <n v="3"/>
    <s v="google/social"/>
    <d v="2024-01-02T00:00:00"/>
    <n v="7"/>
    <x v="1"/>
  </r>
  <r>
    <d v="2024-04-21T00:00:00"/>
    <s v="google"/>
    <s v="referral"/>
    <s v="new_user_acquisition"/>
    <d v="2024-01-02T00:00:00"/>
    <s v="carousel_ad"/>
    <s v="bags"/>
    <n v="461"/>
    <n v="36"/>
    <n v="901"/>
    <n v="7.8091106290672452E-2"/>
    <n v="1.9544468546637743"/>
    <s v="OK"/>
    <s v="No"/>
    <s v="OK"/>
    <s v="OK"/>
    <s v="OK"/>
    <s v="OK"/>
    <s v="OK"/>
    <s v="OK"/>
    <s v="Apr"/>
    <n v="2"/>
    <s v="google/referral"/>
    <d v="2024-01-02T00:00:00"/>
    <n v="4"/>
    <x v="0"/>
  </r>
  <r>
    <d v="2024-02-26T00:00:00"/>
    <s v="facebook"/>
    <s v="referral"/>
    <s v="product_launch"/>
    <d v="2024-01-03T00:00:00"/>
    <s v="carousel_ad"/>
    <s v="discount"/>
    <n v="258"/>
    <n v="24"/>
    <n v="194.99"/>
    <n v="9.3023255813953487E-2"/>
    <n v="0.7557751937984496"/>
    <s v="OK"/>
    <s v="No"/>
    <s v="OK"/>
    <s v="OK"/>
    <s v="OK"/>
    <s v="OK"/>
    <s v="OK"/>
    <s v="OK"/>
    <s v="Feb"/>
    <n v="1"/>
    <s v="facebook/referral"/>
    <d v="2024-01-03T00:00:00"/>
    <n v="2"/>
    <x v="1"/>
  </r>
  <r>
    <d v="2024-12-05T00:00:00"/>
    <s v="google"/>
    <s v="social"/>
    <s v="spring_sale"/>
    <d v="2024-01-01T00:00:00"/>
    <s v="text_link"/>
    <s v="bags"/>
    <n v="472"/>
    <n v="8"/>
    <n v="782.65"/>
    <n v="1.6949152542372881E-2"/>
    <n v="1.6581567796610168"/>
    <s v="OK"/>
    <s v="No"/>
    <s v="OK"/>
    <s v="OK"/>
    <s v="OK"/>
    <s v="OK"/>
    <s v="OK"/>
    <s v="OK"/>
    <s v="Dec"/>
    <n v="4"/>
    <s v="google/social"/>
    <d v="2024-01-01T00:00:00"/>
    <n v="12"/>
    <x v="0"/>
  </r>
  <r>
    <d v="2024-03-14T00:00:00"/>
    <s v="google"/>
    <s v="cpc"/>
    <s v="spring_sale"/>
    <d v="2024-01-01T00:00:00"/>
    <s v="video_ad"/>
    <s v="signup"/>
    <n v="28"/>
    <n v="8"/>
    <n v="218.55"/>
    <n v="0.2857142857142857"/>
    <n v="7.8053571428571429"/>
    <s v="OK"/>
    <s v="No"/>
    <s v="OK"/>
    <s v="OK"/>
    <s v="OK"/>
    <s v="OK"/>
    <s v="OK"/>
    <s v="OK"/>
    <s v="Mar"/>
    <n v="1"/>
    <s v="google/cpc"/>
    <d v="2024-01-01T00:00:00"/>
    <n v="3"/>
    <x v="1"/>
  </r>
  <r>
    <d v="2024-12-02T00:00:00"/>
    <s v="google"/>
    <s v="email"/>
    <s v="black_friday"/>
    <d v="2024-01-01T00:00:00"/>
    <s v="carousel_ad"/>
    <s v="signup"/>
    <n v="237"/>
    <n v="7"/>
    <n v="433.91"/>
    <n v="2.9535864978902954E-2"/>
    <n v="1.8308438818565402"/>
    <s v="OK"/>
    <s v="No"/>
    <s v="OK"/>
    <s v="OK"/>
    <s v="OK"/>
    <s v="OK"/>
    <s v="OK"/>
    <s v="OK"/>
    <s v="Dec"/>
    <n v="4"/>
    <s v="google/email"/>
    <d v="2024-01-01T00:00:00"/>
    <n v="12"/>
    <x v="1"/>
  </r>
  <r>
    <d v="2024-05-27T00:00:00"/>
    <s v="instagram"/>
    <s v="cpc"/>
    <s v="black_friday"/>
    <d v="2024-01-01T00:00:00"/>
    <s v="text_link"/>
    <s v="signup"/>
    <n v="230"/>
    <n v="4"/>
    <n v="463.12"/>
    <n v="1.7391304347826087E-2"/>
    <n v="2.0135652173913043"/>
    <s v="OK"/>
    <s v="No"/>
    <s v="OK"/>
    <s v="OK"/>
    <s v="OK"/>
    <s v="OK"/>
    <s v="OK"/>
    <s v="OK"/>
    <s v="May"/>
    <n v="2"/>
    <s v="instagram/cpc"/>
    <d v="2024-01-01T00:00:00"/>
    <n v="5"/>
    <x v="1"/>
  </r>
  <r>
    <d v="2024-02-17T00:00:00"/>
    <s v="youtube"/>
    <s v="cpc"/>
    <s v="product_launch"/>
    <d v="2024-01-03T00:00:00"/>
    <s v="text_link"/>
    <s v="shoes"/>
    <n v="325"/>
    <n v="40"/>
    <n v="159.09"/>
    <n v="0.12307692307692308"/>
    <n v="0.48950769230769231"/>
    <s v="OK"/>
    <s v="No"/>
    <s v="OK"/>
    <s v="OK"/>
    <s v="OK"/>
    <s v="OK"/>
    <s v="OK"/>
    <s v="OK"/>
    <s v="Feb"/>
    <n v="1"/>
    <s v="youtube/cpc"/>
    <d v="2024-01-03T00:00:00"/>
    <n v="2"/>
    <x v="0"/>
  </r>
  <r>
    <d v="2024-04-24T00:00:00"/>
    <s v="facebook"/>
    <s v="social"/>
    <s v="black_friday"/>
    <d v="2024-01-01T00:00:00"/>
    <s v="video_ad"/>
    <s v="discount"/>
    <n v="175"/>
    <n v="13"/>
    <n v="475.02"/>
    <n v="7.4285714285714288E-2"/>
    <n v="2.7143999999999999"/>
    <s v="OK"/>
    <s v="No"/>
    <s v="OK"/>
    <s v="OK"/>
    <s v="OK"/>
    <s v="OK"/>
    <s v="OK"/>
    <s v="OK"/>
    <s v="Apr"/>
    <n v="2"/>
    <s v="facebook/social"/>
    <d v="2024-01-01T00:00:00"/>
    <n v="4"/>
    <x v="1"/>
  </r>
  <r>
    <d v="2024-01-03T00:00:00"/>
    <s v="youtube"/>
    <s v="cpc"/>
    <s v="product_launch"/>
    <d v="2024-01-03T00:00:00"/>
    <s v="carousel_ad"/>
    <s v="discount"/>
    <n v="100"/>
    <n v="38"/>
    <n v="252.71"/>
    <n v="0.38"/>
    <n v="2.5270999999999999"/>
    <s v="OK"/>
    <s v="No"/>
    <s v="OK"/>
    <s v="OK"/>
    <s v="OK"/>
    <s v="OK"/>
    <s v="OK"/>
    <s v="OK"/>
    <s v="Jan"/>
    <n v="1"/>
    <s v="youtube/cpc"/>
    <d v="2024-01-03T00:00:00"/>
    <n v="1"/>
    <x v="1"/>
  </r>
  <r>
    <d v="2024-02-14T00:00:00"/>
    <s v="youtube"/>
    <s v="email"/>
    <s v="product_launch"/>
    <d v="2024-01-03T00:00:00"/>
    <s v="carousel_ad"/>
    <s v="discount"/>
    <n v="356"/>
    <n v="20"/>
    <n v="864.09"/>
    <n v="5.6179775280898875E-2"/>
    <n v="2.4272191011235957"/>
    <s v="OK"/>
    <s v="No"/>
    <s v="OK"/>
    <s v="OK"/>
    <s v="OK"/>
    <s v="OK"/>
    <s v="OK"/>
    <s v="OK"/>
    <s v="Feb"/>
    <n v="1"/>
    <s v="youtube/email"/>
    <d v="2024-01-03T00:00:00"/>
    <n v="2"/>
    <x v="1"/>
  </r>
  <r>
    <d v="2024-03-04T00:00:00"/>
    <s v="facebook"/>
    <s v="cpc"/>
    <s v="product_launch"/>
    <d v="2024-01-03T00:00:00"/>
    <s v="text_link"/>
    <s v="bags"/>
    <n v="39"/>
    <n v="2"/>
    <n v="38.89"/>
    <n v="5.128205128205128E-2"/>
    <n v="0.99717948717948723"/>
    <s v="OK"/>
    <s v="No"/>
    <s v="OK"/>
    <s v="OK"/>
    <s v="OK"/>
    <s v="OK"/>
    <s v="OK"/>
    <s v="OK"/>
    <s v="Mar"/>
    <n v="1"/>
    <s v="facebook/cpc"/>
    <d v="2024-01-03T00:00:00"/>
    <n v="3"/>
    <x v="0"/>
  </r>
  <r>
    <d v="2024-09-15T00:00:00"/>
    <s v="instagram"/>
    <s v="social"/>
    <s v="spring_sale"/>
    <d v="2024-01-01T00:00:00"/>
    <s v="text_link"/>
    <s v="bags"/>
    <n v="54"/>
    <n v="10"/>
    <n v="625.22"/>
    <n v="0.18518518518518517"/>
    <n v="11.578148148148149"/>
    <s v="OK"/>
    <s v="No"/>
    <s v="OK"/>
    <s v="OK"/>
    <s v="OK"/>
    <s v="OK"/>
    <s v="OK"/>
    <s v="OK"/>
    <s v="Sep"/>
    <n v="3"/>
    <s v="instagram/social"/>
    <d v="2024-01-01T00:00:00"/>
    <n v="9"/>
    <x v="0"/>
  </r>
  <r>
    <d v="2024-04-18T00:00:00"/>
    <s v="youtube"/>
    <s v="referral"/>
    <s v="product_launch"/>
    <d v="2024-01-03T00:00:00"/>
    <s v=""/>
    <s v="signup"/>
    <n v="192"/>
    <n v="46"/>
    <n v="562.79999999999995"/>
    <n v="0.23958333333333334"/>
    <n v="2.9312499999999999"/>
    <s v="OK"/>
    <s v="No"/>
    <s v="OK"/>
    <s v="OK"/>
    <s v="OK"/>
    <s v="OK"/>
    <s v="OK"/>
    <s v="OK"/>
    <s v="Apr"/>
    <n v="2"/>
    <s v="youtube/referral"/>
    <d v="2024-01-03T00:00:00"/>
    <n v="4"/>
    <x v="1"/>
  </r>
  <r>
    <d v="2024-12-17T00:00:00"/>
    <s v="newsletter"/>
    <s v="cpc"/>
    <s v="black_friday"/>
    <d v="2024-01-01T00:00:00"/>
    <s v="text_link"/>
    <s v="bags"/>
    <n v="145"/>
    <n v="9"/>
    <n v="329.77"/>
    <n v="6.2068965517241378E-2"/>
    <n v="2.2742758620689654"/>
    <s v="OK"/>
    <s v="No"/>
    <s v="OK"/>
    <s v="OK"/>
    <s v="OK"/>
    <s v="OK"/>
    <s v="OK"/>
    <s v="OK"/>
    <s v="Dec"/>
    <n v="4"/>
    <s v="newsletter/cpc"/>
    <d v="2024-01-01T00:00:00"/>
    <n v="12"/>
    <x v="0"/>
  </r>
  <r>
    <d v="2024-07-21T00:00:00"/>
    <s v="google"/>
    <s v="cpc"/>
    <s v="spring_sale"/>
    <d v="2024-01-01T00:00:00"/>
    <s v="video_ad"/>
    <s v="discount"/>
    <n v="223"/>
    <n v="37"/>
    <n v="85.27"/>
    <n v="0.16591928251121077"/>
    <n v="0.38237668161434973"/>
    <s v="OK"/>
    <s v="No"/>
    <s v="OK"/>
    <s v="OK"/>
    <s v="OK"/>
    <s v="OK"/>
    <s v="OK"/>
    <s v="OK"/>
    <s v="Jul"/>
    <n v="3"/>
    <s v="google/cpc"/>
    <d v="2024-01-01T00:00:00"/>
    <n v="7"/>
    <x v="1"/>
  </r>
  <r>
    <d v="2024-12-16T00:00:00"/>
    <s v="google"/>
    <s v="email"/>
    <s v="product_launch"/>
    <d v="2024-01-03T00:00:00"/>
    <s v="text_link"/>
    <s v="shoes"/>
    <n v="311"/>
    <n v="5"/>
    <n v="309.82"/>
    <n v="1.607717041800643E-2"/>
    <n v="0.99620578778135049"/>
    <s v="OK"/>
    <s v="No"/>
    <s v="OK"/>
    <s v="OK"/>
    <s v="OK"/>
    <s v="OK"/>
    <s v="OK"/>
    <s v="OK"/>
    <s v="Dec"/>
    <n v="4"/>
    <s v="google/email"/>
    <d v="2024-01-03T00:00:00"/>
    <n v="12"/>
    <x v="0"/>
  </r>
  <r>
    <d v="2024-06-15T00:00:00"/>
    <s v="facebook"/>
    <s v="social"/>
    <s v="new_user_acquisition"/>
    <d v="2024-01-02T00:00:00"/>
    <s v="text_link"/>
    <s v="signup"/>
    <n v="491"/>
    <n v="35"/>
    <n v="230.51"/>
    <n v="7.128309572301425E-2"/>
    <n v="0.46947046843177187"/>
    <s v="OK"/>
    <s v="No"/>
    <s v="OK"/>
    <s v="OK"/>
    <s v="OK"/>
    <s v="OK"/>
    <s v="OK"/>
    <s v="OK"/>
    <s v="Jun"/>
    <n v="2"/>
    <s v="facebook/social"/>
    <d v="2024-01-02T00:00:00"/>
    <n v="6"/>
    <x v="1"/>
  </r>
  <r>
    <d v="2024-06-20T00:00:00"/>
    <s v="linkedin"/>
    <s v="social"/>
    <s v="black_friday"/>
    <d v="2024-01-01T00:00:00"/>
    <s v="text_link"/>
    <s v="bags"/>
    <n v="123"/>
    <n v="42"/>
    <n v="5.85"/>
    <n v="0.34146341463414637"/>
    <n v="4.7560975609756091E-2"/>
    <s v="OK"/>
    <s v="No"/>
    <s v="OK"/>
    <s v="OK"/>
    <s v="OK"/>
    <s v="OK"/>
    <s v="OK"/>
    <s v="OK"/>
    <s v="Jun"/>
    <n v="2"/>
    <s v="linkedin/social"/>
    <d v="2024-01-01T00:00:00"/>
    <n v="6"/>
    <x v="0"/>
  </r>
  <r>
    <d v="2024-02-10T00:00:00"/>
    <s v="google"/>
    <s v="cpc"/>
    <s v="new_user_acquisition"/>
    <d v="2024-01-02T00:00:00"/>
    <s v="video_ad"/>
    <s v="discount"/>
    <n v="313"/>
    <n v="32"/>
    <n v="392.16"/>
    <n v="0.10223642172523961"/>
    <n v="1.2529073482428117"/>
    <s v="OK"/>
    <s v="No"/>
    <s v="OK"/>
    <s v="OK"/>
    <s v="OK"/>
    <s v="OK"/>
    <s v="OK"/>
    <s v="OK"/>
    <s v="Feb"/>
    <n v="1"/>
    <s v="google/cpc"/>
    <d v="2024-01-02T00:00:00"/>
    <n v="2"/>
    <x v="1"/>
  </r>
  <r>
    <d v="2024-01-15T00:00:00"/>
    <s v="instagram"/>
    <s v="social"/>
    <s v="spring_sale"/>
    <d v="2024-01-01T00:00:00"/>
    <s v=""/>
    <s v="shoes"/>
    <n v="133"/>
    <n v="10"/>
    <n v="138.72"/>
    <n v="7.5187969924812026E-2"/>
    <n v="1.0430075187969925"/>
    <s v="OK"/>
    <s v="No"/>
    <s v="OK"/>
    <s v="OK"/>
    <s v="OK"/>
    <s v="OK"/>
    <s v="OK"/>
    <s v="OK"/>
    <s v="Jan"/>
    <n v="1"/>
    <s v="instagram/social"/>
    <d v="2024-01-01T00:00:00"/>
    <n v="1"/>
    <x v="0"/>
  </r>
  <r>
    <d v="2024-07-13T00:00:00"/>
    <s v="google"/>
    <s v="cpc"/>
    <s v="spring_sale"/>
    <d v="2024-01-01T00:00:00"/>
    <s v="video_ad"/>
    <s v="signup"/>
    <n v="303"/>
    <n v="31"/>
    <n v="520.77"/>
    <n v="0.10231023102310231"/>
    <n v="1.7187128712871287"/>
    <s v="OK"/>
    <s v="No"/>
    <s v="OK"/>
    <s v="OK"/>
    <s v="OK"/>
    <s v="OK"/>
    <s v="OK"/>
    <s v="OK"/>
    <s v="Jul"/>
    <n v="3"/>
    <s v="google/cpc"/>
    <d v="2024-01-01T00:00:00"/>
    <n v="7"/>
    <x v="1"/>
  </r>
  <r>
    <d v="2024-02-28T00:00:00"/>
    <s v="google"/>
    <s v="social"/>
    <s v="black_friday"/>
    <d v="2024-01-01T00:00:00"/>
    <s v="video_ad"/>
    <s v="bags"/>
    <n v="282"/>
    <n v="13"/>
    <n v="852.85"/>
    <n v="4.6099290780141841E-2"/>
    <n v="3.0242907801418442"/>
    <s v="OK"/>
    <s v="No"/>
    <s v="OK"/>
    <s v="OK"/>
    <s v="OK"/>
    <s v="OK"/>
    <s v="OK"/>
    <s v="OK"/>
    <s v="Feb"/>
    <n v="1"/>
    <s v="google/social"/>
    <d v="2024-01-01T00:00:00"/>
    <n v="2"/>
    <x v="0"/>
  </r>
  <r>
    <d v="2024-12-07T00:00:00"/>
    <s v="facebook"/>
    <s v="cpc"/>
    <s v="new_user_acquisition"/>
    <d v="2024-01-02T00:00:00"/>
    <s v="video_ad"/>
    <s v="shoes"/>
    <n v="373"/>
    <n v="2"/>
    <n v="193.17"/>
    <n v="5.3619302949061663E-3"/>
    <n v="0.51788203753351203"/>
    <s v="OK"/>
    <s v="No"/>
    <s v="OK"/>
    <s v="OK"/>
    <s v="OK"/>
    <s v="OK"/>
    <s v="OK"/>
    <s v="OK"/>
    <s v="Dec"/>
    <n v="4"/>
    <s v="facebook/cpc"/>
    <d v="2024-01-02T00:00:00"/>
    <n v="12"/>
    <x v="0"/>
  </r>
  <r>
    <d v="2024-07-19T00:00:00"/>
    <s v="linkedin"/>
    <s v="email"/>
    <s v="spring_sale"/>
    <d v="2024-01-01T00:00:00"/>
    <s v="text_link"/>
    <s v="bags"/>
    <n v="158"/>
    <n v="16"/>
    <n v="787.78"/>
    <n v="0.10126582278481013"/>
    <n v="4.9859493670886073"/>
    <s v="OK"/>
    <s v="No"/>
    <s v="OK"/>
    <s v="OK"/>
    <s v="OK"/>
    <s v="OK"/>
    <s v="OK"/>
    <s v="OK"/>
    <s v="Jul"/>
    <n v="3"/>
    <s v="linkedin/email"/>
    <d v="2024-01-01T00:00:00"/>
    <n v="7"/>
    <x v="0"/>
  </r>
  <r>
    <d v="2024-01-01T00:00:00"/>
    <s v="newsletter"/>
    <s v="social"/>
    <s v="black_friday"/>
    <d v="2024-01-01T00:00:00"/>
    <s v="banner1"/>
    <s v="signup"/>
    <n v="105"/>
    <n v="11"/>
    <n v="872"/>
    <n v="0.10476190476190476"/>
    <n v="8.3047619047619055"/>
    <s v="OK"/>
    <s v="No"/>
    <s v="OK"/>
    <s v="OK"/>
    <s v="OK"/>
    <s v="OK"/>
    <s v="OK"/>
    <s v="OK"/>
    <s v="Jan"/>
    <n v="1"/>
    <s v="newsletter/social"/>
    <d v="2024-01-01T00:00:00"/>
    <n v="1"/>
    <x v="1"/>
  </r>
  <r>
    <d v="2024-12-14T00:00:00"/>
    <s v="facebook"/>
    <s v="email"/>
    <s v="black_friday"/>
    <d v="2024-01-01T00:00:00"/>
    <s v="banner1"/>
    <s v="discount"/>
    <n v="324"/>
    <n v="29"/>
    <n v="112.87"/>
    <n v="8.9506172839506168E-2"/>
    <n v="0.34836419753086423"/>
    <s v="OK"/>
    <s v="No"/>
    <s v="OK"/>
    <s v="OK"/>
    <s v="OK"/>
    <s v="OK"/>
    <s v="OK"/>
    <s v="OK"/>
    <s v="Dec"/>
    <n v="4"/>
    <s v="facebook/email"/>
    <d v="2024-01-01T00:00:00"/>
    <n v="12"/>
    <x v="1"/>
  </r>
  <r>
    <d v="2024-06-01T00:00:00"/>
    <s v="linkedin"/>
    <s v="email"/>
    <s v="black_friday"/>
    <d v="2024-01-01T00:00:00"/>
    <s v="video_ad"/>
    <s v="signup"/>
    <n v="67"/>
    <n v="19"/>
    <n v="212.06"/>
    <n v="0.28358208955223879"/>
    <n v="3.1650746268656715"/>
    <s v="OK"/>
    <s v="No"/>
    <s v="OK"/>
    <s v="OK"/>
    <s v="OK"/>
    <s v="OK"/>
    <s v="OK"/>
    <s v="OK"/>
    <s v="Jun"/>
    <n v="2"/>
    <s v="linkedin/email"/>
    <d v="2024-01-01T00:00:00"/>
    <n v="6"/>
    <x v="1"/>
  </r>
  <r>
    <d v="2024-09-10T00:00:00"/>
    <s v="instagram"/>
    <s v="cpc"/>
    <s v="product_launch"/>
    <d v="2024-01-03T00:00:00"/>
    <s v="banner1"/>
    <s v="signup"/>
    <n v="145"/>
    <n v="15"/>
    <n v="173.39"/>
    <n v="0.10344827586206896"/>
    <n v="1.1957931034482758"/>
    <s v="OK"/>
    <s v="No"/>
    <s v="OK"/>
    <s v="OK"/>
    <s v="OK"/>
    <s v="OK"/>
    <s v="OK"/>
    <s v="OK"/>
    <s v="Sep"/>
    <n v="3"/>
    <s v="instagram/cpc"/>
    <d v="2024-01-03T00:00:00"/>
    <n v="9"/>
    <x v="1"/>
  </r>
  <r>
    <d v="2024-08-23T00:00:00"/>
    <s v="linkedin"/>
    <s v="social"/>
    <s v="new_user_acquisition"/>
    <d v="2024-01-02T00:00:00"/>
    <s v="video_ad"/>
    <s v="signup"/>
    <n v="146"/>
    <n v="33"/>
    <n v="326.29000000000002"/>
    <n v="0.22602739726027396"/>
    <n v="2.2348630136986305"/>
    <s v="OK"/>
    <s v="No"/>
    <s v="OK"/>
    <s v="OK"/>
    <s v="OK"/>
    <s v="OK"/>
    <s v="OK"/>
    <s v="OK"/>
    <s v="Aug"/>
    <n v="3"/>
    <s v="linkedin/social"/>
    <d v="2024-01-02T00:00:00"/>
    <n v="8"/>
    <x v="1"/>
  </r>
  <r>
    <d v="2024-04-03T00:00:00"/>
    <s v="facebook"/>
    <s v="social"/>
    <s v="spring_sale"/>
    <d v="2024-01-01T00:00:00"/>
    <s v="video_ad"/>
    <s v="shoes"/>
    <n v="303"/>
    <n v="38"/>
    <n v="928.8"/>
    <n v="0.1254125412541254"/>
    <n v="3.0653465346534654"/>
    <s v="OK"/>
    <s v="No"/>
    <s v="OK"/>
    <s v="OK"/>
    <s v="OK"/>
    <s v="OK"/>
    <s v="OK"/>
    <s v="OK"/>
    <s v="Apr"/>
    <n v="2"/>
    <s v="facebook/social"/>
    <d v="2024-01-01T00:00:00"/>
    <n v="4"/>
    <x v="0"/>
  </r>
  <r>
    <d v="2024-07-30T00:00:00"/>
    <s v="linkedin"/>
    <s v="cpc"/>
    <s v="black_friday"/>
    <d v="2024-01-01T00:00:00"/>
    <s v="text_link"/>
    <s v="shoes"/>
    <n v="394"/>
    <n v="23"/>
    <n v="290.89"/>
    <n v="5.8375634517766499E-2"/>
    <n v="0.73829949238578674"/>
    <s v="OK"/>
    <s v="No"/>
    <s v="OK"/>
    <s v="OK"/>
    <s v="OK"/>
    <s v="OK"/>
    <s v="OK"/>
    <s v="OK"/>
    <s v="Jul"/>
    <n v="3"/>
    <s v="linkedin/cpc"/>
    <d v="2024-01-01T00:00:00"/>
    <n v="7"/>
    <x v="0"/>
  </r>
  <r>
    <d v="2024-01-08T00:00:00"/>
    <s v="instagram"/>
    <s v="email"/>
    <s v="product_launch"/>
    <d v="2024-01-03T00:00:00"/>
    <s v="banner1"/>
    <s v="signup"/>
    <n v="470"/>
    <n v="16"/>
    <n v="388.35"/>
    <n v="3.4042553191489362E-2"/>
    <n v="0.82627659574468093"/>
    <s v="OK"/>
    <s v="No"/>
    <s v="OK"/>
    <s v="OK"/>
    <s v="OK"/>
    <s v="OK"/>
    <s v="OK"/>
    <s v="OK"/>
    <s v="Jan"/>
    <n v="1"/>
    <s v="instagram/email"/>
    <d v="2024-01-03T00:00:00"/>
    <n v="1"/>
    <x v="1"/>
  </r>
  <r>
    <d v="2024-12-31T00:00:00"/>
    <s v="youtube"/>
    <s v="social"/>
    <s v="spring_sale"/>
    <d v="2024-01-01T00:00:00"/>
    <s v="carousel_ad"/>
    <s v="bags"/>
    <n v="86"/>
    <n v="2"/>
    <n v="925.01"/>
    <n v="2.3255813953488372E-2"/>
    <n v="10.755930232558139"/>
    <s v="OK"/>
    <s v="No"/>
    <s v="OK"/>
    <s v="OK"/>
    <s v="OK"/>
    <s v="OK"/>
    <s v="OK"/>
    <s v="OK"/>
    <s v="Dec"/>
    <n v="4"/>
    <s v="youtube/social"/>
    <d v="2024-01-01T00:00:00"/>
    <n v="12"/>
    <x v="0"/>
  </r>
  <r>
    <d v="2024-08-05T00:00:00"/>
    <s v="newsletter"/>
    <s v="cpc"/>
    <s v="black_friday"/>
    <d v="2024-01-01T00:00:00"/>
    <s v="carousel_ad"/>
    <s v="shoes"/>
    <n v="440"/>
    <n v="29"/>
    <n v="90.49"/>
    <n v="6.5909090909090903E-2"/>
    <n v="0.2056590909090909"/>
    <s v="OK"/>
    <s v="No"/>
    <s v="OK"/>
    <s v="OK"/>
    <s v="OK"/>
    <s v="OK"/>
    <s v="OK"/>
    <s v="OK"/>
    <s v="Aug"/>
    <n v="3"/>
    <s v="newsletter/cpc"/>
    <d v="2024-01-01T00:00:00"/>
    <n v="8"/>
    <x v="0"/>
  </r>
  <r>
    <d v="2024-07-04T00:00:00"/>
    <s v="facebook"/>
    <s v="social"/>
    <s v="product_launch"/>
    <d v="2024-01-03T00:00:00"/>
    <s v="carousel_ad"/>
    <s v="shoes"/>
    <n v="375"/>
    <n v="9"/>
    <n v="697.34"/>
    <n v="2.4E-2"/>
    <n v="1.8595733333333335"/>
    <s v="OK"/>
    <s v="No"/>
    <s v="OK"/>
    <s v="OK"/>
    <s v="OK"/>
    <s v="OK"/>
    <s v="OK"/>
    <s v="OK"/>
    <s v="Jul"/>
    <n v="3"/>
    <s v="facebook/social"/>
    <d v="2024-01-03T00:00:00"/>
    <n v="7"/>
    <x v="0"/>
  </r>
  <r>
    <d v="2024-11-22T00:00:00"/>
    <s v="youtube"/>
    <s v="email"/>
    <s v="spring_sale"/>
    <d v="2024-01-01T00:00:00"/>
    <s v="banner1"/>
    <s v="shoes"/>
    <n v="115"/>
    <n v="24"/>
    <n v="921.58"/>
    <n v="0.20869565217391303"/>
    <n v="8.0137391304347823"/>
    <s v="OK"/>
    <s v="No"/>
    <s v="OK"/>
    <s v="OK"/>
    <s v="OK"/>
    <s v="OK"/>
    <s v="OK"/>
    <s v="OK"/>
    <s v="Nov"/>
    <n v="4"/>
    <s v="youtube/email"/>
    <d v="2024-01-01T00:00:00"/>
    <n v="11"/>
    <x v="0"/>
  </r>
  <r>
    <d v="2024-12-12T00:00:00"/>
    <s v="facebook"/>
    <s v="cpc"/>
    <s v="new_user_acquisition"/>
    <d v="2024-01-02T00:00:00"/>
    <s v="text_link"/>
    <s v="signup"/>
    <n v="262"/>
    <n v="9"/>
    <n v="611.44000000000005"/>
    <n v="3.4351145038167941E-2"/>
    <n v="2.3337404580152672"/>
    <s v="OK"/>
    <s v="No"/>
    <s v="OK"/>
    <s v="OK"/>
    <s v="OK"/>
    <s v="OK"/>
    <s v="OK"/>
    <s v="OK"/>
    <s v="Dec"/>
    <n v="4"/>
    <s v="facebook/cpc"/>
    <d v="2024-01-02T00:00:00"/>
    <n v="12"/>
    <x v="1"/>
  </r>
  <r>
    <d v="2024-11-16T00:00:00"/>
    <s v="linkedin"/>
    <s v="social"/>
    <s v="black_friday"/>
    <d v="2024-01-01T00:00:00"/>
    <s v=""/>
    <s v="shoes"/>
    <n v="113"/>
    <n v="16"/>
    <n v="644.94000000000005"/>
    <n v="0.1415929203539823"/>
    <n v="5.7074336283185847"/>
    <s v="OK"/>
    <s v="No"/>
    <s v="OK"/>
    <s v="OK"/>
    <s v="OK"/>
    <s v="OK"/>
    <s v="OK"/>
    <s v="OK"/>
    <s v="Nov"/>
    <n v="4"/>
    <s v="linkedin/social"/>
    <d v="2024-01-01T00:00:00"/>
    <n v="11"/>
    <x v="0"/>
  </r>
  <r>
    <d v="2024-08-07T00:00:00"/>
    <s v="newsletter"/>
    <s v="referral"/>
    <s v="spring_sale"/>
    <d v="2024-01-01T00:00:00"/>
    <s v="carousel_ad"/>
    <s v="shoes"/>
    <n v="157"/>
    <n v="45"/>
    <n v="229.84"/>
    <n v="0.28662420382165604"/>
    <n v="1.4639490445859873"/>
    <s v="OK"/>
    <s v="No"/>
    <s v="OK"/>
    <s v="OK"/>
    <s v="OK"/>
    <s v="OK"/>
    <s v="OK"/>
    <s v="OK"/>
    <s v="Aug"/>
    <n v="3"/>
    <s v="newsletter/referral"/>
    <d v="2024-01-01T00:00:00"/>
    <n v="8"/>
    <x v="0"/>
  </r>
  <r>
    <d v="2024-05-02T00:00:00"/>
    <s v="google"/>
    <s v="social"/>
    <s v="spring_sale"/>
    <d v="2024-01-01T00:00:00"/>
    <s v="text_link"/>
    <s v="signup"/>
    <n v="196"/>
    <n v="28"/>
    <n v="696.96"/>
    <n v="0.14285714285714285"/>
    <n v="3.5559183673469388"/>
    <s v="OK"/>
    <s v="No"/>
    <s v="OK"/>
    <s v="OK"/>
    <s v="OK"/>
    <s v="OK"/>
    <s v="OK"/>
    <s v="OK"/>
    <s v="May"/>
    <n v="2"/>
    <s v="google/social"/>
    <d v="2024-01-01T00:00:00"/>
    <n v="5"/>
    <x v="1"/>
  </r>
  <r>
    <d v="2024-05-07T00:00:00"/>
    <s v="google"/>
    <s v="cpc"/>
    <s v="black_friday"/>
    <d v="2024-01-01T00:00:00"/>
    <s v="video_ad"/>
    <s v="shoes"/>
    <n v="169"/>
    <n v="17"/>
    <n v="567.99"/>
    <n v="0.10059171597633136"/>
    <n v="3.3608875739644972"/>
    <s v="OK"/>
    <s v="No"/>
    <s v="OK"/>
    <s v="OK"/>
    <s v="OK"/>
    <s v="OK"/>
    <s v="OK"/>
    <s v="OK"/>
    <s v="May"/>
    <n v="2"/>
    <s v="google/cpc"/>
    <d v="2024-01-01T00:00:00"/>
    <n v="5"/>
    <x v="0"/>
  </r>
  <r>
    <d v="2024-07-07T00:00:00"/>
    <s v="linkedin"/>
    <s v="social"/>
    <s v="black_friday"/>
    <d v="2024-01-01T00:00:00"/>
    <s v="banner1"/>
    <s v="shoes"/>
    <n v="123"/>
    <n v="48"/>
    <n v="763.37"/>
    <n v="0.3902439024390244"/>
    <n v="6.2062601626016258"/>
    <s v="OK"/>
    <s v="No"/>
    <s v="OK"/>
    <s v="OK"/>
    <s v="OK"/>
    <s v="OK"/>
    <s v="OK"/>
    <s v="OK"/>
    <s v="Jul"/>
    <n v="3"/>
    <s v="linkedin/social"/>
    <d v="2024-01-01T00:00:00"/>
    <n v="7"/>
    <x v="0"/>
  </r>
  <r>
    <d v="2024-01-19T00:00:00"/>
    <s v="instagram"/>
    <s v="referral"/>
    <s v="black_friday"/>
    <d v="2024-01-01T00:00:00"/>
    <s v="carousel_ad"/>
    <s v="discount"/>
    <n v="398"/>
    <n v="42"/>
    <n v="188.79"/>
    <n v="0.10552763819095477"/>
    <n v="0.47434673366834168"/>
    <s v="OK"/>
    <s v="No"/>
    <s v="OK"/>
    <s v="OK"/>
    <s v="OK"/>
    <s v="OK"/>
    <s v="OK"/>
    <s v="OK"/>
    <s v="Jan"/>
    <n v="1"/>
    <s v="instagram/referral"/>
    <d v="2024-01-01T00:00:00"/>
    <n v="1"/>
    <x v="1"/>
  </r>
  <r>
    <d v="2024-10-01T00:00:00"/>
    <s v="youtube"/>
    <s v="cpc"/>
    <s v="new_user_acquisition"/>
    <d v="2024-01-02T00:00:00"/>
    <s v="banner1"/>
    <s v="bags"/>
    <n v="261"/>
    <n v="17"/>
    <n v="207.98"/>
    <n v="6.5134099616858232E-2"/>
    <n v="0.79685823754789264"/>
    <s v="OK"/>
    <s v="No"/>
    <s v="OK"/>
    <s v="OK"/>
    <s v="OK"/>
    <s v="OK"/>
    <s v="OK"/>
    <s v="OK"/>
    <s v="Oct"/>
    <n v="4"/>
    <s v="youtube/cpc"/>
    <d v="2024-01-02T00:00:00"/>
    <n v="9"/>
    <x v="0"/>
  </r>
  <r>
    <d v="2024-12-02T00:00:00"/>
    <s v="newsletter"/>
    <s v="email"/>
    <s v="new_user_acquisition"/>
    <d v="2024-01-02T00:00:00"/>
    <s v="text_link"/>
    <s v="signup"/>
    <n v="256"/>
    <n v="13"/>
    <n v="106.25"/>
    <n v="5.078125E-2"/>
    <n v="0.4150390625"/>
    <s v="OK"/>
    <s v="No"/>
    <s v="OK"/>
    <s v="OK"/>
    <s v="OK"/>
    <s v="OK"/>
    <s v="OK"/>
    <s v="OK"/>
    <s v="Dec"/>
    <n v="4"/>
    <s v="newsletter/email"/>
    <d v="2024-01-02T00:00:00"/>
    <n v="12"/>
    <x v="1"/>
  </r>
  <r>
    <d v="2024-02-29T00:00:00"/>
    <s v="instagram"/>
    <s v="email"/>
    <s v="new_user_acquisition"/>
    <d v="2024-01-02T00:00:00"/>
    <s v="text_link"/>
    <s v="shoes"/>
    <n v="230"/>
    <n v="11"/>
    <n v="386.51"/>
    <n v="4.7826086956521741E-2"/>
    <n v="1.6804782608695652"/>
    <s v="OK"/>
    <s v="No"/>
    <s v="OK"/>
    <s v="OK"/>
    <s v="OK"/>
    <s v="OK"/>
    <s v="OK"/>
    <s v="OK"/>
    <s v="Feb"/>
    <n v="1"/>
    <s v="instagram/email"/>
    <d v="2024-01-02T00:00:00"/>
    <n v="2"/>
    <x v="0"/>
  </r>
  <r>
    <d v="2024-09-13T00:00:00"/>
    <s v="linkedin"/>
    <s v="referral"/>
    <s v="new_user_acquisition"/>
    <d v="2024-01-02T00:00:00"/>
    <s v="carousel_ad"/>
    <s v="discount"/>
    <n v="404"/>
    <n v="34"/>
    <n v="134.38999999999999"/>
    <n v="8.4158415841584164E-2"/>
    <n v="0.33264851485148511"/>
    <s v="OK"/>
    <s v="No"/>
    <s v="OK"/>
    <s v="OK"/>
    <s v="OK"/>
    <s v="OK"/>
    <s v="OK"/>
    <s v="OK"/>
    <s v="Sep"/>
    <n v="3"/>
    <s v="linkedin/referral"/>
    <d v="2024-01-02T00:00:00"/>
    <n v="9"/>
    <x v="1"/>
  </r>
  <r>
    <d v="2024-05-27T00:00:00"/>
    <s v="instagram"/>
    <s v="referral"/>
    <s v="product_launch"/>
    <d v="2024-01-03T00:00:00"/>
    <s v="video_ad"/>
    <s v="shoes"/>
    <n v="486"/>
    <n v="11"/>
    <n v="219.61"/>
    <n v="2.2633744855967079E-2"/>
    <n v="0.4518724279835391"/>
    <s v="OK"/>
    <s v="No"/>
    <s v="OK"/>
    <s v="OK"/>
    <s v="OK"/>
    <s v="OK"/>
    <s v="OK"/>
    <s v="OK"/>
    <s v="May"/>
    <n v="2"/>
    <s v="instagram/referral"/>
    <d v="2024-01-03T00:00:00"/>
    <n v="5"/>
    <x v="0"/>
  </r>
  <r>
    <d v="2024-04-26T00:00:00"/>
    <s v="newsletter"/>
    <s v="referral"/>
    <s v="spring_sale"/>
    <d v="2024-01-01T00:00:00"/>
    <s v=""/>
    <s v="bags"/>
    <n v="39"/>
    <n v="21"/>
    <n v="207.46"/>
    <n v="0.53846153846153844"/>
    <n v="5.3194871794871794"/>
    <s v="OK"/>
    <s v="No"/>
    <s v="OK"/>
    <s v="OK"/>
    <s v="OK"/>
    <s v="OK"/>
    <s v="OK"/>
    <s v="OK"/>
    <s v="Apr"/>
    <n v="2"/>
    <s v="newsletter/referral"/>
    <d v="2024-01-01T00:00:00"/>
    <n v="4"/>
    <x v="0"/>
  </r>
  <r>
    <d v="2024-03-05T00:00:00"/>
    <s v="google"/>
    <s v="cpc"/>
    <s v="new_user_acquisition"/>
    <d v="2024-01-02T00:00:00"/>
    <s v="text_link"/>
    <s v="bags"/>
    <n v="413"/>
    <n v="48"/>
    <n v="961.53"/>
    <n v="0.11622276029055691"/>
    <n v="2.3281598062953996"/>
    <s v="OK"/>
    <s v="No"/>
    <s v="OK"/>
    <s v="OK"/>
    <s v="OK"/>
    <s v="OK"/>
    <s v="OK"/>
    <s v="OK"/>
    <s v="Mar"/>
    <n v="1"/>
    <s v="google/cpc"/>
    <d v="2024-01-02T00:00:00"/>
    <n v="3"/>
    <x v="0"/>
  </r>
  <r>
    <d v="2024-12-27T00:00:00"/>
    <s v="youtube"/>
    <s v="cpc"/>
    <s v="product_launch"/>
    <d v="2024-01-03T00:00:00"/>
    <s v="banner1"/>
    <s v="discount"/>
    <n v="401"/>
    <n v="7"/>
    <n v="520.15"/>
    <n v="1.7456359102244388E-2"/>
    <n v="1.2971321695760598"/>
    <s v="OK"/>
    <s v="No"/>
    <s v="OK"/>
    <s v="OK"/>
    <s v="OK"/>
    <s v="OK"/>
    <s v="OK"/>
    <s v="OK"/>
    <s v="Dec"/>
    <n v="4"/>
    <s v="youtube/cpc"/>
    <d v="2024-01-03T00:00:00"/>
    <n v="12"/>
    <x v="1"/>
  </r>
  <r>
    <d v="2024-07-07T00:00:00"/>
    <s v="linkedin"/>
    <s v="email"/>
    <s v="product_launch"/>
    <d v="2024-01-03T00:00:00"/>
    <s v="text_link"/>
    <s v="discount"/>
    <n v="397"/>
    <n v="40"/>
    <n v="827.13"/>
    <n v="0.10075566750629723"/>
    <n v="2.0834508816120905"/>
    <s v="OK"/>
    <s v="No"/>
    <s v="OK"/>
    <s v="OK"/>
    <s v="OK"/>
    <s v="OK"/>
    <s v="OK"/>
    <s v="OK"/>
    <s v="Jul"/>
    <n v="3"/>
    <s v="linkedin/email"/>
    <d v="2024-01-03T00:00:00"/>
    <n v="7"/>
    <x v="1"/>
  </r>
  <r>
    <d v="2024-06-23T00:00:00"/>
    <s v="facebook"/>
    <s v="social"/>
    <s v="product_launch"/>
    <d v="2024-01-03T00:00:00"/>
    <s v="text_link"/>
    <s v="discount"/>
    <n v="120"/>
    <n v="5"/>
    <n v="377.9"/>
    <n v="4.1666666666666664E-2"/>
    <n v="3.1491666666666664"/>
    <s v="OK"/>
    <s v="No"/>
    <s v="OK"/>
    <s v="OK"/>
    <s v="OK"/>
    <s v="OK"/>
    <s v="OK"/>
    <s v="OK"/>
    <s v="Jun"/>
    <n v="2"/>
    <s v="facebook/social"/>
    <d v="2024-01-03T00:00:00"/>
    <n v="6"/>
    <x v="1"/>
  </r>
  <r>
    <d v="2024-10-26T00:00:00"/>
    <s v="google"/>
    <s v="social"/>
    <s v="new_user_acquisition"/>
    <d v="2024-01-02T00:00:00"/>
    <s v="video_ad"/>
    <s v="discount"/>
    <n v="286"/>
    <n v="31"/>
    <n v="334.66"/>
    <n v="0.10839160839160839"/>
    <n v="1.1701398601398603"/>
    <s v="OK"/>
    <s v="No"/>
    <s v="OK"/>
    <s v="OK"/>
    <s v="OK"/>
    <s v="OK"/>
    <s v="OK"/>
    <s v="OK"/>
    <s v="Oct"/>
    <n v="4"/>
    <s v="google/social"/>
    <d v="2024-01-02T00:00:00"/>
    <n v="10"/>
    <x v="1"/>
  </r>
  <r>
    <d v="2024-05-05T00:00:00"/>
    <s v="google"/>
    <s v="social"/>
    <s v="product_launch"/>
    <d v="2024-01-03T00:00:00"/>
    <s v="text_link"/>
    <s v="shoes"/>
    <n v="310"/>
    <n v="7"/>
    <n v="347.08"/>
    <n v="2.2580645161290321E-2"/>
    <n v="1.1196129032258064"/>
    <s v="OK"/>
    <s v="No"/>
    <s v="OK"/>
    <s v="OK"/>
    <s v="OK"/>
    <s v="OK"/>
    <s v="OK"/>
    <s v="OK"/>
    <s v="May"/>
    <n v="2"/>
    <s v="google/social"/>
    <d v="2024-01-03T00:00:00"/>
    <n v="5"/>
    <x v="0"/>
  </r>
  <r>
    <d v="2024-06-10T00:00:00"/>
    <s v="newsletter"/>
    <s v="email"/>
    <s v="spring_sale"/>
    <d v="2024-01-01T00:00:00"/>
    <s v="banner1"/>
    <s v="signup"/>
    <n v="97"/>
    <n v="33"/>
    <n v="654.98"/>
    <n v="0.34020618556701032"/>
    <n v="6.7523711340206187"/>
    <s v="OK"/>
    <s v="No"/>
    <s v="OK"/>
    <s v="OK"/>
    <s v="OK"/>
    <s v="OK"/>
    <s v="OK"/>
    <s v="OK"/>
    <s v="Jun"/>
    <n v="2"/>
    <s v="newsletter/email"/>
    <d v="2024-01-01T00:00:00"/>
    <n v="6"/>
    <x v="1"/>
  </r>
  <r>
    <d v="2024-12-24T00:00:00"/>
    <s v="instagram"/>
    <s v="email"/>
    <s v="product_launch"/>
    <d v="2024-01-03T00:00:00"/>
    <s v="carousel_ad"/>
    <s v="signup"/>
    <n v="137"/>
    <n v="16"/>
    <n v="296.58999999999997"/>
    <n v="0.11678832116788321"/>
    <n v="2.1648905109489047"/>
    <s v="OK"/>
    <s v="No"/>
    <s v="OK"/>
    <s v="OK"/>
    <s v="OK"/>
    <s v="OK"/>
    <s v="OK"/>
    <s v="OK"/>
    <s v="Dec"/>
    <n v="4"/>
    <s v="instagram/email"/>
    <d v="2024-01-03T00:00:00"/>
    <n v="12"/>
    <x v="1"/>
  </r>
  <r>
    <d v="2024-12-27T00:00:00"/>
    <s v="newsletter"/>
    <s v="social"/>
    <s v="product_launch"/>
    <d v="2024-01-03T00:00:00"/>
    <s v="video_ad"/>
    <s v="discount"/>
    <n v="182"/>
    <n v="16"/>
    <n v="141.80000000000001"/>
    <n v="8.7912087912087919E-2"/>
    <n v="0.77912087912087913"/>
    <s v="OK"/>
    <s v="No"/>
    <s v="OK"/>
    <s v="OK"/>
    <s v="OK"/>
    <s v="OK"/>
    <s v="OK"/>
    <s v="OK"/>
    <s v="Dec"/>
    <n v="4"/>
    <s v="newsletter/social"/>
    <d v="2024-01-03T00:00:00"/>
    <n v="12"/>
    <x v="1"/>
  </r>
  <r>
    <d v="2024-05-22T00:00:00"/>
    <s v="google"/>
    <s v="email"/>
    <s v="spring_sale"/>
    <d v="2024-01-01T00:00:00"/>
    <s v="banner1"/>
    <s v="signup"/>
    <n v="394"/>
    <n v="18"/>
    <n v="356.64"/>
    <n v="4.5685279187817257E-2"/>
    <n v="0.90517766497461927"/>
    <s v="OK"/>
    <s v="No"/>
    <s v="OK"/>
    <s v="OK"/>
    <s v="OK"/>
    <s v="OK"/>
    <s v="OK"/>
    <s v="OK"/>
    <s v="May"/>
    <n v="2"/>
    <s v="google/email"/>
    <d v="2024-01-01T00:00:00"/>
    <n v="5"/>
    <x v="1"/>
  </r>
  <r>
    <d v="2024-09-12T00:00:00"/>
    <s v="google"/>
    <s v="email"/>
    <s v="spring_sale"/>
    <d v="2024-01-01T00:00:00"/>
    <s v=""/>
    <s v="bags"/>
    <n v="360"/>
    <n v="23"/>
    <n v="770.71"/>
    <n v="6.3888888888888884E-2"/>
    <n v="2.1408611111111111"/>
    <s v="OK"/>
    <s v="No"/>
    <s v="OK"/>
    <s v="OK"/>
    <s v="OK"/>
    <s v="OK"/>
    <s v="OK"/>
    <s v="OK"/>
    <s v="Sep"/>
    <n v="3"/>
    <s v="google/email"/>
    <d v="2024-01-01T00:00:00"/>
    <n v="9"/>
    <x v="0"/>
  </r>
  <r>
    <d v="2024-01-04T00:00:00"/>
    <s v="youtube"/>
    <s v="social"/>
    <s v="product_launch"/>
    <d v="2024-01-03T00:00:00"/>
    <s v="banner1"/>
    <s v="shoes"/>
    <n v="189"/>
    <n v="21"/>
    <n v="851.12"/>
    <n v="0.1111111111111111"/>
    <n v="4.5032804232804233"/>
    <s v="OK"/>
    <s v="No"/>
    <s v="OK"/>
    <s v="OK"/>
    <s v="OK"/>
    <s v="OK"/>
    <s v="OK"/>
    <s v="OK"/>
    <s v="Jan"/>
    <n v="1"/>
    <s v="youtube/social"/>
    <d v="2024-01-03T00:00:00"/>
    <n v="1"/>
    <x v="0"/>
  </r>
  <r>
    <d v="2024-02-27T00:00:00"/>
    <s v="google"/>
    <s v="email"/>
    <s v="product_launch"/>
    <d v="2024-01-03T00:00:00"/>
    <s v="text_link"/>
    <s v="bags"/>
    <n v="95"/>
    <n v="14"/>
    <n v="909.4"/>
    <n v="0.14736842105263157"/>
    <n v="9.5726315789473677"/>
    <s v="OK"/>
    <s v="No"/>
    <s v="OK"/>
    <s v="OK"/>
    <s v="OK"/>
    <s v="OK"/>
    <s v="OK"/>
    <s v="OK"/>
    <s v="Feb"/>
    <n v="1"/>
    <s v="google/email"/>
    <d v="2024-01-03T00:00:00"/>
    <n v="2"/>
    <x v="0"/>
  </r>
  <r>
    <d v="2024-01-21T00:00:00"/>
    <s v="youtube"/>
    <s v="email"/>
    <s v="spring_sale"/>
    <d v="2024-01-01T00:00:00"/>
    <s v="carousel_ad"/>
    <s v="shoes"/>
    <n v="322"/>
    <n v="11"/>
    <n v="405.28"/>
    <n v="3.4161490683229816E-2"/>
    <n v="1.2586335403726707"/>
    <s v="OK"/>
    <s v="No"/>
    <s v="OK"/>
    <s v="OK"/>
    <s v="OK"/>
    <s v="OK"/>
    <s v="OK"/>
    <s v="OK"/>
    <s v="Jan"/>
    <n v="1"/>
    <s v="youtube/email"/>
    <d v="2024-01-01T00:00:00"/>
    <n v="1"/>
    <x v="0"/>
  </r>
  <r>
    <d v="2024-12-18T00:00:00"/>
    <s v="facebook"/>
    <s v="cpc"/>
    <s v="product_launch"/>
    <d v="2024-01-03T00:00:00"/>
    <s v="carousel_ad"/>
    <s v="shoes"/>
    <n v="351"/>
    <n v="22"/>
    <n v="404.8"/>
    <n v="6.2678062678062682E-2"/>
    <n v="1.1532763532763532"/>
    <s v="OK"/>
    <s v="No"/>
    <s v="OK"/>
    <s v="OK"/>
    <s v="OK"/>
    <s v="OK"/>
    <s v="OK"/>
    <s v="OK"/>
    <s v="Dec"/>
    <n v="4"/>
    <s v="facebook/cpc"/>
    <d v="2024-01-03T00:00:00"/>
    <n v="12"/>
    <x v="0"/>
  </r>
  <r>
    <d v="2024-08-03T00:00:00"/>
    <s v="linkedin"/>
    <s v="referral"/>
    <s v="spring_sale"/>
    <d v="2024-01-01T00:00:00"/>
    <s v="banner1"/>
    <s v="discount"/>
    <n v="68"/>
    <n v="1"/>
    <n v="274.20999999999998"/>
    <n v="1.4705882352941176E-2"/>
    <n v="4.0324999999999998"/>
    <s v="OK"/>
    <s v="No"/>
    <s v="OK"/>
    <s v="OK"/>
    <s v="OK"/>
    <s v="OK"/>
    <s v="OK"/>
    <s v="OK"/>
    <s v="Aug"/>
    <n v="3"/>
    <s v="linkedin/referral"/>
    <d v="2024-01-01T00:00:00"/>
    <n v="8"/>
    <x v="1"/>
  </r>
  <r>
    <d v="2024-09-04T00:00:00"/>
    <s v="newsletter"/>
    <s v="referral"/>
    <s v="spring_sale"/>
    <d v="2024-01-01T00:00:00"/>
    <s v="video_ad"/>
    <s v="shoes"/>
    <n v="203"/>
    <n v="31"/>
    <n v="148.96"/>
    <n v="0.15270935960591134"/>
    <n v="0.73379310344827586"/>
    <s v="OK"/>
    <s v="No"/>
    <s v="OK"/>
    <s v="OK"/>
    <s v="OK"/>
    <s v="OK"/>
    <s v="OK"/>
    <s v="OK"/>
    <s v="Sep"/>
    <n v="3"/>
    <s v="newsletter/referral"/>
    <d v="2024-01-01T00:00:00"/>
    <n v="9"/>
    <x v="0"/>
  </r>
  <r>
    <d v="2024-01-09T00:00:00"/>
    <s v="google"/>
    <s v="social"/>
    <s v="black_friday"/>
    <d v="2024-01-01T00:00:00"/>
    <s v="carousel_ad"/>
    <s v="shoes"/>
    <n v="470"/>
    <n v="31"/>
    <n v="126.45"/>
    <n v="6.5957446808510636E-2"/>
    <n v="0.26904255319148934"/>
    <s v="OK"/>
    <s v="No"/>
    <s v="OK"/>
    <s v="OK"/>
    <s v="OK"/>
    <s v="OK"/>
    <s v="OK"/>
    <s v="OK"/>
    <s v="Jan"/>
    <n v="1"/>
    <s v="google/social"/>
    <d v="2024-01-01T00:00:00"/>
    <n v="1"/>
    <x v="0"/>
  </r>
  <r>
    <d v="2024-11-06T00:00:00"/>
    <s v="google"/>
    <s v="cpc"/>
    <s v="new_user_acquisition"/>
    <d v="2024-01-02T00:00:00"/>
    <s v="video_ad"/>
    <s v="discount"/>
    <n v="96"/>
    <n v="20"/>
    <n v="656.98"/>
    <n v="0.20833333333333334"/>
    <n v="6.8435416666666669"/>
    <s v="OK"/>
    <s v="No"/>
    <s v="OK"/>
    <s v="OK"/>
    <s v="OK"/>
    <s v="OK"/>
    <s v="OK"/>
    <s v="OK"/>
    <s v="Nov"/>
    <n v="4"/>
    <s v="google/cpc"/>
    <d v="2024-01-02T00:00:00"/>
    <n v="11"/>
    <x v="1"/>
  </r>
  <r>
    <d v="2024-03-19T00:00:00"/>
    <s v="youtube"/>
    <s v="email"/>
    <s v="product_launch"/>
    <d v="2024-01-03T00:00:00"/>
    <s v="text_link"/>
    <s v="bags"/>
    <n v="404"/>
    <n v="40"/>
    <n v="830.67"/>
    <n v="9.9009900990099015E-2"/>
    <n v="2.0561138613861387"/>
    <s v="OK"/>
    <s v="No"/>
    <s v="OK"/>
    <s v="OK"/>
    <s v="OK"/>
    <s v="OK"/>
    <s v="OK"/>
    <s v="OK"/>
    <s v="Mar"/>
    <n v="1"/>
    <s v="youtube/email"/>
    <d v="2024-01-03T00:00:00"/>
    <n v="3"/>
    <x v="0"/>
  </r>
  <r>
    <d v="2024-08-16T00:00:00"/>
    <s v="instagram"/>
    <s v="cpc"/>
    <s v="spring_sale"/>
    <d v="2024-01-01T00:00:00"/>
    <s v="text_link"/>
    <s v="discount"/>
    <n v="242"/>
    <n v="47"/>
    <n v="912.29"/>
    <n v="0.19421487603305784"/>
    <n v="3.7697933884297519"/>
    <s v="OK"/>
    <s v="No"/>
    <s v="OK"/>
    <s v="OK"/>
    <s v="OK"/>
    <s v="OK"/>
    <s v="OK"/>
    <s v="OK"/>
    <s v="Aug"/>
    <n v="3"/>
    <s v="instagram/cpc"/>
    <d v="2024-01-01T00:00:00"/>
    <n v="8"/>
    <x v="1"/>
  </r>
  <r>
    <d v="2024-04-22T00:00:00"/>
    <s v="linkedin"/>
    <s v="referral"/>
    <s v="black_friday"/>
    <d v="2024-01-01T00:00:00"/>
    <s v=""/>
    <s v="signup"/>
    <n v="61"/>
    <n v="7"/>
    <n v="307.19"/>
    <n v="0.11475409836065574"/>
    <n v="5.0359016393442619"/>
    <s v="OK"/>
    <s v="No"/>
    <s v="OK"/>
    <s v="OK"/>
    <s v="OK"/>
    <s v="OK"/>
    <s v="OK"/>
    <s v="OK"/>
    <s v="Apr"/>
    <n v="2"/>
    <s v="linkedin/referral"/>
    <d v="2024-01-01T00:00:00"/>
    <n v="4"/>
    <x v="1"/>
  </r>
  <r>
    <d v="2024-08-03T00:00:00"/>
    <s v="youtube"/>
    <s v="referral"/>
    <s v="spring_sale"/>
    <d v="2024-01-01T00:00:00"/>
    <s v="text_link"/>
    <s v="discount"/>
    <n v="472"/>
    <n v="25"/>
    <n v="937.1"/>
    <n v="5.2966101694915252E-2"/>
    <n v="1.9853813559322033"/>
    <s v="OK"/>
    <s v="No"/>
    <s v="OK"/>
    <s v="OK"/>
    <s v="OK"/>
    <s v="OK"/>
    <s v="OK"/>
    <s v="OK"/>
    <s v="Aug"/>
    <n v="3"/>
    <s v="youtube/referral"/>
    <d v="2024-01-01T00:00:00"/>
    <n v="8"/>
    <x v="1"/>
  </r>
  <r>
    <d v="2024-03-11T00:00:00"/>
    <s v="google"/>
    <s v="email"/>
    <s v="spring_sale"/>
    <d v="2024-01-01T00:00:00"/>
    <s v="carousel_ad"/>
    <s v="signup"/>
    <n v="187"/>
    <n v="1"/>
    <n v="661.72"/>
    <n v="5.3475935828877002E-3"/>
    <n v="3.5386096256684492"/>
    <s v="OK"/>
    <s v="No"/>
    <s v="OK"/>
    <s v="OK"/>
    <s v="OK"/>
    <s v="OK"/>
    <s v="OK"/>
    <s v="OK"/>
    <s v="Mar"/>
    <n v="1"/>
    <s v="google/email"/>
    <d v="2024-01-01T00:00:00"/>
    <n v="3"/>
    <x v="1"/>
  </r>
  <r>
    <d v="2024-06-11T00:00:00"/>
    <s v="google"/>
    <s v="social"/>
    <s v="spring_sale"/>
    <d v="2024-01-01T00:00:00"/>
    <s v="carousel_ad"/>
    <s v="bags"/>
    <n v="191"/>
    <n v="35"/>
    <n v="478.76"/>
    <n v="0.18324607329842932"/>
    <n v="2.5065968586387433"/>
    <s v="OK"/>
    <s v="No"/>
    <s v="OK"/>
    <s v="OK"/>
    <s v="OK"/>
    <s v="OK"/>
    <s v="OK"/>
    <s v="OK"/>
    <s v="Jun"/>
    <n v="2"/>
    <s v="google/social"/>
    <d v="2024-01-01T00:00:00"/>
    <n v="6"/>
    <x v="0"/>
  </r>
  <r>
    <d v="2024-04-21T00:00:00"/>
    <s v="instagram"/>
    <s v="email"/>
    <s v="black_friday"/>
    <d v="2024-01-01T00:00:00"/>
    <s v="text_link"/>
    <s v="shoes"/>
    <n v="180"/>
    <n v="46"/>
    <n v="814.78"/>
    <n v="0.25555555555555554"/>
    <n v="4.5265555555555554"/>
    <s v="OK"/>
    <s v="No"/>
    <s v="OK"/>
    <s v="OK"/>
    <s v="OK"/>
    <s v="OK"/>
    <s v="OK"/>
    <s v="OK"/>
    <s v="Apr"/>
    <n v="2"/>
    <s v="instagram/email"/>
    <d v="2024-01-01T00:00:00"/>
    <n v="4"/>
    <x v="0"/>
  </r>
  <r>
    <d v="2024-04-19T00:00:00"/>
    <s v="instagram"/>
    <s v="referral"/>
    <s v="new_user_acquisition"/>
    <d v="2024-01-02T00:00:00"/>
    <s v="banner1"/>
    <s v="signup"/>
    <n v="300"/>
    <n v="11"/>
    <n v="929.92"/>
    <n v="3.6666666666666667E-2"/>
    <n v="3.099733333333333"/>
    <s v="OK"/>
    <s v="No"/>
    <s v="OK"/>
    <s v="OK"/>
    <s v="OK"/>
    <s v="OK"/>
    <s v="OK"/>
    <s v="OK"/>
    <s v="Apr"/>
    <n v="2"/>
    <s v="instagram/referral"/>
    <d v="2024-01-02T00:00:00"/>
    <n v="4"/>
    <x v="1"/>
  </r>
  <r>
    <d v="2024-07-20T00:00:00"/>
    <s v="instagram"/>
    <s v="cpc"/>
    <s v="new_user_acquisition"/>
    <d v="2024-01-02T00:00:00"/>
    <s v="text_link"/>
    <s v="discount"/>
    <n v="287"/>
    <n v="29"/>
    <n v="224.37"/>
    <n v="0.10104529616724739"/>
    <n v="0.78177700348432055"/>
    <s v="OK"/>
    <s v="No"/>
    <s v="OK"/>
    <s v="OK"/>
    <s v="OK"/>
    <s v="OK"/>
    <s v="OK"/>
    <s v="OK"/>
    <s v="Jul"/>
    <n v="3"/>
    <s v="instagram/cpc"/>
    <d v="2024-01-02T00:00:00"/>
    <n v="7"/>
    <x v="1"/>
  </r>
  <r>
    <d v="2024-04-16T00:00:00"/>
    <s v="newsletter"/>
    <s v="social"/>
    <s v="new_user_acquisition"/>
    <d v="2024-01-02T00:00:00"/>
    <s v="banner1"/>
    <s v="signup"/>
    <n v="233"/>
    <n v="32"/>
    <n v="875.07"/>
    <n v="0.13733905579399142"/>
    <n v="3.7556652360515024"/>
    <s v="OK"/>
    <s v="No"/>
    <s v="OK"/>
    <s v="OK"/>
    <s v="OK"/>
    <s v="OK"/>
    <s v="OK"/>
    <s v="OK"/>
    <s v="Apr"/>
    <n v="2"/>
    <s v="newsletter/social"/>
    <d v="2024-01-02T00:00:00"/>
    <n v="4"/>
    <x v="1"/>
  </r>
  <r>
    <d v="2024-05-18T00:00:00"/>
    <s v="youtube"/>
    <s v="social"/>
    <s v="spring_sale"/>
    <d v="2024-01-01T00:00:00"/>
    <s v="text_link"/>
    <s v="bags"/>
    <n v="480"/>
    <n v="49"/>
    <n v="921.08"/>
    <n v="0.10208333333333333"/>
    <n v="1.9189166666666668"/>
    <s v="OK"/>
    <s v="No"/>
    <s v="OK"/>
    <s v="OK"/>
    <s v="OK"/>
    <s v="OK"/>
    <s v="OK"/>
    <s v="OK"/>
    <s v="May"/>
    <n v="2"/>
    <s v="youtube/social"/>
    <d v="2024-01-01T00:00:00"/>
    <n v="5"/>
    <x v="0"/>
  </r>
  <r>
    <d v="2024-11-20T00:00:00"/>
    <s v="newsletter"/>
    <s v="social"/>
    <s v="black_friday"/>
    <d v="2024-01-01T00:00:00"/>
    <s v=""/>
    <s v="shoes"/>
    <n v="194"/>
    <n v="18"/>
    <n v="897.76"/>
    <n v="9.2783505154639179E-2"/>
    <n v="4.6276288659793812"/>
    <s v="OK"/>
    <s v="No"/>
    <s v="OK"/>
    <s v="OK"/>
    <s v="OK"/>
    <s v="OK"/>
    <s v="OK"/>
    <s v="OK"/>
    <s v="Nov"/>
    <n v="4"/>
    <s v="newsletter/social"/>
    <d v="2024-01-01T00:00:00"/>
    <n v="11"/>
    <x v="0"/>
  </r>
  <r>
    <d v="2024-04-18T00:00:00"/>
    <s v="linkedin"/>
    <s v="cpc"/>
    <s v="product_launch"/>
    <d v="2024-01-03T00:00:00"/>
    <s v="banner1"/>
    <s v="shoes"/>
    <n v="91"/>
    <n v="50"/>
    <n v="693.79"/>
    <n v="0.5494505494505495"/>
    <n v="7.6240659340659338"/>
    <s v="OK"/>
    <s v="No"/>
    <s v="OK"/>
    <s v="OK"/>
    <s v="OK"/>
    <s v="OK"/>
    <s v="OK"/>
    <s v="OK"/>
    <s v="Apr"/>
    <n v="2"/>
    <s v="linkedin/cpc"/>
    <d v="2024-01-03T00:00:00"/>
    <n v="4"/>
    <x v="0"/>
  </r>
  <r>
    <d v="2024-02-07T00:00:00"/>
    <s v="youtube"/>
    <s v="email"/>
    <s v="product_launch"/>
    <d v="2024-01-03T00:00:00"/>
    <s v="video_ad"/>
    <s v="signup"/>
    <n v="386"/>
    <n v="15"/>
    <n v="479.29"/>
    <n v="3.8860103626943004E-2"/>
    <n v="1.2416839378238342"/>
    <s v="OK"/>
    <s v="No"/>
    <s v="OK"/>
    <s v="OK"/>
    <s v="OK"/>
    <s v="OK"/>
    <s v="OK"/>
    <s v="OK"/>
    <s v="Feb"/>
    <n v="1"/>
    <s v="youtube/email"/>
    <d v="2024-01-03T00:00:00"/>
    <n v="2"/>
    <x v="1"/>
  </r>
  <r>
    <d v="2024-08-23T00:00:00"/>
    <s v="newsletter"/>
    <s v="cpc"/>
    <s v="spring_sale"/>
    <d v="2024-01-01T00:00:00"/>
    <s v="carousel_ad"/>
    <s v="shoes"/>
    <n v="32"/>
    <n v="22"/>
    <n v="261.16000000000003"/>
    <n v="0.6875"/>
    <n v="8.1612500000000008"/>
    <s v="OK"/>
    <s v="No"/>
    <s v="OK"/>
    <s v="OK"/>
    <s v="OK"/>
    <s v="OK"/>
    <s v="OK"/>
    <s v="OK"/>
    <s v="Aug"/>
    <n v="3"/>
    <s v="newsletter/cpc"/>
    <d v="2024-01-01T00:00:00"/>
    <n v="8"/>
    <x v="0"/>
  </r>
  <r>
    <d v="2024-04-18T00:00:00"/>
    <s v="google"/>
    <s v="social"/>
    <s v="spring_sale"/>
    <d v="2024-01-01T00:00:00"/>
    <s v="text_link"/>
    <s v="shoes"/>
    <n v="228"/>
    <n v="3"/>
    <n v="397.45"/>
    <n v="1.3157894736842105E-2"/>
    <n v="1.7432017543859648"/>
    <s v="OK"/>
    <s v="No"/>
    <s v="OK"/>
    <s v="OK"/>
    <s v="OK"/>
    <s v="OK"/>
    <s v="OK"/>
    <s v="OK"/>
    <s v="Apr"/>
    <n v="2"/>
    <s v="google/social"/>
    <d v="2024-01-01T00:00:00"/>
    <n v="4"/>
    <x v="0"/>
  </r>
  <r>
    <d v="2024-10-08T00:00:00"/>
    <s v="youtube"/>
    <s v="referral"/>
    <s v="black_friday"/>
    <d v="2024-01-01T00:00:00"/>
    <s v="banner1"/>
    <s v="shoes"/>
    <n v="409"/>
    <n v="49"/>
    <n v="122.62"/>
    <n v="0.11980440097799511"/>
    <n v="0.2998044009779951"/>
    <s v="OK"/>
    <s v="No"/>
    <s v="OK"/>
    <s v="OK"/>
    <s v="OK"/>
    <s v="OK"/>
    <s v="OK"/>
    <s v="OK"/>
    <s v="Oct"/>
    <n v="4"/>
    <s v="youtube/referral"/>
    <d v="2024-01-01T00:00:00"/>
    <n v="10"/>
    <x v="0"/>
  </r>
  <r>
    <d v="2024-06-20T00:00:00"/>
    <s v="instagram"/>
    <s v="referral"/>
    <s v="product_launch"/>
    <d v="2024-01-03T00:00:00"/>
    <s v="video_ad"/>
    <s v="signup"/>
    <n v="101"/>
    <n v="7"/>
    <n v="367.8"/>
    <n v="6.9306930693069313E-2"/>
    <n v="3.6415841584158417"/>
    <s v="OK"/>
    <s v="No"/>
    <s v="OK"/>
    <s v="OK"/>
    <s v="OK"/>
    <s v="OK"/>
    <s v="OK"/>
    <s v="OK"/>
    <s v="Jun"/>
    <n v="2"/>
    <s v="instagram/referral"/>
    <d v="2024-01-03T00:00:00"/>
    <n v="6"/>
    <x v="1"/>
  </r>
  <r>
    <d v="2024-05-10T00:00:00"/>
    <s v="facebook"/>
    <s v="cpc"/>
    <s v="product_launch"/>
    <d v="2024-01-03T00:00:00"/>
    <s v="carousel_ad"/>
    <s v="discount"/>
    <n v="349"/>
    <n v="21"/>
    <n v="382.27"/>
    <n v="6.0171919770773637E-2"/>
    <n v="1.0953295128939828"/>
    <s v="OK"/>
    <s v="No"/>
    <s v="OK"/>
    <s v="OK"/>
    <s v="OK"/>
    <s v="OK"/>
    <s v="OK"/>
    <s v="OK"/>
    <s v="May"/>
    <n v="2"/>
    <s v="facebook/cpc"/>
    <d v="2024-01-03T00:00:00"/>
    <n v="5"/>
    <x v="1"/>
  </r>
  <r>
    <d v="2024-02-14T00:00:00"/>
    <s v="google"/>
    <s v="email"/>
    <s v="spring_sale"/>
    <d v="2024-01-01T00:00:00"/>
    <s v="text_link"/>
    <s v="discount"/>
    <n v="156"/>
    <n v="8"/>
    <n v="686.39"/>
    <n v="5.128205128205128E-2"/>
    <n v="4.3999358974358973"/>
    <s v="OK"/>
    <s v="No"/>
    <s v="OK"/>
    <s v="OK"/>
    <s v="OK"/>
    <s v="OK"/>
    <s v="OK"/>
    <s v="OK"/>
    <s v="Feb"/>
    <n v="1"/>
    <s v="google/email"/>
    <d v="2024-01-01T00:00:00"/>
    <n v="2"/>
    <x v="1"/>
  </r>
  <r>
    <d v="2024-09-23T00:00:00"/>
    <s v="linkedin"/>
    <s v="referral"/>
    <s v="spring_sale"/>
    <d v="2024-01-01T00:00:00"/>
    <s v="carousel_ad"/>
    <s v="signup"/>
    <n v="382"/>
    <n v="21"/>
    <n v="252.17"/>
    <n v="5.4973821989528798E-2"/>
    <n v="0.66013089005235603"/>
    <s v="OK"/>
    <s v="No"/>
    <s v="OK"/>
    <s v="OK"/>
    <s v="OK"/>
    <s v="OK"/>
    <s v="OK"/>
    <s v="OK"/>
    <s v="Sep"/>
    <n v="3"/>
    <s v="linkedin/referral"/>
    <d v="2024-01-01T00:00:00"/>
    <n v="9"/>
    <x v="1"/>
  </r>
  <r>
    <d v="2024-08-25T00:00:00"/>
    <s v="youtube"/>
    <s v="social"/>
    <s v="new_user_acquisition"/>
    <d v="2024-01-02T00:00:00"/>
    <s v="banner1"/>
    <s v="signup"/>
    <n v="266"/>
    <n v="35"/>
    <n v="313.17"/>
    <n v="0.13157894736842105"/>
    <n v="1.1773308270676692"/>
    <s v="OK"/>
    <s v="No"/>
    <s v="OK"/>
    <s v="OK"/>
    <s v="OK"/>
    <s v="OK"/>
    <s v="OK"/>
    <s v="OK"/>
    <s v="Aug"/>
    <n v="3"/>
    <s v="youtube/social"/>
    <d v="2024-01-02T00:00:00"/>
    <n v="8"/>
    <x v="1"/>
  </r>
  <r>
    <d v="2024-01-16T00:00:00"/>
    <s v="youtube"/>
    <s v="email"/>
    <s v="black_friday"/>
    <d v="2024-01-01T00:00:00"/>
    <s v="carousel_ad"/>
    <s v="bags"/>
    <n v="376"/>
    <n v="26"/>
    <n v="910"/>
    <n v="6.9148936170212769E-2"/>
    <n v="2.4202127659574466"/>
    <s v="OK"/>
    <s v="No"/>
    <s v="OK"/>
    <s v="OK"/>
    <s v="OK"/>
    <s v="OK"/>
    <s v="OK"/>
    <s v="OK"/>
    <s v="Jan"/>
    <n v="1"/>
    <s v="youtube/email"/>
    <d v="2024-01-01T00:00:00"/>
    <n v="1"/>
    <x v="0"/>
  </r>
  <r>
    <d v="2024-12-14T00:00:00"/>
    <s v="linkedin"/>
    <s v="email"/>
    <s v="spring_sale"/>
    <d v="2024-01-01T00:00:00"/>
    <s v="video_ad"/>
    <s v="signup"/>
    <n v="191"/>
    <n v="31"/>
    <n v="260.67"/>
    <n v="0.16230366492146597"/>
    <n v="1.3647643979057593"/>
    <s v="OK"/>
    <s v="No"/>
    <s v="OK"/>
    <s v="OK"/>
    <s v="OK"/>
    <s v="OK"/>
    <s v="OK"/>
    <s v="OK"/>
    <s v="Dec"/>
    <n v="4"/>
    <s v="linkedin/email"/>
    <d v="2024-01-01T00:00:00"/>
    <n v="12"/>
    <x v="1"/>
  </r>
  <r>
    <d v="2024-03-02T00:00:00"/>
    <s v="linkedin"/>
    <s v="referral"/>
    <s v="new_user_acquisition"/>
    <d v="2024-01-02T00:00:00"/>
    <s v="video_ad"/>
    <s v="bags"/>
    <n v="210"/>
    <n v="44"/>
    <n v="989.08"/>
    <n v="0.20952380952380953"/>
    <n v="4.7099047619047623"/>
    <s v="OK"/>
    <s v="No"/>
    <s v="OK"/>
    <s v="OK"/>
    <s v="OK"/>
    <s v="OK"/>
    <s v="OK"/>
    <s v="OK"/>
    <s v="Mar"/>
    <n v="1"/>
    <s v="linkedin/referral"/>
    <d v="2024-01-02T00:00:00"/>
    <n v="3"/>
    <x v="0"/>
  </r>
  <r>
    <d v="2024-12-20T00:00:00"/>
    <s v="linkedin"/>
    <s v="email"/>
    <s v="black_friday"/>
    <d v="2024-01-01T00:00:00"/>
    <s v="video_ad"/>
    <s v="shoes"/>
    <n v="352"/>
    <n v="41"/>
    <n v="700.01"/>
    <n v="0.11647727272727272"/>
    <n v="1.9886647727272726"/>
    <s v="OK"/>
    <s v="No"/>
    <s v="OK"/>
    <s v="OK"/>
    <s v="OK"/>
    <s v="OK"/>
    <s v="OK"/>
    <s v="OK"/>
    <s v="Dec"/>
    <n v="4"/>
    <s v="linkedin/email"/>
    <d v="2024-01-01T00:00:00"/>
    <n v="12"/>
    <x v="0"/>
  </r>
  <r>
    <d v="2024-08-31T00:00:00"/>
    <s v="newsletter"/>
    <s v="cpc"/>
    <s v="spring_sale"/>
    <d v="2024-01-01T00:00:00"/>
    <s v="text_link"/>
    <s v="shoes"/>
    <n v="437"/>
    <n v="3"/>
    <n v="100.78"/>
    <n v="6.8649885583524023E-3"/>
    <n v="0.23061784897025173"/>
    <s v="OK"/>
    <s v="No"/>
    <s v="OK"/>
    <s v="OK"/>
    <s v="OK"/>
    <s v="OK"/>
    <s v="OK"/>
    <s v="OK"/>
    <s v="Aug"/>
    <n v="3"/>
    <s v="newsletter/cpc"/>
    <d v="2024-01-01T00:00:00"/>
    <n v="8"/>
    <x v="0"/>
  </r>
  <r>
    <d v="2024-11-21T00:00:00"/>
    <s v="facebook"/>
    <s v="cpc"/>
    <s v="spring_sale"/>
    <d v="2024-01-01T00:00:00"/>
    <s v="text_link"/>
    <s v="shoes"/>
    <n v="16"/>
    <n v="36"/>
    <n v="786.17"/>
    <n v="2.25"/>
    <n v="49.135624999999997"/>
    <s v="OK"/>
    <s v="No"/>
    <s v="OK"/>
    <s v="OK"/>
    <s v="OK"/>
    <s v="OK"/>
    <s v="OK"/>
    <s v="OK"/>
    <s v="Nov"/>
    <n v="4"/>
    <s v="facebook/cpc"/>
    <d v="2024-01-01T00:00:00"/>
    <n v="11"/>
    <x v="0"/>
  </r>
  <r>
    <d v="2024-09-06T00:00:00"/>
    <s v="youtube"/>
    <s v="cpc"/>
    <s v="new_user_acquisition"/>
    <d v="2024-01-02T00:00:00"/>
    <s v="banner1"/>
    <s v="shoes"/>
    <n v="116"/>
    <n v="23"/>
    <n v="461.12"/>
    <n v="0.19827586206896552"/>
    <n v="3.9751724137931035"/>
    <s v="OK"/>
    <s v="No"/>
    <s v="OK"/>
    <s v="OK"/>
    <s v="OK"/>
    <s v="OK"/>
    <s v="OK"/>
    <s v="OK"/>
    <s v="Sep"/>
    <n v="3"/>
    <s v="youtube/cpc"/>
    <d v="2024-01-02T00:00:00"/>
    <n v="9"/>
    <x v="0"/>
  </r>
  <r>
    <d v="2024-09-13T00:00:00"/>
    <s v="facebook"/>
    <s v="referral"/>
    <s v="spring_sale"/>
    <d v="2024-01-01T00:00:00"/>
    <s v="carousel_ad"/>
    <s v="discount"/>
    <n v="231"/>
    <n v="23"/>
    <n v="128.94999999999999"/>
    <n v="9.9567099567099568E-2"/>
    <n v="0.55822510822510818"/>
    <s v="OK"/>
    <s v="No"/>
    <s v="OK"/>
    <s v="OK"/>
    <s v="OK"/>
    <s v="OK"/>
    <s v="OK"/>
    <s v="OK"/>
    <s v="Sep"/>
    <n v="3"/>
    <s v="facebook/referral"/>
    <d v="2024-01-01T00:00:00"/>
    <n v="9"/>
    <x v="1"/>
  </r>
  <r>
    <d v="2024-11-03T00:00:00"/>
    <s v="instagram"/>
    <s v="social"/>
    <s v="black_friday"/>
    <d v="2024-01-01T00:00:00"/>
    <s v="carousel_ad"/>
    <s v="discount"/>
    <n v="196"/>
    <n v="44"/>
    <n v="673.67"/>
    <n v="0.22448979591836735"/>
    <n v="3.4370918367346937"/>
    <s v="OK"/>
    <s v="No"/>
    <s v="OK"/>
    <s v="OK"/>
    <s v="OK"/>
    <s v="OK"/>
    <s v="OK"/>
    <s v="OK"/>
    <s v="Nov"/>
    <n v="4"/>
    <s v="instagram/social"/>
    <d v="2024-01-01T00:00:00"/>
    <n v="11"/>
    <x v="1"/>
  </r>
  <r>
    <d v="2024-01-10T00:00:00"/>
    <s v="google"/>
    <s v="social"/>
    <s v="new_user_acquisition"/>
    <d v="2024-01-02T00:00:00"/>
    <s v="carousel_ad"/>
    <s v="bags"/>
    <n v="255"/>
    <n v="8"/>
    <n v="919.44"/>
    <n v="3.1372549019607843E-2"/>
    <n v="3.6056470588235294"/>
    <s v="OK"/>
    <s v="No"/>
    <s v="OK"/>
    <s v="OK"/>
    <s v="OK"/>
    <s v="OK"/>
    <s v="OK"/>
    <s v="OK"/>
    <s v="Jan"/>
    <n v="1"/>
    <s v="google/social"/>
    <d v="2024-01-02T00:00:00"/>
    <n v="1"/>
    <x v="0"/>
  </r>
  <r>
    <d v="2024-02-04T00:00:00"/>
    <s v="instagram"/>
    <s v="referral"/>
    <s v="product_launch"/>
    <d v="2024-01-03T00:00:00"/>
    <s v="text_link"/>
    <s v="signup"/>
    <n v="490"/>
    <n v="5"/>
    <n v="447.45"/>
    <n v="1.020408163265306E-2"/>
    <n v="0.91316326530612246"/>
    <s v="OK"/>
    <s v="No"/>
    <s v="OK"/>
    <s v="OK"/>
    <s v="OK"/>
    <s v="OK"/>
    <s v="OK"/>
    <s v="OK"/>
    <s v="Feb"/>
    <n v="1"/>
    <s v="instagram/referral"/>
    <d v="2024-01-03T00:00:00"/>
    <n v="2"/>
    <x v="1"/>
  </r>
  <r>
    <d v="2024-10-05T00:00:00"/>
    <s v="linkedin"/>
    <s v="email"/>
    <s v="new_user_acquisition"/>
    <d v="2024-01-02T00:00:00"/>
    <s v=""/>
    <s v="shoes"/>
    <n v="190"/>
    <n v="42"/>
    <n v="656.45"/>
    <n v="0.22105263157894736"/>
    <n v="3.4550000000000001"/>
    <s v="OK"/>
    <s v="No"/>
    <s v="OK"/>
    <s v="OK"/>
    <s v="OK"/>
    <s v="OK"/>
    <s v="OK"/>
    <s v="OK"/>
    <s v="Oct"/>
    <n v="4"/>
    <s v="linkedin/email"/>
    <d v="2024-01-02T00:00:00"/>
    <n v="10"/>
    <x v="0"/>
  </r>
  <r>
    <d v="2024-03-28T00:00:00"/>
    <s v="newsletter"/>
    <s v="referral"/>
    <s v="new_user_acquisition"/>
    <d v="2024-01-02T00:00:00"/>
    <s v="text_link"/>
    <s v="bags"/>
    <n v="210"/>
    <n v="2"/>
    <n v="267.3"/>
    <n v="9.5238095238095247E-3"/>
    <n v="1.2728571428571429"/>
    <s v="OK"/>
    <s v="No"/>
    <s v="OK"/>
    <s v="OK"/>
    <s v="OK"/>
    <s v="OK"/>
    <s v="OK"/>
    <s v="OK"/>
    <s v="Mar"/>
    <n v="1"/>
    <s v="newsletter/referral"/>
    <d v="2024-01-02T00:00:00"/>
    <n v="3"/>
    <x v="0"/>
  </r>
  <r>
    <d v="2024-03-04T00:00:00"/>
    <s v="instagram"/>
    <s v="social"/>
    <s v="new_user_acquisition"/>
    <d v="2024-01-02T00:00:00"/>
    <s v="banner1"/>
    <s v="signup"/>
    <n v="398"/>
    <n v="13"/>
    <n v="85.19"/>
    <n v="3.2663316582914576E-2"/>
    <n v="0.21404522613065327"/>
    <s v="OK"/>
    <s v="No"/>
    <s v="OK"/>
    <s v="OK"/>
    <s v="OK"/>
    <s v="OK"/>
    <s v="OK"/>
    <s v="OK"/>
    <s v="Mar"/>
    <n v="1"/>
    <s v="instagram/social"/>
    <d v="2024-01-02T00:00:00"/>
    <n v="3"/>
    <x v="1"/>
  </r>
  <r>
    <d v="2024-01-03T00:00:00"/>
    <s v="linkedin"/>
    <s v="email"/>
    <s v="new_user_acquisition"/>
    <d v="2024-01-02T00:00:00"/>
    <s v="carousel_ad"/>
    <s v="discount"/>
    <n v="39"/>
    <n v="44"/>
    <n v="527.98"/>
    <n v="1.1282051282051282"/>
    <n v="13.537948717948719"/>
    <s v="OK"/>
    <s v="No"/>
    <s v="OK"/>
    <s v="OK"/>
    <s v="OK"/>
    <s v="OK"/>
    <s v="OK"/>
    <s v="OK"/>
    <s v="Jan"/>
    <n v="1"/>
    <s v="linkedin/email"/>
    <d v="2024-01-02T00:00:00"/>
    <n v="1"/>
    <x v="1"/>
  </r>
  <r>
    <d v="2024-07-26T00:00:00"/>
    <s v="newsletter"/>
    <s v="referral"/>
    <s v="product_launch"/>
    <d v="2024-01-03T00:00:00"/>
    <s v="text_link"/>
    <s v="bags"/>
    <n v="50"/>
    <n v="28"/>
    <n v="539.69000000000005"/>
    <n v="0.56000000000000005"/>
    <n v="10.793800000000001"/>
    <s v="OK"/>
    <s v="No"/>
    <s v="OK"/>
    <s v="OK"/>
    <s v="OK"/>
    <s v="OK"/>
    <s v="OK"/>
    <s v="OK"/>
    <s v="Jul"/>
    <n v="3"/>
    <s v="newsletter/referral"/>
    <d v="2024-01-03T00:00:00"/>
    <n v="7"/>
    <x v="0"/>
  </r>
  <r>
    <d v="2024-02-11T00:00:00"/>
    <s v="linkedin"/>
    <s v="email"/>
    <s v="spring_sale"/>
    <d v="2024-01-01T00:00:00"/>
    <s v="video_ad"/>
    <s v="bags"/>
    <n v="31"/>
    <n v="17"/>
    <n v="234.51"/>
    <n v="0.54838709677419351"/>
    <n v="7.564838709677419"/>
    <s v="OK"/>
    <s v="No"/>
    <s v="OK"/>
    <s v="OK"/>
    <s v="OK"/>
    <s v="OK"/>
    <s v="OK"/>
    <s v="OK"/>
    <s v="Feb"/>
    <n v="1"/>
    <s v="linkedin/email"/>
    <d v="2024-01-01T00:00:00"/>
    <n v="2"/>
    <x v="0"/>
  </r>
  <r>
    <d v="2024-02-15T00:00:00"/>
    <s v="facebook"/>
    <s v="cpc"/>
    <s v="black_friday"/>
    <d v="2024-01-01T00:00:00"/>
    <s v="banner1"/>
    <s v="shoes"/>
    <n v="398"/>
    <n v="43"/>
    <n v="735.77"/>
    <n v="0.10804020100502512"/>
    <n v="1.8486683417085428"/>
    <s v="OK"/>
    <s v="No"/>
    <s v="OK"/>
    <s v="OK"/>
    <s v="OK"/>
    <s v="OK"/>
    <s v="OK"/>
    <s v="OK"/>
    <s v="Feb"/>
    <n v="1"/>
    <s v="facebook/cpc"/>
    <d v="2024-01-01T00:00:00"/>
    <n v="2"/>
    <x v="0"/>
  </r>
  <r>
    <d v="2024-05-18T00:00:00"/>
    <s v="linkedin"/>
    <s v="email"/>
    <s v="new_user_acquisition"/>
    <d v="2024-01-02T00:00:00"/>
    <s v="banner1"/>
    <s v="shoes"/>
    <n v="81"/>
    <n v="28"/>
    <n v="24.53"/>
    <n v="0.34567901234567899"/>
    <n v="0.3028395061728395"/>
    <s v="OK"/>
    <s v="No"/>
    <s v="OK"/>
    <s v="OK"/>
    <s v="OK"/>
    <s v="OK"/>
    <s v="OK"/>
    <s v="OK"/>
    <s v="May"/>
    <n v="2"/>
    <s v="linkedin/email"/>
    <d v="2024-01-02T00:00:00"/>
    <n v="5"/>
    <x v="0"/>
  </r>
  <r>
    <d v="2024-03-01T00:00:00"/>
    <s v="google"/>
    <s v="social"/>
    <s v="black_friday"/>
    <d v="2024-01-01T00:00:00"/>
    <s v="text_link"/>
    <s v="shoes"/>
    <n v="304"/>
    <n v="27"/>
    <n v="862.62"/>
    <n v="8.8815789473684209E-2"/>
    <n v="2.8375657894736843"/>
    <s v="OK"/>
    <s v="No"/>
    <s v="OK"/>
    <s v="OK"/>
    <s v="OK"/>
    <s v="OK"/>
    <s v="OK"/>
    <s v="OK"/>
    <s v="Mar"/>
    <n v="1"/>
    <s v="google/social"/>
    <d v="2024-01-01T00:00:00"/>
    <n v="3"/>
    <x v="0"/>
  </r>
  <r>
    <d v="2024-12-31T00:00:00"/>
    <s v="facebook"/>
    <s v="cpc"/>
    <s v="black_friday"/>
    <d v="2024-01-01T00:00:00"/>
    <s v="banner1"/>
    <s v="signup"/>
    <n v="338"/>
    <n v="31"/>
    <n v="299.38"/>
    <n v="9.1715976331360943E-2"/>
    <n v="0.88573964497041424"/>
    <s v="OK"/>
    <s v="No"/>
    <s v="OK"/>
    <s v="OK"/>
    <s v="OK"/>
    <s v="OK"/>
    <s v="OK"/>
    <s v="OK"/>
    <s v="Dec"/>
    <n v="4"/>
    <s v="facebook/cpc"/>
    <d v="2024-01-01T00:00:00"/>
    <n v="12"/>
    <x v="1"/>
  </r>
  <r>
    <d v="2024-08-02T00:00:00"/>
    <s v="google"/>
    <s v="email"/>
    <s v="new_user_acquisition"/>
    <d v="2024-01-02T00:00:00"/>
    <s v="video_ad"/>
    <s v="signup"/>
    <n v="287"/>
    <n v="18"/>
    <n v="401.57"/>
    <n v="6.2717770034843204E-2"/>
    <n v="1.3991986062717769"/>
    <s v="OK"/>
    <s v="No"/>
    <s v="OK"/>
    <s v="OK"/>
    <s v="OK"/>
    <s v="OK"/>
    <s v="OK"/>
    <s v="OK"/>
    <s v="Aug"/>
    <n v="3"/>
    <s v="google/email"/>
    <d v="2024-01-02T00:00:00"/>
    <n v="8"/>
    <x v="1"/>
  </r>
  <r>
    <d v="2024-06-06T00:00:00"/>
    <s v="google"/>
    <s v="cpc"/>
    <s v="new_user_acquisition"/>
    <d v="2024-01-02T00:00:00"/>
    <s v="banner1"/>
    <s v="shoes"/>
    <n v="369"/>
    <n v="26"/>
    <n v="69.930000000000007"/>
    <n v="7.0460704607046065E-2"/>
    <n v="0.18951219512195125"/>
    <s v="OK"/>
    <s v="No"/>
    <s v="OK"/>
    <s v="OK"/>
    <s v="OK"/>
    <s v="OK"/>
    <s v="OK"/>
    <s v="OK"/>
    <s v="Jun"/>
    <n v="2"/>
    <s v="google/cpc"/>
    <d v="2024-01-02T00:00:00"/>
    <n v="6"/>
    <x v="0"/>
  </r>
  <r>
    <d v="2024-01-08T00:00:00"/>
    <s v="google"/>
    <s v="referral"/>
    <s v="spring_sale"/>
    <d v="2024-01-01T00:00:00"/>
    <s v="video_ad"/>
    <s v="signup"/>
    <n v="230"/>
    <n v="7"/>
    <n v="856.8"/>
    <n v="3.0434782608695653E-2"/>
    <n v="3.7252173913043478"/>
    <s v="OK"/>
    <s v="No"/>
    <s v="OK"/>
    <s v="OK"/>
    <s v="OK"/>
    <s v="OK"/>
    <s v="OK"/>
    <s v="OK"/>
    <s v="Jan"/>
    <n v="1"/>
    <s v="google/referral"/>
    <d v="2024-01-01T00:00:00"/>
    <n v="1"/>
    <x v="1"/>
  </r>
  <r>
    <d v="2024-09-27T00:00:00"/>
    <s v="facebook"/>
    <s v="cpc"/>
    <s v="black_friday"/>
    <d v="2024-01-01T00:00:00"/>
    <s v="video_ad"/>
    <s v="signup"/>
    <n v="497"/>
    <n v="42"/>
    <n v="800.7"/>
    <n v="8.4507042253521125E-2"/>
    <n v="1.6110663983903422"/>
    <s v="OK"/>
    <s v="No"/>
    <s v="OK"/>
    <s v="OK"/>
    <s v="OK"/>
    <s v="OK"/>
    <s v="OK"/>
    <s v="OK"/>
    <s v="Sep"/>
    <n v="3"/>
    <s v="facebook/cpc"/>
    <d v="2024-01-01T00:00:00"/>
    <n v="9"/>
    <x v="1"/>
  </r>
  <r>
    <d v="2024-10-11T00:00:00"/>
    <s v="newsletter"/>
    <s v="social"/>
    <s v="black_friday"/>
    <d v="2024-01-01T00:00:00"/>
    <s v="carousel_ad"/>
    <s v="bags"/>
    <n v="265"/>
    <n v="27"/>
    <n v="894.99"/>
    <n v="0.10188679245283019"/>
    <n v="3.377320754716981"/>
    <s v="OK"/>
    <s v="No"/>
    <s v="OK"/>
    <s v="OK"/>
    <s v="OK"/>
    <s v="OK"/>
    <s v="OK"/>
    <s v="OK"/>
    <s v="Oct"/>
    <n v="4"/>
    <s v="newsletter/social"/>
    <d v="2024-01-01T00:00:00"/>
    <n v="10"/>
    <x v="0"/>
  </r>
  <r>
    <d v="2024-01-30T00:00:00"/>
    <s v="instagram"/>
    <s v="social"/>
    <s v="product_launch"/>
    <d v="2024-01-03T00:00:00"/>
    <s v="carousel_ad"/>
    <s v="shoes"/>
    <n v="381"/>
    <n v="14"/>
    <n v="162.61000000000001"/>
    <n v="3.6745406824146981E-2"/>
    <n v="0.42679790026246722"/>
    <s v="OK"/>
    <s v="No"/>
    <s v="OK"/>
    <s v="OK"/>
    <s v="OK"/>
    <s v="OK"/>
    <s v="OK"/>
    <s v="OK"/>
    <s v="Jan"/>
    <n v="1"/>
    <s v="instagram/social"/>
    <d v="2024-01-03T00:00:00"/>
    <n v="1"/>
    <x v="0"/>
  </r>
  <r>
    <d v="2024-08-03T00:00:00"/>
    <s v="youtube"/>
    <s v="email"/>
    <s v="black_friday"/>
    <d v="2024-01-01T00:00:00"/>
    <s v=""/>
    <s v="discount"/>
    <n v="332"/>
    <n v="44"/>
    <n v="543.79"/>
    <n v="0.13253012048192772"/>
    <n v="1.6379216867469879"/>
    <s v="OK"/>
    <s v="No"/>
    <s v="OK"/>
    <s v="OK"/>
    <s v="OK"/>
    <s v="OK"/>
    <s v="OK"/>
    <s v="OK"/>
    <s v="Aug"/>
    <n v="3"/>
    <s v="youtube/email"/>
    <d v="2024-01-01T00:00:00"/>
    <n v="8"/>
    <x v="1"/>
  </r>
  <r>
    <d v="2024-10-22T00:00:00"/>
    <s v="google"/>
    <s v="referral"/>
    <s v="black_friday"/>
    <d v="2024-01-01T00:00:00"/>
    <s v="carousel_ad"/>
    <s v="bags"/>
    <n v="398"/>
    <n v="1"/>
    <n v="189.76"/>
    <n v="2.5125628140703518E-3"/>
    <n v="0.47678391959798994"/>
    <s v="OK"/>
    <s v="No"/>
    <s v="OK"/>
    <s v="OK"/>
    <s v="OK"/>
    <s v="OK"/>
    <s v="OK"/>
    <s v="OK"/>
    <s v="Oct"/>
    <n v="4"/>
    <s v="google/referral"/>
    <d v="2024-01-01T00:00:00"/>
    <n v="10"/>
    <x v="0"/>
  </r>
  <r>
    <d v="2024-04-06T00:00:00"/>
    <s v="youtube"/>
    <s v="cpc"/>
    <s v="product_launch"/>
    <d v="2024-01-03T00:00:00"/>
    <s v="banner1"/>
    <s v="shoes"/>
    <n v="252"/>
    <n v="19"/>
    <n v="508.69"/>
    <n v="7.5396825396825393E-2"/>
    <n v="2.0186111111111109"/>
    <s v="OK"/>
    <s v="No"/>
    <s v="OK"/>
    <s v="OK"/>
    <s v="OK"/>
    <s v="OK"/>
    <s v="OK"/>
    <s v="OK"/>
    <s v="Apr"/>
    <n v="2"/>
    <s v="youtube/cpc"/>
    <d v="2024-01-03T00:00:00"/>
    <n v="4"/>
    <x v="0"/>
  </r>
  <r>
    <d v="2024-04-14T00:00:00"/>
    <s v="youtube"/>
    <s v="cpc"/>
    <s v="black_friday"/>
    <d v="2024-01-01T00:00:00"/>
    <s v=""/>
    <s v="discount"/>
    <n v="390"/>
    <n v="21"/>
    <n v="635.29999999999995"/>
    <n v="5.3846153846153849E-2"/>
    <n v="1.6289743589743588"/>
    <s v="OK"/>
    <s v="No"/>
    <s v="OK"/>
    <s v="OK"/>
    <s v="OK"/>
    <s v="OK"/>
    <s v="OK"/>
    <s v="OK"/>
    <s v="Apr"/>
    <n v="2"/>
    <s v="youtube/cpc"/>
    <d v="2024-01-01T00:00:00"/>
    <n v="4"/>
    <x v="1"/>
  </r>
  <r>
    <d v="2024-07-18T00:00:00"/>
    <s v="facebook"/>
    <s v="referral"/>
    <s v="product_launch"/>
    <d v="2024-01-03T00:00:00"/>
    <s v="text_link"/>
    <s v="discount"/>
    <n v="211"/>
    <n v="12"/>
    <n v="906.01"/>
    <n v="5.6872037914691941E-2"/>
    <n v="4.2938862559241704"/>
    <s v="OK"/>
    <s v="No"/>
    <s v="OK"/>
    <s v="OK"/>
    <s v="OK"/>
    <s v="OK"/>
    <s v="OK"/>
    <s v="OK"/>
    <s v="Jul"/>
    <n v="3"/>
    <s v="facebook/referral"/>
    <d v="2024-01-03T00:00:00"/>
    <n v="7"/>
    <x v="1"/>
  </r>
  <r>
    <d v="2024-08-14T00:00:00"/>
    <s v="facebook"/>
    <s v="referral"/>
    <s v="new_user_acquisition"/>
    <d v="2024-01-02T00:00:00"/>
    <s v="text_link"/>
    <s v="bags"/>
    <n v="448"/>
    <n v="39"/>
    <n v="111.75"/>
    <n v="8.7053571428571425E-2"/>
    <n v="0.24944196428571427"/>
    <s v="OK"/>
    <s v="No"/>
    <s v="OK"/>
    <s v="OK"/>
    <s v="OK"/>
    <s v="OK"/>
    <s v="OK"/>
    <s v="OK"/>
    <s v="Aug"/>
    <n v="3"/>
    <s v="facebook/referral"/>
    <d v="2024-01-02T00:00:00"/>
    <n v="8"/>
    <x v="0"/>
  </r>
  <r>
    <d v="2024-04-17T00:00:00"/>
    <s v="facebook"/>
    <s v="email"/>
    <s v="spring_sale"/>
    <d v="2024-01-01T00:00:00"/>
    <s v="banner1"/>
    <s v="signup"/>
    <n v="423"/>
    <n v="50"/>
    <n v="57.55"/>
    <n v="0.1182033096926714"/>
    <n v="0.13605200945626478"/>
    <s v="OK"/>
    <s v="No"/>
    <s v="OK"/>
    <s v="OK"/>
    <s v="OK"/>
    <s v="OK"/>
    <s v="OK"/>
    <s v="OK"/>
    <s v="Apr"/>
    <n v="2"/>
    <s v="facebook/email"/>
    <d v="2024-01-01T00:00:00"/>
    <n v="4"/>
    <x v="1"/>
  </r>
  <r>
    <d v="2024-04-17T00:00:00"/>
    <s v="facebook"/>
    <s v="cpc"/>
    <s v="product_launch"/>
    <d v="2024-01-03T00:00:00"/>
    <s v="text_link"/>
    <s v="bags"/>
    <n v="308"/>
    <n v="14"/>
    <n v="750.37"/>
    <n v="4.5454545454545456E-2"/>
    <n v="2.4362662337662337"/>
    <s v="OK"/>
    <s v="No"/>
    <s v="OK"/>
    <s v="OK"/>
    <s v="OK"/>
    <s v="OK"/>
    <s v="OK"/>
    <s v="OK"/>
    <s v="Apr"/>
    <n v="2"/>
    <s v="facebook/cpc"/>
    <d v="2024-01-03T00:00:00"/>
    <n v="4"/>
    <x v="0"/>
  </r>
  <r>
    <d v="2024-06-11T00:00:00"/>
    <s v="linkedin"/>
    <s v="email"/>
    <s v="new_user_acquisition"/>
    <d v="2024-01-02T00:00:00"/>
    <s v="carousel_ad"/>
    <s v="signup"/>
    <n v="438"/>
    <n v="26"/>
    <n v="476"/>
    <n v="5.9360730593607303E-2"/>
    <n v="1.08675799086758"/>
    <s v="OK"/>
    <s v="No"/>
    <s v="OK"/>
    <s v="OK"/>
    <s v="OK"/>
    <s v="OK"/>
    <s v="OK"/>
    <s v="OK"/>
    <s v="Jun"/>
    <n v="2"/>
    <s v="linkedin/email"/>
    <d v="2024-01-02T00:00:00"/>
    <n v="6"/>
    <x v="1"/>
  </r>
  <r>
    <d v="2024-03-02T00:00:00"/>
    <s v="newsletter"/>
    <s v="referral"/>
    <s v="spring_sale"/>
    <d v="2024-01-01T00:00:00"/>
    <s v="text_link"/>
    <s v="bags"/>
    <n v="292"/>
    <n v="45"/>
    <n v="511.88"/>
    <n v="0.1541095890410959"/>
    <n v="1.753013698630137"/>
    <s v="OK"/>
    <s v="No"/>
    <s v="OK"/>
    <s v="OK"/>
    <s v="OK"/>
    <s v="OK"/>
    <s v="OK"/>
    <s v="OK"/>
    <s v="Mar"/>
    <n v="1"/>
    <s v="newsletter/referral"/>
    <d v="2024-01-01T00:00:00"/>
    <n v="3"/>
    <x v="0"/>
  </r>
  <r>
    <d v="2024-08-29T00:00:00"/>
    <s v="google"/>
    <s v="cpc"/>
    <s v="product_launch"/>
    <d v="2024-01-03T00:00:00"/>
    <s v="text_link"/>
    <s v="discount"/>
    <n v="241"/>
    <n v="3"/>
    <n v="906.37"/>
    <n v="1.2448132780082987E-2"/>
    <n v="3.7608713692946059"/>
    <s v="OK"/>
    <s v="No"/>
    <s v="OK"/>
    <s v="OK"/>
    <s v="OK"/>
    <s v="OK"/>
    <s v="OK"/>
    <s v="OK"/>
    <s v="Aug"/>
    <n v="3"/>
    <s v="google/cpc"/>
    <d v="2024-01-03T00:00:00"/>
    <n v="8"/>
    <x v="1"/>
  </r>
  <r>
    <d v="2024-01-13T00:00:00"/>
    <s v="youtube"/>
    <s v="cpc"/>
    <s v="product_launch"/>
    <d v="2024-01-03T00:00:00"/>
    <s v="text_link"/>
    <s v="signup"/>
    <n v="29"/>
    <n v="33"/>
    <n v="93.76"/>
    <n v="1.1379310344827587"/>
    <n v="3.233103448275862"/>
    <s v="OK"/>
    <s v="No"/>
    <s v="OK"/>
    <s v="OK"/>
    <s v="OK"/>
    <s v="OK"/>
    <s v="OK"/>
    <s v="OK"/>
    <s v="Jan"/>
    <n v="1"/>
    <s v="youtube/cpc"/>
    <d v="2024-01-03T00:00:00"/>
    <n v="1"/>
    <x v="1"/>
  </r>
  <r>
    <d v="2024-07-08T00:00:00"/>
    <s v="newsletter"/>
    <s v="referral"/>
    <s v="spring_sale"/>
    <d v="2024-01-01T00:00:00"/>
    <s v="carousel_ad"/>
    <s v="discount"/>
    <n v="212"/>
    <n v="8"/>
    <n v="526.86"/>
    <n v="3.7735849056603772E-2"/>
    <n v="2.4851886792452831"/>
    <s v="OK"/>
    <s v="No"/>
    <s v="OK"/>
    <s v="OK"/>
    <s v="OK"/>
    <s v="OK"/>
    <s v="OK"/>
    <s v="OK"/>
    <s v="Jul"/>
    <n v="3"/>
    <s v="newsletter/referral"/>
    <d v="2024-01-01T00:00:00"/>
    <n v="7"/>
    <x v="1"/>
  </r>
  <r>
    <d v="2024-10-16T00:00:00"/>
    <s v="linkedin"/>
    <s v="cpc"/>
    <s v="black_friday"/>
    <d v="2024-01-01T00:00:00"/>
    <s v="carousel_ad"/>
    <s v="shoes"/>
    <n v="415"/>
    <n v="13"/>
    <n v="23.2"/>
    <n v="3.1325301204819279E-2"/>
    <n v="5.5903614457831326E-2"/>
    <s v="OK"/>
    <s v="No"/>
    <s v="OK"/>
    <s v="OK"/>
    <s v="OK"/>
    <s v="OK"/>
    <s v="OK"/>
    <s v="OK"/>
    <s v="Oct"/>
    <n v="4"/>
    <s v="linkedin/cpc"/>
    <d v="2024-01-01T00:00:00"/>
    <n v="10"/>
    <x v="0"/>
  </r>
  <r>
    <d v="2024-04-03T00:00:00"/>
    <s v="facebook"/>
    <s v="referral"/>
    <s v="spring_sale"/>
    <d v="2024-01-01T00:00:00"/>
    <s v="carousel_ad"/>
    <s v="signup"/>
    <n v="152"/>
    <n v="23"/>
    <n v="971.34"/>
    <n v="0.15131578947368421"/>
    <n v="6.3903947368421052"/>
    <s v="OK"/>
    <s v="No"/>
    <s v="OK"/>
    <s v="OK"/>
    <s v="OK"/>
    <s v="OK"/>
    <s v="OK"/>
    <s v="OK"/>
    <s v="Apr"/>
    <n v="2"/>
    <s v="facebook/referral"/>
    <d v="2024-01-01T00:00:00"/>
    <n v="4"/>
    <x v="1"/>
  </r>
  <r>
    <d v="2024-09-10T00:00:00"/>
    <s v="linkedin"/>
    <s v="referral"/>
    <s v="spring_sale"/>
    <d v="2024-01-01T00:00:00"/>
    <s v="carousel_ad"/>
    <s v="bags"/>
    <n v="50"/>
    <n v="3"/>
    <n v="780.46"/>
    <n v="0.06"/>
    <n v="15.609200000000001"/>
    <s v="OK"/>
    <s v="No"/>
    <s v="OK"/>
    <s v="OK"/>
    <s v="OK"/>
    <s v="OK"/>
    <s v="OK"/>
    <s v="OK"/>
    <s v="Sep"/>
    <n v="3"/>
    <s v="linkedin/referral"/>
    <d v="2024-01-01T00:00:00"/>
    <n v="9"/>
    <x v="0"/>
  </r>
  <r>
    <d v="2024-11-24T00:00:00"/>
    <s v="facebook"/>
    <s v="email"/>
    <s v="product_launch"/>
    <d v="2024-01-03T00:00:00"/>
    <s v="carousel_ad"/>
    <s v="discount"/>
    <n v="173"/>
    <n v="12"/>
    <n v="313.27999999999997"/>
    <n v="6.9364161849710976E-2"/>
    <n v="1.8108670520231211"/>
    <s v="OK"/>
    <s v="No"/>
    <s v="OK"/>
    <s v="OK"/>
    <s v="OK"/>
    <s v="OK"/>
    <s v="OK"/>
    <s v="OK"/>
    <s v="Nov"/>
    <n v="4"/>
    <s v="facebook/email"/>
    <d v="2024-01-03T00:00:00"/>
    <n v="11"/>
    <x v="1"/>
  </r>
  <r>
    <d v="2024-09-24T00:00:00"/>
    <s v="youtube"/>
    <s v="referral"/>
    <s v="product_launch"/>
    <d v="2024-01-03T00:00:00"/>
    <s v="carousel_ad"/>
    <s v="signup"/>
    <n v="420"/>
    <n v="43"/>
    <n v="65.98"/>
    <n v="0.10238095238095238"/>
    <n v="0.15709523809523809"/>
    <s v="OK"/>
    <s v="No"/>
    <s v="OK"/>
    <s v="OK"/>
    <s v="OK"/>
    <s v="OK"/>
    <s v="OK"/>
    <s v="OK"/>
    <s v="Sep"/>
    <n v="3"/>
    <s v="youtube/referral"/>
    <d v="2024-01-03T00:00:00"/>
    <n v="9"/>
    <x v="1"/>
  </r>
  <r>
    <d v="2024-09-07T00:00:00"/>
    <s v="youtube"/>
    <s v="referral"/>
    <s v="spring_sale"/>
    <d v="2024-01-01T00:00:00"/>
    <s v="carousel_ad"/>
    <s v="bags"/>
    <n v="411"/>
    <n v="8"/>
    <n v="459.48"/>
    <n v="1.9464720194647202E-2"/>
    <n v="1.1179562043795621"/>
    <s v="OK"/>
    <s v="No"/>
    <s v="OK"/>
    <s v="OK"/>
    <s v="OK"/>
    <s v="OK"/>
    <s v="OK"/>
    <s v="OK"/>
    <s v="Sep"/>
    <n v="3"/>
    <s v="youtube/referral"/>
    <d v="2024-01-01T00:00:00"/>
    <n v="9"/>
    <x v="0"/>
  </r>
  <r>
    <d v="2024-01-19T00:00:00"/>
    <s v="newsletter"/>
    <s v="referral"/>
    <s v="new_user_acquisition"/>
    <d v="2024-01-02T00:00:00"/>
    <s v="video_ad"/>
    <s v="shoes"/>
    <n v="229"/>
    <n v="5"/>
    <n v="490.68"/>
    <n v="2.1834061135371178E-2"/>
    <n v="2.1427074235807861"/>
    <s v="OK"/>
    <s v="No"/>
    <s v="OK"/>
    <s v="OK"/>
    <s v="OK"/>
    <s v="OK"/>
    <s v="OK"/>
    <s v="OK"/>
    <s v="Jan"/>
    <n v="1"/>
    <s v="newsletter/referral"/>
    <d v="2024-01-02T00:00:00"/>
    <n v="1"/>
    <x v="0"/>
  </r>
  <r>
    <d v="2024-07-13T00:00:00"/>
    <s v="linkedin"/>
    <s v="email"/>
    <s v="black_friday"/>
    <d v="2024-01-01T00:00:00"/>
    <s v="text_link"/>
    <s v="bags"/>
    <n v="487"/>
    <n v="1"/>
    <n v="935.24"/>
    <n v="2.0533880903490761E-3"/>
    <n v="1.9204106776180698"/>
    <s v="OK"/>
    <s v="No"/>
    <s v="OK"/>
    <s v="OK"/>
    <s v="OK"/>
    <s v="OK"/>
    <s v="OK"/>
    <s v="OK"/>
    <s v="Jul"/>
    <n v="3"/>
    <s v="linkedin/email"/>
    <d v="2024-01-01T00:00:00"/>
    <n v="7"/>
    <x v="0"/>
  </r>
  <r>
    <d v="2024-03-11T00:00:00"/>
    <s v="facebook"/>
    <s v="referral"/>
    <s v="spring_sale"/>
    <d v="2024-01-01T00:00:00"/>
    <s v="carousel_ad"/>
    <s v="shoes"/>
    <n v="483"/>
    <n v="3"/>
    <n v="740.73"/>
    <n v="6.2111801242236021E-3"/>
    <n v="1.5336024844720497"/>
    <s v="OK"/>
    <s v="No"/>
    <s v="OK"/>
    <s v="OK"/>
    <s v="OK"/>
    <s v="OK"/>
    <s v="OK"/>
    <s v="OK"/>
    <s v="Mar"/>
    <n v="1"/>
    <s v="facebook/referral"/>
    <d v="2024-01-01T00:00:00"/>
    <n v="3"/>
    <x v="0"/>
  </r>
  <r>
    <d v="2024-09-07T00:00:00"/>
    <s v="linkedin"/>
    <s v="social"/>
    <s v="product_launch"/>
    <d v="2024-01-03T00:00:00"/>
    <s v="video_ad"/>
    <s v="bags"/>
    <n v="496"/>
    <n v="27"/>
    <n v="931.31"/>
    <n v="5.4435483870967742E-2"/>
    <n v="1.8776411290322579"/>
    <s v="OK"/>
    <s v="No"/>
    <s v="OK"/>
    <s v="OK"/>
    <s v="OK"/>
    <s v="OK"/>
    <s v="OK"/>
    <s v="OK"/>
    <s v="Sep"/>
    <n v="3"/>
    <s v="linkedin/social"/>
    <d v="2024-01-03T00:00:00"/>
    <n v="9"/>
    <x v="0"/>
  </r>
  <r>
    <d v="2024-12-07T00:00:00"/>
    <s v="linkedin"/>
    <s v="email"/>
    <s v="spring_sale"/>
    <d v="2024-01-01T00:00:00"/>
    <s v="text_link"/>
    <s v="shoes"/>
    <n v="284"/>
    <n v="24"/>
    <n v="385.24"/>
    <n v="8.4507042253521125E-2"/>
    <n v="1.3564788732394366"/>
    <s v="OK"/>
    <s v="No"/>
    <s v="OK"/>
    <s v="OK"/>
    <s v="OK"/>
    <s v="OK"/>
    <s v="OK"/>
    <s v="OK"/>
    <s v="Dec"/>
    <n v="4"/>
    <s v="linkedin/email"/>
    <d v="2024-01-01T00:00:00"/>
    <n v="12"/>
    <x v="0"/>
  </r>
  <r>
    <d v="2024-05-12T00:00:00"/>
    <s v="linkedin"/>
    <s v="cpc"/>
    <s v="spring_sale"/>
    <d v="2024-01-01T00:00:00"/>
    <s v="carousel_ad"/>
    <s v="bags"/>
    <n v="500"/>
    <n v="7"/>
    <n v="911.78"/>
    <n v="1.4E-2"/>
    <n v="1.8235599999999998"/>
    <s v="OK"/>
    <s v="No"/>
    <s v="OK"/>
    <s v="OK"/>
    <s v="OK"/>
    <s v="OK"/>
    <s v="OK"/>
    <s v="OK"/>
    <s v="May"/>
    <n v="2"/>
    <s v="linkedin/cpc"/>
    <d v="2024-01-01T00:00:00"/>
    <n v="5"/>
    <x v="0"/>
  </r>
  <r>
    <d v="2024-11-18T00:00:00"/>
    <s v="facebook"/>
    <s v="referral"/>
    <s v="black_friday"/>
    <d v="2024-01-01T00:00:00"/>
    <s v="video_ad"/>
    <s v="signup"/>
    <n v="492"/>
    <n v="13"/>
    <n v="513.92999999999995"/>
    <n v="2.6422764227642278E-2"/>
    <n v="1.0445731707317072"/>
    <s v="OK"/>
    <s v="No"/>
    <s v="OK"/>
    <s v="OK"/>
    <s v="OK"/>
    <s v="OK"/>
    <s v="OK"/>
    <s v="OK"/>
    <s v="Nov"/>
    <n v="4"/>
    <s v="facebook/referral"/>
    <d v="2024-01-01T00:00:00"/>
    <n v="11"/>
    <x v="1"/>
  </r>
  <r>
    <d v="2024-01-23T00:00:00"/>
    <s v="google"/>
    <s v="referral"/>
    <s v="black_friday"/>
    <d v="2024-01-01T00:00:00"/>
    <s v="video_ad"/>
    <s v="bags"/>
    <n v="321"/>
    <n v="19"/>
    <n v="930.85"/>
    <n v="5.9190031152647975E-2"/>
    <n v="2.8998442367601247"/>
    <s v="OK"/>
    <s v="No"/>
    <s v="OK"/>
    <s v="OK"/>
    <s v="OK"/>
    <s v="OK"/>
    <s v="OK"/>
    <s v="OK"/>
    <s v="Jan"/>
    <n v="1"/>
    <s v="google/referral"/>
    <d v="2024-01-01T00:00:00"/>
    <n v="1"/>
    <x v="0"/>
  </r>
  <r>
    <d v="2024-07-01T00:00:00"/>
    <s v="google"/>
    <s v="referral"/>
    <s v="black_friday"/>
    <d v="2024-01-01T00:00:00"/>
    <s v="carousel_ad"/>
    <s v="bags"/>
    <n v="451"/>
    <n v="3"/>
    <n v="354.62"/>
    <n v="6.6518847006651885E-3"/>
    <n v="0.78629711751662967"/>
    <s v="OK"/>
    <s v="No"/>
    <s v="OK"/>
    <s v="OK"/>
    <s v="OK"/>
    <s v="OK"/>
    <s v="OK"/>
    <s v="OK"/>
    <s v="Jul"/>
    <n v="3"/>
    <s v="google/referral"/>
    <d v="2024-01-01T00:00:00"/>
    <n v="7"/>
    <x v="0"/>
  </r>
  <r>
    <d v="2024-12-27T00:00:00"/>
    <s v="newsletter"/>
    <s v="social"/>
    <s v="black_friday"/>
    <d v="2024-01-01T00:00:00"/>
    <s v="carousel_ad"/>
    <s v="bags"/>
    <n v="275"/>
    <n v="35"/>
    <n v="179.81"/>
    <n v="0.12727272727272726"/>
    <n v="0.65385454545454547"/>
    <s v="OK"/>
    <s v="No"/>
    <s v="OK"/>
    <s v="OK"/>
    <s v="OK"/>
    <s v="OK"/>
    <s v="OK"/>
    <s v="OK"/>
    <s v="Dec"/>
    <n v="4"/>
    <s v="newsletter/social"/>
    <d v="2024-01-01T00:00:00"/>
    <n v="12"/>
    <x v="0"/>
  </r>
  <r>
    <d v="2024-05-13T00:00:00"/>
    <s v="newsletter"/>
    <s v="email"/>
    <s v="black_friday"/>
    <d v="2024-01-01T00:00:00"/>
    <s v="video_ad"/>
    <s v="shoes"/>
    <n v="65"/>
    <n v="32"/>
    <n v="795.08"/>
    <n v="0.49230769230769234"/>
    <n v="12.232000000000001"/>
    <s v="OK"/>
    <s v="No"/>
    <s v="OK"/>
    <s v="OK"/>
    <s v="OK"/>
    <s v="OK"/>
    <s v="OK"/>
    <s v="OK"/>
    <s v="May"/>
    <n v="2"/>
    <s v="newsletter/email"/>
    <d v="2024-01-01T00:00:00"/>
    <n v="5"/>
    <x v="0"/>
  </r>
  <r>
    <d v="2024-10-22T00:00:00"/>
    <s v="facebook"/>
    <s v="social"/>
    <s v="spring_sale"/>
    <d v="2024-01-01T00:00:00"/>
    <s v="banner1"/>
    <s v="signup"/>
    <n v="81"/>
    <n v="34"/>
    <n v="950.93"/>
    <n v="0.41975308641975306"/>
    <n v="11.739876543209876"/>
    <s v="OK"/>
    <s v="No"/>
    <s v="OK"/>
    <s v="OK"/>
    <s v="OK"/>
    <s v="OK"/>
    <s v="OK"/>
    <s v="OK"/>
    <s v="Oct"/>
    <n v="4"/>
    <s v="facebook/social"/>
    <d v="2024-01-01T00:00:00"/>
    <n v="10"/>
    <x v="1"/>
  </r>
  <r>
    <d v="2024-07-07T00:00:00"/>
    <s v="instagram"/>
    <s v="social"/>
    <s v="product_launch"/>
    <d v="2024-01-03T00:00:00"/>
    <s v="video_ad"/>
    <s v="discount"/>
    <n v="426"/>
    <n v="18"/>
    <n v="12.91"/>
    <n v="4.2253521126760563E-2"/>
    <n v="3.0305164319248828E-2"/>
    <s v="OK"/>
    <s v="No"/>
    <s v="OK"/>
    <s v="OK"/>
    <s v="OK"/>
    <s v="OK"/>
    <s v="OK"/>
    <s v="OK"/>
    <s v="Jul"/>
    <n v="3"/>
    <s v="instagram/social"/>
    <d v="2024-01-03T00:00:00"/>
    <n v="7"/>
    <x v="1"/>
  </r>
  <r>
    <d v="2024-01-23T00:00:00"/>
    <s v="linkedin"/>
    <s v="social"/>
    <s v="product_launch"/>
    <d v="2024-01-03T00:00:00"/>
    <s v="banner1"/>
    <s v="bags"/>
    <n v="123"/>
    <n v="32"/>
    <n v="218.03"/>
    <n v="0.26016260162601629"/>
    <n v="1.7726016260162603"/>
    <s v="OK"/>
    <s v="No"/>
    <s v="OK"/>
    <s v="OK"/>
    <s v="OK"/>
    <s v="OK"/>
    <s v="OK"/>
    <s v="OK"/>
    <s v="Jan"/>
    <n v="1"/>
    <s v="linkedin/social"/>
    <d v="2024-01-03T00:00:00"/>
    <n v="1"/>
    <x v="0"/>
  </r>
  <r>
    <d v="2024-09-04T00:00:00"/>
    <s v="youtube"/>
    <s v="social"/>
    <s v="new_user_acquisition"/>
    <d v="2024-01-02T00:00:00"/>
    <s v="banner1"/>
    <s v="shoes"/>
    <n v="283"/>
    <n v="33"/>
    <n v="772.25"/>
    <n v="0.1166077738515901"/>
    <n v="2.728798586572438"/>
    <s v="OK"/>
    <s v="No"/>
    <s v="OK"/>
    <s v="OK"/>
    <s v="OK"/>
    <s v="OK"/>
    <s v="OK"/>
    <s v="OK"/>
    <s v="Sep"/>
    <n v="3"/>
    <s v="youtube/social"/>
    <d v="2024-01-02T00:00:00"/>
    <n v="9"/>
    <x v="0"/>
  </r>
  <r>
    <d v="2024-02-28T00:00:00"/>
    <s v="newsletter"/>
    <s v="cpc"/>
    <s v="product_launch"/>
    <d v="2024-01-03T00:00:00"/>
    <s v="video_ad"/>
    <s v="shoes"/>
    <n v="474"/>
    <n v="0"/>
    <n v="69.47"/>
    <n v="0"/>
    <n v="0.14656118143459915"/>
    <s v="OK"/>
    <s v="No"/>
    <s v="OK"/>
    <s v="OK"/>
    <s v="OK"/>
    <s v="OK"/>
    <s v="OK"/>
    <s v="OK"/>
    <s v="Feb"/>
    <n v="1"/>
    <s v="newsletter/cpc"/>
    <d v="2024-01-03T00:00:00"/>
    <n v="2"/>
    <x v="0"/>
  </r>
  <r>
    <d v="2024-03-24T00:00:00"/>
    <s v="newsletter"/>
    <s v="cpc"/>
    <s v="product_launch"/>
    <d v="2024-01-03T00:00:00"/>
    <s v="text_link"/>
    <s v="bags"/>
    <n v="215"/>
    <n v="40"/>
    <n v="13.11"/>
    <n v="0.18604651162790697"/>
    <n v="6.0976744186046511E-2"/>
    <s v="OK"/>
    <s v="No"/>
    <s v="OK"/>
    <s v="OK"/>
    <s v="OK"/>
    <s v="OK"/>
    <s v="OK"/>
    <s v="OK"/>
    <s v="Mar"/>
    <n v="1"/>
    <s v="newsletter/cpc"/>
    <d v="2024-01-03T00:00:00"/>
    <n v="3"/>
    <x v="0"/>
  </r>
  <r>
    <d v="2024-08-26T00:00:00"/>
    <s v="google"/>
    <s v="cpc"/>
    <s v="black_friday"/>
    <d v="2024-01-01T00:00:00"/>
    <s v="banner1"/>
    <s v="signup"/>
    <n v="433"/>
    <n v="33"/>
    <n v="918.78"/>
    <n v="7.6212471131639717E-2"/>
    <n v="2.12189376443418"/>
    <s v="OK"/>
    <s v="No"/>
    <s v="OK"/>
    <s v="OK"/>
    <s v="OK"/>
    <s v="OK"/>
    <s v="OK"/>
    <s v="OK"/>
    <s v="Aug"/>
    <n v="3"/>
    <s v="google/cpc"/>
    <d v="2024-01-01T00:00:00"/>
    <n v="8"/>
    <x v="1"/>
  </r>
  <r>
    <d v="2024-07-23T00:00:00"/>
    <s v="newsletter"/>
    <s v="referral"/>
    <s v="product_launch"/>
    <d v="2024-01-03T00:00:00"/>
    <s v="banner1"/>
    <s v="shoes"/>
    <n v="155"/>
    <n v="42"/>
    <n v="293.31"/>
    <n v="0.2709677419354839"/>
    <n v="1.8923225806451613"/>
    <s v="OK"/>
    <s v="No"/>
    <s v="OK"/>
    <s v="OK"/>
    <s v="OK"/>
    <s v="OK"/>
    <s v="OK"/>
    <s v="OK"/>
    <s v="Jul"/>
    <n v="3"/>
    <s v="newsletter/referral"/>
    <d v="2024-01-03T00:00:00"/>
    <n v="7"/>
    <x v="0"/>
  </r>
  <r>
    <d v="2024-11-04T00:00:00"/>
    <s v="instagram"/>
    <s v="social"/>
    <s v="black_friday"/>
    <d v="2024-01-01T00:00:00"/>
    <s v="text_link"/>
    <s v="shoes"/>
    <n v="141"/>
    <n v="19"/>
    <n v="133.78"/>
    <n v="0.13475177304964539"/>
    <n v="0.9487943262411348"/>
    <s v="OK"/>
    <s v="No"/>
    <s v="OK"/>
    <s v="OK"/>
    <s v="OK"/>
    <s v="OK"/>
    <s v="OK"/>
    <s v="OK"/>
    <s v="Nov"/>
    <n v="4"/>
    <s v="instagram/social"/>
    <d v="2024-01-01T00:00:00"/>
    <n v="11"/>
    <x v="0"/>
  </r>
  <r>
    <d v="2024-04-19T00:00:00"/>
    <s v="linkedin"/>
    <s v="email"/>
    <s v="new_user_acquisition"/>
    <d v="2024-01-02T00:00:00"/>
    <s v="text_link"/>
    <s v="bags"/>
    <n v="223"/>
    <n v="21"/>
    <n v="773.8"/>
    <n v="9.417040358744394E-2"/>
    <n v="3.4699551569506726"/>
    <s v="OK"/>
    <s v="No"/>
    <s v="OK"/>
    <s v="OK"/>
    <s v="OK"/>
    <s v="OK"/>
    <s v="OK"/>
    <s v="OK"/>
    <s v="Apr"/>
    <n v="2"/>
    <s v="linkedin/email"/>
    <d v="2024-01-02T00:00:00"/>
    <n v="4"/>
    <x v="0"/>
  </r>
  <r>
    <d v="2024-09-03T00:00:00"/>
    <s v="newsletter"/>
    <s v="social"/>
    <s v="product_launch"/>
    <d v="2024-01-03T00:00:00"/>
    <s v="video_ad"/>
    <s v="bags"/>
    <n v="166"/>
    <n v="37"/>
    <n v="990.18"/>
    <n v="0.22289156626506024"/>
    <n v="5.9649397590361444"/>
    <s v="OK"/>
    <s v="No"/>
    <s v="OK"/>
    <s v="OK"/>
    <s v="OK"/>
    <s v="OK"/>
    <s v="OK"/>
    <s v="OK"/>
    <s v="Sep"/>
    <n v="3"/>
    <s v="newsletter/social"/>
    <d v="2024-01-03T00:00:00"/>
    <n v="9"/>
    <x v="0"/>
  </r>
  <r>
    <d v="2024-10-12T00:00:00"/>
    <s v="facebook"/>
    <s v="cpc"/>
    <s v="spring_sale"/>
    <d v="2024-01-01T00:00:00"/>
    <s v="text_link"/>
    <s v="shoes"/>
    <n v="114"/>
    <n v="14"/>
    <n v="297.77"/>
    <n v="0.12280701754385964"/>
    <n v="2.6120175438596491"/>
    <s v="OK"/>
    <s v="No"/>
    <s v="OK"/>
    <s v="OK"/>
    <s v="OK"/>
    <s v="OK"/>
    <s v="OK"/>
    <s v="OK"/>
    <s v="Oct"/>
    <n v="4"/>
    <s v="facebook/cpc"/>
    <d v="2024-01-01T00:00:00"/>
    <n v="10"/>
    <x v="0"/>
  </r>
  <r>
    <d v="2024-10-28T00:00:00"/>
    <s v="newsletter"/>
    <s v="cpc"/>
    <s v="product_launch"/>
    <d v="2024-01-03T00:00:00"/>
    <s v="banner1"/>
    <s v="shoes"/>
    <n v="332"/>
    <n v="43"/>
    <n v="777.58"/>
    <n v="0.12951807228915663"/>
    <n v="2.34210843373494"/>
    <s v="OK"/>
    <s v="No"/>
    <s v="OK"/>
    <s v="OK"/>
    <s v="OK"/>
    <s v="OK"/>
    <s v="OK"/>
    <s v="OK"/>
    <s v="Oct"/>
    <n v="4"/>
    <s v="newsletter/cpc"/>
    <d v="2024-01-03T00:00:00"/>
    <n v="10"/>
    <x v="0"/>
  </r>
  <r>
    <d v="2024-09-17T00:00:00"/>
    <s v="facebook"/>
    <s v="email"/>
    <s v="spring_sale"/>
    <d v="2024-01-01T00:00:00"/>
    <s v="carousel_ad"/>
    <s v="signup"/>
    <n v="450"/>
    <n v="30"/>
    <n v="162.85"/>
    <n v="6.6666666666666666E-2"/>
    <n v="0.36188888888888887"/>
    <s v="OK"/>
    <s v="No"/>
    <s v="OK"/>
    <s v="OK"/>
    <s v="OK"/>
    <s v="OK"/>
    <s v="OK"/>
    <s v="OK"/>
    <s v="Sep"/>
    <n v="3"/>
    <s v="facebook/email"/>
    <d v="2024-01-01T00:00:00"/>
    <n v="9"/>
    <x v="1"/>
  </r>
  <r>
    <d v="2024-12-27T00:00:00"/>
    <s v="newsletter"/>
    <s v="social"/>
    <s v="black_friday"/>
    <d v="2024-01-01T00:00:00"/>
    <s v="carousel_ad"/>
    <s v="discount"/>
    <n v="496"/>
    <n v="6"/>
    <n v="576.62"/>
    <n v="1.2096774193548387E-2"/>
    <n v="1.1625403225806452"/>
    <s v="OK"/>
    <s v="No"/>
    <s v="OK"/>
    <s v="OK"/>
    <s v="OK"/>
    <s v="OK"/>
    <s v="OK"/>
    <s v="OK"/>
    <s v="Dec"/>
    <n v="4"/>
    <s v="newsletter/social"/>
    <d v="2024-01-01T00:00:00"/>
    <n v="12"/>
    <x v="1"/>
  </r>
  <r>
    <d v="2024-09-30T00:00:00"/>
    <s v="linkedin"/>
    <s v="referral"/>
    <s v="new_user_acquisition"/>
    <d v="2024-01-02T00:00:00"/>
    <s v="video_ad"/>
    <s v="shoes"/>
    <n v="163"/>
    <n v="42"/>
    <n v="565.51"/>
    <n v="0.25766871165644173"/>
    <n v="3.4693865030674846"/>
    <s v="OK"/>
    <s v="No"/>
    <s v="OK"/>
    <s v="OK"/>
    <s v="OK"/>
    <s v="OK"/>
    <s v="OK"/>
    <s v="OK"/>
    <s v="Sep"/>
    <n v="3"/>
    <s v="linkedin/referral"/>
    <d v="2024-01-02T00:00:00"/>
    <n v="9"/>
    <x v="0"/>
  </r>
  <r>
    <d v="2024-09-01T00:00:00"/>
    <s v="google"/>
    <s v="email"/>
    <s v="product_launch"/>
    <d v="2024-01-03T00:00:00"/>
    <s v="banner1"/>
    <s v="shoes"/>
    <n v="403"/>
    <n v="49"/>
    <n v="21.84"/>
    <n v="0.12158808933002481"/>
    <n v="5.4193548387096772E-2"/>
    <s v="OK"/>
    <s v="No"/>
    <s v="OK"/>
    <s v="OK"/>
    <s v="OK"/>
    <s v="OK"/>
    <s v="OK"/>
    <s v="OK"/>
    <s v="Sep"/>
    <n v="3"/>
    <s v="google/email"/>
    <d v="2024-01-03T00:00:00"/>
    <n v="8"/>
    <x v="0"/>
  </r>
  <r>
    <d v="2024-03-15T00:00:00"/>
    <s v="instagram"/>
    <s v="cpc"/>
    <s v="new_user_acquisition"/>
    <d v="2024-01-02T00:00:00"/>
    <s v="banner1"/>
    <s v="discount"/>
    <n v="261"/>
    <n v="43"/>
    <n v="480.7"/>
    <n v="0.16475095785440613"/>
    <n v="1.8417624521072797"/>
    <s v="OK"/>
    <s v="No"/>
    <s v="OK"/>
    <s v="OK"/>
    <s v="OK"/>
    <s v="OK"/>
    <s v="OK"/>
    <s v="OK"/>
    <s v="Mar"/>
    <n v="1"/>
    <s v="instagram/cpc"/>
    <d v="2024-01-02T00:00:00"/>
    <n v="3"/>
    <x v="1"/>
  </r>
  <r>
    <d v="2024-09-05T00:00:00"/>
    <s v="google"/>
    <s v="email"/>
    <s v="spring_sale"/>
    <d v="2024-01-01T00:00:00"/>
    <s v="banner1"/>
    <s v="bags"/>
    <n v="449"/>
    <n v="15"/>
    <n v="174.91"/>
    <n v="3.34075723830735E-2"/>
    <n v="0.389554565701559"/>
    <s v="OK"/>
    <s v="No"/>
    <s v="OK"/>
    <s v="OK"/>
    <s v="OK"/>
    <s v="OK"/>
    <s v="OK"/>
    <s v="OK"/>
    <s v="Sep"/>
    <n v="3"/>
    <s v="google/email"/>
    <d v="2024-01-01T00:00:00"/>
    <n v="9"/>
    <x v="0"/>
  </r>
  <r>
    <d v="2024-12-30T00:00:00"/>
    <s v="newsletter"/>
    <s v="social"/>
    <s v="product_launch"/>
    <d v="2024-01-03T00:00:00"/>
    <s v="carousel_ad"/>
    <s v="signup"/>
    <n v="90"/>
    <n v="33"/>
    <n v="631.48"/>
    <n v="0.36666666666666664"/>
    <n v="7.0164444444444447"/>
    <s v="OK"/>
    <s v="No"/>
    <s v="OK"/>
    <s v="OK"/>
    <s v="OK"/>
    <s v="OK"/>
    <s v="OK"/>
    <s v="OK"/>
    <s v="Dec"/>
    <n v="4"/>
    <s v="newsletter/social"/>
    <d v="2024-01-03T00:00:00"/>
    <n v="12"/>
    <x v="1"/>
  </r>
  <r>
    <d v="2024-11-19T00:00:00"/>
    <s v="newsletter"/>
    <s v="social"/>
    <s v="product_launch"/>
    <d v="2024-01-03T00:00:00"/>
    <s v=""/>
    <s v="signup"/>
    <n v="371"/>
    <n v="44"/>
    <n v="774.36"/>
    <n v="0.11859838274932614"/>
    <n v="2.0872237196765497"/>
    <s v="OK"/>
    <s v="No"/>
    <s v="OK"/>
    <s v="OK"/>
    <s v="OK"/>
    <s v="OK"/>
    <s v="OK"/>
    <s v="OK"/>
    <s v="Nov"/>
    <n v="4"/>
    <s v="newsletter/social"/>
    <d v="2024-01-03T00:00:00"/>
    <n v="11"/>
    <x v="1"/>
  </r>
  <r>
    <d v="2024-04-09T00:00:00"/>
    <s v="newsletter"/>
    <s v="email"/>
    <s v="new_user_acquisition"/>
    <d v="2024-01-02T00:00:00"/>
    <s v="text_link"/>
    <s v="signup"/>
    <n v="22"/>
    <n v="40"/>
    <n v="450.99"/>
    <n v="1.8181818181818181"/>
    <n v="20.499545454545455"/>
    <s v="OK"/>
    <s v="No"/>
    <s v="OK"/>
    <s v="OK"/>
    <s v="OK"/>
    <s v="OK"/>
    <s v="OK"/>
    <s v="OK"/>
    <s v="Apr"/>
    <n v="2"/>
    <s v="newsletter/email"/>
    <d v="2024-01-02T00:00:00"/>
    <n v="4"/>
    <x v="1"/>
  </r>
  <r>
    <d v="2024-03-03T00:00:00"/>
    <s v="newsletter"/>
    <s v="social"/>
    <s v="product_launch"/>
    <d v="2024-01-03T00:00:00"/>
    <s v="text_link"/>
    <s v="bags"/>
    <n v="326"/>
    <n v="40"/>
    <n v="403.82"/>
    <n v="0.12269938650306748"/>
    <n v="1.2387116564417178"/>
    <s v="OK"/>
    <s v="No"/>
    <s v="OK"/>
    <s v="OK"/>
    <s v="OK"/>
    <s v="OK"/>
    <s v="OK"/>
    <s v="OK"/>
    <s v="Mar"/>
    <n v="1"/>
    <s v="newsletter/social"/>
    <d v="2024-01-03T00:00:00"/>
    <n v="3"/>
    <x v="0"/>
  </r>
  <r>
    <d v="2024-08-21T00:00:00"/>
    <s v="newsletter"/>
    <s v="referral"/>
    <s v="new_user_acquisition"/>
    <d v="2024-01-02T00:00:00"/>
    <s v=""/>
    <s v="discount"/>
    <n v="440"/>
    <n v="30"/>
    <n v="456.87"/>
    <n v="6.8181818181818177E-2"/>
    <n v="1.038340909090909"/>
    <s v="OK"/>
    <s v="No"/>
    <s v="OK"/>
    <s v="OK"/>
    <s v="OK"/>
    <s v="OK"/>
    <s v="OK"/>
    <s v="OK"/>
    <s v="Aug"/>
    <n v="3"/>
    <s v="newsletter/referral"/>
    <d v="2024-01-02T00:00:00"/>
    <n v="8"/>
    <x v="1"/>
  </r>
  <r>
    <d v="2024-09-12T00:00:00"/>
    <s v="youtube"/>
    <s v="cpc"/>
    <s v="black_friday"/>
    <d v="2024-01-01T00:00:00"/>
    <s v="carousel_ad"/>
    <s v="discount"/>
    <n v="177"/>
    <n v="45"/>
    <n v="849.04"/>
    <n v="0.25423728813559321"/>
    <n v="4.7968361581920904"/>
    <s v="OK"/>
    <s v="No"/>
    <s v="OK"/>
    <s v="OK"/>
    <s v="OK"/>
    <s v="OK"/>
    <s v="OK"/>
    <s v="OK"/>
    <s v="Sep"/>
    <n v="3"/>
    <s v="youtube/cpc"/>
    <d v="2024-01-01T00:00:00"/>
    <n v="9"/>
    <x v="1"/>
  </r>
  <r>
    <d v="2024-10-07T00:00:00"/>
    <s v="youtube"/>
    <s v="social"/>
    <s v="product_launch"/>
    <d v="2024-01-03T00:00:00"/>
    <s v="text_link"/>
    <s v="signup"/>
    <n v="312"/>
    <n v="14"/>
    <n v="958.33"/>
    <n v="4.4871794871794872E-2"/>
    <n v="3.0715705128205131"/>
    <s v="OK"/>
    <s v="No"/>
    <s v="OK"/>
    <s v="OK"/>
    <s v="OK"/>
    <s v="OK"/>
    <s v="OK"/>
    <s v="OK"/>
    <s v="Oct"/>
    <n v="4"/>
    <s v="youtube/social"/>
    <d v="2024-01-03T00:00:00"/>
    <n v="10"/>
    <x v="1"/>
  </r>
  <r>
    <d v="2024-10-12T00:00:00"/>
    <s v="google"/>
    <s v="social"/>
    <s v="product_launch"/>
    <d v="2024-01-03T00:00:00"/>
    <s v="carousel_ad"/>
    <s v="signup"/>
    <n v="10"/>
    <n v="16"/>
    <n v="367.88"/>
    <n v="1.6"/>
    <n v="36.787999999999997"/>
    <s v="OK"/>
    <s v="No"/>
    <s v="OK"/>
    <s v="OK"/>
    <s v="OK"/>
    <s v="OK"/>
    <s v="OK"/>
    <s v="OK"/>
    <s v="Oct"/>
    <n v="4"/>
    <s v="google/social"/>
    <d v="2024-01-03T00:00:00"/>
    <n v="10"/>
    <x v="1"/>
  </r>
  <r>
    <d v="2024-05-06T00:00:00"/>
    <s v="linkedin"/>
    <s v="email"/>
    <s v="spring_sale"/>
    <d v="2024-01-01T00:00:00"/>
    <s v=""/>
    <s v="shoes"/>
    <n v="212"/>
    <n v="0"/>
    <n v="932.92"/>
    <n v="0"/>
    <n v="4.4005660377358486"/>
    <s v="OK"/>
    <s v="No"/>
    <s v="OK"/>
    <s v="OK"/>
    <s v="OK"/>
    <s v="OK"/>
    <s v="OK"/>
    <s v="OK"/>
    <s v="May"/>
    <n v="2"/>
    <s v="linkedin/email"/>
    <d v="2024-01-01T00:00:00"/>
    <n v="5"/>
    <x v="0"/>
  </r>
  <r>
    <d v="2024-09-06T00:00:00"/>
    <s v="google"/>
    <s v="cpc"/>
    <s v="black_friday"/>
    <d v="2024-01-01T00:00:00"/>
    <s v="carousel_ad"/>
    <s v="bags"/>
    <n v="135"/>
    <n v="5"/>
    <n v="799.25"/>
    <n v="3.7037037037037035E-2"/>
    <n v="5.9203703703703701"/>
    <s v="OK"/>
    <s v="No"/>
    <s v="OK"/>
    <s v="OK"/>
    <s v="OK"/>
    <s v="OK"/>
    <s v="OK"/>
    <s v="OK"/>
    <s v="Sep"/>
    <n v="3"/>
    <s v="google/cpc"/>
    <d v="2024-01-01T00:00:00"/>
    <n v="9"/>
    <x v="0"/>
  </r>
  <r>
    <d v="2024-02-07T00:00:00"/>
    <s v="youtube"/>
    <s v="cpc"/>
    <s v="black_friday"/>
    <d v="2024-01-01T00:00:00"/>
    <s v="banner1"/>
    <s v="bags"/>
    <n v="56"/>
    <n v="21"/>
    <n v="794.26"/>
    <n v="0.375"/>
    <n v="14.183214285714286"/>
    <s v="OK"/>
    <s v="No"/>
    <s v="OK"/>
    <s v="OK"/>
    <s v="OK"/>
    <s v="OK"/>
    <s v="OK"/>
    <s v="OK"/>
    <s v="Feb"/>
    <n v="1"/>
    <s v="youtube/cpc"/>
    <d v="2024-01-01T00:00:00"/>
    <n v="2"/>
    <x v="0"/>
  </r>
  <r>
    <d v="2024-02-10T00:00:00"/>
    <s v="linkedin"/>
    <s v="email"/>
    <s v="new_user_acquisition"/>
    <d v="2024-01-02T00:00:00"/>
    <s v=""/>
    <s v="shoes"/>
    <n v="244"/>
    <n v="14"/>
    <n v="79.760000000000005"/>
    <n v="5.737704918032787E-2"/>
    <n v="0.32688524590163937"/>
    <s v="OK"/>
    <s v="No"/>
    <s v="OK"/>
    <s v="OK"/>
    <s v="OK"/>
    <s v="OK"/>
    <s v="OK"/>
    <s v="OK"/>
    <s v="Feb"/>
    <n v="1"/>
    <s v="linkedin/email"/>
    <d v="2024-01-02T00:00:00"/>
    <n v="2"/>
    <x v="0"/>
  </r>
  <r>
    <d v="2024-12-18T00:00:00"/>
    <s v="linkedin"/>
    <s v="email"/>
    <s v="spring_sale"/>
    <d v="2024-01-01T00:00:00"/>
    <s v="banner1"/>
    <s v="signup"/>
    <n v="472"/>
    <n v="43"/>
    <n v="692.92"/>
    <n v="9.110169491525423E-2"/>
    <n v="1.468050847457627"/>
    <s v="OK"/>
    <s v="No"/>
    <s v="OK"/>
    <s v="OK"/>
    <s v="OK"/>
    <s v="OK"/>
    <s v="OK"/>
    <s v="OK"/>
    <s v="Dec"/>
    <n v="4"/>
    <s v="linkedin/email"/>
    <d v="2024-01-01T00:00:00"/>
    <n v="12"/>
    <x v="1"/>
  </r>
  <r>
    <d v="2024-11-03T00:00:00"/>
    <s v="google"/>
    <s v="cpc"/>
    <s v="product_launch"/>
    <d v="2024-01-03T00:00:00"/>
    <s v="banner1"/>
    <s v="shoes"/>
    <n v="111"/>
    <n v="3"/>
    <n v="650.71"/>
    <n v="2.7027027027027029E-2"/>
    <n v="5.8622522522522527"/>
    <s v="OK"/>
    <s v="No"/>
    <s v="OK"/>
    <s v="OK"/>
    <s v="OK"/>
    <s v="OK"/>
    <s v="OK"/>
    <s v="OK"/>
    <s v="Nov"/>
    <n v="4"/>
    <s v="google/cpc"/>
    <d v="2024-01-03T00:00:00"/>
    <n v="11"/>
    <x v="0"/>
  </r>
  <r>
    <d v="2024-10-21T00:00:00"/>
    <s v="google"/>
    <s v="social"/>
    <s v="product_launch"/>
    <d v="2024-01-03T00:00:00"/>
    <s v="carousel_ad"/>
    <s v="bags"/>
    <n v="291"/>
    <n v="5"/>
    <n v="117.76"/>
    <n v="1.7182130584192441E-2"/>
    <n v="0.40467353951890034"/>
    <s v="OK"/>
    <s v="No"/>
    <s v="OK"/>
    <s v="OK"/>
    <s v="OK"/>
    <s v="OK"/>
    <s v="OK"/>
    <s v="OK"/>
    <s v="Oct"/>
    <n v="4"/>
    <s v="google/social"/>
    <d v="2024-01-03T00:00:00"/>
    <n v="10"/>
    <x v="0"/>
  </r>
  <r>
    <d v="2024-06-04T00:00:00"/>
    <s v="youtube"/>
    <s v="social"/>
    <s v="new_user_acquisition"/>
    <d v="2024-01-02T00:00:00"/>
    <s v="video_ad"/>
    <s v="bags"/>
    <n v="442"/>
    <n v="39"/>
    <n v="40.090000000000003"/>
    <n v="8.8235294117647065E-2"/>
    <n v="9.0701357466063351E-2"/>
    <s v="OK"/>
    <s v="No"/>
    <s v="OK"/>
    <s v="OK"/>
    <s v="OK"/>
    <s v="OK"/>
    <s v="OK"/>
    <s v="OK"/>
    <s v="Jun"/>
    <n v="2"/>
    <s v="youtube/social"/>
    <d v="2024-01-02T00:00:00"/>
    <n v="6"/>
    <x v="0"/>
  </r>
  <r>
    <d v="2024-03-14T00:00:00"/>
    <s v="facebook"/>
    <s v="email"/>
    <s v="new_user_acquisition"/>
    <d v="2024-01-02T00:00:00"/>
    <s v="text_link"/>
    <s v="signup"/>
    <n v="385"/>
    <n v="40"/>
    <n v="668.04"/>
    <n v="0.1038961038961039"/>
    <n v="1.7351688311688311"/>
    <s v="OK"/>
    <s v="No"/>
    <s v="OK"/>
    <s v="OK"/>
    <s v="OK"/>
    <s v="OK"/>
    <s v="OK"/>
    <s v="OK"/>
    <s v="Mar"/>
    <n v="1"/>
    <s v="facebook/email"/>
    <d v="2024-01-02T00:00:00"/>
    <n v="3"/>
    <x v="1"/>
  </r>
  <r>
    <d v="2024-06-07T00:00:00"/>
    <s v="instagram"/>
    <s v="referral"/>
    <s v="spring_sale"/>
    <d v="2024-01-01T00:00:00"/>
    <s v="video_ad"/>
    <s v="shoes"/>
    <n v="145"/>
    <n v="26"/>
    <n v="851.96"/>
    <n v="0.1793103448275862"/>
    <n v="5.8755862068965516"/>
    <s v="OK"/>
    <s v="No"/>
    <s v="OK"/>
    <s v="OK"/>
    <s v="OK"/>
    <s v="OK"/>
    <s v="OK"/>
    <s v="OK"/>
    <s v="Jun"/>
    <n v="2"/>
    <s v="instagram/referral"/>
    <d v="2024-01-01T00:00:00"/>
    <n v="6"/>
    <x v="0"/>
  </r>
  <r>
    <d v="2024-11-21T00:00:00"/>
    <s v="youtube"/>
    <s v="social"/>
    <s v="black_friday"/>
    <d v="2024-01-01T00:00:00"/>
    <s v="video_ad"/>
    <s v="bags"/>
    <n v="277"/>
    <n v="20"/>
    <n v="109.54"/>
    <n v="7.2202166064981949E-2"/>
    <n v="0.39545126353790616"/>
    <s v="OK"/>
    <s v="No"/>
    <s v="OK"/>
    <s v="OK"/>
    <s v="OK"/>
    <s v="OK"/>
    <s v="OK"/>
    <s v="OK"/>
    <s v="Nov"/>
    <n v="4"/>
    <s v="youtube/social"/>
    <d v="2024-01-01T00:00:00"/>
    <n v="11"/>
    <x v="0"/>
  </r>
  <r>
    <d v="2024-03-18T00:00:00"/>
    <s v="facebook"/>
    <s v="email"/>
    <s v="new_user_acquisition"/>
    <d v="2024-01-02T00:00:00"/>
    <s v="carousel_ad"/>
    <s v="signup"/>
    <n v="71"/>
    <n v="36"/>
    <n v="746.08"/>
    <n v="0.50704225352112675"/>
    <n v="10.508169014084508"/>
    <s v="OK"/>
    <s v="No"/>
    <s v="OK"/>
    <s v="OK"/>
    <s v="OK"/>
    <s v="OK"/>
    <s v="OK"/>
    <s v="OK"/>
    <s v="Mar"/>
    <n v="1"/>
    <s v="facebook/email"/>
    <d v="2024-01-02T00:00:00"/>
    <n v="3"/>
    <x v="1"/>
  </r>
  <r>
    <d v="2024-05-18T00:00:00"/>
    <s v="facebook"/>
    <s v="email"/>
    <s v="spring_sale"/>
    <d v="2024-01-01T00:00:00"/>
    <s v=""/>
    <s v="bags"/>
    <n v="234"/>
    <n v="19"/>
    <n v="246.99"/>
    <n v="8.11965811965812E-2"/>
    <n v="1.0555128205128206"/>
    <s v="OK"/>
    <s v="No"/>
    <s v="OK"/>
    <s v="OK"/>
    <s v="OK"/>
    <s v="OK"/>
    <s v="OK"/>
    <s v="OK"/>
    <s v="May"/>
    <n v="2"/>
    <s v="facebook/email"/>
    <d v="2024-01-01T00:00:00"/>
    <n v="5"/>
    <x v="0"/>
  </r>
  <r>
    <d v="2024-05-22T00:00:00"/>
    <s v="google"/>
    <s v="email"/>
    <s v="new_user_acquisition"/>
    <d v="2024-01-02T00:00:00"/>
    <s v="video_ad"/>
    <s v="signup"/>
    <n v="63"/>
    <n v="7"/>
    <n v="292.06"/>
    <n v="0.1111111111111111"/>
    <n v="4.6358730158730159"/>
    <s v="OK"/>
    <s v="No"/>
    <s v="OK"/>
    <s v="OK"/>
    <s v="OK"/>
    <s v="OK"/>
    <s v="OK"/>
    <s v="OK"/>
    <s v="May"/>
    <n v="2"/>
    <s v="google/email"/>
    <d v="2024-01-02T00:00:00"/>
    <n v="5"/>
    <x v="1"/>
  </r>
  <r>
    <d v="2024-06-08T00:00:00"/>
    <s v="instagram"/>
    <s v="email"/>
    <s v="new_user_acquisition"/>
    <d v="2024-01-02T00:00:00"/>
    <s v="carousel_ad"/>
    <s v="bags"/>
    <n v="214"/>
    <n v="31"/>
    <n v="494.63"/>
    <n v="0.14485981308411214"/>
    <n v="2.3113551401869157"/>
    <s v="OK"/>
    <s v="No"/>
    <s v="OK"/>
    <s v="OK"/>
    <s v="OK"/>
    <s v="OK"/>
    <s v="OK"/>
    <s v="OK"/>
    <s v="Jun"/>
    <n v="2"/>
    <s v="instagram/email"/>
    <d v="2024-01-02T00:00:00"/>
    <n v="6"/>
    <x v="0"/>
  </r>
  <r>
    <d v="2024-08-25T00:00:00"/>
    <s v="linkedin"/>
    <s v="cpc"/>
    <s v="new_user_acquisition"/>
    <d v="2024-01-02T00:00:00"/>
    <s v="video_ad"/>
    <s v="signup"/>
    <n v="395"/>
    <n v="28"/>
    <n v="233.32"/>
    <n v="7.0886075949367092E-2"/>
    <n v="0.59068354430379744"/>
    <s v="OK"/>
    <s v="No"/>
    <s v="OK"/>
    <s v="OK"/>
    <s v="OK"/>
    <s v="OK"/>
    <s v="OK"/>
    <s v="OK"/>
    <s v="Aug"/>
    <n v="3"/>
    <s v="linkedin/cpc"/>
    <d v="2024-01-02T00:00:00"/>
    <n v="8"/>
    <x v="1"/>
  </r>
  <r>
    <d v="2024-07-20T00:00:00"/>
    <s v="linkedin"/>
    <s v="cpc"/>
    <s v="product_launch"/>
    <d v="2024-01-03T00:00:00"/>
    <s v="carousel_ad"/>
    <s v="bags"/>
    <n v="118"/>
    <n v="24"/>
    <n v="225.47"/>
    <n v="0.20338983050847459"/>
    <n v="1.9107627118644068"/>
    <s v="OK"/>
    <s v="No"/>
    <s v="OK"/>
    <s v="OK"/>
    <s v="OK"/>
    <s v="OK"/>
    <s v="OK"/>
    <s v="OK"/>
    <s v="Jul"/>
    <n v="3"/>
    <s v="linkedin/cpc"/>
    <d v="2024-01-03T00:00:00"/>
    <n v="7"/>
    <x v="0"/>
  </r>
  <r>
    <d v="2024-08-14T00:00:00"/>
    <s v="instagram"/>
    <s v="cpc"/>
    <s v="new_user_acquisition"/>
    <d v="2024-01-02T00:00:00"/>
    <s v="video_ad"/>
    <s v="signup"/>
    <n v="56"/>
    <n v="36"/>
    <n v="120.8"/>
    <n v="0.6428571428571429"/>
    <n v="2.157142857142857"/>
    <s v="OK"/>
    <s v="No"/>
    <s v="OK"/>
    <s v="OK"/>
    <s v="OK"/>
    <s v="OK"/>
    <s v="OK"/>
    <s v="OK"/>
    <s v="Aug"/>
    <n v="3"/>
    <s v="instagram/cpc"/>
    <d v="2024-01-02T00:00:00"/>
    <n v="8"/>
    <x v="1"/>
  </r>
  <r>
    <d v="2024-02-11T00:00:00"/>
    <s v="google"/>
    <s v="social"/>
    <s v="black_friday"/>
    <d v="2024-01-01T00:00:00"/>
    <s v="carousel_ad"/>
    <s v="discount"/>
    <n v="257"/>
    <n v="10"/>
    <n v="704.92"/>
    <n v="3.8910505836575876E-2"/>
    <n v="2.7428793774319065"/>
    <s v="OK"/>
    <s v="No"/>
    <s v="OK"/>
    <s v="OK"/>
    <s v="OK"/>
    <s v="OK"/>
    <s v="OK"/>
    <s v="OK"/>
    <s v="Feb"/>
    <n v="1"/>
    <s v="google/social"/>
    <d v="2024-01-01T00:00:00"/>
    <n v="2"/>
    <x v="1"/>
  </r>
  <r>
    <d v="2024-11-27T00:00:00"/>
    <s v="newsletter"/>
    <s v="referral"/>
    <s v="black_friday"/>
    <d v="2024-01-01T00:00:00"/>
    <s v="text_link"/>
    <s v="shoes"/>
    <n v="187"/>
    <n v="25"/>
    <n v="71.099999999999994"/>
    <n v="0.13368983957219252"/>
    <n v="0.38021390374331548"/>
    <s v="OK"/>
    <s v="No"/>
    <s v="OK"/>
    <s v="OK"/>
    <s v="OK"/>
    <s v="OK"/>
    <s v="OK"/>
    <s v="OK"/>
    <s v="Nov"/>
    <n v="4"/>
    <s v="newsletter/referral"/>
    <d v="2024-01-01T00:00:00"/>
    <n v="11"/>
    <x v="0"/>
  </r>
  <r>
    <d v="2024-05-30T00:00:00"/>
    <s v="google"/>
    <s v="social"/>
    <s v="new_user_acquisition"/>
    <d v="2024-01-02T00:00:00"/>
    <s v="banner1"/>
    <s v="signup"/>
    <n v="181"/>
    <n v="31"/>
    <n v="857.41"/>
    <n v="0.17127071823204421"/>
    <n v="4.7370718232044196"/>
    <s v="OK"/>
    <s v="No"/>
    <s v="OK"/>
    <s v="OK"/>
    <s v="OK"/>
    <s v="OK"/>
    <s v="OK"/>
    <s v="OK"/>
    <s v="May"/>
    <n v="2"/>
    <s v="google/social"/>
    <d v="2024-01-02T00:00:00"/>
    <n v="5"/>
    <x v="1"/>
  </r>
  <r>
    <d v="2024-07-22T00:00:00"/>
    <s v="youtube"/>
    <s v="email"/>
    <s v="new_user_acquisition"/>
    <d v="2024-01-02T00:00:00"/>
    <s v=""/>
    <s v="discount"/>
    <n v="404"/>
    <n v="2"/>
    <n v="14.16"/>
    <n v="4.9504950495049506E-3"/>
    <n v="3.5049504950495053E-2"/>
    <s v="OK"/>
    <s v="No"/>
    <s v="OK"/>
    <s v="OK"/>
    <s v="OK"/>
    <s v="OK"/>
    <s v="OK"/>
    <s v="OK"/>
    <s v="Jul"/>
    <n v="3"/>
    <s v="youtube/email"/>
    <d v="2024-01-02T00:00:00"/>
    <n v="7"/>
    <x v="1"/>
  </r>
  <r>
    <d v="2024-07-23T00:00:00"/>
    <s v="facebook"/>
    <s v="email"/>
    <s v="new_user_acquisition"/>
    <d v="2024-01-02T00:00:00"/>
    <s v="carousel_ad"/>
    <s v="bags"/>
    <n v="329"/>
    <n v="6"/>
    <n v="733.49"/>
    <n v="1.82370820668693E-2"/>
    <n v="2.229452887537994"/>
    <s v="OK"/>
    <s v="No"/>
    <s v="OK"/>
    <s v="OK"/>
    <s v="OK"/>
    <s v="OK"/>
    <s v="OK"/>
    <s v="OK"/>
    <s v="Jul"/>
    <n v="3"/>
    <s v="facebook/email"/>
    <d v="2024-01-02T00:00:00"/>
    <n v="7"/>
    <x v="0"/>
  </r>
  <r>
    <d v="2024-03-06T00:00:00"/>
    <s v="youtube"/>
    <s v="email"/>
    <s v="new_user_acquisition"/>
    <d v="2024-01-02T00:00:00"/>
    <s v="text_link"/>
    <s v="discount"/>
    <n v="127"/>
    <n v="1"/>
    <n v="55.54"/>
    <n v="7.874015748031496E-3"/>
    <n v="0.43732283464566929"/>
    <s v="OK"/>
    <s v="No"/>
    <s v="OK"/>
    <s v="OK"/>
    <s v="OK"/>
    <s v="OK"/>
    <s v="OK"/>
    <s v="OK"/>
    <s v="Mar"/>
    <n v="1"/>
    <s v="youtube/email"/>
    <d v="2024-01-02T00:00:00"/>
    <n v="3"/>
    <x v="1"/>
  </r>
  <r>
    <d v="2024-03-16T00:00:00"/>
    <s v="facebook"/>
    <s v="social"/>
    <s v="black_friday"/>
    <d v="2024-01-01T00:00:00"/>
    <s v="carousel_ad"/>
    <s v="bags"/>
    <n v="398"/>
    <n v="9"/>
    <n v="28.83"/>
    <n v="2.2613065326633167E-2"/>
    <n v="7.2437185929648235E-2"/>
    <s v="OK"/>
    <s v="No"/>
    <s v="OK"/>
    <s v="OK"/>
    <s v="OK"/>
    <s v="OK"/>
    <s v="OK"/>
    <s v="OK"/>
    <s v="Mar"/>
    <n v="1"/>
    <s v="facebook/social"/>
    <d v="2024-01-01T00:00:00"/>
    <n v="3"/>
    <x v="0"/>
  </r>
  <r>
    <d v="2024-01-27T00:00:00"/>
    <s v="google"/>
    <s v="social"/>
    <s v="spring_sale"/>
    <d v="2024-01-01T00:00:00"/>
    <s v="video_ad"/>
    <s v="signup"/>
    <n v="283"/>
    <n v="42"/>
    <n v="975.08"/>
    <n v="0.14840989399293286"/>
    <n v="3.4455123674911663"/>
    <s v="OK"/>
    <s v="No"/>
    <s v="OK"/>
    <s v="OK"/>
    <s v="OK"/>
    <s v="OK"/>
    <s v="OK"/>
    <s v="OK"/>
    <s v="Jan"/>
    <n v="1"/>
    <s v="google/social"/>
    <d v="2024-01-01T00:00:00"/>
    <n v="1"/>
    <x v="1"/>
  </r>
  <r>
    <d v="2024-01-31T00:00:00"/>
    <s v="youtube"/>
    <s v="cpc"/>
    <s v="spring_sale"/>
    <d v="2024-01-01T00:00:00"/>
    <s v="carousel_ad"/>
    <s v="shoes"/>
    <n v="270"/>
    <n v="2"/>
    <n v="944.07"/>
    <n v="7.4074074074074077E-3"/>
    <n v="3.4965555555555556"/>
    <s v="OK"/>
    <s v="No"/>
    <s v="OK"/>
    <s v="OK"/>
    <s v="OK"/>
    <s v="OK"/>
    <s v="OK"/>
    <s v="OK"/>
    <s v="Jan"/>
    <n v="1"/>
    <s v="youtube/cpc"/>
    <d v="2024-01-01T00:00:00"/>
    <n v="1"/>
    <x v="0"/>
  </r>
  <r>
    <d v="2024-02-23T00:00:00"/>
    <s v="facebook"/>
    <s v="cpc"/>
    <s v="black_friday"/>
    <d v="2024-01-01T00:00:00"/>
    <s v="carousel_ad"/>
    <s v="shoes"/>
    <n v="216"/>
    <n v="8"/>
    <n v="447.56"/>
    <n v="3.7037037037037035E-2"/>
    <n v="2.0720370370370369"/>
    <s v="OK"/>
    <s v="No"/>
    <s v="OK"/>
    <s v="OK"/>
    <s v="OK"/>
    <s v="OK"/>
    <s v="OK"/>
    <s v="OK"/>
    <s v="Feb"/>
    <n v="1"/>
    <s v="facebook/cpc"/>
    <d v="2024-01-01T00:00:00"/>
    <n v="2"/>
    <x v="0"/>
  </r>
  <r>
    <d v="2024-11-20T00:00:00"/>
    <s v="youtube"/>
    <s v="social"/>
    <s v="new_user_acquisition"/>
    <d v="2024-01-02T00:00:00"/>
    <s v="carousel_ad"/>
    <s v="bags"/>
    <n v="187"/>
    <n v="34"/>
    <n v="827.46"/>
    <n v="0.18181818181818182"/>
    <n v="4.4249197860962566"/>
    <s v="OK"/>
    <s v="No"/>
    <s v="OK"/>
    <s v="OK"/>
    <s v="OK"/>
    <s v="OK"/>
    <s v="OK"/>
    <s v="OK"/>
    <s v="Nov"/>
    <n v="4"/>
    <s v="youtube/social"/>
    <d v="2024-01-02T00:00:00"/>
    <n v="11"/>
    <x v="0"/>
  </r>
  <r>
    <d v="2024-10-27T00:00:00"/>
    <s v="facebook"/>
    <s v="email"/>
    <s v="black_friday"/>
    <d v="2024-01-01T00:00:00"/>
    <s v=""/>
    <s v="bags"/>
    <n v="376"/>
    <n v="37"/>
    <n v="351.22"/>
    <n v="9.8404255319148939E-2"/>
    <n v="0.9340957446808511"/>
    <s v="OK"/>
    <s v="No"/>
    <s v="OK"/>
    <s v="OK"/>
    <s v="OK"/>
    <s v="OK"/>
    <s v="OK"/>
    <s v="OK"/>
    <s v="Oct"/>
    <n v="4"/>
    <s v="facebook/email"/>
    <d v="2024-01-01T00:00:00"/>
    <n v="10"/>
    <x v="0"/>
  </r>
  <r>
    <d v="2024-07-19T00:00:00"/>
    <s v="linkedin"/>
    <s v="email"/>
    <s v="product_launch"/>
    <d v="2024-01-03T00:00:00"/>
    <s v="banner1"/>
    <s v="signup"/>
    <n v="396"/>
    <n v="8"/>
    <n v="593.05999999999995"/>
    <n v="2.0202020202020204E-2"/>
    <n v="1.4976262626262624"/>
    <s v="OK"/>
    <s v="No"/>
    <s v="OK"/>
    <s v="OK"/>
    <s v="OK"/>
    <s v="OK"/>
    <s v="OK"/>
    <s v="OK"/>
    <s v="Jul"/>
    <n v="3"/>
    <s v="linkedin/email"/>
    <d v="2024-01-03T00:00:00"/>
    <n v="7"/>
    <x v="1"/>
  </r>
  <r>
    <d v="2024-07-12T00:00:00"/>
    <s v="facebook"/>
    <s v="email"/>
    <s v="spring_sale"/>
    <d v="2024-01-01T00:00:00"/>
    <s v="carousel_ad"/>
    <s v="signup"/>
    <n v="463"/>
    <n v="17"/>
    <n v="606.25"/>
    <n v="3.6717062634989202E-2"/>
    <n v="1.3093952483801297"/>
    <s v="OK"/>
    <s v="No"/>
    <s v="OK"/>
    <s v="OK"/>
    <s v="OK"/>
    <s v="OK"/>
    <s v="OK"/>
    <s v="OK"/>
    <s v="Jul"/>
    <n v="3"/>
    <s v="facebook/email"/>
    <d v="2024-01-01T00:00:00"/>
    <n v="7"/>
    <x v="1"/>
  </r>
  <r>
    <d v="2024-12-18T00:00:00"/>
    <s v="youtube"/>
    <s v="cpc"/>
    <s v="spring_sale"/>
    <d v="2024-01-01T00:00:00"/>
    <s v="video_ad"/>
    <s v="signup"/>
    <n v="488"/>
    <n v="22"/>
    <n v="427.27"/>
    <n v="4.5081967213114756E-2"/>
    <n v="0.87555327868852451"/>
    <s v="OK"/>
    <s v="No"/>
    <s v="OK"/>
    <s v="OK"/>
    <s v="OK"/>
    <s v="OK"/>
    <s v="OK"/>
    <s v="OK"/>
    <s v="Dec"/>
    <n v="4"/>
    <s v="youtube/cpc"/>
    <d v="2024-01-01T00:00:00"/>
    <n v="12"/>
    <x v="1"/>
  </r>
  <r>
    <d v="2024-10-27T00:00:00"/>
    <s v="facebook"/>
    <s v="social"/>
    <s v="black_friday"/>
    <d v="2024-01-01T00:00:00"/>
    <s v="carousel_ad"/>
    <s v="bags"/>
    <n v="479"/>
    <n v="46"/>
    <n v="507.89"/>
    <n v="9.6033402922755737E-2"/>
    <n v="1.0603131524008351"/>
    <s v="OK"/>
    <s v="No"/>
    <s v="OK"/>
    <s v="OK"/>
    <s v="OK"/>
    <s v="OK"/>
    <s v="OK"/>
    <s v="OK"/>
    <s v="Oct"/>
    <n v="4"/>
    <s v="facebook/social"/>
    <d v="2024-01-01T00:00:00"/>
    <n v="10"/>
    <x v="0"/>
  </r>
  <r>
    <d v="2024-02-19T00:00:00"/>
    <s v="newsletter"/>
    <s v="cpc"/>
    <s v="spring_sale"/>
    <d v="2024-01-01T00:00:00"/>
    <s v="banner1"/>
    <s v="signup"/>
    <n v="199"/>
    <n v="17"/>
    <n v="373.54"/>
    <n v="8.5427135678391955E-2"/>
    <n v="1.8770854271356785"/>
    <s v="OK"/>
    <s v="No"/>
    <s v="OK"/>
    <s v="OK"/>
    <s v="OK"/>
    <s v="OK"/>
    <s v="OK"/>
    <s v="OK"/>
    <s v="Feb"/>
    <n v="1"/>
    <s v="newsletter/cpc"/>
    <d v="2024-01-01T00:00:00"/>
    <n v="2"/>
    <x v="1"/>
  </r>
  <r>
    <d v="2024-08-22T00:00:00"/>
    <s v="linkedin"/>
    <s v="referral"/>
    <s v="black_friday"/>
    <d v="2024-01-01T00:00:00"/>
    <s v="banner1"/>
    <s v="discount"/>
    <n v="364"/>
    <n v="50"/>
    <n v="662.16"/>
    <n v="0.13736263736263737"/>
    <n v="1.8191208791208791"/>
    <s v="OK"/>
    <s v="No"/>
    <s v="OK"/>
    <s v="OK"/>
    <s v="OK"/>
    <s v="OK"/>
    <s v="OK"/>
    <s v="OK"/>
    <s v="Aug"/>
    <n v="3"/>
    <s v="linkedin/referral"/>
    <d v="2024-01-01T00:00:00"/>
    <n v="8"/>
    <x v="1"/>
  </r>
  <r>
    <d v="2024-03-28T00:00:00"/>
    <s v="linkedin"/>
    <s v="referral"/>
    <s v="new_user_acquisition"/>
    <d v="2024-01-02T00:00:00"/>
    <s v="text_link"/>
    <s v="shoes"/>
    <n v="412"/>
    <n v="7"/>
    <n v="355.07"/>
    <n v="1.6990291262135922E-2"/>
    <n v="0.86182038834951458"/>
    <s v="OK"/>
    <s v="No"/>
    <s v="OK"/>
    <s v="OK"/>
    <s v="OK"/>
    <s v="OK"/>
    <s v="OK"/>
    <s v="OK"/>
    <s v="Mar"/>
    <n v="1"/>
    <s v="linkedin/referral"/>
    <d v="2024-01-02T00:00:00"/>
    <n v="3"/>
    <x v="0"/>
  </r>
  <r>
    <d v="2024-11-21T00:00:00"/>
    <s v="google"/>
    <s v="cpc"/>
    <s v="spring_sale"/>
    <d v="2024-01-01T00:00:00"/>
    <s v="carousel_ad"/>
    <s v="signup"/>
    <n v="157"/>
    <n v="27"/>
    <n v="875.29"/>
    <n v="0.17197452229299362"/>
    <n v="5.5750955414012733"/>
    <s v="OK"/>
    <s v="No"/>
    <s v="OK"/>
    <s v="OK"/>
    <s v="OK"/>
    <s v="OK"/>
    <s v="OK"/>
    <s v="OK"/>
    <s v="Nov"/>
    <n v="4"/>
    <s v="google/cpc"/>
    <d v="2024-01-01T00:00:00"/>
    <n v="11"/>
    <x v="1"/>
  </r>
  <r>
    <d v="2024-01-03T00:00:00"/>
    <s v="linkedin"/>
    <s v="email"/>
    <s v="new_user_acquisition"/>
    <d v="2024-01-02T00:00:00"/>
    <s v="video_ad"/>
    <s v="shoes"/>
    <n v="396"/>
    <n v="4"/>
    <n v="821.6"/>
    <n v="1.0101010101010102E-2"/>
    <n v="2.074747474747475"/>
    <s v="OK"/>
    <s v="No"/>
    <s v="OK"/>
    <s v="OK"/>
    <s v="OK"/>
    <s v="OK"/>
    <s v="OK"/>
    <s v="OK"/>
    <s v="Jan"/>
    <n v="1"/>
    <s v="linkedin/email"/>
    <d v="2024-01-02T00:00:00"/>
    <n v="1"/>
    <x v="0"/>
  </r>
  <r>
    <d v="2024-01-26T00:00:00"/>
    <s v="newsletter"/>
    <s v="social"/>
    <s v="black_friday"/>
    <d v="2024-01-01T00:00:00"/>
    <s v="video_ad"/>
    <s v="signup"/>
    <n v="425"/>
    <n v="12"/>
    <n v="884.91"/>
    <n v="2.823529411764706E-2"/>
    <n v="2.0821411764705879"/>
    <s v="OK"/>
    <s v="No"/>
    <s v="OK"/>
    <s v="OK"/>
    <s v="OK"/>
    <s v="OK"/>
    <s v="OK"/>
    <s v="OK"/>
    <s v="Jan"/>
    <n v="1"/>
    <s v="newsletter/social"/>
    <d v="2024-01-01T00:00:00"/>
    <n v="1"/>
    <x v="1"/>
  </r>
  <r>
    <d v="2024-02-28T00:00:00"/>
    <s v="youtube"/>
    <s v="referral"/>
    <s v="new_user_acquisition"/>
    <d v="2024-01-02T00:00:00"/>
    <s v="video_ad"/>
    <s v="shoes"/>
    <n v="95"/>
    <n v="15"/>
    <n v="20.22"/>
    <n v="0.15789473684210525"/>
    <n v="0.21284210526315789"/>
    <s v="OK"/>
    <s v="No"/>
    <s v="OK"/>
    <s v="OK"/>
    <s v="OK"/>
    <s v="OK"/>
    <s v="OK"/>
    <s v="OK"/>
    <s v="Feb"/>
    <n v="1"/>
    <s v="youtube/referral"/>
    <d v="2024-01-02T00:00:00"/>
    <n v="2"/>
    <x v="0"/>
  </r>
  <r>
    <d v="2024-07-30T00:00:00"/>
    <s v="newsletter"/>
    <s v="referral"/>
    <s v="product_launch"/>
    <d v="2024-01-03T00:00:00"/>
    <s v=""/>
    <s v="signup"/>
    <n v="260"/>
    <n v="49"/>
    <n v="19.86"/>
    <n v="0.18846153846153846"/>
    <n v="7.6384615384615384E-2"/>
    <s v="OK"/>
    <s v="No"/>
    <s v="OK"/>
    <s v="OK"/>
    <s v="OK"/>
    <s v="OK"/>
    <s v="OK"/>
    <s v="OK"/>
    <s v="Jul"/>
    <n v="3"/>
    <s v="newsletter/referral"/>
    <d v="2024-01-03T00:00:00"/>
    <n v="7"/>
    <x v="1"/>
  </r>
  <r>
    <d v="2024-12-03T00:00:00"/>
    <s v="instagram"/>
    <s v="referral"/>
    <s v="new_user_acquisition"/>
    <d v="2024-01-02T00:00:00"/>
    <s v=""/>
    <s v="bags"/>
    <n v="208"/>
    <n v="8"/>
    <n v="232.8"/>
    <n v="3.8461538461538464E-2"/>
    <n v="1.1192307692307693"/>
    <s v="OK"/>
    <s v="No"/>
    <s v="OK"/>
    <s v="OK"/>
    <s v="OK"/>
    <s v="OK"/>
    <s v="OK"/>
    <s v="OK"/>
    <s v="Dec"/>
    <n v="4"/>
    <s v="instagram/referral"/>
    <d v="2024-01-02T00:00:00"/>
    <n v="12"/>
    <x v="0"/>
  </r>
  <r>
    <d v="2024-04-09T00:00:00"/>
    <s v="linkedin"/>
    <s v="referral"/>
    <s v="new_user_acquisition"/>
    <d v="2024-01-02T00:00:00"/>
    <s v="text_link"/>
    <s v="bags"/>
    <n v="343"/>
    <n v="47"/>
    <n v="592.58000000000004"/>
    <n v="0.13702623906705538"/>
    <n v="1.7276384839650147"/>
    <s v="OK"/>
    <s v="No"/>
    <s v="OK"/>
    <s v="OK"/>
    <s v="OK"/>
    <s v="OK"/>
    <s v="OK"/>
    <s v="OK"/>
    <s v="Apr"/>
    <n v="2"/>
    <s v="linkedin/referral"/>
    <d v="2024-01-02T00:00:00"/>
    <n v="4"/>
    <x v="0"/>
  </r>
  <r>
    <d v="2024-04-01T00:00:00"/>
    <s v="instagram"/>
    <s v="referral"/>
    <s v="black_friday"/>
    <d v="2024-01-01T00:00:00"/>
    <s v="video_ad"/>
    <s v="shoes"/>
    <n v="320"/>
    <n v="22"/>
    <n v="275.39999999999998"/>
    <n v="6.8750000000000006E-2"/>
    <n v="0.86062499999999997"/>
    <s v="OK"/>
    <s v="No"/>
    <s v="OK"/>
    <s v="OK"/>
    <s v="OK"/>
    <s v="OK"/>
    <s v="OK"/>
    <s v="OK"/>
    <s v="Apr"/>
    <n v="2"/>
    <s v="instagram/referral"/>
    <d v="2024-01-01T00:00:00"/>
    <n v="4"/>
    <x v="0"/>
  </r>
  <r>
    <d v="2024-02-04T00:00:00"/>
    <s v="newsletter"/>
    <s v="email"/>
    <s v="new_user_acquisition"/>
    <d v="2024-01-02T00:00:00"/>
    <s v="text_link"/>
    <s v="discount"/>
    <n v="486"/>
    <n v="46"/>
    <n v="34.79"/>
    <n v="9.4650205761316872E-2"/>
    <n v="7.1584362139917687E-2"/>
    <s v="OK"/>
    <s v="No"/>
    <s v="OK"/>
    <s v="OK"/>
    <s v="OK"/>
    <s v="OK"/>
    <s v="OK"/>
    <s v="OK"/>
    <s v="Feb"/>
    <n v="1"/>
    <s v="newsletter/email"/>
    <d v="2024-01-02T00:00:00"/>
    <n v="2"/>
    <x v="1"/>
  </r>
  <r>
    <d v="2024-09-14T00:00:00"/>
    <s v="linkedin"/>
    <s v="referral"/>
    <s v="product_launch"/>
    <d v="2024-01-03T00:00:00"/>
    <s v="carousel_ad"/>
    <s v="signup"/>
    <n v="122"/>
    <n v="34"/>
    <n v="128.19999999999999"/>
    <n v="0.27868852459016391"/>
    <n v="1.0508196721311474"/>
    <s v="OK"/>
    <s v="No"/>
    <s v="OK"/>
    <s v="OK"/>
    <s v="OK"/>
    <s v="OK"/>
    <s v="OK"/>
    <s v="OK"/>
    <s v="Sep"/>
    <n v="3"/>
    <s v="linkedin/referral"/>
    <d v="2024-01-03T00:00:00"/>
    <n v="9"/>
    <x v="1"/>
  </r>
  <r>
    <d v="2024-03-31T00:00:00"/>
    <s v="youtube"/>
    <s v="social"/>
    <s v="spring_sale"/>
    <d v="2024-01-01T00:00:00"/>
    <s v="video_ad"/>
    <s v="bags"/>
    <n v="454"/>
    <n v="36"/>
    <n v="421.13"/>
    <n v="7.9295154185022032E-2"/>
    <n v="0.92759911894273128"/>
    <s v="OK"/>
    <s v="No"/>
    <s v="OK"/>
    <s v="OK"/>
    <s v="OK"/>
    <s v="OK"/>
    <s v="OK"/>
    <s v="OK"/>
    <s v="Mar"/>
    <n v="1"/>
    <s v="youtube/social"/>
    <d v="2024-01-01T00:00:00"/>
    <n v="3"/>
    <x v="0"/>
  </r>
  <r>
    <d v="2024-03-28T00:00:00"/>
    <s v="youtube"/>
    <s v="referral"/>
    <s v="spring_sale"/>
    <d v="2024-01-01T00:00:00"/>
    <s v="text_link"/>
    <s v="shoes"/>
    <n v="294"/>
    <n v="7"/>
    <n v="163.29"/>
    <n v="2.3809523809523808E-2"/>
    <n v="0.55540816326530607"/>
    <s v="OK"/>
    <s v="No"/>
    <s v="OK"/>
    <s v="OK"/>
    <s v="OK"/>
    <s v="OK"/>
    <s v="OK"/>
    <s v="OK"/>
    <s v="Mar"/>
    <n v="1"/>
    <s v="youtube/referral"/>
    <d v="2024-01-01T00:00:00"/>
    <n v="3"/>
    <x v="0"/>
  </r>
  <r>
    <d v="2024-02-26T00:00:00"/>
    <s v="google"/>
    <s v="referral"/>
    <s v="new_user_acquisition"/>
    <d v="2024-01-02T00:00:00"/>
    <s v=""/>
    <s v="bags"/>
    <n v="91"/>
    <n v="10"/>
    <n v="995.34"/>
    <n v="0.10989010989010989"/>
    <n v="10.937802197802197"/>
    <s v="OK"/>
    <s v="No"/>
    <s v="OK"/>
    <s v="OK"/>
    <s v="OK"/>
    <s v="OK"/>
    <s v="OK"/>
    <s v="OK"/>
    <s v="Feb"/>
    <n v="1"/>
    <s v="google/referral"/>
    <d v="2024-01-02T00:00:00"/>
    <n v="2"/>
    <x v="0"/>
  </r>
  <r>
    <d v="2024-11-17T00:00:00"/>
    <s v="google"/>
    <s v="cpc"/>
    <s v="black_friday"/>
    <d v="2024-01-01T00:00:00"/>
    <s v="text_link"/>
    <s v="shoes"/>
    <n v="441"/>
    <n v="48"/>
    <n v="372.57"/>
    <n v="0.10884353741496598"/>
    <n v="0.84482993197278911"/>
    <s v="OK"/>
    <s v="No"/>
    <s v="OK"/>
    <s v="OK"/>
    <s v="OK"/>
    <s v="OK"/>
    <s v="OK"/>
    <s v="OK"/>
    <s v="Nov"/>
    <n v="4"/>
    <s v="google/cpc"/>
    <d v="2024-01-01T00:00:00"/>
    <n v="11"/>
    <x v="0"/>
  </r>
  <r>
    <d v="2024-06-10T00:00:00"/>
    <s v="linkedin"/>
    <s v="cpc"/>
    <s v="product_launch"/>
    <d v="2024-01-03T00:00:00"/>
    <s v="text_link"/>
    <s v="bags"/>
    <n v="303"/>
    <n v="13"/>
    <n v="794.78"/>
    <n v="4.2904290429042903E-2"/>
    <n v="2.623036303630363"/>
    <s v="OK"/>
    <s v="No"/>
    <s v="OK"/>
    <s v="OK"/>
    <s v="OK"/>
    <s v="OK"/>
    <s v="OK"/>
    <s v="OK"/>
    <s v="Jun"/>
    <n v="2"/>
    <s v="linkedin/cpc"/>
    <d v="2024-01-03T00:00:00"/>
    <n v="6"/>
    <x v="0"/>
  </r>
  <r>
    <d v="2024-03-19T00:00:00"/>
    <s v="google"/>
    <s v="cpc"/>
    <s v="new_user_acquisition"/>
    <d v="2024-01-02T00:00:00"/>
    <s v=""/>
    <s v="discount"/>
    <n v="456"/>
    <n v="27"/>
    <n v="64.430000000000007"/>
    <n v="5.921052631578947E-2"/>
    <n v="0.14129385964912283"/>
    <s v="OK"/>
    <s v="No"/>
    <s v="OK"/>
    <s v="OK"/>
    <s v="OK"/>
    <s v="OK"/>
    <s v="OK"/>
    <s v="OK"/>
    <s v="Mar"/>
    <n v="1"/>
    <s v="google/cpc"/>
    <d v="2024-01-02T00:00:00"/>
    <n v="3"/>
    <x v="1"/>
  </r>
  <r>
    <d v="2024-05-29T00:00:00"/>
    <s v="youtube"/>
    <s v="referral"/>
    <s v="product_launch"/>
    <d v="2024-01-03T00:00:00"/>
    <s v="video_ad"/>
    <s v="discount"/>
    <n v="253"/>
    <n v="34"/>
    <n v="387.83"/>
    <n v="0.13438735177865613"/>
    <n v="1.5329249011857706"/>
    <s v="OK"/>
    <s v="No"/>
    <s v="OK"/>
    <s v="OK"/>
    <s v="OK"/>
    <s v="OK"/>
    <s v="OK"/>
    <s v="OK"/>
    <s v="May"/>
    <n v="2"/>
    <s v="youtube/referral"/>
    <d v="2024-01-03T00:00:00"/>
    <n v="5"/>
    <x v="1"/>
  </r>
  <r>
    <d v="2024-11-25T00:00:00"/>
    <s v="youtube"/>
    <s v="cpc"/>
    <s v="black_friday"/>
    <d v="2024-01-01T00:00:00"/>
    <s v="carousel_ad"/>
    <s v="bags"/>
    <n v="145"/>
    <n v="10"/>
    <n v="615.13"/>
    <n v="6.8965517241379309E-2"/>
    <n v="4.2422758620689658"/>
    <s v="OK"/>
    <s v="No"/>
    <s v="OK"/>
    <s v="OK"/>
    <s v="OK"/>
    <s v="OK"/>
    <s v="OK"/>
    <s v="OK"/>
    <s v="Nov"/>
    <n v="4"/>
    <s v="youtube/cpc"/>
    <d v="2024-01-01T00:00:00"/>
    <n v="11"/>
    <x v="0"/>
  </r>
  <r>
    <d v="2024-07-24T00:00:00"/>
    <s v="instagram"/>
    <s v="social"/>
    <s v="new_user_acquisition"/>
    <d v="2024-01-02T00:00:00"/>
    <s v="banner1"/>
    <s v="discount"/>
    <n v="367"/>
    <n v="50"/>
    <n v="495.39"/>
    <n v="0.13623978201634879"/>
    <n v="1.3498365122615803"/>
    <s v="OK"/>
    <s v="No"/>
    <s v="OK"/>
    <s v="OK"/>
    <s v="OK"/>
    <s v="OK"/>
    <s v="OK"/>
    <s v="OK"/>
    <s v="Jul"/>
    <n v="3"/>
    <s v="instagram/social"/>
    <d v="2024-01-02T00:00:00"/>
    <n v="7"/>
    <x v="1"/>
  </r>
  <r>
    <d v="2024-12-06T00:00:00"/>
    <s v="youtube"/>
    <s v="cpc"/>
    <s v="spring_sale"/>
    <d v="2024-01-01T00:00:00"/>
    <s v="carousel_ad"/>
    <s v="bags"/>
    <n v="418"/>
    <n v="49"/>
    <n v="360.63"/>
    <n v="0.11722488038277512"/>
    <n v="0.86275119617224882"/>
    <s v="OK"/>
    <s v="No"/>
    <s v="OK"/>
    <s v="OK"/>
    <s v="OK"/>
    <s v="OK"/>
    <s v="OK"/>
    <s v="OK"/>
    <s v="Dec"/>
    <n v="4"/>
    <s v="youtube/cpc"/>
    <d v="2024-01-01T00:00:00"/>
    <n v="12"/>
    <x v="0"/>
  </r>
  <r>
    <d v="2024-02-16T00:00:00"/>
    <s v="facebook"/>
    <s v="social"/>
    <s v="spring_sale"/>
    <d v="2024-01-01T00:00:00"/>
    <s v="banner1"/>
    <s v="discount"/>
    <n v="425"/>
    <n v="49"/>
    <n v="276.06"/>
    <n v="0.11529411764705882"/>
    <n v="0.64955294117647056"/>
    <s v="OK"/>
    <s v="No"/>
    <s v="OK"/>
    <s v="OK"/>
    <s v="OK"/>
    <s v="OK"/>
    <s v="OK"/>
    <s v="OK"/>
    <s v="Feb"/>
    <n v="1"/>
    <s v="facebook/social"/>
    <d v="2024-01-01T00:00:00"/>
    <n v="2"/>
    <x v="1"/>
  </r>
  <r>
    <d v="2024-01-23T00:00:00"/>
    <s v="youtube"/>
    <s v="social"/>
    <s v="new_user_acquisition"/>
    <d v="2024-01-02T00:00:00"/>
    <s v=""/>
    <s v="shoes"/>
    <n v="301"/>
    <n v="12"/>
    <n v="565.11"/>
    <n v="3.9867109634551492E-2"/>
    <n v="1.8774418604651164"/>
    <s v="OK"/>
    <s v="No"/>
    <s v="OK"/>
    <s v="OK"/>
    <s v="OK"/>
    <s v="OK"/>
    <s v="OK"/>
    <s v="OK"/>
    <s v="Jan"/>
    <n v="1"/>
    <s v="youtube/social"/>
    <d v="2024-01-02T00:00:00"/>
    <n v="1"/>
    <x v="0"/>
  </r>
  <r>
    <d v="2024-06-03T00:00:00"/>
    <s v="newsletter"/>
    <s v="social"/>
    <s v="product_launch"/>
    <d v="2024-01-03T00:00:00"/>
    <s v="banner1"/>
    <s v="bags"/>
    <n v="94"/>
    <n v="20"/>
    <n v="465.42"/>
    <n v="0.21276595744680851"/>
    <n v="4.9512765957446812"/>
    <s v="OK"/>
    <s v="No"/>
    <s v="OK"/>
    <s v="OK"/>
    <s v="OK"/>
    <s v="OK"/>
    <s v="OK"/>
    <s v="OK"/>
    <s v="Jun"/>
    <n v="2"/>
    <s v="newsletter/social"/>
    <d v="2024-01-03T00:00:00"/>
    <n v="6"/>
    <x v="0"/>
  </r>
  <r>
    <d v="2024-02-10T00:00:00"/>
    <s v="instagram"/>
    <s v="referral"/>
    <s v="new_user_acquisition"/>
    <d v="2024-01-02T00:00:00"/>
    <s v="video_ad"/>
    <s v="shoes"/>
    <n v="361"/>
    <n v="43"/>
    <n v="97.12"/>
    <n v="0.11911357340720222"/>
    <n v="0.26903047091412746"/>
    <s v="OK"/>
    <s v="No"/>
    <s v="OK"/>
    <s v="OK"/>
    <s v="OK"/>
    <s v="OK"/>
    <s v="OK"/>
    <s v="OK"/>
    <s v="Feb"/>
    <n v="1"/>
    <s v="instagram/referral"/>
    <d v="2024-01-02T00:00:00"/>
    <n v="2"/>
    <x v="0"/>
  </r>
  <r>
    <d v="2024-10-20T00:00:00"/>
    <s v="instagram"/>
    <s v="email"/>
    <s v="spring_sale"/>
    <d v="2024-01-01T00:00:00"/>
    <s v="video_ad"/>
    <s v="bags"/>
    <n v="392"/>
    <n v="21"/>
    <n v="550.23"/>
    <n v="5.3571428571428568E-2"/>
    <n v="1.4036479591836735"/>
    <s v="OK"/>
    <s v="No"/>
    <s v="OK"/>
    <s v="OK"/>
    <s v="OK"/>
    <s v="OK"/>
    <s v="OK"/>
    <s v="OK"/>
    <s v="Oct"/>
    <n v="4"/>
    <s v="instagram/email"/>
    <d v="2024-01-01T00:00:00"/>
    <n v="10"/>
    <x v="0"/>
  </r>
  <r>
    <d v="2024-07-29T00:00:00"/>
    <s v="linkedin"/>
    <s v="referral"/>
    <s v="black_friday"/>
    <d v="2024-01-01T00:00:00"/>
    <s v="carousel_ad"/>
    <s v="bags"/>
    <n v="240"/>
    <n v="18"/>
    <n v="210.86"/>
    <n v="7.4999999999999997E-2"/>
    <n v="0.87858333333333338"/>
    <s v="OK"/>
    <s v="No"/>
    <s v="OK"/>
    <s v="OK"/>
    <s v="OK"/>
    <s v="OK"/>
    <s v="OK"/>
    <s v="OK"/>
    <s v="Jul"/>
    <n v="3"/>
    <s v="linkedin/referral"/>
    <d v="2024-01-01T00:00:00"/>
    <n v="7"/>
    <x v="0"/>
  </r>
  <r>
    <d v="2024-04-12T00:00:00"/>
    <s v="newsletter"/>
    <s v="social"/>
    <s v="spring_sale"/>
    <d v="2024-01-01T00:00:00"/>
    <s v="banner1"/>
    <s v="discount"/>
    <n v="180"/>
    <n v="7"/>
    <n v="184.23"/>
    <n v="3.888888888888889E-2"/>
    <n v="1.0234999999999999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08-19T00:00:00"/>
    <s v="youtube"/>
    <s v="social"/>
    <s v="new_user_acquisition"/>
    <d v="2024-01-02T00:00:00"/>
    <s v="banner1"/>
    <s v="signup"/>
    <n v="113"/>
    <n v="39"/>
    <n v="819.28"/>
    <n v="0.34513274336283184"/>
    <n v="7.2502654867256631"/>
    <s v="OK"/>
    <s v="No"/>
    <s v="OK"/>
    <s v="OK"/>
    <s v="OK"/>
    <s v="OK"/>
    <s v="OK"/>
    <s v="OK"/>
    <s v="Aug"/>
    <n v="3"/>
    <s v="youtube/social"/>
    <d v="2024-01-02T00:00:00"/>
    <n v="8"/>
    <x v="1"/>
  </r>
  <r>
    <d v="2024-11-04T00:00:00"/>
    <s v="google"/>
    <s v="referral"/>
    <s v="product_launch"/>
    <d v="2024-01-03T00:00:00"/>
    <s v="banner1"/>
    <s v="signup"/>
    <n v="442"/>
    <n v="34"/>
    <n v="579.79"/>
    <n v="7.6923076923076927E-2"/>
    <n v="1.3117420814479637"/>
    <s v="OK"/>
    <s v="No"/>
    <s v="OK"/>
    <s v="OK"/>
    <s v="OK"/>
    <s v="OK"/>
    <s v="OK"/>
    <s v="OK"/>
    <s v="Nov"/>
    <n v="4"/>
    <s v="google/referral"/>
    <d v="2024-01-03T00:00:00"/>
    <n v="11"/>
    <x v="1"/>
  </r>
  <r>
    <d v="2024-05-24T00:00:00"/>
    <s v="youtube"/>
    <s v="cpc"/>
    <s v="product_launch"/>
    <d v="2024-01-03T00:00:00"/>
    <s v="carousel_ad"/>
    <s v="shoes"/>
    <n v="139"/>
    <n v="42"/>
    <n v="436.95"/>
    <n v="0.30215827338129497"/>
    <n v="3.1435251798561152"/>
    <s v="OK"/>
    <s v="No"/>
    <s v="OK"/>
    <s v="OK"/>
    <s v="OK"/>
    <s v="OK"/>
    <s v="OK"/>
    <s v="OK"/>
    <s v="May"/>
    <n v="2"/>
    <s v="youtube/cpc"/>
    <d v="2024-01-03T00:00:00"/>
    <n v="5"/>
    <x v="0"/>
  </r>
  <r>
    <d v="2024-12-30T00:00:00"/>
    <s v="instagram"/>
    <s v="cpc"/>
    <s v="spring_sale"/>
    <d v="2024-01-01T00:00:00"/>
    <s v="banner1"/>
    <s v="discount"/>
    <n v="309"/>
    <n v="17"/>
    <n v="236.74"/>
    <n v="5.5016181229773461E-2"/>
    <n v="0.76614886731391585"/>
    <s v="OK"/>
    <s v="No"/>
    <s v="OK"/>
    <s v="OK"/>
    <s v="OK"/>
    <s v="OK"/>
    <s v="OK"/>
    <s v="OK"/>
    <s v="Dec"/>
    <n v="4"/>
    <s v="instagram/cpc"/>
    <d v="2024-01-01T00:00:00"/>
    <n v="12"/>
    <x v="1"/>
  </r>
  <r>
    <d v="2024-08-16T00:00:00"/>
    <s v="facebook"/>
    <s v="email"/>
    <s v="product_launch"/>
    <d v="2024-01-03T00:00:00"/>
    <s v="text_link"/>
    <s v="shoes"/>
    <n v="300"/>
    <n v="34"/>
    <n v="684.91"/>
    <n v="0.11333333333333333"/>
    <n v="2.283033333333333"/>
    <s v="OK"/>
    <s v="No"/>
    <s v="OK"/>
    <s v="OK"/>
    <s v="OK"/>
    <s v="OK"/>
    <s v="OK"/>
    <s v="OK"/>
    <s v="Aug"/>
    <n v="3"/>
    <s v="facebook/email"/>
    <d v="2024-01-03T00:00:00"/>
    <n v="8"/>
    <x v="0"/>
  </r>
  <r>
    <d v="2024-11-11T00:00:00"/>
    <s v="facebook"/>
    <s v="referral"/>
    <s v="spring_sale"/>
    <d v="2024-01-01T00:00:00"/>
    <s v="video_ad"/>
    <s v="signup"/>
    <n v="81"/>
    <n v="38"/>
    <n v="493.35"/>
    <n v="0.46913580246913578"/>
    <n v="6.090740740740741"/>
    <s v="OK"/>
    <s v="No"/>
    <s v="OK"/>
    <s v="OK"/>
    <s v="OK"/>
    <s v="OK"/>
    <s v="OK"/>
    <s v="OK"/>
    <s v="Nov"/>
    <n v="4"/>
    <s v="facebook/referral"/>
    <d v="2024-01-01T00:00:00"/>
    <n v="11"/>
    <x v="1"/>
  </r>
  <r>
    <d v="2024-12-20T00:00:00"/>
    <s v="newsletter"/>
    <s v="referral"/>
    <s v="black_friday"/>
    <d v="2024-01-01T00:00:00"/>
    <s v="banner1"/>
    <s v="bags"/>
    <n v="328"/>
    <n v="32"/>
    <n v="469.32"/>
    <n v="9.7560975609756101E-2"/>
    <n v="1.4308536585365854"/>
    <s v="OK"/>
    <s v="No"/>
    <s v="OK"/>
    <s v="OK"/>
    <s v="OK"/>
    <s v="OK"/>
    <s v="OK"/>
    <s v="OK"/>
    <s v="Dec"/>
    <n v="4"/>
    <s v="newsletter/referral"/>
    <d v="2024-01-01T00:00:00"/>
    <n v="12"/>
    <x v="0"/>
  </r>
  <r>
    <d v="2024-05-20T00:00:00"/>
    <s v="linkedin"/>
    <s v="cpc"/>
    <s v="new_user_acquisition"/>
    <d v="2024-01-02T00:00:00"/>
    <s v="text_link"/>
    <s v="bags"/>
    <n v="488"/>
    <n v="24"/>
    <n v="366.51"/>
    <n v="4.9180327868852458E-2"/>
    <n v="0.75104508196721309"/>
    <s v="OK"/>
    <s v="No"/>
    <s v="OK"/>
    <s v="OK"/>
    <s v="OK"/>
    <s v="OK"/>
    <s v="OK"/>
    <s v="OK"/>
    <s v="May"/>
    <n v="2"/>
    <s v="linkedin/cpc"/>
    <d v="2024-01-02T00:00:00"/>
    <n v="5"/>
    <x v="0"/>
  </r>
  <r>
    <d v="2024-11-18T00:00:00"/>
    <s v="linkedin"/>
    <s v="cpc"/>
    <s v="black_friday"/>
    <d v="2024-01-01T00:00:00"/>
    <s v=""/>
    <s v="discount"/>
    <n v="136"/>
    <n v="3"/>
    <n v="413.45"/>
    <n v="2.2058823529411766E-2"/>
    <n v="3.0400735294117647"/>
    <s v="OK"/>
    <s v="No"/>
    <s v="OK"/>
    <s v="OK"/>
    <s v="OK"/>
    <s v="OK"/>
    <s v="OK"/>
    <s v="OK"/>
    <s v="Nov"/>
    <n v="4"/>
    <s v="linkedin/cpc"/>
    <d v="2024-01-01T00:00:00"/>
    <n v="11"/>
    <x v="1"/>
  </r>
  <r>
    <d v="2024-04-21T00:00:00"/>
    <s v="instagram"/>
    <s v="referral"/>
    <s v="new_user_acquisition"/>
    <d v="2024-01-02T00:00:00"/>
    <s v="carousel_ad"/>
    <s v="bags"/>
    <n v="108"/>
    <n v="14"/>
    <n v="492.84"/>
    <n v="0.12962962962962962"/>
    <n v="4.5633333333333335"/>
    <s v="OK"/>
    <s v="No"/>
    <s v="OK"/>
    <s v="OK"/>
    <s v="OK"/>
    <s v="OK"/>
    <s v="OK"/>
    <s v="OK"/>
    <s v="Apr"/>
    <n v="2"/>
    <s v="instagram/referral"/>
    <d v="2024-01-02T00:00:00"/>
    <n v="4"/>
    <x v="0"/>
  </r>
  <r>
    <d v="2024-01-10T00:00:00"/>
    <s v="youtube"/>
    <s v="email"/>
    <s v="new_user_acquisition"/>
    <d v="2024-01-02T00:00:00"/>
    <s v="text_link"/>
    <s v="shoes"/>
    <n v="369"/>
    <n v="2"/>
    <n v="158.07"/>
    <n v="5.4200542005420054E-3"/>
    <n v="0.42837398373983737"/>
    <s v="OK"/>
    <s v="No"/>
    <s v="OK"/>
    <s v="OK"/>
    <s v="OK"/>
    <s v="OK"/>
    <s v="OK"/>
    <s v="OK"/>
    <s v="Jan"/>
    <n v="1"/>
    <s v="youtube/email"/>
    <d v="2024-01-02T00:00:00"/>
    <n v="1"/>
    <x v="0"/>
  </r>
  <r>
    <d v="2024-08-11T00:00:00"/>
    <s v="instagram"/>
    <s v="email"/>
    <s v="new_user_acquisition"/>
    <d v="2024-01-02T00:00:00"/>
    <s v="banner1"/>
    <s v="bags"/>
    <n v="475"/>
    <n v="17"/>
    <n v="766.69"/>
    <n v="3.5789473684210524E-2"/>
    <n v="1.614084210526316"/>
    <s v="OK"/>
    <s v="No"/>
    <s v="OK"/>
    <s v="OK"/>
    <s v="OK"/>
    <s v="OK"/>
    <s v="OK"/>
    <s v="OK"/>
    <s v="Aug"/>
    <n v="3"/>
    <s v="instagram/email"/>
    <d v="2024-01-02T00:00:00"/>
    <n v="8"/>
    <x v="0"/>
  </r>
  <r>
    <d v="2024-03-15T00:00:00"/>
    <s v="google"/>
    <s v="social"/>
    <s v="black_friday"/>
    <d v="2024-01-01T00:00:00"/>
    <s v="video_ad"/>
    <s v="signup"/>
    <n v="56"/>
    <n v="32"/>
    <n v="623.04999999999995"/>
    <n v="0.5714285714285714"/>
    <n v="11.125892857142857"/>
    <s v="OK"/>
    <s v="No"/>
    <s v="OK"/>
    <s v="OK"/>
    <s v="OK"/>
    <s v="OK"/>
    <s v="OK"/>
    <s v="OK"/>
    <s v="Mar"/>
    <n v="1"/>
    <s v="google/social"/>
    <d v="2024-01-01T00:00:00"/>
    <n v="3"/>
    <x v="1"/>
  </r>
  <r>
    <d v="2024-10-05T00:00:00"/>
    <s v="facebook"/>
    <s v="email"/>
    <s v="product_launch"/>
    <d v="2024-01-03T00:00:00"/>
    <s v="text_link"/>
    <s v="bags"/>
    <n v="363"/>
    <n v="45"/>
    <n v="158.18"/>
    <n v="0.12396694214876033"/>
    <n v="0.43575757575757579"/>
    <s v="OK"/>
    <s v="No"/>
    <s v="OK"/>
    <s v="OK"/>
    <s v="OK"/>
    <s v="OK"/>
    <s v="OK"/>
    <s v="OK"/>
    <s v="Oct"/>
    <n v="4"/>
    <s v="facebook/email"/>
    <d v="2024-01-03T00:00:00"/>
    <n v="10"/>
    <x v="0"/>
  </r>
  <r>
    <d v="2024-09-24T00:00:00"/>
    <s v="instagram"/>
    <s v="email"/>
    <s v="spring_sale"/>
    <d v="2024-01-01T00:00:00"/>
    <s v="text_link"/>
    <s v="signup"/>
    <n v="43"/>
    <n v="18"/>
    <n v="596.80999999999995"/>
    <n v="0.41860465116279072"/>
    <n v="13.879302325581394"/>
    <s v="OK"/>
    <s v="No"/>
    <s v="OK"/>
    <s v="OK"/>
    <s v="OK"/>
    <s v="OK"/>
    <s v="OK"/>
    <s v="OK"/>
    <s v="Sep"/>
    <n v="3"/>
    <s v="instagram/email"/>
    <d v="2024-01-01T00:00:00"/>
    <n v="9"/>
    <x v="1"/>
  </r>
  <r>
    <d v="2024-12-04T00:00:00"/>
    <s v="linkedin"/>
    <s v="email"/>
    <s v="new_user_acquisition"/>
    <d v="2024-01-02T00:00:00"/>
    <s v=""/>
    <s v="discount"/>
    <n v="450"/>
    <n v="50"/>
    <n v="307.22000000000003"/>
    <n v="0.1111111111111111"/>
    <n v="0.68271111111111116"/>
    <s v="OK"/>
    <s v="No"/>
    <s v="OK"/>
    <s v="OK"/>
    <s v="OK"/>
    <s v="OK"/>
    <s v="OK"/>
    <s v="OK"/>
    <s v="Dec"/>
    <n v="4"/>
    <s v="linkedin/email"/>
    <d v="2024-01-02T00:00:00"/>
    <n v="12"/>
    <x v="1"/>
  </r>
  <r>
    <d v="2024-06-08T00:00:00"/>
    <s v="facebook"/>
    <s v="referral"/>
    <s v="new_user_acquisition"/>
    <d v="2024-01-02T00:00:00"/>
    <s v="carousel_ad"/>
    <s v="signup"/>
    <n v="55"/>
    <n v="28"/>
    <n v="914.82"/>
    <n v="0.50909090909090904"/>
    <n v="16.63309090909091"/>
    <s v="OK"/>
    <s v="No"/>
    <s v="OK"/>
    <s v="OK"/>
    <s v="OK"/>
    <s v="OK"/>
    <s v="OK"/>
    <s v="OK"/>
    <s v="Jun"/>
    <n v="2"/>
    <s v="facebook/referral"/>
    <d v="2024-01-02T00:00:00"/>
    <n v="6"/>
    <x v="1"/>
  </r>
  <r>
    <d v="2024-08-05T00:00:00"/>
    <s v="facebook"/>
    <s v="cpc"/>
    <s v="black_friday"/>
    <d v="2024-01-01T00:00:00"/>
    <s v="banner1"/>
    <s v="bags"/>
    <n v="436"/>
    <n v="50"/>
    <n v="547.83000000000004"/>
    <n v="0.11467889908256881"/>
    <n v="1.2564908256880736"/>
    <s v="OK"/>
    <s v="No"/>
    <s v="OK"/>
    <s v="OK"/>
    <s v="OK"/>
    <s v="OK"/>
    <s v="OK"/>
    <s v="OK"/>
    <s v="Aug"/>
    <n v="3"/>
    <s v="facebook/cpc"/>
    <d v="2024-01-01T00:00:00"/>
    <n v="8"/>
    <x v="0"/>
  </r>
  <r>
    <d v="2024-02-03T00:00:00"/>
    <s v="instagram"/>
    <s v="email"/>
    <s v="new_user_acquisition"/>
    <d v="2024-01-02T00:00:00"/>
    <s v="video_ad"/>
    <s v="bags"/>
    <n v="320"/>
    <n v="12"/>
    <n v="991.15"/>
    <n v="3.7499999999999999E-2"/>
    <n v="3.0973437499999998"/>
    <s v="OK"/>
    <s v="No"/>
    <s v="OK"/>
    <s v="OK"/>
    <s v="OK"/>
    <s v="OK"/>
    <s v="OK"/>
    <s v="OK"/>
    <s v="Feb"/>
    <n v="1"/>
    <s v="instagram/email"/>
    <d v="2024-01-02T00:00:00"/>
    <n v="2"/>
    <x v="0"/>
  </r>
  <r>
    <d v="2024-09-29T00:00:00"/>
    <s v="facebook"/>
    <s v="referral"/>
    <s v="new_user_acquisition"/>
    <d v="2024-01-02T00:00:00"/>
    <s v="video_ad"/>
    <s v="signup"/>
    <n v="296"/>
    <n v="17"/>
    <n v="326.06"/>
    <n v="5.7432432432432436E-2"/>
    <n v="1.101554054054054"/>
    <s v="OK"/>
    <s v="No"/>
    <s v="OK"/>
    <s v="OK"/>
    <s v="OK"/>
    <s v="OK"/>
    <s v="OK"/>
    <s v="OK"/>
    <s v="Sep"/>
    <n v="3"/>
    <s v="facebook/referral"/>
    <d v="2024-01-02T00:00:00"/>
    <n v="9"/>
    <x v="1"/>
  </r>
  <r>
    <d v="2024-09-09T00:00:00"/>
    <s v="linkedin"/>
    <s v="email"/>
    <s v="product_launch"/>
    <d v="2024-01-03T00:00:00"/>
    <s v="banner1"/>
    <s v="signup"/>
    <n v="230"/>
    <n v="19"/>
    <n v="156.41"/>
    <n v="8.2608695652173908E-2"/>
    <n v="0.68004347826086953"/>
    <s v="OK"/>
    <s v="No"/>
    <s v="OK"/>
    <s v="OK"/>
    <s v="OK"/>
    <s v="OK"/>
    <s v="OK"/>
    <s v="OK"/>
    <s v="Sep"/>
    <n v="3"/>
    <s v="linkedin/email"/>
    <d v="2024-01-03T00:00:00"/>
    <n v="9"/>
    <x v="1"/>
  </r>
  <r>
    <d v="2024-02-03T00:00:00"/>
    <s v="linkedin"/>
    <s v="cpc"/>
    <s v="product_launch"/>
    <d v="2024-01-03T00:00:00"/>
    <s v="video_ad"/>
    <s v="discount"/>
    <n v="339"/>
    <n v="21"/>
    <n v="492.12"/>
    <n v="6.1946902654867256E-2"/>
    <n v="1.4516814159292035"/>
    <s v="OK"/>
    <s v="No"/>
    <s v="OK"/>
    <s v="OK"/>
    <s v="OK"/>
    <s v="OK"/>
    <s v="OK"/>
    <s v="OK"/>
    <s v="Feb"/>
    <n v="1"/>
    <s v="linkedin/cpc"/>
    <d v="2024-01-03T00:00:00"/>
    <n v="2"/>
    <x v="1"/>
  </r>
  <r>
    <d v="2024-01-13T00:00:00"/>
    <s v="youtube"/>
    <s v="cpc"/>
    <s v="spring_sale"/>
    <d v="2024-01-01T00:00:00"/>
    <s v=""/>
    <s v="signup"/>
    <n v="485"/>
    <n v="1"/>
    <n v="39.94"/>
    <n v="2.0618556701030928E-3"/>
    <n v="8.2350515463917515E-2"/>
    <s v="OK"/>
    <s v="No"/>
    <s v="OK"/>
    <s v="OK"/>
    <s v="OK"/>
    <s v="OK"/>
    <s v="OK"/>
    <s v="OK"/>
    <s v="Jan"/>
    <n v="1"/>
    <s v="youtube/cpc"/>
    <d v="2024-01-01T00:00:00"/>
    <n v="1"/>
    <x v="1"/>
  </r>
  <r>
    <d v="2024-03-09T00:00:00"/>
    <s v="youtube"/>
    <s v="social"/>
    <s v="new_user_acquisition"/>
    <d v="2024-01-02T00:00:00"/>
    <s v="text_link"/>
    <s v="bags"/>
    <n v="372"/>
    <n v="21"/>
    <n v="299.41000000000003"/>
    <n v="5.6451612903225805E-2"/>
    <n v="0.80486559139784952"/>
    <s v="OK"/>
    <s v="No"/>
    <s v="OK"/>
    <s v="OK"/>
    <s v="OK"/>
    <s v="OK"/>
    <s v="OK"/>
    <s v="OK"/>
    <s v="Mar"/>
    <n v="1"/>
    <s v="youtube/social"/>
    <d v="2024-01-02T00:00:00"/>
    <n v="3"/>
    <x v="0"/>
  </r>
  <r>
    <d v="2024-01-25T00:00:00"/>
    <s v="facebook"/>
    <s v="email"/>
    <s v="spring_sale"/>
    <d v="2024-01-01T00:00:00"/>
    <s v="banner1"/>
    <s v="shoes"/>
    <n v="172"/>
    <n v="8"/>
    <n v="849.69"/>
    <n v="4.6511627906976744E-2"/>
    <n v="4.9400581395348837"/>
    <s v="OK"/>
    <s v="No"/>
    <s v="OK"/>
    <s v="OK"/>
    <s v="OK"/>
    <s v="OK"/>
    <s v="OK"/>
    <s v="OK"/>
    <s v="Jan"/>
    <n v="1"/>
    <s v="facebook/email"/>
    <d v="2024-01-01T00:00:00"/>
    <n v="1"/>
    <x v="0"/>
  </r>
  <r>
    <d v="2024-11-10T00:00:00"/>
    <s v="instagram"/>
    <s v="referral"/>
    <s v="product_launch"/>
    <d v="2024-01-03T00:00:00"/>
    <s v="text_link"/>
    <s v="bags"/>
    <n v="22"/>
    <n v="28"/>
    <n v="871.65"/>
    <n v="1.2727272727272727"/>
    <n v="39.620454545454542"/>
    <s v="OK"/>
    <s v="No"/>
    <s v="OK"/>
    <s v="OK"/>
    <s v="OK"/>
    <s v="OK"/>
    <s v="OK"/>
    <s v="OK"/>
    <s v="Nov"/>
    <n v="4"/>
    <s v="instagram/referral"/>
    <d v="2024-01-03T00:00:00"/>
    <n v="11"/>
    <x v="0"/>
  </r>
  <r>
    <d v="2024-01-26T00:00:00"/>
    <s v="youtube"/>
    <s v="referral"/>
    <s v="spring_sale"/>
    <d v="2024-01-01T00:00:00"/>
    <s v="banner1"/>
    <s v="shoes"/>
    <n v="80"/>
    <n v="27"/>
    <n v="800.29"/>
    <n v="0.33750000000000002"/>
    <n v="10.003625"/>
    <s v="OK"/>
    <s v="No"/>
    <s v="OK"/>
    <s v="OK"/>
    <s v="OK"/>
    <s v="OK"/>
    <s v="OK"/>
    <s v="OK"/>
    <s v="Jan"/>
    <n v="1"/>
    <s v="youtube/referral"/>
    <d v="2024-01-01T00:00:00"/>
    <n v="1"/>
    <x v="0"/>
  </r>
  <r>
    <d v="2024-01-05T00:00:00"/>
    <s v="youtube"/>
    <s v="referral"/>
    <s v="product_launch"/>
    <d v="2024-01-03T00:00:00"/>
    <s v="video_ad"/>
    <s v="bags"/>
    <n v="98"/>
    <n v="12"/>
    <n v="997.58"/>
    <n v="0.12244897959183673"/>
    <n v="10.179387755102042"/>
    <s v="OK"/>
    <s v="No"/>
    <s v="OK"/>
    <s v="OK"/>
    <s v="OK"/>
    <s v="OK"/>
    <s v="OK"/>
    <s v="OK"/>
    <s v="Jan"/>
    <n v="1"/>
    <s v="youtube/referral"/>
    <d v="2024-01-03T00:00:00"/>
    <n v="1"/>
    <x v="0"/>
  </r>
  <r>
    <d v="2024-12-05T00:00:00"/>
    <s v="instagram"/>
    <s v="social"/>
    <s v="black_friday"/>
    <d v="2024-01-01T00:00:00"/>
    <s v="carousel_ad"/>
    <s v="signup"/>
    <n v="82"/>
    <n v="38"/>
    <n v="397.73"/>
    <n v="0.46341463414634149"/>
    <n v="4.8503658536585368"/>
    <s v="OK"/>
    <s v="No"/>
    <s v="OK"/>
    <s v="OK"/>
    <s v="OK"/>
    <s v="OK"/>
    <s v="OK"/>
    <s v="OK"/>
    <s v="Dec"/>
    <n v="4"/>
    <s v="instagram/social"/>
    <d v="2024-01-01T00:00:00"/>
    <n v="12"/>
    <x v="1"/>
  </r>
  <r>
    <d v="2024-10-23T00:00:00"/>
    <s v="facebook"/>
    <s v="social"/>
    <s v="black_friday"/>
    <d v="2024-01-01T00:00:00"/>
    <s v="carousel_ad"/>
    <s v="discount"/>
    <n v="420"/>
    <n v="41"/>
    <n v="844.28"/>
    <n v="9.7619047619047619E-2"/>
    <n v="2.0101904761904761"/>
    <s v="OK"/>
    <s v="No"/>
    <s v="OK"/>
    <s v="OK"/>
    <s v="OK"/>
    <s v="OK"/>
    <s v="OK"/>
    <s v="OK"/>
    <s v="Oct"/>
    <n v="4"/>
    <s v="facebook/social"/>
    <d v="2024-01-01T00:00:00"/>
    <n v="10"/>
    <x v="1"/>
  </r>
  <r>
    <d v="2024-04-28T00:00:00"/>
    <s v="instagram"/>
    <s v="cpc"/>
    <s v="new_user_acquisition"/>
    <d v="2024-01-02T00:00:00"/>
    <s v="video_ad"/>
    <s v="discount"/>
    <n v="131"/>
    <n v="26"/>
    <n v="909.35"/>
    <n v="0.19847328244274809"/>
    <n v="6.9416030534351147"/>
    <s v="OK"/>
    <s v="No"/>
    <s v="OK"/>
    <s v="OK"/>
    <s v="OK"/>
    <s v="OK"/>
    <s v="OK"/>
    <s v="OK"/>
    <s v="Apr"/>
    <n v="2"/>
    <s v="instagram/cpc"/>
    <d v="2024-01-02T00:00:00"/>
    <n v="4"/>
    <x v="1"/>
  </r>
  <r>
    <d v="2024-02-06T00:00:00"/>
    <s v="linkedin"/>
    <s v="cpc"/>
    <s v="product_launch"/>
    <d v="2024-01-03T00:00:00"/>
    <s v="banner1"/>
    <s v="shoes"/>
    <n v="105"/>
    <n v="13"/>
    <n v="865.41"/>
    <n v="0.12380952380952381"/>
    <n v="8.2419999999999991"/>
    <s v="OK"/>
    <s v="No"/>
    <s v="OK"/>
    <s v="OK"/>
    <s v="OK"/>
    <s v="OK"/>
    <s v="OK"/>
    <s v="OK"/>
    <s v="Feb"/>
    <n v="1"/>
    <s v="linkedin/cpc"/>
    <d v="2024-01-03T00:00:00"/>
    <n v="2"/>
    <x v="0"/>
  </r>
  <r>
    <d v="2024-12-03T00:00:00"/>
    <s v="instagram"/>
    <s v="email"/>
    <s v="product_launch"/>
    <d v="2024-01-03T00:00:00"/>
    <s v="video_ad"/>
    <s v="shoes"/>
    <n v="449"/>
    <n v="31"/>
    <n v="256.08"/>
    <n v="6.9042316258351888E-2"/>
    <n v="0.57033407572383066"/>
    <s v="OK"/>
    <s v="No"/>
    <s v="OK"/>
    <s v="OK"/>
    <s v="OK"/>
    <s v="OK"/>
    <s v="OK"/>
    <s v="OK"/>
    <s v="Dec"/>
    <n v="4"/>
    <s v="instagram/email"/>
    <d v="2024-01-03T00:00:00"/>
    <n v="12"/>
    <x v="0"/>
  </r>
  <r>
    <d v="2024-09-18T00:00:00"/>
    <s v="linkedin"/>
    <s v="social"/>
    <s v="product_launch"/>
    <d v="2024-01-03T00:00:00"/>
    <s v="video_ad"/>
    <s v="shoes"/>
    <n v="425"/>
    <n v="10"/>
    <n v="920.86"/>
    <n v="2.3529411764705882E-2"/>
    <n v="2.166729411764706"/>
    <s v="OK"/>
    <s v="No"/>
    <s v="OK"/>
    <s v="OK"/>
    <s v="OK"/>
    <s v="OK"/>
    <s v="OK"/>
    <s v="OK"/>
    <s v="Sep"/>
    <n v="3"/>
    <s v="linkedin/social"/>
    <d v="2024-01-03T00:00:00"/>
    <n v="9"/>
    <x v="0"/>
  </r>
  <r>
    <d v="2024-12-16T00:00:00"/>
    <s v="google"/>
    <s v="email"/>
    <s v="spring_sale"/>
    <d v="2024-01-01T00:00:00"/>
    <s v="video_ad"/>
    <s v="shoes"/>
    <n v="113"/>
    <n v="22"/>
    <n v="770.55"/>
    <n v="0.19469026548672566"/>
    <n v="6.8190265486725661"/>
    <s v="OK"/>
    <s v="No"/>
    <s v="OK"/>
    <s v="OK"/>
    <s v="OK"/>
    <s v="OK"/>
    <s v="OK"/>
    <s v="OK"/>
    <s v="Dec"/>
    <n v="4"/>
    <s v="google/email"/>
    <d v="2024-01-01T00:00:00"/>
    <n v="12"/>
    <x v="0"/>
  </r>
  <r>
    <d v="2024-06-22T00:00:00"/>
    <s v="instagram"/>
    <s v="referral"/>
    <s v="black_friday"/>
    <d v="2024-01-01T00:00:00"/>
    <s v="text_link"/>
    <s v="signup"/>
    <n v="430"/>
    <n v="45"/>
    <n v="679.26"/>
    <n v="0.10465116279069768"/>
    <n v="1.5796744186046512"/>
    <s v="OK"/>
    <s v="No"/>
    <s v="OK"/>
    <s v="OK"/>
    <s v="OK"/>
    <s v="OK"/>
    <s v="OK"/>
    <s v="OK"/>
    <s v="Jun"/>
    <n v="2"/>
    <s v="instagram/referral"/>
    <d v="2024-01-01T00:00:00"/>
    <n v="6"/>
    <x v="1"/>
  </r>
  <r>
    <d v="2024-01-07T00:00:00"/>
    <s v="facebook"/>
    <s v="email"/>
    <s v="black_friday"/>
    <d v="2024-01-01T00:00:00"/>
    <s v="carousel_ad"/>
    <s v="shoes"/>
    <n v="391"/>
    <n v="30"/>
    <n v="22.69"/>
    <n v="7.6726342710997444E-2"/>
    <n v="5.8030690537084401E-2"/>
    <s v="OK"/>
    <s v="No"/>
    <s v="OK"/>
    <s v="OK"/>
    <s v="OK"/>
    <s v="OK"/>
    <s v="OK"/>
    <s v="OK"/>
    <s v="Jan"/>
    <n v="1"/>
    <s v="facebook/email"/>
    <d v="2024-01-01T00:00:00"/>
    <n v="1"/>
    <x v="0"/>
  </r>
  <r>
    <d v="2024-12-07T00:00:00"/>
    <s v="youtube"/>
    <s v="referral"/>
    <s v="spring_sale"/>
    <d v="2024-01-01T00:00:00"/>
    <s v="video_ad"/>
    <s v="discount"/>
    <n v="428"/>
    <n v="13"/>
    <n v="139.01"/>
    <n v="3.0373831775700934E-2"/>
    <n v="0.32478971962616821"/>
    <s v="OK"/>
    <s v="No"/>
    <s v="OK"/>
    <s v="OK"/>
    <s v="OK"/>
    <s v="OK"/>
    <s v="OK"/>
    <s v="OK"/>
    <s v="Dec"/>
    <n v="4"/>
    <s v="youtube/referral"/>
    <d v="2024-01-01T00:00:00"/>
    <n v="12"/>
    <x v="1"/>
  </r>
  <r>
    <d v="2024-04-19T00:00:00"/>
    <s v="google"/>
    <s v="email"/>
    <s v="spring_sale"/>
    <d v="2024-01-01T00:00:00"/>
    <s v="video_ad"/>
    <s v="shoes"/>
    <n v="256"/>
    <n v="31"/>
    <n v="652.66999999999996"/>
    <n v="0.12109375"/>
    <n v="2.5494921874999998"/>
    <s v="OK"/>
    <s v="No"/>
    <s v="OK"/>
    <s v="OK"/>
    <s v="OK"/>
    <s v="OK"/>
    <s v="OK"/>
    <s v="OK"/>
    <s v="Apr"/>
    <n v="2"/>
    <s v="google/email"/>
    <d v="2024-01-01T00:00:00"/>
    <n v="4"/>
    <x v="0"/>
  </r>
  <r>
    <d v="2024-10-06T00:00:00"/>
    <s v="google"/>
    <s v="cpc"/>
    <s v="black_friday"/>
    <d v="2024-01-01T00:00:00"/>
    <s v="carousel_ad"/>
    <s v="signup"/>
    <n v="225"/>
    <n v="12"/>
    <n v="767.69"/>
    <n v="5.3333333333333337E-2"/>
    <n v="3.4119555555555556"/>
    <s v="OK"/>
    <s v="No"/>
    <s v="OK"/>
    <s v="OK"/>
    <s v="OK"/>
    <s v="OK"/>
    <s v="OK"/>
    <s v="OK"/>
    <s v="Oct"/>
    <n v="4"/>
    <s v="google/cpc"/>
    <d v="2024-01-01T00:00:00"/>
    <n v="10"/>
    <x v="1"/>
  </r>
  <r>
    <d v="2024-06-22T00:00:00"/>
    <s v="linkedin"/>
    <s v="email"/>
    <s v="product_launch"/>
    <d v="2024-01-03T00:00:00"/>
    <s v="text_link"/>
    <s v="discount"/>
    <n v="141"/>
    <n v="36"/>
    <n v="272.75"/>
    <n v="0.25531914893617019"/>
    <n v="1.9343971631205674"/>
    <s v="OK"/>
    <s v="No"/>
    <s v="OK"/>
    <s v="OK"/>
    <s v="OK"/>
    <s v="OK"/>
    <s v="OK"/>
    <s v="OK"/>
    <s v="Jun"/>
    <n v="2"/>
    <s v="linkedin/email"/>
    <d v="2024-01-03T00:00:00"/>
    <n v="6"/>
    <x v="1"/>
  </r>
  <r>
    <d v="2024-09-04T00:00:00"/>
    <s v="newsletter"/>
    <s v="social"/>
    <s v="black_friday"/>
    <d v="2024-01-01T00:00:00"/>
    <s v="text_link"/>
    <s v="bags"/>
    <n v="376"/>
    <n v="30"/>
    <n v="874.5"/>
    <n v="7.9787234042553196E-2"/>
    <n v="2.3257978723404253"/>
    <s v="OK"/>
    <s v="No"/>
    <s v="OK"/>
    <s v="OK"/>
    <s v="OK"/>
    <s v="OK"/>
    <s v="OK"/>
    <s v="OK"/>
    <s v="Sep"/>
    <n v="3"/>
    <s v="newsletter/social"/>
    <d v="2024-01-01T00:00:00"/>
    <n v="9"/>
    <x v="0"/>
  </r>
  <r>
    <d v="2024-04-20T00:00:00"/>
    <s v="youtube"/>
    <s v="cpc"/>
    <s v="black_friday"/>
    <d v="2024-01-01T00:00:00"/>
    <s v=""/>
    <s v="bags"/>
    <n v="470"/>
    <n v="45"/>
    <n v="876.98"/>
    <n v="9.5744680851063829E-2"/>
    <n v="1.8659148936170213"/>
    <s v="OK"/>
    <s v="No"/>
    <s v="OK"/>
    <s v="OK"/>
    <s v="OK"/>
    <s v="OK"/>
    <s v="OK"/>
    <s v="OK"/>
    <s v="Apr"/>
    <n v="2"/>
    <s v="youtube/cpc"/>
    <d v="2024-01-01T00:00:00"/>
    <n v="4"/>
    <x v="0"/>
  </r>
  <r>
    <d v="2024-12-27T00:00:00"/>
    <s v="youtube"/>
    <s v="referral"/>
    <s v="product_launch"/>
    <d v="2024-01-03T00:00:00"/>
    <s v="banner1"/>
    <s v="discount"/>
    <n v="448"/>
    <n v="26"/>
    <n v="13.42"/>
    <n v="5.8035714285714288E-2"/>
    <n v="2.9955357142857141E-2"/>
    <s v="OK"/>
    <s v="No"/>
    <s v="OK"/>
    <s v="OK"/>
    <s v="OK"/>
    <s v="OK"/>
    <s v="OK"/>
    <s v="OK"/>
    <s v="Dec"/>
    <n v="4"/>
    <s v="youtube/referral"/>
    <d v="2024-01-03T00:00:00"/>
    <n v="12"/>
    <x v="1"/>
  </r>
  <r>
    <d v="2024-12-25T00:00:00"/>
    <s v="linkedin"/>
    <s v="cpc"/>
    <s v="black_friday"/>
    <d v="2024-01-01T00:00:00"/>
    <s v="text_link"/>
    <s v="bags"/>
    <n v="252"/>
    <n v="7"/>
    <n v="958.3"/>
    <n v="2.7777777777777776E-2"/>
    <n v="3.8027777777777776"/>
    <s v="OK"/>
    <s v="No"/>
    <s v="OK"/>
    <s v="OK"/>
    <s v="OK"/>
    <s v="OK"/>
    <s v="OK"/>
    <s v="OK"/>
    <s v="Dec"/>
    <n v="4"/>
    <s v="linkedin/cpc"/>
    <d v="2024-01-01T00:00:00"/>
    <n v="12"/>
    <x v="0"/>
  </r>
  <r>
    <d v="2024-11-07T00:00:00"/>
    <s v="newsletter"/>
    <s v="social"/>
    <s v="spring_sale"/>
    <d v="2024-01-01T00:00:00"/>
    <s v="carousel_ad"/>
    <s v="shoes"/>
    <n v="265"/>
    <n v="35"/>
    <n v="890.94"/>
    <n v="0.13207547169811321"/>
    <n v="3.3620377358490567"/>
    <s v="OK"/>
    <s v="No"/>
    <s v="OK"/>
    <s v="OK"/>
    <s v="OK"/>
    <s v="OK"/>
    <s v="OK"/>
    <s v="OK"/>
    <s v="Nov"/>
    <n v="4"/>
    <s v="newsletter/social"/>
    <d v="2024-01-01T00:00:00"/>
    <n v="11"/>
    <x v="0"/>
  </r>
  <r>
    <d v="2024-10-19T00:00:00"/>
    <s v="linkedin"/>
    <s v="referral"/>
    <s v="product_launch"/>
    <d v="2024-01-03T00:00:00"/>
    <s v="text_link"/>
    <s v="discount"/>
    <n v="344"/>
    <n v="21"/>
    <n v="26.2"/>
    <n v="6.1046511627906974E-2"/>
    <n v="7.6162790697674412E-2"/>
    <s v="OK"/>
    <s v="No"/>
    <s v="OK"/>
    <s v="OK"/>
    <s v="OK"/>
    <s v="OK"/>
    <s v="OK"/>
    <s v="OK"/>
    <s v="Oct"/>
    <n v="4"/>
    <s v="linkedin/referral"/>
    <d v="2024-01-03T00:00:00"/>
    <n v="10"/>
    <x v="1"/>
  </r>
  <r>
    <d v="2024-05-22T00:00:00"/>
    <s v="newsletter"/>
    <s v="referral"/>
    <s v="spring_sale"/>
    <d v="2024-01-01T00:00:00"/>
    <s v=""/>
    <s v="shoes"/>
    <n v="43"/>
    <n v="3"/>
    <n v="554.04999999999995"/>
    <n v="6.9767441860465115E-2"/>
    <n v="12.884883720930231"/>
    <s v="OK"/>
    <s v="No"/>
    <s v="OK"/>
    <s v="OK"/>
    <s v="OK"/>
    <s v="OK"/>
    <s v="OK"/>
    <s v="OK"/>
    <s v="May"/>
    <n v="2"/>
    <s v="newsletter/referral"/>
    <d v="2024-01-01T00:00:00"/>
    <n v="5"/>
    <x v="0"/>
  </r>
  <r>
    <d v="2024-04-05T00:00:00"/>
    <s v="linkedin"/>
    <s v="cpc"/>
    <s v="spring_sale"/>
    <d v="2024-01-01T00:00:00"/>
    <s v="carousel_ad"/>
    <s v="signup"/>
    <n v="98"/>
    <n v="17"/>
    <n v="924.38"/>
    <n v="0.17346938775510204"/>
    <n v="9.432448979591836"/>
    <s v="OK"/>
    <s v="No"/>
    <s v="OK"/>
    <s v="OK"/>
    <s v="OK"/>
    <s v="OK"/>
    <s v="OK"/>
    <s v="OK"/>
    <s v="Apr"/>
    <n v="2"/>
    <s v="linkedin/cpc"/>
    <d v="2024-01-01T00:00:00"/>
    <n v="4"/>
    <x v="1"/>
  </r>
  <r>
    <d v="2024-03-11T00:00:00"/>
    <s v="linkedin"/>
    <s v="social"/>
    <s v="spring_sale"/>
    <d v="2024-01-01T00:00:00"/>
    <s v="banner1"/>
    <s v="discount"/>
    <n v="303"/>
    <n v="42"/>
    <n v="523.19000000000005"/>
    <n v="0.13861386138613863"/>
    <n v="1.726699669966997"/>
    <s v="OK"/>
    <s v="No"/>
    <s v="OK"/>
    <s v="OK"/>
    <s v="OK"/>
    <s v="OK"/>
    <s v="OK"/>
    <s v="OK"/>
    <s v="Mar"/>
    <n v="1"/>
    <s v="linkedin/social"/>
    <d v="2024-01-01T00:00:00"/>
    <n v="3"/>
    <x v="1"/>
  </r>
  <r>
    <d v="2024-04-04T00:00:00"/>
    <s v="linkedin"/>
    <s v="social"/>
    <s v="black_friday"/>
    <d v="2024-01-01T00:00:00"/>
    <s v="banner1"/>
    <s v="bags"/>
    <n v="108"/>
    <n v="25"/>
    <n v="285.58"/>
    <n v="0.23148148148148148"/>
    <n v="2.6442592592592593"/>
    <s v="OK"/>
    <s v="No"/>
    <s v="OK"/>
    <s v="OK"/>
    <s v="OK"/>
    <s v="OK"/>
    <s v="OK"/>
    <s v="OK"/>
    <s v="Apr"/>
    <n v="2"/>
    <s v="linkedin/social"/>
    <d v="2024-01-01T00:00:00"/>
    <n v="4"/>
    <x v="0"/>
  </r>
  <r>
    <d v="2024-11-20T00:00:00"/>
    <s v="google"/>
    <s v="cpc"/>
    <s v="new_user_acquisition"/>
    <d v="2024-01-02T00:00:00"/>
    <s v=""/>
    <s v="signup"/>
    <n v="344"/>
    <n v="29"/>
    <n v="640.66"/>
    <n v="8.4302325581395346E-2"/>
    <n v="1.8623837209302325"/>
    <s v="OK"/>
    <s v="No"/>
    <s v="OK"/>
    <s v="OK"/>
    <s v="OK"/>
    <s v="OK"/>
    <s v="OK"/>
    <s v="OK"/>
    <s v="Nov"/>
    <n v="4"/>
    <s v="google/cpc"/>
    <d v="2024-01-02T00:00:00"/>
    <n v="11"/>
    <x v="1"/>
  </r>
  <r>
    <d v="2024-02-29T00:00:00"/>
    <s v="facebook"/>
    <s v="social"/>
    <s v="black_friday"/>
    <d v="2024-01-01T00:00:00"/>
    <s v=""/>
    <s v="signup"/>
    <n v="159"/>
    <n v="23"/>
    <n v="688.42"/>
    <n v="0.14465408805031446"/>
    <n v="4.3296855345911949"/>
    <s v="OK"/>
    <s v="No"/>
    <s v="OK"/>
    <s v="OK"/>
    <s v="OK"/>
    <s v="OK"/>
    <s v="OK"/>
    <s v="OK"/>
    <s v="Feb"/>
    <n v="1"/>
    <s v="facebook/social"/>
    <d v="2024-01-01T00:00:00"/>
    <n v="2"/>
    <x v="1"/>
  </r>
  <r>
    <d v="2024-09-17T00:00:00"/>
    <s v="newsletter"/>
    <s v="cpc"/>
    <s v="product_launch"/>
    <d v="2024-01-03T00:00:00"/>
    <s v="text_link"/>
    <s v="shoes"/>
    <n v="286"/>
    <n v="14"/>
    <n v="794.48"/>
    <n v="4.8951048951048952E-2"/>
    <n v="2.7779020979020981"/>
    <s v="OK"/>
    <s v="No"/>
    <s v="OK"/>
    <s v="OK"/>
    <s v="OK"/>
    <s v="OK"/>
    <s v="OK"/>
    <s v="OK"/>
    <s v="Sep"/>
    <n v="3"/>
    <s v="newsletter/cpc"/>
    <d v="2024-01-03T00:00:00"/>
    <n v="9"/>
    <x v="0"/>
  </r>
  <r>
    <d v="2024-08-05T00:00:00"/>
    <s v="google"/>
    <s v="social"/>
    <s v="product_launch"/>
    <d v="2024-01-03T00:00:00"/>
    <s v="banner1"/>
    <s v="bags"/>
    <n v="338"/>
    <n v="0"/>
    <n v="130.76"/>
    <n v="0"/>
    <n v="0.38686390532544374"/>
    <s v="OK"/>
    <s v="No"/>
    <s v="OK"/>
    <s v="OK"/>
    <s v="OK"/>
    <s v="OK"/>
    <s v="OK"/>
    <s v="OK"/>
    <s v="Aug"/>
    <n v="3"/>
    <s v="google/social"/>
    <d v="2024-01-03T00:00:00"/>
    <n v="8"/>
    <x v="0"/>
  </r>
  <r>
    <d v="2024-04-18T00:00:00"/>
    <s v="facebook"/>
    <s v="cpc"/>
    <s v="black_friday"/>
    <d v="2024-01-01T00:00:00"/>
    <s v="carousel_ad"/>
    <s v="bags"/>
    <n v="343"/>
    <n v="15"/>
    <n v="203.31"/>
    <n v="4.3731778425655975E-2"/>
    <n v="0.59274052478134109"/>
    <s v="OK"/>
    <s v="No"/>
    <s v="OK"/>
    <s v="OK"/>
    <s v="OK"/>
    <s v="OK"/>
    <s v="OK"/>
    <s v="OK"/>
    <s v="Apr"/>
    <n v="2"/>
    <s v="facebook/cpc"/>
    <d v="2024-01-01T00:00:00"/>
    <n v="4"/>
    <x v="0"/>
  </r>
  <r>
    <d v="2024-09-05T00:00:00"/>
    <s v="newsletter"/>
    <s v="referral"/>
    <s v="new_user_acquisition"/>
    <d v="2024-01-02T00:00:00"/>
    <s v="text_link"/>
    <s v="discount"/>
    <n v="221"/>
    <n v="26"/>
    <n v="201.85"/>
    <n v="0.11764705882352941"/>
    <n v="0.91334841628959273"/>
    <s v="OK"/>
    <s v="No"/>
    <s v="OK"/>
    <s v="OK"/>
    <s v="OK"/>
    <s v="OK"/>
    <s v="OK"/>
    <s v="OK"/>
    <s v="Sep"/>
    <n v="3"/>
    <s v="newsletter/referral"/>
    <d v="2024-01-02T00:00:00"/>
    <n v="9"/>
    <x v="1"/>
  </r>
  <r>
    <d v="2024-07-04T00:00:00"/>
    <s v="linkedin"/>
    <s v="cpc"/>
    <s v="black_friday"/>
    <d v="2024-01-01T00:00:00"/>
    <s v="banner1"/>
    <s v="bags"/>
    <n v="131"/>
    <n v="50"/>
    <n v="560.38"/>
    <n v="0.38167938931297712"/>
    <n v="4.2777099236641218"/>
    <s v="OK"/>
    <s v="No"/>
    <s v="OK"/>
    <s v="OK"/>
    <s v="OK"/>
    <s v="OK"/>
    <s v="OK"/>
    <s v="OK"/>
    <s v="Jul"/>
    <n v="3"/>
    <s v="linkedin/cpc"/>
    <d v="2024-01-01T00:00:00"/>
    <n v="7"/>
    <x v="0"/>
  </r>
  <r>
    <d v="2024-10-19T00:00:00"/>
    <s v="google"/>
    <s v="email"/>
    <s v="black_friday"/>
    <d v="2024-01-01T00:00:00"/>
    <s v="video_ad"/>
    <s v="bags"/>
    <n v="31"/>
    <n v="31"/>
    <n v="175.45"/>
    <n v="1"/>
    <n v="5.6596774193548383"/>
    <s v="OK"/>
    <s v="No"/>
    <s v="OK"/>
    <s v="OK"/>
    <s v="OK"/>
    <s v="OK"/>
    <s v="OK"/>
    <s v="OK"/>
    <s v="Oct"/>
    <n v="4"/>
    <s v="google/email"/>
    <d v="2024-01-01T00:00:00"/>
    <n v="10"/>
    <x v="0"/>
  </r>
  <r>
    <d v="2024-08-29T00:00:00"/>
    <s v="facebook"/>
    <s v="social"/>
    <s v="spring_sale"/>
    <d v="2024-01-01T00:00:00"/>
    <s v="video_ad"/>
    <s v="bags"/>
    <n v="437"/>
    <n v="12"/>
    <n v="122.01"/>
    <n v="2.7459954233409609E-2"/>
    <n v="0.27919908466819221"/>
    <s v="OK"/>
    <s v="No"/>
    <s v="OK"/>
    <s v="OK"/>
    <s v="OK"/>
    <s v="OK"/>
    <s v="OK"/>
    <s v="OK"/>
    <s v="Aug"/>
    <n v="3"/>
    <s v="facebook/social"/>
    <d v="2024-01-01T00:00:00"/>
    <n v="8"/>
    <x v="0"/>
  </r>
  <r>
    <d v="2024-05-25T00:00:00"/>
    <s v="linkedin"/>
    <s v="email"/>
    <s v="black_friday"/>
    <d v="2024-01-01T00:00:00"/>
    <s v="video_ad"/>
    <s v="bags"/>
    <n v="68"/>
    <n v="4"/>
    <n v="605.1"/>
    <n v="5.8823529411764705E-2"/>
    <n v="8.8985294117647058"/>
    <s v="OK"/>
    <s v="No"/>
    <s v="OK"/>
    <s v="OK"/>
    <s v="OK"/>
    <s v="OK"/>
    <s v="OK"/>
    <s v="OK"/>
    <s v="May"/>
    <n v="2"/>
    <s v="linkedin/email"/>
    <d v="2024-01-01T00:00:00"/>
    <n v="5"/>
    <x v="0"/>
  </r>
  <r>
    <d v="2024-09-18T00:00:00"/>
    <s v="youtube"/>
    <s v="cpc"/>
    <s v="black_friday"/>
    <d v="2024-01-01T00:00:00"/>
    <s v="text_link"/>
    <s v="shoes"/>
    <n v="327"/>
    <n v="14"/>
    <n v="123.03"/>
    <n v="4.2813455657492352E-2"/>
    <n v="0.37623853211009173"/>
    <s v="OK"/>
    <s v="No"/>
    <s v="OK"/>
    <s v="OK"/>
    <s v="OK"/>
    <s v="OK"/>
    <s v="OK"/>
    <s v="OK"/>
    <s v="Sep"/>
    <n v="3"/>
    <s v="youtube/cpc"/>
    <d v="2024-01-01T00:00:00"/>
    <n v="9"/>
    <x v="0"/>
  </r>
  <r>
    <d v="2024-01-28T00:00:00"/>
    <s v="youtube"/>
    <s v="referral"/>
    <s v="new_user_acquisition"/>
    <d v="2024-01-02T00:00:00"/>
    <s v="carousel_ad"/>
    <s v="discount"/>
    <n v="474"/>
    <n v="46"/>
    <n v="569.04999999999995"/>
    <n v="9.7046413502109699E-2"/>
    <n v="1.2005274261603374"/>
    <s v="OK"/>
    <s v="No"/>
    <s v="OK"/>
    <s v="OK"/>
    <s v="OK"/>
    <s v="OK"/>
    <s v="OK"/>
    <s v="OK"/>
    <s v="Jan"/>
    <n v="1"/>
    <s v="youtube/referral"/>
    <d v="2024-01-02T00:00:00"/>
    <n v="1"/>
    <x v="1"/>
  </r>
  <r>
    <d v="2024-08-25T00:00:00"/>
    <s v="youtube"/>
    <s v="email"/>
    <s v="black_friday"/>
    <d v="2024-01-01T00:00:00"/>
    <s v="text_link"/>
    <s v="signup"/>
    <n v="305"/>
    <n v="41"/>
    <n v="910.49"/>
    <n v="0.13442622950819672"/>
    <n v="2.9852131147540986"/>
    <s v="OK"/>
    <s v="No"/>
    <s v="OK"/>
    <s v="OK"/>
    <s v="OK"/>
    <s v="OK"/>
    <s v="OK"/>
    <s v="OK"/>
    <s v="Aug"/>
    <n v="3"/>
    <s v="youtube/email"/>
    <d v="2024-01-01T00:00:00"/>
    <n v="8"/>
    <x v="1"/>
  </r>
  <r>
    <d v="2024-09-25T00:00:00"/>
    <s v="linkedin"/>
    <s v="email"/>
    <s v="spring_sale"/>
    <d v="2024-01-01T00:00:00"/>
    <s v="carousel_ad"/>
    <s v="shoes"/>
    <n v="37"/>
    <n v="29"/>
    <n v="681.79"/>
    <n v="0.78378378378378377"/>
    <n v="18.426756756756756"/>
    <s v="OK"/>
    <s v="No"/>
    <s v="OK"/>
    <s v="OK"/>
    <s v="OK"/>
    <s v="OK"/>
    <s v="OK"/>
    <s v="OK"/>
    <s v="Sep"/>
    <n v="3"/>
    <s v="linkedin/email"/>
    <d v="2024-01-01T00:00:00"/>
    <n v="9"/>
    <x v="0"/>
  </r>
  <r>
    <d v="2024-07-22T00:00:00"/>
    <s v="facebook"/>
    <s v="cpc"/>
    <s v="black_friday"/>
    <d v="2024-01-01T00:00:00"/>
    <s v="carousel_ad"/>
    <s v="discount"/>
    <n v="455"/>
    <n v="1"/>
    <n v="948.16"/>
    <n v="2.1978021978021978E-3"/>
    <n v="2.0838681318681318"/>
    <s v="OK"/>
    <s v="No"/>
    <s v="OK"/>
    <s v="OK"/>
    <s v="OK"/>
    <s v="OK"/>
    <s v="OK"/>
    <s v="OK"/>
    <s v="Jul"/>
    <n v="3"/>
    <s v="facebook/cpc"/>
    <d v="2024-01-01T00:00:00"/>
    <n v="7"/>
    <x v="1"/>
  </r>
  <r>
    <d v="2024-10-15T00:00:00"/>
    <s v="youtube"/>
    <s v="cpc"/>
    <s v="new_user_acquisition"/>
    <d v="2024-01-02T00:00:00"/>
    <s v="banner1"/>
    <s v="shoes"/>
    <n v="51"/>
    <n v="32"/>
    <n v="542.80999999999995"/>
    <n v="0.62745098039215685"/>
    <n v="10.643333333333333"/>
    <s v="OK"/>
    <s v="No"/>
    <s v="OK"/>
    <s v="OK"/>
    <s v="OK"/>
    <s v="OK"/>
    <s v="OK"/>
    <s v="OK"/>
    <s v="Oct"/>
    <n v="4"/>
    <s v="youtube/cpc"/>
    <d v="2024-01-02T00:00:00"/>
    <n v="10"/>
    <x v="0"/>
  </r>
  <r>
    <d v="2024-05-29T00:00:00"/>
    <s v="linkedin"/>
    <s v="referral"/>
    <s v="product_launch"/>
    <d v="2024-01-03T00:00:00"/>
    <s v="video_ad"/>
    <s v="bags"/>
    <n v="365"/>
    <n v="47"/>
    <n v="710.95"/>
    <n v="0.12876712328767123"/>
    <n v="1.9478082191780823"/>
    <s v="OK"/>
    <s v="No"/>
    <s v="OK"/>
    <s v="OK"/>
    <s v="OK"/>
    <s v="OK"/>
    <s v="OK"/>
    <s v="OK"/>
    <s v="May"/>
    <n v="2"/>
    <s v="linkedin/referral"/>
    <d v="2024-01-03T00:00:00"/>
    <n v="5"/>
    <x v="0"/>
  </r>
  <r>
    <d v="2024-07-13T00:00:00"/>
    <s v="instagram"/>
    <s v="social"/>
    <s v="product_launch"/>
    <d v="2024-01-03T00:00:00"/>
    <s v="text_link"/>
    <s v="discount"/>
    <n v="462"/>
    <n v="19"/>
    <n v="734.59"/>
    <n v="4.1125541125541128E-2"/>
    <n v="1.5900216450216451"/>
    <s v="OK"/>
    <s v="No"/>
    <s v="OK"/>
    <s v="OK"/>
    <s v="OK"/>
    <s v="OK"/>
    <s v="OK"/>
    <s v="OK"/>
    <s v="Jul"/>
    <n v="3"/>
    <s v="instagram/social"/>
    <d v="2024-01-03T00:00:00"/>
    <n v="7"/>
    <x v="1"/>
  </r>
  <r>
    <d v="2024-07-22T00:00:00"/>
    <s v="linkedin"/>
    <s v="referral"/>
    <s v="spring_sale"/>
    <d v="2024-01-01T00:00:00"/>
    <s v="video_ad"/>
    <s v="signup"/>
    <n v="259"/>
    <n v="42"/>
    <n v="689.01"/>
    <n v="0.16216216216216217"/>
    <n v="2.6602702702702703"/>
    <s v="OK"/>
    <s v="No"/>
    <s v="OK"/>
    <s v="OK"/>
    <s v="OK"/>
    <s v="OK"/>
    <s v="OK"/>
    <s v="OK"/>
    <s v="Jul"/>
    <n v="3"/>
    <s v="linkedin/referral"/>
    <d v="2024-01-01T00:00:00"/>
    <n v="7"/>
    <x v="1"/>
  </r>
  <r>
    <d v="2024-07-16T00:00:00"/>
    <s v="facebook"/>
    <s v="referral"/>
    <s v="spring_sale"/>
    <d v="2024-01-01T00:00:00"/>
    <s v="text_link"/>
    <s v="shoes"/>
    <n v="69"/>
    <n v="45"/>
    <n v="431.24"/>
    <n v="0.65217391304347827"/>
    <n v="6.2498550724637685"/>
    <s v="OK"/>
    <s v="No"/>
    <s v="OK"/>
    <s v="OK"/>
    <s v="OK"/>
    <s v="OK"/>
    <s v="OK"/>
    <s v="OK"/>
    <s v="Jul"/>
    <n v="3"/>
    <s v="facebook/referral"/>
    <d v="2024-01-01T00:00:00"/>
    <n v="7"/>
    <x v="0"/>
  </r>
  <r>
    <d v="2024-05-17T00:00:00"/>
    <s v="google"/>
    <s v="referral"/>
    <s v="new_user_acquisition"/>
    <d v="2024-01-02T00:00:00"/>
    <s v="video_ad"/>
    <s v="bags"/>
    <n v="347"/>
    <n v="44"/>
    <n v="846.06"/>
    <n v="0.12680115273775217"/>
    <n v="2.4382132564841497"/>
    <s v="OK"/>
    <s v="No"/>
    <s v="OK"/>
    <s v="OK"/>
    <s v="OK"/>
    <s v="OK"/>
    <s v="OK"/>
    <s v="OK"/>
    <s v="May"/>
    <n v="2"/>
    <s v="google/referral"/>
    <d v="2024-01-02T00:00:00"/>
    <n v="5"/>
    <x v="0"/>
  </r>
  <r>
    <d v="2024-03-03T00:00:00"/>
    <s v="google"/>
    <s v="cpc"/>
    <s v="product_launch"/>
    <d v="2024-01-03T00:00:00"/>
    <s v="text_link"/>
    <s v="discount"/>
    <n v="323"/>
    <n v="37"/>
    <n v="272.04000000000002"/>
    <n v="0.11455108359133127"/>
    <n v="0.84222910216718272"/>
    <s v="OK"/>
    <s v="No"/>
    <s v="OK"/>
    <s v="OK"/>
    <s v="OK"/>
    <s v="OK"/>
    <s v="OK"/>
    <s v="OK"/>
    <s v="Mar"/>
    <n v="1"/>
    <s v="google/cpc"/>
    <d v="2024-01-03T00:00:00"/>
    <n v="3"/>
    <x v="1"/>
  </r>
  <r>
    <d v="2024-02-21T00:00:00"/>
    <s v="youtube"/>
    <s v="cpc"/>
    <s v="new_user_acquisition"/>
    <d v="2024-01-02T00:00:00"/>
    <s v="carousel_ad"/>
    <s v="discount"/>
    <n v="500"/>
    <n v="30"/>
    <n v="128.18"/>
    <n v="0.06"/>
    <n v="0.25636000000000003"/>
    <s v="OK"/>
    <s v="No"/>
    <s v="OK"/>
    <s v="OK"/>
    <s v="OK"/>
    <s v="OK"/>
    <s v="OK"/>
    <s v="OK"/>
    <s v="Feb"/>
    <n v="1"/>
    <s v="youtube/cpc"/>
    <d v="2024-01-02T00:00:00"/>
    <n v="2"/>
    <x v="1"/>
  </r>
  <r>
    <d v="2024-06-24T00:00:00"/>
    <s v="newsletter"/>
    <s v="email"/>
    <s v="spring_sale"/>
    <d v="2024-01-01T00:00:00"/>
    <s v="video_ad"/>
    <s v="bags"/>
    <n v="426"/>
    <n v="29"/>
    <n v="253.94"/>
    <n v="6.8075117370892016E-2"/>
    <n v="0.59610328638497656"/>
    <s v="OK"/>
    <s v="No"/>
    <s v="OK"/>
    <s v="OK"/>
    <s v="OK"/>
    <s v="OK"/>
    <s v="OK"/>
    <s v="OK"/>
    <s v="Jun"/>
    <n v="2"/>
    <s v="newsletter/email"/>
    <d v="2024-01-01T00:00:00"/>
    <n v="6"/>
    <x v="0"/>
  </r>
  <r>
    <d v="2024-07-19T00:00:00"/>
    <s v="linkedin"/>
    <s v="referral"/>
    <s v="product_launch"/>
    <d v="2024-01-03T00:00:00"/>
    <s v="banner1"/>
    <s v="bags"/>
    <n v="102"/>
    <n v="34"/>
    <n v="157.97"/>
    <n v="0.33333333333333331"/>
    <n v="1.5487254901960785"/>
    <s v="OK"/>
    <s v="No"/>
    <s v="OK"/>
    <s v="OK"/>
    <s v="OK"/>
    <s v="OK"/>
    <s v="OK"/>
    <s v="OK"/>
    <s v="Jul"/>
    <n v="3"/>
    <s v="linkedin/referral"/>
    <d v="2024-01-03T00:00:00"/>
    <n v="7"/>
    <x v="0"/>
  </r>
  <r>
    <d v="2024-09-23T00:00:00"/>
    <s v="linkedin"/>
    <s v="social"/>
    <s v="black_friday"/>
    <d v="2024-01-01T00:00:00"/>
    <s v="carousel_ad"/>
    <s v="shoes"/>
    <n v="291"/>
    <n v="25"/>
    <n v="769.52"/>
    <n v="8.5910652920962199E-2"/>
    <n v="2.6443986254295533"/>
    <s v="OK"/>
    <s v="No"/>
    <s v="OK"/>
    <s v="OK"/>
    <s v="OK"/>
    <s v="OK"/>
    <s v="OK"/>
    <s v="OK"/>
    <s v="Sep"/>
    <n v="3"/>
    <s v="linkedin/social"/>
    <d v="2024-01-01T00:00:00"/>
    <n v="9"/>
    <x v="0"/>
  </r>
  <r>
    <d v="2024-02-11T00:00:00"/>
    <s v="google"/>
    <s v="cpc"/>
    <s v="black_friday"/>
    <d v="2024-01-01T00:00:00"/>
    <s v="banner1"/>
    <s v="shoes"/>
    <n v="309"/>
    <n v="26"/>
    <n v="914.98"/>
    <n v="8.4142394822006472E-2"/>
    <n v="2.9611003236245956"/>
    <s v="OK"/>
    <s v="No"/>
    <s v="OK"/>
    <s v="OK"/>
    <s v="OK"/>
    <s v="OK"/>
    <s v="OK"/>
    <s v="OK"/>
    <s v="Feb"/>
    <n v="1"/>
    <s v="google/cpc"/>
    <d v="2024-01-01T00:00:00"/>
    <n v="2"/>
    <x v="0"/>
  </r>
  <r>
    <d v="2024-05-11T00:00:00"/>
    <s v="youtube"/>
    <s v="referral"/>
    <s v="black_friday"/>
    <d v="2024-01-01T00:00:00"/>
    <s v="carousel_ad"/>
    <s v="shoes"/>
    <n v="424"/>
    <n v="14"/>
    <n v="740.55"/>
    <n v="3.3018867924528301E-2"/>
    <n v="1.7465801886792451"/>
    <s v="OK"/>
    <s v="No"/>
    <s v="OK"/>
    <s v="OK"/>
    <s v="OK"/>
    <s v="OK"/>
    <s v="OK"/>
    <s v="OK"/>
    <s v="May"/>
    <n v="2"/>
    <s v="youtube/referral"/>
    <d v="2024-01-01T00:00:00"/>
    <n v="5"/>
    <x v="0"/>
  </r>
  <r>
    <d v="2024-08-09T00:00:00"/>
    <s v="instagram"/>
    <s v="cpc"/>
    <s v="new_user_acquisition"/>
    <d v="2024-01-02T00:00:00"/>
    <s v="banner1"/>
    <s v="signup"/>
    <n v="445"/>
    <n v="47"/>
    <n v="711.91"/>
    <n v="0.10561797752808989"/>
    <n v="1.5997977528089886"/>
    <s v="OK"/>
    <s v="No"/>
    <s v="OK"/>
    <s v="OK"/>
    <s v="OK"/>
    <s v="OK"/>
    <s v="OK"/>
    <s v="OK"/>
    <s v="Aug"/>
    <n v="3"/>
    <s v="instagram/cpc"/>
    <d v="2024-01-02T00:00:00"/>
    <n v="8"/>
    <x v="1"/>
  </r>
  <r>
    <d v="2024-07-07T00:00:00"/>
    <s v="facebook"/>
    <s v="social"/>
    <s v="black_friday"/>
    <d v="2024-01-01T00:00:00"/>
    <s v="text_link"/>
    <s v="signup"/>
    <n v="132"/>
    <n v="10"/>
    <n v="308.44"/>
    <n v="7.575757575757576E-2"/>
    <n v="2.3366666666666664"/>
    <s v="OK"/>
    <s v="No"/>
    <s v="OK"/>
    <s v="OK"/>
    <s v="OK"/>
    <s v="OK"/>
    <s v="OK"/>
    <s v="OK"/>
    <s v="Jul"/>
    <n v="3"/>
    <s v="facebook/social"/>
    <d v="2024-01-01T00:00:00"/>
    <n v="7"/>
    <x v="1"/>
  </r>
  <r>
    <d v="2024-01-09T00:00:00"/>
    <s v="linkedin"/>
    <s v="cpc"/>
    <s v="product_launch"/>
    <d v="2024-01-03T00:00:00"/>
    <s v="banner1"/>
    <s v="bags"/>
    <n v="102"/>
    <n v="34"/>
    <n v="893.47"/>
    <n v="0.33333333333333331"/>
    <n v="8.7595098039215689"/>
    <s v="OK"/>
    <s v="No"/>
    <s v="OK"/>
    <s v="OK"/>
    <s v="OK"/>
    <s v="OK"/>
    <s v="OK"/>
    <s v="OK"/>
    <s v="Jan"/>
    <n v="1"/>
    <s v="linkedin/cpc"/>
    <d v="2024-01-03T00:00:00"/>
    <n v="1"/>
    <x v="0"/>
  </r>
  <r>
    <d v="2024-02-02T00:00:00"/>
    <s v="youtube"/>
    <s v="social"/>
    <s v="product_launch"/>
    <d v="2024-01-03T00:00:00"/>
    <s v=""/>
    <s v="shoes"/>
    <n v="371"/>
    <n v="15"/>
    <n v="103.67"/>
    <n v="4.0431266846361183E-2"/>
    <n v="0.27943396226415096"/>
    <s v="OK"/>
    <s v="No"/>
    <s v="OK"/>
    <s v="OK"/>
    <s v="OK"/>
    <s v="OK"/>
    <s v="OK"/>
    <s v="OK"/>
    <s v="Feb"/>
    <n v="1"/>
    <s v="youtube/social"/>
    <d v="2024-01-03T00:00:00"/>
    <n v="1"/>
    <x v="0"/>
  </r>
  <r>
    <d v="2024-04-08T00:00:00"/>
    <s v="instagram"/>
    <s v="referral"/>
    <s v="spring_sale"/>
    <d v="2024-01-01T00:00:00"/>
    <s v="text_link"/>
    <s v="signup"/>
    <n v="341"/>
    <n v="47"/>
    <n v="797.99"/>
    <n v="0.1378299120234604"/>
    <n v="2.3401466275659826"/>
    <s v="OK"/>
    <s v="No"/>
    <s v="OK"/>
    <s v="OK"/>
    <s v="OK"/>
    <s v="OK"/>
    <s v="OK"/>
    <s v="OK"/>
    <s v="Apr"/>
    <n v="2"/>
    <s v="instagram/referral"/>
    <d v="2024-01-01T00:00:00"/>
    <n v="4"/>
    <x v="1"/>
  </r>
  <r>
    <d v="2024-12-12T00:00:00"/>
    <s v="newsletter"/>
    <s v="social"/>
    <s v="new_user_acquisition"/>
    <d v="2024-01-02T00:00:00"/>
    <s v="carousel_ad"/>
    <s v="bags"/>
    <n v="86"/>
    <n v="31"/>
    <n v="586.71"/>
    <n v="0.36046511627906974"/>
    <n v="6.8222093023255814"/>
    <s v="OK"/>
    <s v="No"/>
    <s v="OK"/>
    <s v="OK"/>
    <s v="OK"/>
    <s v="OK"/>
    <s v="OK"/>
    <s v="OK"/>
    <s v="Dec"/>
    <n v="4"/>
    <s v="newsletter/social"/>
    <d v="2024-01-02T00:00:00"/>
    <n v="12"/>
    <x v="0"/>
  </r>
  <r>
    <d v="2024-09-27T00:00:00"/>
    <s v="linkedin"/>
    <s v="social"/>
    <s v="black_friday"/>
    <d v="2024-01-01T00:00:00"/>
    <s v="text_link"/>
    <s v="signup"/>
    <n v="359"/>
    <n v="13"/>
    <n v="319.58999999999997"/>
    <n v="3.6211699164345405E-2"/>
    <n v="0.89022284122562667"/>
    <s v="OK"/>
    <s v="No"/>
    <s v="OK"/>
    <s v="OK"/>
    <s v="OK"/>
    <s v="OK"/>
    <s v="OK"/>
    <s v="OK"/>
    <s v="Sep"/>
    <n v="3"/>
    <s v="linkedin/social"/>
    <d v="2024-01-01T00:00:00"/>
    <n v="9"/>
    <x v="1"/>
  </r>
  <r>
    <d v="2024-07-30T00:00:00"/>
    <s v="newsletter"/>
    <s v="referral"/>
    <s v="new_user_acquisition"/>
    <d v="2024-01-02T00:00:00"/>
    <s v="video_ad"/>
    <s v="shoes"/>
    <n v="143"/>
    <n v="28"/>
    <n v="48.56"/>
    <n v="0.19580419580419581"/>
    <n v="0.33958041958041962"/>
    <s v="OK"/>
    <s v="No"/>
    <s v="OK"/>
    <s v="OK"/>
    <s v="OK"/>
    <s v="OK"/>
    <s v="OK"/>
    <s v="OK"/>
    <s v="Jul"/>
    <n v="3"/>
    <s v="newsletter/referral"/>
    <d v="2024-01-02T00:00:00"/>
    <n v="7"/>
    <x v="0"/>
  </r>
  <r>
    <d v="2024-09-06T00:00:00"/>
    <s v="google"/>
    <s v="social"/>
    <s v="new_user_acquisition"/>
    <d v="2024-01-02T00:00:00"/>
    <s v="video_ad"/>
    <s v="signup"/>
    <n v="14"/>
    <n v="42"/>
    <n v="232.79"/>
    <n v="3"/>
    <n v="16.627857142857142"/>
    <s v="OK"/>
    <s v="No"/>
    <s v="OK"/>
    <s v="OK"/>
    <s v="OK"/>
    <s v="OK"/>
    <s v="OK"/>
    <s v="OK"/>
    <s v="Sep"/>
    <n v="3"/>
    <s v="google/social"/>
    <d v="2024-01-02T00:00:00"/>
    <n v="9"/>
    <x v="1"/>
  </r>
  <r>
    <d v="2024-12-12T00:00:00"/>
    <s v="linkedin"/>
    <s v="referral"/>
    <s v="new_user_acquisition"/>
    <d v="2024-01-02T00:00:00"/>
    <s v="text_link"/>
    <s v="discount"/>
    <n v="139"/>
    <n v="45"/>
    <n v="349.13"/>
    <n v="0.32374100719424459"/>
    <n v="2.511726618705036"/>
    <s v="OK"/>
    <s v="No"/>
    <s v="OK"/>
    <s v="OK"/>
    <s v="OK"/>
    <s v="OK"/>
    <s v="OK"/>
    <s v="OK"/>
    <s v="Dec"/>
    <n v="4"/>
    <s v="linkedin/referral"/>
    <d v="2024-01-02T00:00:00"/>
    <n v="12"/>
    <x v="1"/>
  </r>
  <r>
    <d v="2024-11-19T00:00:00"/>
    <s v="instagram"/>
    <s v="social"/>
    <s v="black_friday"/>
    <d v="2024-01-01T00:00:00"/>
    <s v="banner1"/>
    <s v="signup"/>
    <n v="399"/>
    <n v="11"/>
    <n v="824.93"/>
    <n v="2.7568922305764409E-2"/>
    <n v="2.0674937343358395"/>
    <s v="OK"/>
    <s v="No"/>
    <s v="OK"/>
    <s v="OK"/>
    <s v="OK"/>
    <s v="OK"/>
    <s v="OK"/>
    <s v="OK"/>
    <s v="Nov"/>
    <n v="4"/>
    <s v="instagram/social"/>
    <d v="2024-01-01T00:00:00"/>
    <n v="11"/>
    <x v="1"/>
  </r>
  <r>
    <d v="2024-08-25T00:00:00"/>
    <s v="linkedin"/>
    <s v="email"/>
    <s v="spring_sale"/>
    <d v="2024-01-01T00:00:00"/>
    <s v=""/>
    <s v="bags"/>
    <n v="466"/>
    <n v="41"/>
    <n v="178.94"/>
    <n v="8.7982832618025753E-2"/>
    <n v="0.38399141630901285"/>
    <s v="OK"/>
    <s v="No"/>
    <s v="OK"/>
    <s v="OK"/>
    <s v="OK"/>
    <s v="OK"/>
    <s v="OK"/>
    <s v="OK"/>
    <s v="Aug"/>
    <n v="3"/>
    <s v="linkedin/email"/>
    <d v="2024-01-01T00:00:00"/>
    <n v="8"/>
    <x v="0"/>
  </r>
  <r>
    <d v="2024-04-06T00:00:00"/>
    <s v="google"/>
    <s v="cpc"/>
    <s v="spring_sale"/>
    <d v="2024-01-01T00:00:00"/>
    <s v="banner1"/>
    <s v="bags"/>
    <n v="195"/>
    <n v="29"/>
    <n v="870.09"/>
    <n v="0.14871794871794872"/>
    <n v="4.4619999999999997"/>
    <s v="OK"/>
    <s v="No"/>
    <s v="OK"/>
    <s v="OK"/>
    <s v="OK"/>
    <s v="OK"/>
    <s v="OK"/>
    <s v="OK"/>
    <s v="Apr"/>
    <n v="2"/>
    <s v="google/cpc"/>
    <d v="2024-01-01T00:00:00"/>
    <n v="4"/>
    <x v="0"/>
  </r>
  <r>
    <d v="2024-09-21T00:00:00"/>
    <s v="facebook"/>
    <s v="cpc"/>
    <s v="new_user_acquisition"/>
    <d v="2024-01-02T00:00:00"/>
    <s v="carousel_ad"/>
    <s v="shoes"/>
    <n v="173"/>
    <n v="29"/>
    <n v="177.32"/>
    <n v="0.16763005780346821"/>
    <n v="1.0249710982658959"/>
    <s v="OK"/>
    <s v="No"/>
    <s v="OK"/>
    <s v="OK"/>
    <s v="OK"/>
    <s v="OK"/>
    <s v="OK"/>
    <s v="OK"/>
    <s v="Sep"/>
    <n v="3"/>
    <s v="facebook/cpc"/>
    <d v="2024-01-02T00:00:00"/>
    <n v="9"/>
    <x v="0"/>
  </r>
  <r>
    <d v="2024-06-01T00:00:00"/>
    <s v="google"/>
    <s v="cpc"/>
    <s v="new_user_acquisition"/>
    <d v="2024-01-02T00:00:00"/>
    <s v="text_link"/>
    <s v="signup"/>
    <n v="236"/>
    <n v="32"/>
    <n v="408.19"/>
    <n v="0.13559322033898305"/>
    <n v="1.7296186440677965"/>
    <s v="OK"/>
    <s v="No"/>
    <s v="OK"/>
    <s v="OK"/>
    <s v="OK"/>
    <s v="OK"/>
    <s v="OK"/>
    <s v="OK"/>
    <s v="Jun"/>
    <n v="2"/>
    <s v="google/cpc"/>
    <d v="2024-01-02T00:00:00"/>
    <n v="5"/>
    <x v="1"/>
  </r>
  <r>
    <d v="2024-02-21T00:00:00"/>
    <s v="youtube"/>
    <s v="email"/>
    <s v="product_launch"/>
    <d v="2024-01-03T00:00:00"/>
    <s v="banner1"/>
    <s v="shoes"/>
    <n v="50"/>
    <n v="18"/>
    <n v="452.93"/>
    <n v="0.36"/>
    <n v="9.0586000000000002"/>
    <s v="OK"/>
    <s v="No"/>
    <s v="OK"/>
    <s v="OK"/>
    <s v="OK"/>
    <s v="OK"/>
    <s v="OK"/>
    <s v="OK"/>
    <s v="Feb"/>
    <n v="1"/>
    <s v="youtube/email"/>
    <d v="2024-01-03T00:00:00"/>
    <n v="2"/>
    <x v="0"/>
  </r>
  <r>
    <d v="2024-06-25T00:00:00"/>
    <s v="facebook"/>
    <s v="referral"/>
    <s v="spring_sale"/>
    <d v="2024-01-01T00:00:00"/>
    <s v="video_ad"/>
    <s v="signup"/>
    <n v="485"/>
    <n v="1"/>
    <n v="742.35"/>
    <n v="2.0618556701030928E-3"/>
    <n v="1.5306185567010311"/>
    <s v="OK"/>
    <s v="No"/>
    <s v="OK"/>
    <s v="OK"/>
    <s v="OK"/>
    <s v="OK"/>
    <s v="OK"/>
    <s v="OK"/>
    <s v="Jun"/>
    <n v="2"/>
    <s v="facebook/referral"/>
    <d v="2024-01-01T00:00:00"/>
    <n v="6"/>
    <x v="1"/>
  </r>
  <r>
    <d v="2024-02-10T00:00:00"/>
    <s v="facebook"/>
    <s v="email"/>
    <s v="product_launch"/>
    <d v="2024-01-03T00:00:00"/>
    <s v="carousel_ad"/>
    <s v="bags"/>
    <n v="270"/>
    <n v="1"/>
    <n v="453.04"/>
    <n v="3.7037037037037038E-3"/>
    <n v="1.677925925925926"/>
    <s v="OK"/>
    <s v="No"/>
    <s v="OK"/>
    <s v="OK"/>
    <s v="OK"/>
    <s v="OK"/>
    <s v="OK"/>
    <s v="OK"/>
    <s v="Feb"/>
    <n v="1"/>
    <s v="facebook/email"/>
    <d v="2024-01-03T00:00:00"/>
    <n v="2"/>
    <x v="0"/>
  </r>
  <r>
    <d v="2024-03-25T00:00:00"/>
    <s v="google"/>
    <s v="social"/>
    <s v="black_friday"/>
    <d v="2024-01-01T00:00:00"/>
    <s v="video_ad"/>
    <s v="bags"/>
    <n v="446"/>
    <n v="44"/>
    <n v="560.02"/>
    <n v="9.8654708520179366E-2"/>
    <n v="1.2556502242152465"/>
    <s v="OK"/>
    <s v="No"/>
    <s v="OK"/>
    <s v="OK"/>
    <s v="OK"/>
    <s v="OK"/>
    <s v="OK"/>
    <s v="OK"/>
    <s v="Mar"/>
    <n v="1"/>
    <s v="google/social"/>
    <d v="2024-01-01T00:00:00"/>
    <n v="3"/>
    <x v="0"/>
  </r>
  <r>
    <d v="2024-10-02T00:00:00"/>
    <s v="google"/>
    <s v="social"/>
    <s v="product_launch"/>
    <d v="2024-01-03T00:00:00"/>
    <s v="carousel_ad"/>
    <s v="signup"/>
    <n v="488"/>
    <n v="4"/>
    <n v="320.51"/>
    <n v="8.1967213114754103E-3"/>
    <n v="0.65678278688524583"/>
    <s v="OK"/>
    <s v="No"/>
    <s v="OK"/>
    <s v="OK"/>
    <s v="OK"/>
    <s v="OK"/>
    <s v="OK"/>
    <s v="OK"/>
    <s v="Oct"/>
    <n v="4"/>
    <s v="google/social"/>
    <d v="2024-01-03T00:00:00"/>
    <n v="9"/>
    <x v="1"/>
  </r>
  <r>
    <d v="2024-08-30T00:00:00"/>
    <s v="instagram"/>
    <s v="cpc"/>
    <s v="product_launch"/>
    <d v="2024-01-03T00:00:00"/>
    <s v="text_link"/>
    <s v="shoes"/>
    <n v="341"/>
    <n v="38"/>
    <n v="230.13"/>
    <n v="0.11143695014662756"/>
    <n v="0.67486803519061578"/>
    <s v="OK"/>
    <s v="No"/>
    <s v="OK"/>
    <s v="OK"/>
    <s v="OK"/>
    <s v="OK"/>
    <s v="OK"/>
    <s v="OK"/>
    <s v="Aug"/>
    <n v="3"/>
    <s v="instagram/cpc"/>
    <d v="2024-01-03T00:00:00"/>
    <n v="8"/>
    <x v="0"/>
  </r>
  <r>
    <d v="2024-05-18T00:00:00"/>
    <s v="newsletter"/>
    <s v="cpc"/>
    <s v="product_launch"/>
    <d v="2024-01-03T00:00:00"/>
    <s v="video_ad"/>
    <s v="bags"/>
    <n v="185"/>
    <n v="11"/>
    <n v="367.19"/>
    <n v="5.9459459459459463E-2"/>
    <n v="1.9848108108108109"/>
    <s v="OK"/>
    <s v="No"/>
    <s v="OK"/>
    <s v="OK"/>
    <s v="OK"/>
    <s v="OK"/>
    <s v="OK"/>
    <s v="OK"/>
    <s v="May"/>
    <n v="2"/>
    <s v="newsletter/cpc"/>
    <d v="2024-01-03T00:00:00"/>
    <n v="5"/>
    <x v="0"/>
  </r>
  <r>
    <d v="2024-01-29T00:00:00"/>
    <s v="newsletter"/>
    <s v="referral"/>
    <s v="black_friday"/>
    <d v="2024-01-01T00:00:00"/>
    <s v="text_link"/>
    <s v="shoes"/>
    <n v="406"/>
    <n v="36"/>
    <n v="506.78"/>
    <n v="8.8669950738916259E-2"/>
    <n v="1.2482266009852216"/>
    <s v="OK"/>
    <s v="No"/>
    <s v="OK"/>
    <s v="OK"/>
    <s v="OK"/>
    <s v="OK"/>
    <s v="OK"/>
    <s v="OK"/>
    <s v="Jan"/>
    <n v="1"/>
    <s v="newsletter/referral"/>
    <d v="2024-01-01T00:00:00"/>
    <n v="1"/>
    <x v="0"/>
  </r>
  <r>
    <d v="2024-07-23T00:00:00"/>
    <s v="youtube"/>
    <s v="email"/>
    <s v="spring_sale"/>
    <d v="2024-01-01T00:00:00"/>
    <s v="text_link"/>
    <s v="signup"/>
    <n v="326"/>
    <n v="33"/>
    <n v="797.48"/>
    <n v="0.10122699386503067"/>
    <n v="2.4462576687116564"/>
    <s v="OK"/>
    <s v="No"/>
    <s v="OK"/>
    <s v="OK"/>
    <s v="OK"/>
    <s v="OK"/>
    <s v="OK"/>
    <s v="OK"/>
    <s v="Jul"/>
    <n v="3"/>
    <s v="youtube/email"/>
    <d v="2024-01-01T00:00:00"/>
    <n v="7"/>
    <x v="1"/>
  </r>
  <r>
    <d v="2024-04-12T00:00:00"/>
    <s v="youtube"/>
    <s v="referral"/>
    <s v="spring_sale"/>
    <d v="2024-01-01T00:00:00"/>
    <s v="banner1"/>
    <s v="shoes"/>
    <n v="438"/>
    <n v="31"/>
    <n v="648.17999999999995"/>
    <n v="7.0776255707762553E-2"/>
    <n v="1.4798630136986299"/>
    <s v="OK"/>
    <s v="No"/>
    <s v="OK"/>
    <s v="OK"/>
    <s v="OK"/>
    <s v="OK"/>
    <s v="OK"/>
    <s v="OK"/>
    <s v="Apr"/>
    <n v="2"/>
    <s v="youtube/referral"/>
    <d v="2024-01-01T00:00:00"/>
    <n v="4"/>
    <x v="0"/>
  </r>
  <r>
    <d v="2024-03-20T00:00:00"/>
    <s v="linkedin"/>
    <s v="referral"/>
    <s v="black_friday"/>
    <d v="2024-01-01T00:00:00"/>
    <s v="carousel_ad"/>
    <s v="discount"/>
    <n v="168"/>
    <n v="43"/>
    <n v="930.63"/>
    <n v="0.25595238095238093"/>
    <n v="5.5394642857142857"/>
    <s v="OK"/>
    <s v="No"/>
    <s v="OK"/>
    <s v="OK"/>
    <s v="OK"/>
    <s v="OK"/>
    <s v="OK"/>
    <s v="OK"/>
    <s v="Mar"/>
    <n v="1"/>
    <s v="linkedin/referral"/>
    <d v="2024-01-01T00:00:00"/>
    <n v="3"/>
    <x v="1"/>
  </r>
  <r>
    <d v="2024-11-18T00:00:00"/>
    <s v="linkedin"/>
    <s v="cpc"/>
    <s v="product_launch"/>
    <d v="2024-01-03T00:00:00"/>
    <s v=""/>
    <s v="bags"/>
    <n v="67"/>
    <n v="19"/>
    <n v="596.70000000000005"/>
    <n v="0.28358208955223879"/>
    <n v="8.9059701492537329"/>
    <s v="OK"/>
    <s v="No"/>
    <s v="OK"/>
    <s v="OK"/>
    <s v="OK"/>
    <s v="OK"/>
    <s v="OK"/>
    <s v="OK"/>
    <s v="Nov"/>
    <n v="4"/>
    <s v="linkedin/cpc"/>
    <d v="2024-01-03T00:00:00"/>
    <n v="11"/>
    <x v="0"/>
  </r>
  <r>
    <d v="2024-12-02T00:00:00"/>
    <s v="facebook"/>
    <s v="email"/>
    <s v="new_user_acquisition"/>
    <d v="2024-01-02T00:00:00"/>
    <s v="video_ad"/>
    <s v="signup"/>
    <n v="261"/>
    <n v="12"/>
    <n v="663.32"/>
    <n v="4.5977011494252873E-2"/>
    <n v="2.5414559386973181"/>
    <s v="OK"/>
    <s v="No"/>
    <s v="OK"/>
    <s v="OK"/>
    <s v="OK"/>
    <s v="OK"/>
    <s v="OK"/>
    <s v="OK"/>
    <s v="Dec"/>
    <n v="4"/>
    <s v="facebook/email"/>
    <d v="2024-01-02T00:00:00"/>
    <n v="12"/>
    <x v="1"/>
  </r>
  <r>
    <d v="2024-02-22T00:00:00"/>
    <s v="facebook"/>
    <s v="social"/>
    <s v="spring_sale"/>
    <d v="2024-01-01T00:00:00"/>
    <s v="carousel_ad"/>
    <s v="bags"/>
    <n v="203"/>
    <n v="30"/>
    <n v="337.31"/>
    <n v="0.14778325123152711"/>
    <n v="1.6616256157635467"/>
    <s v="OK"/>
    <s v="No"/>
    <s v="OK"/>
    <s v="OK"/>
    <s v="OK"/>
    <s v="OK"/>
    <s v="OK"/>
    <s v="OK"/>
    <s v="Feb"/>
    <n v="1"/>
    <s v="facebook/social"/>
    <d v="2024-01-01T00:00:00"/>
    <n v="2"/>
    <x v="0"/>
  </r>
  <r>
    <d v="2024-01-26T00:00:00"/>
    <s v="google"/>
    <s v="cpc"/>
    <s v="black_friday"/>
    <d v="2024-01-01T00:00:00"/>
    <s v="carousel_ad"/>
    <s v="shoes"/>
    <n v="337"/>
    <n v="49"/>
    <n v="431.88"/>
    <n v="0.14540059347181009"/>
    <n v="1.2815430267062315"/>
    <s v="OK"/>
    <s v="No"/>
    <s v="OK"/>
    <s v="OK"/>
    <s v="OK"/>
    <s v="OK"/>
    <s v="OK"/>
    <s v="OK"/>
    <s v="Jan"/>
    <n v="1"/>
    <s v="google/cpc"/>
    <d v="2024-01-01T00:00:00"/>
    <n v="1"/>
    <x v="0"/>
  </r>
  <r>
    <d v="2024-08-17T00:00:00"/>
    <s v="linkedin"/>
    <s v="email"/>
    <s v="product_launch"/>
    <d v="2024-01-03T00:00:00"/>
    <s v="text_link"/>
    <s v="signup"/>
    <n v="69"/>
    <n v="15"/>
    <n v="516.67999999999995"/>
    <n v="0.21739130434782608"/>
    <n v="7.4881159420289851"/>
    <s v="OK"/>
    <s v="No"/>
    <s v="OK"/>
    <s v="OK"/>
    <s v="OK"/>
    <s v="OK"/>
    <s v="OK"/>
    <s v="OK"/>
    <s v="Aug"/>
    <n v="3"/>
    <s v="linkedin/email"/>
    <d v="2024-01-03T00:00:00"/>
    <n v="8"/>
    <x v="1"/>
  </r>
  <r>
    <d v="2024-10-19T00:00:00"/>
    <s v="google"/>
    <s v="referral"/>
    <s v="product_launch"/>
    <d v="2024-01-03T00:00:00"/>
    <s v="video_ad"/>
    <s v="bags"/>
    <n v="91"/>
    <n v="18"/>
    <n v="363.78"/>
    <n v="0.19780219780219779"/>
    <n v="3.9975824175824175"/>
    <s v="OK"/>
    <s v="No"/>
    <s v="OK"/>
    <s v="OK"/>
    <s v="OK"/>
    <s v="OK"/>
    <s v="OK"/>
    <s v="OK"/>
    <s v="Oct"/>
    <n v="4"/>
    <s v="google/referral"/>
    <d v="2024-01-03T00:00:00"/>
    <n v="10"/>
    <x v="0"/>
  </r>
  <r>
    <d v="2024-07-26T00:00:00"/>
    <s v="youtube"/>
    <s v="cpc"/>
    <s v="black_friday"/>
    <d v="2024-01-01T00:00:00"/>
    <s v="text_link"/>
    <s v="shoes"/>
    <n v="245"/>
    <n v="27"/>
    <n v="523.91999999999996"/>
    <n v="0.11020408163265306"/>
    <n v="2.1384489795918364"/>
    <s v="OK"/>
    <s v="No"/>
    <s v="OK"/>
    <s v="OK"/>
    <s v="OK"/>
    <s v="OK"/>
    <s v="OK"/>
    <s v="OK"/>
    <s v="Jul"/>
    <n v="3"/>
    <s v="youtube/cpc"/>
    <d v="2024-01-01T00:00:00"/>
    <n v="7"/>
    <x v="0"/>
  </r>
  <r>
    <d v="2024-12-06T00:00:00"/>
    <s v="newsletter"/>
    <s v="social"/>
    <s v="spring_sale"/>
    <d v="2024-01-01T00:00:00"/>
    <s v="carousel_ad"/>
    <s v="shoes"/>
    <n v="499"/>
    <n v="10"/>
    <n v="134.51"/>
    <n v="2.004008016032064E-2"/>
    <n v="0.26955911823647294"/>
    <s v="OK"/>
    <s v="No"/>
    <s v="OK"/>
    <s v="OK"/>
    <s v="OK"/>
    <s v="OK"/>
    <s v="OK"/>
    <s v="OK"/>
    <s v="Dec"/>
    <n v="4"/>
    <s v="newsletter/social"/>
    <d v="2024-01-01T00:00:00"/>
    <n v="12"/>
    <x v="0"/>
  </r>
  <r>
    <d v="2024-11-23T00:00:00"/>
    <s v="youtube"/>
    <s v="email"/>
    <s v="new_user_acquisition"/>
    <d v="2024-01-02T00:00:00"/>
    <s v="carousel_ad"/>
    <s v="signup"/>
    <n v="422"/>
    <n v="21"/>
    <n v="711.94"/>
    <n v="4.9763033175355451E-2"/>
    <n v="1.6870616113744077"/>
    <s v="OK"/>
    <s v="No"/>
    <s v="OK"/>
    <s v="OK"/>
    <s v="OK"/>
    <s v="OK"/>
    <s v="OK"/>
    <s v="OK"/>
    <s v="Nov"/>
    <n v="4"/>
    <s v="youtube/email"/>
    <d v="2024-01-02T00:00:00"/>
    <n v="11"/>
    <x v="1"/>
  </r>
  <r>
    <d v="2024-02-11T00:00:00"/>
    <s v="instagram"/>
    <s v="cpc"/>
    <s v="new_user_acquisition"/>
    <d v="2024-01-02T00:00:00"/>
    <s v="banner1"/>
    <s v="discount"/>
    <n v="320"/>
    <n v="41"/>
    <n v="490.11"/>
    <n v="0.12812499999999999"/>
    <n v="1.5315937500000001"/>
    <s v="OK"/>
    <s v="No"/>
    <s v="OK"/>
    <s v="OK"/>
    <s v="OK"/>
    <s v="OK"/>
    <s v="OK"/>
    <s v="OK"/>
    <s v="Feb"/>
    <n v="1"/>
    <s v="instagram/cpc"/>
    <d v="2024-01-02T00:00:00"/>
    <n v="2"/>
    <x v="1"/>
  </r>
  <r>
    <d v="2024-01-06T00:00:00"/>
    <s v="youtube"/>
    <s v="email"/>
    <s v="new_user_acquisition"/>
    <d v="2024-01-02T00:00:00"/>
    <s v="text_link"/>
    <s v="shoes"/>
    <n v="112"/>
    <n v="42"/>
    <n v="315.92"/>
    <n v="0.375"/>
    <n v="2.8207142857142857"/>
    <s v="OK"/>
    <s v="No"/>
    <s v="OK"/>
    <s v="OK"/>
    <s v="OK"/>
    <s v="OK"/>
    <s v="OK"/>
    <s v="OK"/>
    <s v="Jan"/>
    <n v="1"/>
    <s v="youtube/email"/>
    <d v="2024-01-02T00:00:00"/>
    <n v="1"/>
    <x v="0"/>
  </r>
  <r>
    <d v="2024-06-08T00:00:00"/>
    <s v="google"/>
    <s v="referral"/>
    <s v="black_friday"/>
    <d v="2024-01-01T00:00:00"/>
    <s v="banner1"/>
    <s v="bags"/>
    <n v="338"/>
    <n v="23"/>
    <n v="784.98"/>
    <n v="6.8047337278106509E-2"/>
    <n v="2.3224260355029585"/>
    <s v="OK"/>
    <s v="No"/>
    <s v="OK"/>
    <s v="OK"/>
    <s v="OK"/>
    <s v="OK"/>
    <s v="OK"/>
    <s v="OK"/>
    <s v="Jun"/>
    <n v="2"/>
    <s v="google/referral"/>
    <d v="2024-01-01T00:00:00"/>
    <n v="6"/>
    <x v="0"/>
  </r>
  <r>
    <d v="2024-09-04T00:00:00"/>
    <s v="linkedin"/>
    <s v="email"/>
    <s v="product_launch"/>
    <d v="2024-01-03T00:00:00"/>
    <s v=""/>
    <s v="signup"/>
    <n v="133"/>
    <n v="11"/>
    <n v="597.05999999999995"/>
    <n v="8.2706766917293228E-2"/>
    <n v="4.4891729323308267"/>
    <s v="OK"/>
    <s v="No"/>
    <s v="OK"/>
    <s v="OK"/>
    <s v="OK"/>
    <s v="OK"/>
    <s v="OK"/>
    <s v="OK"/>
    <s v="Sep"/>
    <n v="3"/>
    <s v="linkedin/email"/>
    <d v="2024-01-03T00:00:00"/>
    <n v="9"/>
    <x v="1"/>
  </r>
  <r>
    <d v="2024-10-21T00:00:00"/>
    <s v="newsletter"/>
    <s v="referral"/>
    <s v="product_launch"/>
    <d v="2024-01-03T00:00:00"/>
    <s v="banner1"/>
    <s v="shoes"/>
    <n v="138"/>
    <n v="12"/>
    <n v="194.98"/>
    <n v="8.6956521739130432E-2"/>
    <n v="1.4128985507246377"/>
    <s v="OK"/>
    <s v="No"/>
    <s v="OK"/>
    <s v="OK"/>
    <s v="OK"/>
    <s v="OK"/>
    <s v="OK"/>
    <s v="OK"/>
    <s v="Oct"/>
    <n v="4"/>
    <s v="newsletter/referral"/>
    <d v="2024-01-03T00:00:00"/>
    <n v="10"/>
    <x v="0"/>
  </r>
  <r>
    <d v="2024-05-25T00:00:00"/>
    <s v="linkedin"/>
    <s v="cpc"/>
    <s v="new_user_acquisition"/>
    <d v="2024-01-02T00:00:00"/>
    <s v="banner1"/>
    <s v="discount"/>
    <n v="284"/>
    <n v="24"/>
    <n v="738.06"/>
    <n v="8.4507042253521125E-2"/>
    <n v="2.5988028169014084"/>
    <s v="OK"/>
    <s v="No"/>
    <s v="OK"/>
    <s v="OK"/>
    <s v="OK"/>
    <s v="OK"/>
    <s v="OK"/>
    <s v="OK"/>
    <s v="May"/>
    <n v="2"/>
    <s v="linkedin/cpc"/>
    <d v="2024-01-02T00:00:00"/>
    <n v="5"/>
    <x v="1"/>
  </r>
  <r>
    <d v="2024-05-08T00:00:00"/>
    <s v="youtube"/>
    <s v="email"/>
    <s v="spring_sale"/>
    <d v="2024-01-01T00:00:00"/>
    <s v="text_link"/>
    <s v="discount"/>
    <n v="287"/>
    <n v="13"/>
    <n v="874.37"/>
    <n v="4.5296167247386762E-2"/>
    <n v="3.0465853658536584"/>
    <s v="OK"/>
    <s v="No"/>
    <s v="OK"/>
    <s v="OK"/>
    <s v="OK"/>
    <s v="OK"/>
    <s v="OK"/>
    <s v="OK"/>
    <s v="May"/>
    <n v="2"/>
    <s v="youtube/email"/>
    <d v="2024-01-01T00:00:00"/>
    <n v="5"/>
    <x v="1"/>
  </r>
  <r>
    <d v="2024-07-09T00:00:00"/>
    <s v="newsletter"/>
    <s v="cpc"/>
    <s v="product_launch"/>
    <d v="2024-01-03T00:00:00"/>
    <s v="text_link"/>
    <s v="signup"/>
    <n v="417"/>
    <n v="38"/>
    <n v="557.92999999999995"/>
    <n v="9.1127098321342928E-2"/>
    <n v="1.3379616306954436"/>
    <s v="OK"/>
    <s v="No"/>
    <s v="OK"/>
    <s v="OK"/>
    <s v="OK"/>
    <s v="OK"/>
    <s v="OK"/>
    <s v="OK"/>
    <s v="Jul"/>
    <n v="3"/>
    <s v="newsletter/cpc"/>
    <d v="2024-01-03T00:00:00"/>
    <n v="7"/>
    <x v="1"/>
  </r>
  <r>
    <d v="2024-03-11T00:00:00"/>
    <s v="facebook"/>
    <s v="social"/>
    <s v="product_launch"/>
    <d v="2024-01-03T00:00:00"/>
    <s v="banner1"/>
    <s v="signup"/>
    <n v="245"/>
    <n v="33"/>
    <n v="35.18"/>
    <n v="0.13469387755102041"/>
    <n v="0.14359183673469389"/>
    <s v="OK"/>
    <s v="No"/>
    <s v="OK"/>
    <s v="OK"/>
    <s v="OK"/>
    <s v="OK"/>
    <s v="OK"/>
    <s v="OK"/>
    <s v="Mar"/>
    <n v="1"/>
    <s v="facebook/social"/>
    <d v="2024-01-03T00:00:00"/>
    <n v="3"/>
    <x v="1"/>
  </r>
  <r>
    <d v="2024-08-21T00:00:00"/>
    <s v="linkedin"/>
    <s v="referral"/>
    <s v="black_friday"/>
    <d v="2024-01-01T00:00:00"/>
    <s v="text_link"/>
    <s v="shoes"/>
    <n v="389"/>
    <n v="22"/>
    <n v="129.72999999999999"/>
    <n v="5.6555269922879174E-2"/>
    <n v="0.3334961439588689"/>
    <s v="OK"/>
    <s v="No"/>
    <s v="OK"/>
    <s v="OK"/>
    <s v="OK"/>
    <s v="OK"/>
    <s v="OK"/>
    <s v="OK"/>
    <s v="Aug"/>
    <n v="3"/>
    <s v="linkedin/referral"/>
    <d v="2024-01-01T00:00:00"/>
    <n v="8"/>
    <x v="0"/>
  </r>
  <r>
    <d v="2024-07-31T00:00:00"/>
    <s v="facebook"/>
    <s v="social"/>
    <s v="product_launch"/>
    <d v="2024-01-03T00:00:00"/>
    <s v="carousel_ad"/>
    <s v="discount"/>
    <n v="392"/>
    <n v="12"/>
    <n v="68.400000000000006"/>
    <n v="3.0612244897959183E-2"/>
    <n v="0.17448979591836736"/>
    <s v="OK"/>
    <s v="No"/>
    <s v="OK"/>
    <s v="OK"/>
    <s v="OK"/>
    <s v="OK"/>
    <s v="OK"/>
    <s v="OK"/>
    <s v="Jul"/>
    <n v="3"/>
    <s v="facebook/social"/>
    <d v="2024-01-03T00:00:00"/>
    <n v="7"/>
    <x v="1"/>
  </r>
  <r>
    <d v="2024-03-28T00:00:00"/>
    <s v="newsletter"/>
    <s v="social"/>
    <s v="black_friday"/>
    <d v="2024-01-01T00:00:00"/>
    <s v="video_ad"/>
    <s v="shoes"/>
    <n v="384"/>
    <n v="8"/>
    <n v="536.98"/>
    <n v="2.0833333333333332E-2"/>
    <n v="1.3983854166666667"/>
    <s v="OK"/>
    <s v="No"/>
    <s v="OK"/>
    <s v="OK"/>
    <s v="OK"/>
    <s v="OK"/>
    <s v="OK"/>
    <s v="OK"/>
    <s v="Mar"/>
    <n v="1"/>
    <s v="newsletter/social"/>
    <d v="2024-01-01T00:00:00"/>
    <n v="3"/>
    <x v="0"/>
  </r>
  <r>
    <d v="2024-07-07T00:00:00"/>
    <s v="facebook"/>
    <s v="referral"/>
    <s v="new_user_acquisition"/>
    <d v="2024-01-02T00:00:00"/>
    <s v="video_ad"/>
    <s v="signup"/>
    <n v="26"/>
    <n v="49"/>
    <n v="516.29"/>
    <n v="1.8846153846153846"/>
    <n v="19.857307692307693"/>
    <s v="OK"/>
    <s v="No"/>
    <s v="OK"/>
    <s v="OK"/>
    <s v="OK"/>
    <s v="OK"/>
    <s v="OK"/>
    <s v="OK"/>
    <s v="Jul"/>
    <n v="3"/>
    <s v="facebook/referral"/>
    <d v="2024-01-02T00:00:00"/>
    <n v="7"/>
    <x v="1"/>
  </r>
  <r>
    <d v="2024-06-29T00:00:00"/>
    <s v="youtube"/>
    <s v="referral"/>
    <s v="new_user_acquisition"/>
    <d v="2024-01-02T00:00:00"/>
    <s v="video_ad"/>
    <s v="discount"/>
    <n v="271"/>
    <n v="4"/>
    <n v="487.28"/>
    <n v="1.4760147601476014E-2"/>
    <n v="1.798081180811808"/>
    <s v="OK"/>
    <s v="No"/>
    <s v="OK"/>
    <s v="OK"/>
    <s v="OK"/>
    <s v="OK"/>
    <s v="OK"/>
    <s v="OK"/>
    <s v="Jun"/>
    <n v="2"/>
    <s v="youtube/referral"/>
    <d v="2024-01-02T00:00:00"/>
    <n v="6"/>
    <x v="1"/>
  </r>
  <r>
    <d v="2024-09-14T00:00:00"/>
    <s v="youtube"/>
    <s v="social"/>
    <s v="new_user_acquisition"/>
    <d v="2024-01-02T00:00:00"/>
    <s v="carousel_ad"/>
    <s v="bags"/>
    <n v="200"/>
    <n v="44"/>
    <n v="747.06"/>
    <n v="0.22"/>
    <n v="3.7352999999999996"/>
    <s v="OK"/>
    <s v="No"/>
    <s v="OK"/>
    <s v="OK"/>
    <s v="OK"/>
    <s v="OK"/>
    <s v="OK"/>
    <s v="OK"/>
    <s v="Sep"/>
    <n v="3"/>
    <s v="youtube/social"/>
    <d v="2024-01-02T00:00:00"/>
    <n v="9"/>
    <x v="0"/>
  </r>
  <r>
    <d v="2024-12-14T00:00:00"/>
    <s v="instagram"/>
    <s v="email"/>
    <s v="black_friday"/>
    <d v="2024-01-01T00:00:00"/>
    <s v="carousel_ad"/>
    <s v="signup"/>
    <n v="155"/>
    <n v="44"/>
    <n v="776.46"/>
    <n v="0.28387096774193549"/>
    <n v="5.0094193548387098"/>
    <s v="OK"/>
    <s v="No"/>
    <s v="OK"/>
    <s v="OK"/>
    <s v="OK"/>
    <s v="OK"/>
    <s v="OK"/>
    <s v="OK"/>
    <s v="Dec"/>
    <n v="4"/>
    <s v="instagram/email"/>
    <d v="2024-01-01T00:00:00"/>
    <n v="12"/>
    <x v="1"/>
  </r>
  <r>
    <d v="2024-12-27T00:00:00"/>
    <s v="youtube"/>
    <s v="social"/>
    <s v="spring_sale"/>
    <d v="2024-01-01T00:00:00"/>
    <s v="video_ad"/>
    <s v="signup"/>
    <n v="35"/>
    <n v="8"/>
    <n v="495.7"/>
    <n v="0.22857142857142856"/>
    <n v="14.162857142857142"/>
    <s v="OK"/>
    <s v="No"/>
    <s v="OK"/>
    <s v="OK"/>
    <s v="OK"/>
    <s v="OK"/>
    <s v="OK"/>
    <s v="OK"/>
    <s v="Dec"/>
    <n v="4"/>
    <s v="youtube/social"/>
    <d v="2024-01-01T00:00:00"/>
    <n v="12"/>
    <x v="1"/>
  </r>
  <r>
    <d v="2024-01-13T00:00:00"/>
    <s v="facebook"/>
    <s v="referral"/>
    <s v="black_friday"/>
    <d v="2024-01-01T00:00:00"/>
    <s v="banner1"/>
    <s v="discount"/>
    <n v="227"/>
    <n v="8"/>
    <n v="141.62"/>
    <n v="3.5242290748898682E-2"/>
    <n v="0.62387665198237885"/>
    <s v="OK"/>
    <s v="No"/>
    <s v="OK"/>
    <s v="OK"/>
    <s v="OK"/>
    <s v="OK"/>
    <s v="OK"/>
    <s v="OK"/>
    <s v="Jan"/>
    <n v="1"/>
    <s v="facebook/referral"/>
    <d v="2024-01-01T00:00:00"/>
    <n v="1"/>
    <x v="1"/>
  </r>
  <r>
    <d v="2024-06-02T00:00:00"/>
    <s v="facebook"/>
    <s v="email"/>
    <s v="product_launch"/>
    <d v="2024-01-03T00:00:00"/>
    <s v="banner1"/>
    <s v="discount"/>
    <n v="137"/>
    <n v="8"/>
    <n v="518.53"/>
    <n v="5.8394160583941604E-2"/>
    <n v="3.7848905109489048"/>
    <s v="OK"/>
    <s v="No"/>
    <s v="OK"/>
    <s v="OK"/>
    <s v="OK"/>
    <s v="OK"/>
    <s v="OK"/>
    <s v="OK"/>
    <s v="Jun"/>
    <n v="2"/>
    <s v="facebook/email"/>
    <d v="2024-01-03T00:00:00"/>
    <n v="5"/>
    <x v="1"/>
  </r>
  <r>
    <d v="2024-09-25T00:00:00"/>
    <s v="linkedin"/>
    <s v="social"/>
    <s v="product_launch"/>
    <d v="2024-01-03T00:00:00"/>
    <s v=""/>
    <s v="bags"/>
    <n v="125"/>
    <n v="5"/>
    <n v="517.33000000000004"/>
    <n v="0.04"/>
    <n v="4.1386400000000005"/>
    <s v="OK"/>
    <s v="No"/>
    <s v="OK"/>
    <s v="OK"/>
    <s v="OK"/>
    <s v="OK"/>
    <s v="OK"/>
    <s v="OK"/>
    <s v="Sep"/>
    <n v="3"/>
    <s v="linkedin/social"/>
    <d v="2024-01-03T00:00:00"/>
    <n v="9"/>
    <x v="0"/>
  </r>
  <r>
    <d v="2024-01-11T00:00:00"/>
    <s v="youtube"/>
    <s v="social"/>
    <s v="product_launch"/>
    <d v="2024-01-03T00:00:00"/>
    <s v="banner1"/>
    <s v="signup"/>
    <n v="474"/>
    <n v="28"/>
    <n v="879.22"/>
    <n v="5.9071729957805907E-2"/>
    <n v="1.8548945147679325"/>
    <s v="OK"/>
    <s v="No"/>
    <s v="OK"/>
    <s v="OK"/>
    <s v="OK"/>
    <s v="OK"/>
    <s v="OK"/>
    <s v="OK"/>
    <s v="Jan"/>
    <n v="1"/>
    <s v="youtube/social"/>
    <d v="2024-01-03T00:00:00"/>
    <n v="1"/>
    <x v="1"/>
  </r>
  <r>
    <d v="2024-11-19T00:00:00"/>
    <s v="facebook"/>
    <s v="social"/>
    <s v="product_launch"/>
    <d v="2024-01-03T00:00:00"/>
    <s v=""/>
    <s v="discount"/>
    <n v="139"/>
    <n v="30"/>
    <n v="196.8"/>
    <n v="0.21582733812949639"/>
    <n v="1.4158273381294966"/>
    <s v="OK"/>
    <s v="No"/>
    <s v="OK"/>
    <s v="OK"/>
    <s v="OK"/>
    <s v="OK"/>
    <s v="OK"/>
    <s v="OK"/>
    <s v="Nov"/>
    <n v="4"/>
    <s v="facebook/social"/>
    <d v="2024-01-03T00:00:00"/>
    <n v="11"/>
    <x v="1"/>
  </r>
  <r>
    <d v="2024-04-22T00:00:00"/>
    <s v="facebook"/>
    <s v="cpc"/>
    <s v="new_user_acquisition"/>
    <d v="2024-01-02T00:00:00"/>
    <s v="banner1"/>
    <s v="signup"/>
    <n v="93"/>
    <n v="17"/>
    <n v="375.73"/>
    <n v="0.18279569892473119"/>
    <n v="4.0401075268817204"/>
    <s v="OK"/>
    <s v="No"/>
    <s v="OK"/>
    <s v="OK"/>
    <s v="OK"/>
    <s v="OK"/>
    <s v="OK"/>
    <s v="OK"/>
    <s v="Apr"/>
    <n v="2"/>
    <s v="facebook/cpc"/>
    <d v="2024-01-02T00:00:00"/>
    <n v="4"/>
    <x v="1"/>
  </r>
  <r>
    <d v="2024-08-29T00:00:00"/>
    <s v="linkedin"/>
    <s v="cpc"/>
    <s v="new_user_acquisition"/>
    <d v="2024-01-02T00:00:00"/>
    <s v="banner1"/>
    <s v="signup"/>
    <n v="319"/>
    <n v="46"/>
    <n v="23.5"/>
    <n v="0.14420062695924765"/>
    <n v="7.3667711598746077E-2"/>
    <s v="OK"/>
    <s v="No"/>
    <s v="OK"/>
    <s v="OK"/>
    <s v="OK"/>
    <s v="OK"/>
    <s v="OK"/>
    <s v="OK"/>
    <s v="Aug"/>
    <n v="3"/>
    <s v="linkedin/cpc"/>
    <d v="2024-01-02T00:00:00"/>
    <n v="8"/>
    <x v="1"/>
  </r>
  <r>
    <d v="2024-10-07T00:00:00"/>
    <s v="facebook"/>
    <s v="social"/>
    <s v="black_friday"/>
    <d v="2024-01-01T00:00:00"/>
    <s v="video_ad"/>
    <s v="signup"/>
    <n v="301"/>
    <n v="4"/>
    <n v="473.82"/>
    <n v="1.3289036544850499E-2"/>
    <n v="1.5741528239202658"/>
    <s v="OK"/>
    <s v="No"/>
    <s v="OK"/>
    <s v="OK"/>
    <s v="OK"/>
    <s v="OK"/>
    <s v="OK"/>
    <s v="OK"/>
    <s v="Oct"/>
    <n v="4"/>
    <s v="facebook/social"/>
    <d v="2024-01-01T00:00:00"/>
    <n v="10"/>
    <x v="1"/>
  </r>
  <r>
    <d v="2024-08-15T00:00:00"/>
    <s v="facebook"/>
    <s v="email"/>
    <s v="spring_sale"/>
    <d v="2024-01-01T00:00:00"/>
    <s v="text_link"/>
    <s v="bags"/>
    <n v="163"/>
    <n v="37"/>
    <n v="426.71"/>
    <n v="0.22699386503067484"/>
    <n v="2.6178527607361963"/>
    <s v="OK"/>
    <s v="No"/>
    <s v="OK"/>
    <s v="OK"/>
    <s v="OK"/>
    <s v="OK"/>
    <s v="OK"/>
    <s v="OK"/>
    <s v="Aug"/>
    <n v="3"/>
    <s v="facebook/email"/>
    <d v="2024-01-01T00:00:00"/>
    <n v="8"/>
    <x v="0"/>
  </r>
  <r>
    <d v="2024-07-08T00:00:00"/>
    <s v="google"/>
    <s v="social"/>
    <s v="new_user_acquisition"/>
    <d v="2024-01-02T00:00:00"/>
    <s v="text_link"/>
    <s v="bags"/>
    <n v="156"/>
    <n v="6"/>
    <n v="535.55999999999995"/>
    <n v="3.8461538461538464E-2"/>
    <n v="3.4330769230769227"/>
    <s v="OK"/>
    <s v="No"/>
    <s v="OK"/>
    <s v="OK"/>
    <s v="OK"/>
    <s v="OK"/>
    <s v="OK"/>
    <s v="OK"/>
    <s v="Jul"/>
    <n v="3"/>
    <s v="google/social"/>
    <d v="2024-01-02T00:00:00"/>
    <n v="7"/>
    <x v="0"/>
  </r>
  <r>
    <d v="2024-03-15T00:00:00"/>
    <s v="facebook"/>
    <s v="social"/>
    <s v="black_friday"/>
    <d v="2024-01-01T00:00:00"/>
    <s v="text_link"/>
    <s v="shoes"/>
    <n v="457"/>
    <n v="30"/>
    <n v="405.4"/>
    <n v="6.5645514223194742E-2"/>
    <n v="0.88708971553610494"/>
    <s v="OK"/>
    <s v="No"/>
    <s v="OK"/>
    <s v="OK"/>
    <s v="OK"/>
    <s v="OK"/>
    <s v="OK"/>
    <s v="OK"/>
    <s v="Mar"/>
    <n v="1"/>
    <s v="facebook/social"/>
    <d v="2024-01-01T00:00:00"/>
    <n v="3"/>
    <x v="0"/>
  </r>
  <r>
    <d v="2024-05-28T00:00:00"/>
    <s v="newsletter"/>
    <s v="referral"/>
    <s v="black_friday"/>
    <d v="2024-01-01T00:00:00"/>
    <s v="banner1"/>
    <s v="bags"/>
    <n v="125"/>
    <n v="5"/>
    <n v="446.33"/>
    <n v="0.04"/>
    <n v="3.57064"/>
    <s v="OK"/>
    <s v="No"/>
    <s v="OK"/>
    <s v="OK"/>
    <s v="OK"/>
    <s v="OK"/>
    <s v="OK"/>
    <s v="OK"/>
    <s v="May"/>
    <n v="2"/>
    <s v="newsletter/referral"/>
    <d v="2024-01-01T00:00:00"/>
    <n v="5"/>
    <x v="0"/>
  </r>
  <r>
    <d v="2024-01-01T00:00:00"/>
    <s v="instagram"/>
    <s v="referral"/>
    <s v="black_friday"/>
    <d v="2024-01-01T00:00:00"/>
    <s v="text_link"/>
    <s v="bags"/>
    <n v="13"/>
    <n v="48"/>
    <n v="639.94000000000005"/>
    <n v="3.6923076923076925"/>
    <n v="49.226153846153849"/>
    <s v="OK"/>
    <s v="No"/>
    <s v="OK"/>
    <s v="OK"/>
    <s v="OK"/>
    <s v="OK"/>
    <s v="OK"/>
    <s v="OK"/>
    <s v="Jan"/>
    <n v="1"/>
    <s v="instagram/referral"/>
    <d v="2024-01-01T00:00:00"/>
    <n v="1"/>
    <x v="0"/>
  </r>
  <r>
    <d v="2024-05-01T00:00:00"/>
    <s v="instagram"/>
    <s v="cpc"/>
    <s v="spring_sale"/>
    <d v="2024-01-01T00:00:00"/>
    <s v="video_ad"/>
    <s v="bags"/>
    <n v="133"/>
    <n v="12"/>
    <n v="724.17"/>
    <n v="9.0225563909774431E-2"/>
    <n v="5.4448872180451122"/>
    <s v="OK"/>
    <s v="No"/>
    <s v="OK"/>
    <s v="OK"/>
    <s v="OK"/>
    <s v="OK"/>
    <s v="OK"/>
    <s v="OK"/>
    <s v="May"/>
    <n v="2"/>
    <s v="instagram/cpc"/>
    <d v="2024-01-01T00:00:00"/>
    <n v="5"/>
    <x v="0"/>
  </r>
  <r>
    <d v="2024-01-23T00:00:00"/>
    <s v="instagram"/>
    <s v="referral"/>
    <s v="black_friday"/>
    <d v="2024-01-01T00:00:00"/>
    <s v="carousel_ad"/>
    <s v="discount"/>
    <n v="251"/>
    <n v="32"/>
    <n v="436.06"/>
    <n v="0.12749003984063745"/>
    <n v="1.7372908366533866"/>
    <s v="OK"/>
    <s v="No"/>
    <s v="OK"/>
    <s v="OK"/>
    <s v="OK"/>
    <s v="OK"/>
    <s v="OK"/>
    <s v="OK"/>
    <s v="Jan"/>
    <n v="1"/>
    <s v="instagram/referral"/>
    <d v="2024-01-01T00:00:00"/>
    <n v="1"/>
    <x v="1"/>
  </r>
  <r>
    <d v="2024-09-04T00:00:00"/>
    <s v="youtube"/>
    <s v="email"/>
    <s v="black_friday"/>
    <d v="2024-01-01T00:00:00"/>
    <s v="carousel_ad"/>
    <s v="shoes"/>
    <n v="266"/>
    <n v="9"/>
    <n v="14.51"/>
    <n v="3.3834586466165412E-2"/>
    <n v="5.4548872180451125E-2"/>
    <s v="OK"/>
    <s v="No"/>
    <s v="OK"/>
    <s v="OK"/>
    <s v="OK"/>
    <s v="OK"/>
    <s v="OK"/>
    <s v="OK"/>
    <s v="Sep"/>
    <n v="3"/>
    <s v="youtube/email"/>
    <d v="2024-01-01T00:00:00"/>
    <n v="9"/>
    <x v="0"/>
  </r>
  <r>
    <d v="2024-04-21T00:00:00"/>
    <s v="google"/>
    <s v="email"/>
    <s v="new_user_acquisition"/>
    <d v="2024-01-02T00:00:00"/>
    <s v="carousel_ad"/>
    <s v="bags"/>
    <n v="374"/>
    <n v="23"/>
    <n v="968.29"/>
    <n v="6.1497326203208559E-2"/>
    <n v="2.5890106951871656"/>
    <s v="OK"/>
    <s v="No"/>
    <s v="OK"/>
    <s v="OK"/>
    <s v="OK"/>
    <s v="OK"/>
    <s v="OK"/>
    <s v="OK"/>
    <s v="Apr"/>
    <n v="2"/>
    <s v="google/email"/>
    <d v="2024-01-02T00:00:00"/>
    <n v="4"/>
    <x v="0"/>
  </r>
  <r>
    <d v="2024-11-14T00:00:00"/>
    <s v="youtube"/>
    <s v="referral"/>
    <s v="product_launch"/>
    <d v="2024-01-03T00:00:00"/>
    <s v="text_link"/>
    <s v="signup"/>
    <n v="43"/>
    <n v="4"/>
    <n v="246.63"/>
    <n v="9.3023255813953487E-2"/>
    <n v="5.735581395348837"/>
    <s v="OK"/>
    <s v="No"/>
    <s v="OK"/>
    <s v="OK"/>
    <s v="OK"/>
    <s v="OK"/>
    <s v="OK"/>
    <s v="OK"/>
    <s v="Nov"/>
    <n v="4"/>
    <s v="youtube/referral"/>
    <d v="2024-01-03T00:00:00"/>
    <n v="11"/>
    <x v="1"/>
  </r>
  <r>
    <d v="2024-01-28T00:00:00"/>
    <s v="facebook"/>
    <s v="social"/>
    <s v="new_user_acquisition"/>
    <d v="2024-01-02T00:00:00"/>
    <s v="text_link"/>
    <s v="shoes"/>
    <n v="301"/>
    <n v="1"/>
    <n v="199.23"/>
    <n v="3.3222591362126247E-3"/>
    <n v="0.66189368770764112"/>
    <s v="OK"/>
    <s v="No"/>
    <s v="OK"/>
    <s v="OK"/>
    <s v="OK"/>
    <s v="OK"/>
    <s v="OK"/>
    <s v="OK"/>
    <s v="Jan"/>
    <n v="1"/>
    <s v="facebook/social"/>
    <d v="2024-01-02T00:00:00"/>
    <n v="1"/>
    <x v="0"/>
  </r>
  <r>
    <d v="2024-09-09T00:00:00"/>
    <s v="instagram"/>
    <s v="referral"/>
    <s v="spring_sale"/>
    <d v="2024-01-01T00:00:00"/>
    <s v="carousel_ad"/>
    <s v="bags"/>
    <n v="432"/>
    <n v="47"/>
    <n v="269.63"/>
    <n v="0.10879629629629629"/>
    <n v="0.62414351851851846"/>
    <s v="OK"/>
    <s v="No"/>
    <s v="OK"/>
    <s v="OK"/>
    <s v="OK"/>
    <s v="OK"/>
    <s v="OK"/>
    <s v="OK"/>
    <s v="Sep"/>
    <n v="3"/>
    <s v="instagram/referral"/>
    <d v="2024-01-01T00:00:00"/>
    <n v="9"/>
    <x v="0"/>
  </r>
  <r>
    <d v="2024-05-29T00:00:00"/>
    <s v="google"/>
    <s v="cpc"/>
    <s v="new_user_acquisition"/>
    <d v="2024-01-02T00:00:00"/>
    <s v="video_ad"/>
    <s v="bags"/>
    <n v="107"/>
    <n v="13"/>
    <n v="95.71"/>
    <n v="0.12149532710280374"/>
    <n v="0.89448598130841117"/>
    <s v="OK"/>
    <s v="No"/>
    <s v="OK"/>
    <s v="OK"/>
    <s v="OK"/>
    <s v="OK"/>
    <s v="OK"/>
    <s v="OK"/>
    <s v="May"/>
    <n v="2"/>
    <s v="google/cpc"/>
    <d v="2024-01-02T00:00:00"/>
    <n v="5"/>
    <x v="0"/>
  </r>
  <r>
    <d v="2024-02-02T00:00:00"/>
    <s v="instagram"/>
    <s v="referral"/>
    <s v="product_launch"/>
    <d v="2024-01-03T00:00:00"/>
    <s v="text_link"/>
    <s v="bags"/>
    <n v="407"/>
    <n v="8"/>
    <n v="240.64"/>
    <n v="1.9656019656019656E-2"/>
    <n v="0.59125307125307125"/>
    <s v="OK"/>
    <s v="No"/>
    <s v="OK"/>
    <s v="OK"/>
    <s v="OK"/>
    <s v="OK"/>
    <s v="OK"/>
    <s v="OK"/>
    <s v="Feb"/>
    <n v="1"/>
    <s v="instagram/referral"/>
    <d v="2024-01-03T00:00:00"/>
    <n v="1"/>
    <x v="0"/>
  </r>
  <r>
    <d v="2024-12-30T00:00:00"/>
    <s v="youtube"/>
    <s v="email"/>
    <s v="product_launch"/>
    <d v="2024-01-03T00:00:00"/>
    <s v="video_ad"/>
    <s v="bags"/>
    <n v="197"/>
    <n v="2"/>
    <n v="985.27"/>
    <n v="1.015228426395939E-2"/>
    <n v="5.0013705583756343"/>
    <s v="OK"/>
    <s v="No"/>
    <s v="OK"/>
    <s v="OK"/>
    <s v="OK"/>
    <s v="OK"/>
    <s v="OK"/>
    <s v="OK"/>
    <s v="Dec"/>
    <n v="4"/>
    <s v="youtube/email"/>
    <d v="2024-01-03T00:00:00"/>
    <n v="12"/>
    <x v="0"/>
  </r>
  <r>
    <d v="2024-04-11T00:00:00"/>
    <s v="youtube"/>
    <s v="social"/>
    <s v="spring_sale"/>
    <d v="2024-01-01T00:00:00"/>
    <s v="video_ad"/>
    <s v="bags"/>
    <n v="493"/>
    <n v="49"/>
    <n v="739.06"/>
    <n v="9.9391480730223122E-2"/>
    <n v="1.4991075050709939"/>
    <s v="OK"/>
    <s v="No"/>
    <s v="OK"/>
    <s v="OK"/>
    <s v="OK"/>
    <s v="OK"/>
    <s v="OK"/>
    <s v="OK"/>
    <s v="Apr"/>
    <n v="2"/>
    <s v="youtube/social"/>
    <d v="2024-01-01T00:00:00"/>
    <n v="4"/>
    <x v="0"/>
  </r>
  <r>
    <d v="2024-01-20T00:00:00"/>
    <s v="google"/>
    <s v="social"/>
    <s v="black_friday"/>
    <d v="2024-01-01T00:00:00"/>
    <s v="video_ad"/>
    <s v="shoes"/>
    <n v="446"/>
    <n v="12"/>
    <n v="394.25"/>
    <n v="2.6905829596412557E-2"/>
    <n v="0.88396860986547088"/>
    <s v="OK"/>
    <s v="No"/>
    <s v="OK"/>
    <s v="OK"/>
    <s v="OK"/>
    <s v="OK"/>
    <s v="OK"/>
    <s v="OK"/>
    <s v="Jan"/>
    <n v="1"/>
    <s v="google/social"/>
    <d v="2024-01-01T00:00:00"/>
    <n v="1"/>
    <x v="0"/>
  </r>
  <r>
    <d v="2024-01-15T00:00:00"/>
    <s v="youtube"/>
    <s v="social"/>
    <s v="spring_sale"/>
    <d v="2024-01-01T00:00:00"/>
    <s v="text_link"/>
    <s v="signup"/>
    <n v="235"/>
    <n v="12"/>
    <n v="399.53"/>
    <n v="5.106382978723404E-2"/>
    <n v="1.7001276595744679"/>
    <s v="OK"/>
    <s v="No"/>
    <s v="OK"/>
    <s v="OK"/>
    <s v="OK"/>
    <s v="OK"/>
    <s v="OK"/>
    <s v="OK"/>
    <s v="Jan"/>
    <n v="1"/>
    <s v="youtube/social"/>
    <d v="2024-01-01T00:00:00"/>
    <n v="1"/>
    <x v="1"/>
  </r>
  <r>
    <d v="2024-11-07T00:00:00"/>
    <s v="facebook"/>
    <s v="referral"/>
    <s v="new_user_acquisition"/>
    <d v="2024-01-02T00:00:00"/>
    <s v=""/>
    <s v="signup"/>
    <n v="31"/>
    <n v="22"/>
    <n v="876.3"/>
    <n v="0.70967741935483875"/>
    <n v="28.267741935483869"/>
    <s v="OK"/>
    <s v="No"/>
    <s v="OK"/>
    <s v="OK"/>
    <s v="OK"/>
    <s v="OK"/>
    <s v="OK"/>
    <s v="OK"/>
    <s v="Nov"/>
    <n v="4"/>
    <s v="facebook/referral"/>
    <d v="2024-01-02T00:00:00"/>
    <n v="11"/>
    <x v="1"/>
  </r>
  <r>
    <d v="2024-04-04T00:00:00"/>
    <s v="newsletter"/>
    <s v="social"/>
    <s v="spring_sale"/>
    <d v="2024-01-01T00:00:00"/>
    <s v=""/>
    <s v="discount"/>
    <n v="158"/>
    <n v="36"/>
    <n v="985.53"/>
    <n v="0.22784810126582278"/>
    <n v="6.2375316455696197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11-21T00:00:00"/>
    <s v="newsletter"/>
    <s v="email"/>
    <s v="black_friday"/>
    <d v="2024-01-01T00:00:00"/>
    <s v="video_ad"/>
    <s v="shoes"/>
    <n v="282"/>
    <n v="49"/>
    <n v="829.72"/>
    <n v="0.17375886524822695"/>
    <n v="2.9422695035460995"/>
    <s v="OK"/>
    <s v="No"/>
    <s v="OK"/>
    <s v="OK"/>
    <s v="OK"/>
    <s v="OK"/>
    <s v="OK"/>
    <s v="OK"/>
    <s v="Nov"/>
    <n v="4"/>
    <s v="newsletter/email"/>
    <d v="2024-01-01T00:00:00"/>
    <n v="11"/>
    <x v="0"/>
  </r>
  <r>
    <d v="2024-04-29T00:00:00"/>
    <s v="linkedin"/>
    <s v="email"/>
    <s v="black_friday"/>
    <d v="2024-01-01T00:00:00"/>
    <s v="video_ad"/>
    <s v="discount"/>
    <n v="76"/>
    <n v="13"/>
    <n v="324.07"/>
    <n v="0.17105263157894737"/>
    <n v="4.2640789473684206"/>
    <s v="OK"/>
    <s v="No"/>
    <s v="OK"/>
    <s v="OK"/>
    <s v="OK"/>
    <s v="OK"/>
    <s v="OK"/>
    <s v="OK"/>
    <s v="Apr"/>
    <n v="2"/>
    <s v="linkedin/email"/>
    <d v="2024-01-01T00:00:00"/>
    <n v="4"/>
    <x v="1"/>
  </r>
  <r>
    <d v="2024-07-16T00:00:00"/>
    <s v="facebook"/>
    <s v="email"/>
    <s v="spring_sale"/>
    <d v="2024-01-01T00:00:00"/>
    <s v="banner1"/>
    <s v="bags"/>
    <n v="31"/>
    <n v="30"/>
    <n v="533"/>
    <n v="0.967741935483871"/>
    <n v="17.193548387096776"/>
    <s v="OK"/>
    <s v="No"/>
    <s v="OK"/>
    <s v="OK"/>
    <s v="OK"/>
    <s v="OK"/>
    <s v="OK"/>
    <s v="OK"/>
    <s v="Jul"/>
    <n v="3"/>
    <s v="facebook/email"/>
    <d v="2024-01-01T00:00:00"/>
    <n v="7"/>
    <x v="0"/>
  </r>
  <r>
    <d v="2024-11-23T00:00:00"/>
    <s v="newsletter"/>
    <s v="email"/>
    <s v="new_user_acquisition"/>
    <d v="2024-01-02T00:00:00"/>
    <s v="banner1"/>
    <s v="shoes"/>
    <n v="394"/>
    <n v="37"/>
    <n v="918.56"/>
    <n v="9.3908629441624369E-2"/>
    <n v="2.3313705583756343"/>
    <s v="OK"/>
    <s v="No"/>
    <s v="OK"/>
    <s v="OK"/>
    <s v="OK"/>
    <s v="OK"/>
    <s v="OK"/>
    <s v="OK"/>
    <s v="Nov"/>
    <n v="4"/>
    <s v="newsletter/email"/>
    <d v="2024-01-02T00:00:00"/>
    <n v="11"/>
    <x v="0"/>
  </r>
  <r>
    <d v="2024-03-11T00:00:00"/>
    <s v="instagram"/>
    <s v="social"/>
    <s v="spring_sale"/>
    <d v="2024-01-01T00:00:00"/>
    <s v="text_link"/>
    <s v="shoes"/>
    <n v="447"/>
    <n v="47"/>
    <n v="207.62"/>
    <n v="0.10514541387024609"/>
    <n v="0.4644742729306488"/>
    <s v="OK"/>
    <s v="No"/>
    <s v="OK"/>
    <s v="OK"/>
    <s v="OK"/>
    <s v="OK"/>
    <s v="OK"/>
    <s v="OK"/>
    <s v="Mar"/>
    <n v="1"/>
    <s v="instagram/social"/>
    <d v="2024-01-01T00:00:00"/>
    <n v="3"/>
    <x v="0"/>
  </r>
  <r>
    <d v="2024-08-28T00:00:00"/>
    <s v="google"/>
    <s v="email"/>
    <s v="product_launch"/>
    <d v="2024-01-03T00:00:00"/>
    <s v="text_link"/>
    <s v="signup"/>
    <n v="234"/>
    <n v="22"/>
    <n v="331.89"/>
    <n v="9.4017094017094016E-2"/>
    <n v="1.4183333333333332"/>
    <s v="OK"/>
    <s v="No"/>
    <s v="OK"/>
    <s v="OK"/>
    <s v="OK"/>
    <s v="OK"/>
    <s v="OK"/>
    <s v="OK"/>
    <s v="Aug"/>
    <n v="3"/>
    <s v="google/email"/>
    <d v="2024-01-03T00:00:00"/>
    <n v="8"/>
    <x v="1"/>
  </r>
  <r>
    <d v="2024-11-23T00:00:00"/>
    <s v="linkedin"/>
    <s v="email"/>
    <s v="spring_sale"/>
    <d v="2024-01-01T00:00:00"/>
    <s v="banner1"/>
    <s v="discount"/>
    <n v="338"/>
    <n v="7"/>
    <n v="682.23"/>
    <n v="2.0710059171597635E-2"/>
    <n v="2.0184319526627221"/>
    <s v="OK"/>
    <s v="No"/>
    <s v="OK"/>
    <s v="OK"/>
    <s v="OK"/>
    <s v="OK"/>
    <s v="OK"/>
    <s v="OK"/>
    <s v="Nov"/>
    <n v="4"/>
    <s v="linkedin/email"/>
    <d v="2024-01-01T00:00:00"/>
    <n v="11"/>
    <x v="1"/>
  </r>
  <r>
    <d v="2024-11-14T00:00:00"/>
    <s v="youtube"/>
    <s v="social"/>
    <s v="black_friday"/>
    <d v="2024-01-01T00:00:00"/>
    <s v="text_link"/>
    <s v="discount"/>
    <n v="262"/>
    <n v="42"/>
    <n v="15.33"/>
    <n v="0.16030534351145037"/>
    <n v="5.8511450381679389E-2"/>
    <s v="OK"/>
    <s v="No"/>
    <s v="OK"/>
    <s v="OK"/>
    <s v="OK"/>
    <s v="OK"/>
    <s v="OK"/>
    <s v="OK"/>
    <s v="Nov"/>
    <n v="4"/>
    <s v="youtube/social"/>
    <d v="2024-01-01T00:00:00"/>
    <n v="11"/>
    <x v="1"/>
  </r>
  <r>
    <d v="2024-06-20T00:00:00"/>
    <s v="instagram"/>
    <s v="referral"/>
    <s v="new_user_acquisition"/>
    <d v="2024-01-02T00:00:00"/>
    <s v="video_ad"/>
    <s v="bags"/>
    <n v="74"/>
    <n v="38"/>
    <n v="855.81"/>
    <n v="0.51351351351351349"/>
    <n v="11.565"/>
    <s v="OK"/>
    <s v="No"/>
    <s v="OK"/>
    <s v="OK"/>
    <s v="OK"/>
    <s v="OK"/>
    <s v="OK"/>
    <s v="OK"/>
    <s v="Jun"/>
    <n v="2"/>
    <s v="instagram/referral"/>
    <d v="2024-01-02T00:00:00"/>
    <n v="6"/>
    <x v="0"/>
  </r>
  <r>
    <d v="2024-11-28T00:00:00"/>
    <s v="facebook"/>
    <s v="social"/>
    <s v="product_launch"/>
    <d v="2024-01-03T00:00:00"/>
    <s v="carousel_ad"/>
    <s v="bags"/>
    <n v="172"/>
    <n v="19"/>
    <n v="666.11"/>
    <n v="0.11046511627906977"/>
    <n v="3.8727325581395351"/>
    <s v="OK"/>
    <s v="No"/>
    <s v="OK"/>
    <s v="OK"/>
    <s v="OK"/>
    <s v="OK"/>
    <s v="OK"/>
    <s v="OK"/>
    <s v="Nov"/>
    <n v="4"/>
    <s v="facebook/social"/>
    <d v="2024-01-03T00:00:00"/>
    <n v="11"/>
    <x v="0"/>
  </r>
  <r>
    <d v="2024-04-01T00:00:00"/>
    <s v="google"/>
    <s v="cpc"/>
    <s v="new_user_acquisition"/>
    <d v="2024-01-02T00:00:00"/>
    <s v="banner1"/>
    <s v="bags"/>
    <n v="195"/>
    <n v="39"/>
    <n v="605.41999999999996"/>
    <n v="0.2"/>
    <n v="3.1047179487179486"/>
    <s v="OK"/>
    <s v="No"/>
    <s v="OK"/>
    <s v="OK"/>
    <s v="OK"/>
    <s v="OK"/>
    <s v="OK"/>
    <s v="OK"/>
    <s v="Apr"/>
    <n v="2"/>
    <s v="google/cpc"/>
    <d v="2024-01-02T00:00:00"/>
    <n v="3"/>
    <x v="0"/>
  </r>
  <r>
    <d v="2024-03-06T00:00:00"/>
    <s v="facebook"/>
    <s v="social"/>
    <s v="black_friday"/>
    <d v="2024-01-01T00:00:00"/>
    <s v="banner1"/>
    <s v="shoes"/>
    <n v="466"/>
    <n v="25"/>
    <n v="522.03"/>
    <n v="5.3648068669527899E-2"/>
    <n v="1.1202360515021459"/>
    <s v="OK"/>
    <s v="No"/>
    <s v="OK"/>
    <s v="OK"/>
    <s v="OK"/>
    <s v="OK"/>
    <s v="OK"/>
    <s v="OK"/>
    <s v="Mar"/>
    <n v="1"/>
    <s v="facebook/social"/>
    <d v="2024-01-01T00:00:00"/>
    <n v="3"/>
    <x v="0"/>
  </r>
  <r>
    <d v="2024-10-02T00:00:00"/>
    <s v="linkedin"/>
    <s v="referral"/>
    <s v="spring_sale"/>
    <d v="2024-01-01T00:00:00"/>
    <s v="text_link"/>
    <s v="signup"/>
    <n v="231"/>
    <n v="7"/>
    <n v="456.26"/>
    <n v="3.0303030303030304E-2"/>
    <n v="1.9751515151515151"/>
    <s v="OK"/>
    <s v="No"/>
    <s v="OK"/>
    <s v="OK"/>
    <s v="OK"/>
    <s v="OK"/>
    <s v="OK"/>
    <s v="OK"/>
    <s v="Oct"/>
    <n v="4"/>
    <s v="linkedin/referral"/>
    <d v="2024-01-01T00:00:00"/>
    <n v="10"/>
    <x v="1"/>
  </r>
  <r>
    <d v="2024-07-15T00:00:00"/>
    <s v="google"/>
    <s v="referral"/>
    <s v="new_user_acquisition"/>
    <d v="2024-01-02T00:00:00"/>
    <s v="banner1"/>
    <s v="discount"/>
    <n v="343"/>
    <n v="27"/>
    <n v="448.28"/>
    <n v="7.8717201166180764E-2"/>
    <n v="1.306938775510204"/>
    <s v="OK"/>
    <s v="No"/>
    <s v="OK"/>
    <s v="OK"/>
    <s v="OK"/>
    <s v="OK"/>
    <s v="OK"/>
    <s v="OK"/>
    <s v="Jul"/>
    <n v="3"/>
    <s v="google/referral"/>
    <d v="2024-01-02T00:00:00"/>
    <n v="7"/>
    <x v="1"/>
  </r>
  <r>
    <d v="2024-04-27T00:00:00"/>
    <s v="linkedin"/>
    <s v="social"/>
    <s v="black_friday"/>
    <d v="2024-01-01T00:00:00"/>
    <s v="carousel_ad"/>
    <s v="discount"/>
    <n v="491"/>
    <n v="5"/>
    <n v="496.79"/>
    <n v="1.0183299389002037E-2"/>
    <n v="1.0117922606924643"/>
    <s v="OK"/>
    <s v="No"/>
    <s v="OK"/>
    <s v="OK"/>
    <s v="OK"/>
    <s v="OK"/>
    <s v="OK"/>
    <s v="OK"/>
    <s v="Apr"/>
    <n v="2"/>
    <s v="linkedin/social"/>
    <d v="2024-01-01T00:00:00"/>
    <n v="4"/>
    <x v="1"/>
  </r>
  <r>
    <d v="2024-09-26T00:00:00"/>
    <s v="youtube"/>
    <s v="referral"/>
    <s v="spring_sale"/>
    <d v="2024-01-01T00:00:00"/>
    <s v="banner1"/>
    <s v="bags"/>
    <n v="245"/>
    <n v="4"/>
    <n v="688.35"/>
    <n v="1.6326530612244899E-2"/>
    <n v="2.8095918367346941"/>
    <s v="OK"/>
    <s v="No"/>
    <s v="OK"/>
    <s v="OK"/>
    <s v="OK"/>
    <s v="OK"/>
    <s v="OK"/>
    <s v="OK"/>
    <s v="Sep"/>
    <n v="3"/>
    <s v="youtube/referral"/>
    <d v="2024-01-01T00:00:00"/>
    <n v="9"/>
    <x v="0"/>
  </r>
  <r>
    <d v="2024-11-14T00:00:00"/>
    <s v="linkedin"/>
    <s v="email"/>
    <s v="black_friday"/>
    <d v="2024-01-01T00:00:00"/>
    <s v="text_link"/>
    <s v="signup"/>
    <n v="275"/>
    <n v="39"/>
    <n v="440.68"/>
    <n v="0.14181818181818182"/>
    <n v="1.6024727272727273"/>
    <s v="OK"/>
    <s v="No"/>
    <s v="OK"/>
    <s v="OK"/>
    <s v="OK"/>
    <s v="OK"/>
    <s v="OK"/>
    <s v="OK"/>
    <s v="Nov"/>
    <n v="4"/>
    <s v="linkedin/email"/>
    <d v="2024-01-01T00:00:00"/>
    <n v="11"/>
    <x v="1"/>
  </r>
  <r>
    <d v="2024-10-27T00:00:00"/>
    <s v="instagram"/>
    <s v="social"/>
    <s v="product_launch"/>
    <d v="2024-01-03T00:00:00"/>
    <s v="carousel_ad"/>
    <s v="bags"/>
    <n v="402"/>
    <n v="46"/>
    <n v="671.4"/>
    <n v="0.11442786069651742"/>
    <n v="1.6701492537313432"/>
    <s v="OK"/>
    <s v="No"/>
    <s v="OK"/>
    <s v="OK"/>
    <s v="OK"/>
    <s v="OK"/>
    <s v="OK"/>
    <s v="OK"/>
    <s v="Oct"/>
    <n v="4"/>
    <s v="instagram/social"/>
    <d v="2024-01-03T00:00:00"/>
    <n v="10"/>
    <x v="0"/>
  </r>
  <r>
    <d v="2024-01-02T00:00:00"/>
    <s v="youtube"/>
    <s v="referral"/>
    <s v="new_user_acquisition"/>
    <d v="2024-01-02T00:00:00"/>
    <s v="video_ad"/>
    <s v="signup"/>
    <n v="301"/>
    <n v="48"/>
    <n v="833.44"/>
    <n v="0.15946843853820597"/>
    <n v="2.76890365448505"/>
    <s v="OK"/>
    <s v="No"/>
    <s v="OK"/>
    <s v="OK"/>
    <s v="OK"/>
    <s v="OK"/>
    <s v="OK"/>
    <s v="OK"/>
    <s v="Jan"/>
    <n v="1"/>
    <s v="youtube/referral"/>
    <d v="2024-01-02T00:00:00"/>
    <n v="1"/>
    <x v="1"/>
  </r>
  <r>
    <d v="2024-12-23T00:00:00"/>
    <s v="google"/>
    <s v="email"/>
    <s v="product_launch"/>
    <d v="2024-01-03T00:00:00"/>
    <s v="carousel_ad"/>
    <s v="discount"/>
    <n v="58"/>
    <n v="26"/>
    <n v="839.45"/>
    <n v="0.44827586206896552"/>
    <n v="14.473275862068967"/>
    <s v="OK"/>
    <s v="No"/>
    <s v="OK"/>
    <s v="OK"/>
    <s v="OK"/>
    <s v="OK"/>
    <s v="OK"/>
    <s v="OK"/>
    <s v="Dec"/>
    <n v="4"/>
    <s v="google/email"/>
    <d v="2024-01-03T00:00:00"/>
    <n v="12"/>
    <x v="1"/>
  </r>
  <r>
    <d v="2024-05-02T00:00:00"/>
    <s v="facebook"/>
    <s v="referral"/>
    <s v="new_user_acquisition"/>
    <d v="2024-01-02T00:00:00"/>
    <s v="carousel_ad"/>
    <s v="signup"/>
    <n v="224"/>
    <n v="29"/>
    <n v="987.42"/>
    <n v="0.12946428571428573"/>
    <n v="4.4081250000000001"/>
    <s v="OK"/>
    <s v="No"/>
    <s v="OK"/>
    <s v="OK"/>
    <s v="OK"/>
    <s v="OK"/>
    <s v="OK"/>
    <s v="OK"/>
    <s v="May"/>
    <n v="2"/>
    <s v="facebook/referral"/>
    <d v="2024-01-02T00:00:00"/>
    <n v="5"/>
    <x v="1"/>
  </r>
  <r>
    <d v="2024-03-19T00:00:00"/>
    <s v="google"/>
    <s v="referral"/>
    <s v="new_user_acquisition"/>
    <d v="2024-01-02T00:00:00"/>
    <s v="banner1"/>
    <s v="signup"/>
    <n v="311"/>
    <n v="44"/>
    <n v="506.87"/>
    <n v="0.14147909967845659"/>
    <n v="1.6298070739549839"/>
    <s v="OK"/>
    <s v="No"/>
    <s v="OK"/>
    <s v="OK"/>
    <s v="OK"/>
    <s v="OK"/>
    <s v="OK"/>
    <s v="OK"/>
    <s v="Mar"/>
    <n v="1"/>
    <s v="google/referral"/>
    <d v="2024-01-02T00:00:00"/>
    <n v="3"/>
    <x v="1"/>
  </r>
  <r>
    <d v="2024-03-20T00:00:00"/>
    <s v="linkedin"/>
    <s v="email"/>
    <s v="black_friday"/>
    <d v="2024-01-01T00:00:00"/>
    <s v=""/>
    <s v="shoes"/>
    <n v="339"/>
    <n v="7"/>
    <n v="960.47"/>
    <n v="2.0648967551622419E-2"/>
    <n v="2.8332448377581123"/>
    <s v="OK"/>
    <s v="No"/>
    <s v="OK"/>
    <s v="OK"/>
    <s v="OK"/>
    <s v="OK"/>
    <s v="OK"/>
    <s v="OK"/>
    <s v="Mar"/>
    <n v="1"/>
    <s v="linkedin/email"/>
    <d v="2024-01-01T00:00:00"/>
    <n v="3"/>
    <x v="0"/>
  </r>
  <r>
    <d v="2024-06-06T00:00:00"/>
    <s v="youtube"/>
    <s v="social"/>
    <s v="new_user_acquisition"/>
    <d v="2024-01-02T00:00:00"/>
    <s v="banner1"/>
    <s v="discount"/>
    <n v="390"/>
    <n v="20"/>
    <n v="42.99"/>
    <n v="5.128205128205128E-2"/>
    <n v="0.11023076923076923"/>
    <s v="OK"/>
    <s v="No"/>
    <s v="OK"/>
    <s v="OK"/>
    <s v="OK"/>
    <s v="OK"/>
    <s v="OK"/>
    <s v="OK"/>
    <s v="Jun"/>
    <n v="2"/>
    <s v="youtube/social"/>
    <d v="2024-01-02T00:00:00"/>
    <n v="6"/>
    <x v="1"/>
  </r>
  <r>
    <d v="2024-04-03T00:00:00"/>
    <s v="youtube"/>
    <s v="referral"/>
    <s v="new_user_acquisition"/>
    <d v="2024-01-02T00:00:00"/>
    <s v="banner1"/>
    <s v="discount"/>
    <n v="471"/>
    <n v="49"/>
    <n v="928.92"/>
    <n v="0.1040339702760085"/>
    <n v="1.9722292993630572"/>
    <s v="OK"/>
    <s v="No"/>
    <s v="OK"/>
    <s v="OK"/>
    <s v="OK"/>
    <s v="OK"/>
    <s v="OK"/>
    <s v="OK"/>
    <s v="Apr"/>
    <n v="2"/>
    <s v="youtube/referral"/>
    <d v="2024-01-02T00:00:00"/>
    <n v="4"/>
    <x v="1"/>
  </r>
  <r>
    <d v="2024-06-27T00:00:00"/>
    <s v="newsletter"/>
    <s v="social"/>
    <s v="product_launch"/>
    <d v="2024-01-03T00:00:00"/>
    <s v="banner1"/>
    <s v="discount"/>
    <n v="48"/>
    <n v="48"/>
    <n v="852.21"/>
    <n v="1"/>
    <n v="17.754375"/>
    <s v="OK"/>
    <s v="No"/>
    <s v="OK"/>
    <s v="OK"/>
    <s v="OK"/>
    <s v="OK"/>
    <s v="OK"/>
    <s v="OK"/>
    <s v="Jun"/>
    <n v="2"/>
    <s v="newsletter/social"/>
    <d v="2024-01-03T00:00:00"/>
    <n v="6"/>
    <x v="1"/>
  </r>
  <r>
    <d v="2024-10-21T00:00:00"/>
    <s v="youtube"/>
    <s v="email"/>
    <s v="new_user_acquisition"/>
    <d v="2024-01-02T00:00:00"/>
    <s v="carousel_ad"/>
    <s v="bags"/>
    <n v="272"/>
    <n v="29"/>
    <n v="218.21"/>
    <n v="0.10661764705882353"/>
    <n v="0.80224264705882353"/>
    <s v="OK"/>
    <s v="No"/>
    <s v="OK"/>
    <s v="OK"/>
    <s v="OK"/>
    <s v="OK"/>
    <s v="OK"/>
    <s v="OK"/>
    <s v="Oct"/>
    <n v="4"/>
    <s v="youtube/email"/>
    <d v="2024-01-02T00:00:00"/>
    <n v="10"/>
    <x v="0"/>
  </r>
  <r>
    <d v="2024-01-23T00:00:00"/>
    <s v="google"/>
    <s v="social"/>
    <s v="product_launch"/>
    <d v="2024-01-03T00:00:00"/>
    <s v="carousel_ad"/>
    <s v="discount"/>
    <n v="25"/>
    <n v="26"/>
    <n v="271.92"/>
    <n v="1.04"/>
    <n v="10.876800000000001"/>
    <s v="OK"/>
    <s v="No"/>
    <s v="OK"/>
    <s v="OK"/>
    <s v="OK"/>
    <s v="OK"/>
    <s v="OK"/>
    <s v="OK"/>
    <s v="Jan"/>
    <n v="1"/>
    <s v="google/social"/>
    <d v="2024-01-03T00:00:00"/>
    <n v="1"/>
    <x v="1"/>
  </r>
  <r>
    <d v="2024-07-17T00:00:00"/>
    <s v="linkedin"/>
    <s v="referral"/>
    <s v="spring_sale"/>
    <d v="2024-01-01T00:00:00"/>
    <s v="carousel_ad"/>
    <s v="shoes"/>
    <n v="459"/>
    <n v="14"/>
    <n v="352.75"/>
    <n v="3.0501089324618737E-2"/>
    <n v="0.76851851851851849"/>
    <s v="OK"/>
    <s v="No"/>
    <s v="OK"/>
    <s v="OK"/>
    <s v="OK"/>
    <s v="OK"/>
    <s v="OK"/>
    <s v="OK"/>
    <s v="Jul"/>
    <n v="3"/>
    <s v="linkedin/referral"/>
    <d v="2024-01-01T00:00:00"/>
    <n v="7"/>
    <x v="0"/>
  </r>
  <r>
    <d v="2024-05-14T00:00:00"/>
    <s v="youtube"/>
    <s v="cpc"/>
    <s v="black_friday"/>
    <d v="2024-01-01T00:00:00"/>
    <s v="carousel_ad"/>
    <s v="discount"/>
    <n v="381"/>
    <n v="4"/>
    <n v="335.54"/>
    <n v="1.0498687664041995E-2"/>
    <n v="0.88068241469816277"/>
    <s v="OK"/>
    <s v="No"/>
    <s v="OK"/>
    <s v="OK"/>
    <s v="OK"/>
    <s v="OK"/>
    <s v="OK"/>
    <s v="OK"/>
    <s v="May"/>
    <n v="2"/>
    <s v="youtube/cpc"/>
    <d v="2024-01-01T00:00:00"/>
    <n v="5"/>
    <x v="1"/>
  </r>
  <r>
    <d v="2024-10-20T00:00:00"/>
    <s v="instagram"/>
    <s v="email"/>
    <s v="black_friday"/>
    <d v="2024-01-01T00:00:00"/>
    <s v="carousel_ad"/>
    <s v="signup"/>
    <n v="127"/>
    <n v="6"/>
    <n v="749.25"/>
    <n v="4.7244094488188976E-2"/>
    <n v="5.8996062992125982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02-11T00:00:00"/>
    <s v="youtube"/>
    <s v="email"/>
    <s v="spring_sale"/>
    <d v="2024-01-01T00:00:00"/>
    <s v="banner1"/>
    <s v="shoes"/>
    <n v="175"/>
    <n v="26"/>
    <n v="231.93"/>
    <n v="0.14857142857142858"/>
    <n v="1.3253142857142857"/>
    <s v="OK"/>
    <s v="No"/>
    <s v="OK"/>
    <s v="OK"/>
    <s v="OK"/>
    <s v="OK"/>
    <s v="OK"/>
    <s v="OK"/>
    <s v="Feb"/>
    <n v="1"/>
    <s v="youtube/email"/>
    <d v="2024-01-01T00:00:00"/>
    <n v="2"/>
    <x v="0"/>
  </r>
  <r>
    <d v="2024-02-04T00:00:00"/>
    <s v="google"/>
    <s v="referral"/>
    <s v="spring_sale"/>
    <d v="2024-01-01T00:00:00"/>
    <s v="text_link"/>
    <s v="discount"/>
    <n v="427"/>
    <n v="42"/>
    <n v="984.78"/>
    <n v="9.8360655737704916E-2"/>
    <n v="2.3062763466042155"/>
    <s v="OK"/>
    <s v="No"/>
    <s v="OK"/>
    <s v="OK"/>
    <s v="OK"/>
    <s v="OK"/>
    <s v="OK"/>
    <s v="OK"/>
    <s v="Feb"/>
    <n v="1"/>
    <s v="google/referral"/>
    <d v="2024-01-01T00:00:00"/>
    <n v="2"/>
    <x v="1"/>
  </r>
  <r>
    <d v="2024-07-13T00:00:00"/>
    <s v="facebook"/>
    <s v="email"/>
    <s v="new_user_acquisition"/>
    <d v="2024-01-02T00:00:00"/>
    <s v="text_link"/>
    <s v="discount"/>
    <n v="120"/>
    <n v="5"/>
    <n v="57.87"/>
    <n v="4.1666666666666664E-2"/>
    <n v="0.48224999999999996"/>
    <s v="OK"/>
    <s v="No"/>
    <s v="OK"/>
    <s v="OK"/>
    <s v="OK"/>
    <s v="OK"/>
    <s v="OK"/>
    <s v="OK"/>
    <s v="Jul"/>
    <n v="3"/>
    <s v="facebook/email"/>
    <d v="2024-01-02T00:00:00"/>
    <n v="7"/>
    <x v="1"/>
  </r>
  <r>
    <d v="2024-03-12T00:00:00"/>
    <s v="newsletter"/>
    <s v="cpc"/>
    <s v="spring_sale"/>
    <d v="2024-01-01T00:00:00"/>
    <s v="banner1"/>
    <s v="signup"/>
    <n v="53"/>
    <n v="27"/>
    <n v="945.84"/>
    <n v="0.50943396226415094"/>
    <n v="17.846037735849059"/>
    <s v="OK"/>
    <s v="No"/>
    <s v="OK"/>
    <s v="OK"/>
    <s v="OK"/>
    <s v="OK"/>
    <s v="OK"/>
    <s v="OK"/>
    <s v="Mar"/>
    <n v="1"/>
    <s v="newsletter/cpc"/>
    <d v="2024-01-01T00:00:00"/>
    <n v="3"/>
    <x v="1"/>
  </r>
  <r>
    <d v="2024-04-10T00:00:00"/>
    <s v="linkedin"/>
    <s v="referral"/>
    <s v="new_user_acquisition"/>
    <d v="2024-01-02T00:00:00"/>
    <s v="video_ad"/>
    <s v="signup"/>
    <n v="249"/>
    <n v="26"/>
    <n v="559.51"/>
    <n v="0.10441767068273092"/>
    <n v="2.2470281124497991"/>
    <s v="OK"/>
    <s v="No"/>
    <s v="OK"/>
    <s v="OK"/>
    <s v="OK"/>
    <s v="OK"/>
    <s v="OK"/>
    <s v="OK"/>
    <s v="Apr"/>
    <n v="2"/>
    <s v="linkedin/referral"/>
    <d v="2024-01-02T00:00:00"/>
    <n v="4"/>
    <x v="1"/>
  </r>
  <r>
    <d v="2024-04-28T00:00:00"/>
    <s v="google"/>
    <s v="email"/>
    <s v="product_launch"/>
    <d v="2024-01-03T00:00:00"/>
    <s v=""/>
    <s v="signup"/>
    <n v="87"/>
    <n v="42"/>
    <n v="104.2"/>
    <n v="0.48275862068965519"/>
    <n v="1.1977011494252874"/>
    <s v="OK"/>
    <s v="No"/>
    <s v="OK"/>
    <s v="OK"/>
    <s v="OK"/>
    <s v="OK"/>
    <s v="OK"/>
    <s v="OK"/>
    <s v="Apr"/>
    <n v="2"/>
    <s v="google/email"/>
    <d v="2024-01-03T00:00:00"/>
    <n v="4"/>
    <x v="1"/>
  </r>
  <r>
    <d v="2024-03-31T00:00:00"/>
    <s v="linkedin"/>
    <s v="referral"/>
    <s v="black_friday"/>
    <d v="2024-01-01T00:00:00"/>
    <s v="video_ad"/>
    <s v="discount"/>
    <n v="412"/>
    <n v="49"/>
    <n v="22.5"/>
    <n v="0.11893203883495146"/>
    <n v="5.461165048543689E-2"/>
    <s v="OK"/>
    <s v="No"/>
    <s v="OK"/>
    <s v="OK"/>
    <s v="OK"/>
    <s v="OK"/>
    <s v="OK"/>
    <s v="OK"/>
    <s v="Mar"/>
    <n v="1"/>
    <s v="linkedin/referral"/>
    <d v="2024-01-01T00:00:00"/>
    <n v="3"/>
    <x v="1"/>
  </r>
  <r>
    <d v="2024-04-22T00:00:00"/>
    <s v="youtube"/>
    <s v="social"/>
    <s v="black_friday"/>
    <d v="2024-01-01T00:00:00"/>
    <s v="video_ad"/>
    <s v="shoes"/>
    <n v="187"/>
    <n v="22"/>
    <n v="797.77"/>
    <n v="0.11764705882352941"/>
    <n v="4.2661497326203204"/>
    <s v="OK"/>
    <s v="No"/>
    <s v="OK"/>
    <s v="OK"/>
    <s v="OK"/>
    <s v="OK"/>
    <s v="OK"/>
    <s v="OK"/>
    <s v="Apr"/>
    <n v="2"/>
    <s v="youtube/social"/>
    <d v="2024-01-01T00:00:00"/>
    <n v="4"/>
    <x v="0"/>
  </r>
  <r>
    <d v="2024-06-07T00:00:00"/>
    <s v="youtube"/>
    <s v="email"/>
    <s v="black_friday"/>
    <d v="2024-01-01T00:00:00"/>
    <s v="banner1"/>
    <s v="discount"/>
    <n v="414"/>
    <n v="28"/>
    <n v="639.4"/>
    <n v="6.7632850241545889E-2"/>
    <n v="1.5444444444444443"/>
    <s v="OK"/>
    <s v="No"/>
    <s v="OK"/>
    <s v="OK"/>
    <s v="OK"/>
    <s v="OK"/>
    <s v="OK"/>
    <s v="OK"/>
    <s v="Jun"/>
    <n v="2"/>
    <s v="youtube/email"/>
    <d v="2024-01-01T00:00:00"/>
    <n v="6"/>
    <x v="1"/>
  </r>
  <r>
    <d v="2024-06-09T00:00:00"/>
    <s v="youtube"/>
    <s v="email"/>
    <s v="product_launch"/>
    <d v="2024-01-03T00:00:00"/>
    <s v=""/>
    <s v="discount"/>
    <n v="314"/>
    <n v="1"/>
    <n v="258.33999999999997"/>
    <n v="3.1847133757961785E-3"/>
    <n v="0.82273885350318465"/>
    <s v="OK"/>
    <s v="No"/>
    <s v="OK"/>
    <s v="OK"/>
    <s v="OK"/>
    <s v="OK"/>
    <s v="OK"/>
    <s v="OK"/>
    <s v="Jun"/>
    <n v="2"/>
    <s v="youtube/email"/>
    <d v="2024-01-03T00:00:00"/>
    <n v="6"/>
    <x v="1"/>
  </r>
  <r>
    <d v="2024-10-30T00:00:00"/>
    <s v="google"/>
    <s v="email"/>
    <s v="new_user_acquisition"/>
    <d v="2024-01-02T00:00:00"/>
    <s v="carousel_ad"/>
    <s v="discount"/>
    <n v="308"/>
    <n v="10"/>
    <n v="185.59"/>
    <n v="3.2467532467532464E-2"/>
    <n v="0.60256493506493503"/>
    <s v="OK"/>
    <s v="No"/>
    <s v="OK"/>
    <s v="OK"/>
    <s v="OK"/>
    <s v="OK"/>
    <s v="OK"/>
    <s v="OK"/>
    <s v="Oct"/>
    <n v="4"/>
    <s v="google/email"/>
    <d v="2024-01-02T00:00:00"/>
    <n v="10"/>
    <x v="1"/>
  </r>
  <r>
    <d v="2024-09-10T00:00:00"/>
    <s v="facebook"/>
    <s v="referral"/>
    <s v="product_launch"/>
    <d v="2024-01-03T00:00:00"/>
    <s v="text_link"/>
    <s v="shoes"/>
    <n v="468"/>
    <n v="23"/>
    <n v="397.92"/>
    <n v="4.9145299145299144E-2"/>
    <n v="0.8502564102564103"/>
    <s v="OK"/>
    <s v="No"/>
    <s v="OK"/>
    <s v="OK"/>
    <s v="OK"/>
    <s v="OK"/>
    <s v="OK"/>
    <s v="OK"/>
    <s v="Sep"/>
    <n v="3"/>
    <s v="facebook/referral"/>
    <d v="2024-01-03T00:00:00"/>
    <n v="9"/>
    <x v="0"/>
  </r>
  <r>
    <d v="2024-07-18T00:00:00"/>
    <s v="youtube"/>
    <s v="email"/>
    <s v="spring_sale"/>
    <d v="2024-01-01T00:00:00"/>
    <s v="video_ad"/>
    <s v="discount"/>
    <n v="356"/>
    <n v="27"/>
    <n v="928.8"/>
    <n v="7.5842696629213488E-2"/>
    <n v="2.6089887640449438"/>
    <s v="OK"/>
    <s v="No"/>
    <s v="OK"/>
    <s v="OK"/>
    <s v="OK"/>
    <s v="OK"/>
    <s v="OK"/>
    <s v="OK"/>
    <s v="Jul"/>
    <n v="3"/>
    <s v="youtube/email"/>
    <d v="2024-01-01T00:00:00"/>
    <n v="7"/>
    <x v="1"/>
  </r>
  <r>
    <d v="2024-03-24T00:00:00"/>
    <s v="linkedin"/>
    <s v="referral"/>
    <s v="spring_sale"/>
    <d v="2024-01-01T00:00:00"/>
    <s v="carousel_ad"/>
    <s v="shoes"/>
    <n v="150"/>
    <n v="30"/>
    <n v="948.07"/>
    <n v="0.2"/>
    <n v="6.3204666666666673"/>
    <s v="OK"/>
    <s v="No"/>
    <s v="OK"/>
    <s v="OK"/>
    <s v="OK"/>
    <s v="OK"/>
    <s v="OK"/>
    <s v="OK"/>
    <s v="Mar"/>
    <n v="1"/>
    <s v="linkedin/referral"/>
    <d v="2024-01-01T00:00:00"/>
    <n v="3"/>
    <x v="0"/>
  </r>
  <r>
    <d v="2024-05-19T00:00:00"/>
    <s v="youtube"/>
    <s v="email"/>
    <s v="black_friday"/>
    <d v="2024-01-01T00:00:00"/>
    <s v="banner1"/>
    <s v="shoes"/>
    <n v="162"/>
    <n v="24"/>
    <n v="181.94"/>
    <n v="0.14814814814814814"/>
    <n v="1.1230864197530863"/>
    <s v="OK"/>
    <s v="No"/>
    <s v="OK"/>
    <s v="OK"/>
    <s v="OK"/>
    <s v="OK"/>
    <s v="OK"/>
    <s v="OK"/>
    <s v="May"/>
    <n v="2"/>
    <s v="youtube/email"/>
    <d v="2024-01-01T00:00:00"/>
    <n v="5"/>
    <x v="0"/>
  </r>
  <r>
    <d v="2024-05-10T00:00:00"/>
    <s v="instagram"/>
    <s v="referral"/>
    <s v="black_friday"/>
    <d v="2024-01-01T00:00:00"/>
    <s v="video_ad"/>
    <s v="discount"/>
    <n v="368"/>
    <n v="26"/>
    <n v="730.7"/>
    <n v="7.0652173913043473E-2"/>
    <n v="1.9855978260869567"/>
    <s v="OK"/>
    <s v="No"/>
    <s v="OK"/>
    <s v="OK"/>
    <s v="OK"/>
    <s v="OK"/>
    <s v="OK"/>
    <s v="OK"/>
    <s v="May"/>
    <n v="2"/>
    <s v="instagram/referral"/>
    <d v="2024-01-01T00:00:00"/>
    <n v="5"/>
    <x v="1"/>
  </r>
  <r>
    <d v="2024-04-13T00:00:00"/>
    <s v="google"/>
    <s v="social"/>
    <s v="spring_sale"/>
    <d v="2024-01-01T00:00:00"/>
    <s v="carousel_ad"/>
    <s v="bags"/>
    <n v="167"/>
    <n v="48"/>
    <n v="656.8"/>
    <n v="0.28742514970059879"/>
    <n v="3.9329341317365265"/>
    <s v="OK"/>
    <s v="No"/>
    <s v="OK"/>
    <s v="OK"/>
    <s v="OK"/>
    <s v="OK"/>
    <s v="OK"/>
    <s v="OK"/>
    <s v="Apr"/>
    <n v="2"/>
    <s v="google/social"/>
    <d v="2024-01-01T00:00:00"/>
    <n v="4"/>
    <x v="0"/>
  </r>
  <r>
    <d v="2024-06-17T00:00:00"/>
    <s v="facebook"/>
    <s v="cpc"/>
    <s v="black_friday"/>
    <d v="2024-01-01T00:00:00"/>
    <s v="text_link"/>
    <s v="discount"/>
    <n v="455"/>
    <n v="46"/>
    <n v="201.28"/>
    <n v="0.1010989010989011"/>
    <n v="0.44237362637362637"/>
    <s v="OK"/>
    <s v="No"/>
    <s v="OK"/>
    <s v="OK"/>
    <s v="OK"/>
    <s v="OK"/>
    <s v="OK"/>
    <s v="OK"/>
    <s v="Jun"/>
    <n v="2"/>
    <s v="facebook/cpc"/>
    <d v="2024-01-01T00:00:00"/>
    <n v="6"/>
    <x v="1"/>
  </r>
  <r>
    <d v="2024-06-13T00:00:00"/>
    <s v="facebook"/>
    <s v="social"/>
    <s v="new_user_acquisition"/>
    <d v="2024-01-02T00:00:00"/>
    <s v="video_ad"/>
    <s v="signup"/>
    <n v="248"/>
    <n v="8"/>
    <n v="501.45"/>
    <n v="3.2258064516129031E-2"/>
    <n v="2.0219758064516129"/>
    <s v="OK"/>
    <s v="No"/>
    <s v="OK"/>
    <s v="OK"/>
    <s v="OK"/>
    <s v="OK"/>
    <s v="OK"/>
    <s v="OK"/>
    <s v="Jun"/>
    <n v="2"/>
    <s v="facebook/social"/>
    <d v="2024-01-02T00:00:00"/>
    <n v="6"/>
    <x v="1"/>
  </r>
  <r>
    <d v="2024-07-08T00:00:00"/>
    <s v="youtube"/>
    <s v="referral"/>
    <s v="product_launch"/>
    <d v="2024-01-03T00:00:00"/>
    <s v=""/>
    <s v="bags"/>
    <n v="111"/>
    <n v="33"/>
    <n v="146.74"/>
    <n v="0.29729729729729731"/>
    <n v="1.321981981981982"/>
    <s v="OK"/>
    <s v="No"/>
    <s v="OK"/>
    <s v="OK"/>
    <s v="OK"/>
    <s v="OK"/>
    <s v="OK"/>
    <s v="OK"/>
    <s v="Jul"/>
    <n v="3"/>
    <s v="youtube/referral"/>
    <d v="2024-01-03T00:00:00"/>
    <n v="7"/>
    <x v="0"/>
  </r>
  <r>
    <d v="2024-05-23T00:00:00"/>
    <s v="facebook"/>
    <s v="cpc"/>
    <s v="black_friday"/>
    <d v="2024-01-01T00:00:00"/>
    <s v="carousel_ad"/>
    <s v="discount"/>
    <n v="182"/>
    <n v="38"/>
    <n v="398.39"/>
    <n v="0.2087912087912088"/>
    <n v="2.1889560439560438"/>
    <s v="OK"/>
    <s v="No"/>
    <s v="OK"/>
    <s v="OK"/>
    <s v="OK"/>
    <s v="OK"/>
    <s v="OK"/>
    <s v="OK"/>
    <s v="May"/>
    <n v="2"/>
    <s v="facebook/cpc"/>
    <d v="2024-01-01T00:00:00"/>
    <n v="5"/>
    <x v="1"/>
  </r>
  <r>
    <d v="2024-11-19T00:00:00"/>
    <s v="youtube"/>
    <s v="email"/>
    <s v="product_launch"/>
    <d v="2024-01-03T00:00:00"/>
    <s v="video_ad"/>
    <s v="signup"/>
    <n v="395"/>
    <n v="18"/>
    <n v="534.51"/>
    <n v="4.5569620253164557E-2"/>
    <n v="1.3531898734177215"/>
    <s v="OK"/>
    <s v="No"/>
    <s v="OK"/>
    <s v="OK"/>
    <s v="OK"/>
    <s v="OK"/>
    <s v="OK"/>
    <s v="OK"/>
    <s v="Nov"/>
    <n v="4"/>
    <s v="youtube/email"/>
    <d v="2024-01-03T00:00:00"/>
    <n v="11"/>
    <x v="1"/>
  </r>
  <r>
    <d v="2024-03-30T00:00:00"/>
    <s v="linkedin"/>
    <s v="email"/>
    <s v="product_launch"/>
    <d v="2024-01-03T00:00:00"/>
    <s v="video_ad"/>
    <s v="discount"/>
    <n v="99"/>
    <n v="11"/>
    <n v="504.11"/>
    <n v="0.1111111111111111"/>
    <n v="5.0920202020202021"/>
    <s v="OK"/>
    <s v="No"/>
    <s v="OK"/>
    <s v="OK"/>
    <s v="OK"/>
    <s v="OK"/>
    <s v="OK"/>
    <s v="OK"/>
    <s v="Mar"/>
    <n v="1"/>
    <s v="linkedin/email"/>
    <d v="2024-01-03T00:00:00"/>
    <n v="3"/>
    <x v="1"/>
  </r>
  <r>
    <d v="2024-05-22T00:00:00"/>
    <s v="youtube"/>
    <s v="social"/>
    <s v="product_launch"/>
    <d v="2024-01-03T00:00:00"/>
    <s v=""/>
    <s v="shoes"/>
    <n v="484"/>
    <n v="9"/>
    <n v="877.6"/>
    <n v="1.859504132231405E-2"/>
    <n v="1.8132231404958679"/>
    <s v="OK"/>
    <s v="No"/>
    <s v="OK"/>
    <s v="OK"/>
    <s v="OK"/>
    <s v="OK"/>
    <s v="OK"/>
    <s v="OK"/>
    <s v="May"/>
    <n v="2"/>
    <s v="youtube/social"/>
    <d v="2024-01-03T00:00:00"/>
    <n v="5"/>
    <x v="0"/>
  </r>
  <r>
    <d v="2024-03-17T00:00:00"/>
    <s v="google"/>
    <s v="email"/>
    <s v="product_launch"/>
    <d v="2024-01-03T00:00:00"/>
    <s v="text_link"/>
    <s v="bags"/>
    <n v="67"/>
    <n v="0"/>
    <n v="955.14"/>
    <n v="0"/>
    <n v="14.255820895522389"/>
    <s v="OK"/>
    <s v="No"/>
    <s v="OK"/>
    <s v="OK"/>
    <s v="OK"/>
    <s v="OK"/>
    <s v="OK"/>
    <s v="OK"/>
    <s v="Mar"/>
    <n v="1"/>
    <s v="google/email"/>
    <d v="2024-01-03T00:00:00"/>
    <n v="3"/>
    <x v="0"/>
  </r>
  <r>
    <d v="2024-11-15T00:00:00"/>
    <s v="google"/>
    <s v="referral"/>
    <s v="new_user_acquisition"/>
    <d v="2024-01-02T00:00:00"/>
    <s v="banner1"/>
    <s v="discount"/>
    <n v="218"/>
    <n v="15"/>
    <n v="939.06"/>
    <n v="6.8807339449541288E-2"/>
    <n v="4.3076146788990819"/>
    <s v="OK"/>
    <s v="No"/>
    <s v="OK"/>
    <s v="OK"/>
    <s v="OK"/>
    <s v="OK"/>
    <s v="OK"/>
    <s v="OK"/>
    <s v="Nov"/>
    <n v="4"/>
    <s v="google/referral"/>
    <d v="2024-01-02T00:00:00"/>
    <n v="11"/>
    <x v="1"/>
  </r>
  <r>
    <d v="2024-11-11T00:00:00"/>
    <s v="instagram"/>
    <s v="referral"/>
    <s v="new_user_acquisition"/>
    <d v="2024-01-02T00:00:00"/>
    <s v="text_link"/>
    <s v="bags"/>
    <n v="426"/>
    <n v="10"/>
    <n v="500.95"/>
    <n v="2.3474178403755867E-2"/>
    <n v="1.1759389671361502"/>
    <s v="OK"/>
    <s v="No"/>
    <s v="OK"/>
    <s v="OK"/>
    <s v="OK"/>
    <s v="OK"/>
    <s v="OK"/>
    <s v="OK"/>
    <s v="Nov"/>
    <n v="4"/>
    <s v="instagram/referral"/>
    <d v="2024-01-02T00:00:00"/>
    <n v="11"/>
    <x v="0"/>
  </r>
  <r>
    <d v="2024-09-22T00:00:00"/>
    <s v="instagram"/>
    <s v="social"/>
    <s v="product_launch"/>
    <d v="2024-01-03T00:00:00"/>
    <s v="banner1"/>
    <s v="bags"/>
    <n v="300"/>
    <n v="38"/>
    <n v="285.88"/>
    <n v="0.12666666666666668"/>
    <n v="0.9529333333333333"/>
    <s v="OK"/>
    <s v="No"/>
    <s v="OK"/>
    <s v="OK"/>
    <s v="OK"/>
    <s v="OK"/>
    <s v="OK"/>
    <s v="OK"/>
    <s v="Sep"/>
    <n v="3"/>
    <s v="instagram/social"/>
    <d v="2024-01-03T00:00:00"/>
    <n v="9"/>
    <x v="0"/>
  </r>
  <r>
    <d v="2024-01-06T00:00:00"/>
    <s v="google"/>
    <s v="referral"/>
    <s v="black_friday"/>
    <d v="2024-01-01T00:00:00"/>
    <s v="banner1"/>
    <s v="discount"/>
    <n v="264"/>
    <n v="6"/>
    <n v="286.95"/>
    <n v="2.2727272727272728E-2"/>
    <n v="1.0869318181818182"/>
    <s v="OK"/>
    <s v="No"/>
    <s v="OK"/>
    <s v="OK"/>
    <s v="OK"/>
    <s v="OK"/>
    <s v="OK"/>
    <s v="OK"/>
    <s v="Jan"/>
    <n v="1"/>
    <s v="google/referral"/>
    <d v="2024-01-01T00:00:00"/>
    <n v="1"/>
    <x v="1"/>
  </r>
  <r>
    <d v="2024-10-01T00:00:00"/>
    <s v="google"/>
    <s v="social"/>
    <s v="spring_sale"/>
    <d v="2024-01-01T00:00:00"/>
    <s v="text_link"/>
    <s v="signup"/>
    <n v="375"/>
    <n v="0"/>
    <n v="97.07"/>
    <n v="0"/>
    <n v="0.25885333333333332"/>
    <s v="OK"/>
    <s v="No"/>
    <s v="OK"/>
    <s v="OK"/>
    <s v="OK"/>
    <s v="OK"/>
    <s v="OK"/>
    <s v="OK"/>
    <s v="Oct"/>
    <n v="4"/>
    <s v="google/social"/>
    <d v="2024-01-01T00:00:00"/>
    <n v="10"/>
    <x v="1"/>
  </r>
  <r>
    <d v="2024-05-06T00:00:00"/>
    <s v="linkedin"/>
    <s v="referral"/>
    <s v="new_user_acquisition"/>
    <d v="2024-01-02T00:00:00"/>
    <s v="carousel_ad"/>
    <s v="discount"/>
    <n v="190"/>
    <n v="20"/>
    <n v="751.11"/>
    <n v="0.10526315789473684"/>
    <n v="3.9532105263157895"/>
    <s v="OK"/>
    <s v="No"/>
    <s v="OK"/>
    <s v="OK"/>
    <s v="OK"/>
    <s v="OK"/>
    <s v="OK"/>
    <s v="OK"/>
    <s v="May"/>
    <n v="2"/>
    <s v="linkedin/referral"/>
    <d v="2024-01-02T00:00:00"/>
    <n v="5"/>
    <x v="1"/>
  </r>
  <r>
    <d v="2024-03-12T00:00:00"/>
    <s v="google"/>
    <s v="email"/>
    <s v="product_launch"/>
    <d v="2024-01-03T00:00:00"/>
    <s v="video_ad"/>
    <s v="shoes"/>
    <n v="426"/>
    <n v="44"/>
    <n v="146.24"/>
    <n v="0.10328638497652583"/>
    <n v="0.34328638497652586"/>
    <s v="OK"/>
    <s v="No"/>
    <s v="OK"/>
    <s v="OK"/>
    <s v="OK"/>
    <s v="OK"/>
    <s v="OK"/>
    <s v="OK"/>
    <s v="Mar"/>
    <n v="1"/>
    <s v="google/email"/>
    <d v="2024-01-03T00:00:00"/>
    <n v="3"/>
    <x v="0"/>
  </r>
  <r>
    <d v="2024-11-22T00:00:00"/>
    <s v="google"/>
    <s v="email"/>
    <s v="black_friday"/>
    <d v="2024-01-01T00:00:00"/>
    <s v="text_link"/>
    <s v="discount"/>
    <n v="64"/>
    <n v="43"/>
    <n v="792.88"/>
    <n v="0.671875"/>
    <n v="12.38875"/>
    <s v="OK"/>
    <s v="No"/>
    <s v="OK"/>
    <s v="OK"/>
    <s v="OK"/>
    <s v="OK"/>
    <s v="OK"/>
    <s v="OK"/>
    <s v="Nov"/>
    <n v="4"/>
    <s v="google/email"/>
    <d v="2024-01-01T00:00:00"/>
    <n v="11"/>
    <x v="1"/>
  </r>
  <r>
    <d v="2024-03-03T00:00:00"/>
    <s v="youtube"/>
    <s v="email"/>
    <s v="new_user_acquisition"/>
    <d v="2024-01-02T00:00:00"/>
    <s v="carousel_ad"/>
    <s v="discount"/>
    <n v="341"/>
    <n v="19"/>
    <n v="662.78"/>
    <n v="5.5718475073313782E-2"/>
    <n v="1.9436363636363636"/>
    <s v="OK"/>
    <s v="No"/>
    <s v="OK"/>
    <s v="OK"/>
    <s v="OK"/>
    <s v="OK"/>
    <s v="OK"/>
    <s v="OK"/>
    <s v="Mar"/>
    <n v="1"/>
    <s v="youtube/email"/>
    <d v="2024-01-02T00:00:00"/>
    <n v="3"/>
    <x v="1"/>
  </r>
  <r>
    <d v="2024-11-27T00:00:00"/>
    <s v="newsletter"/>
    <s v="email"/>
    <s v="product_launch"/>
    <d v="2024-01-03T00:00:00"/>
    <s v="banner1"/>
    <s v="bags"/>
    <n v="460"/>
    <n v="5"/>
    <n v="173.99"/>
    <n v="1.0869565217391304E-2"/>
    <n v="0.37823913043478263"/>
    <s v="OK"/>
    <s v="No"/>
    <s v="OK"/>
    <s v="OK"/>
    <s v="OK"/>
    <s v="OK"/>
    <s v="OK"/>
    <s v="OK"/>
    <s v="Nov"/>
    <n v="4"/>
    <s v="newsletter/email"/>
    <d v="2024-01-03T00:00:00"/>
    <n v="11"/>
    <x v="0"/>
  </r>
  <r>
    <d v="2024-04-06T00:00:00"/>
    <s v="google"/>
    <s v="social"/>
    <s v="new_user_acquisition"/>
    <d v="2024-01-02T00:00:00"/>
    <s v="video_ad"/>
    <s v="signup"/>
    <n v="87"/>
    <n v="26"/>
    <n v="771.46"/>
    <n v="0.2988505747126437"/>
    <n v="8.8673563218390807"/>
    <s v="OK"/>
    <s v="No"/>
    <s v="OK"/>
    <s v="OK"/>
    <s v="OK"/>
    <s v="OK"/>
    <s v="OK"/>
    <s v="OK"/>
    <s v="Apr"/>
    <n v="2"/>
    <s v="google/social"/>
    <d v="2024-01-02T00:00:00"/>
    <n v="4"/>
    <x v="1"/>
  </r>
  <r>
    <d v="2024-08-01T00:00:00"/>
    <s v="newsletter"/>
    <s v="cpc"/>
    <s v="black_friday"/>
    <d v="2024-01-01T00:00:00"/>
    <s v="banner1"/>
    <s v="signup"/>
    <n v="492"/>
    <n v="36"/>
    <n v="596.48"/>
    <n v="7.3170731707317069E-2"/>
    <n v="1.2123577235772358"/>
    <s v="OK"/>
    <s v="No"/>
    <s v="OK"/>
    <s v="OK"/>
    <s v="OK"/>
    <s v="OK"/>
    <s v="OK"/>
    <s v="OK"/>
    <s v="Aug"/>
    <n v="3"/>
    <s v="newsletter/cpc"/>
    <d v="2024-01-01T00:00:00"/>
    <n v="8"/>
    <x v="1"/>
  </r>
  <r>
    <d v="2024-10-29T00:00:00"/>
    <s v="facebook"/>
    <s v="cpc"/>
    <s v="product_launch"/>
    <d v="2024-01-03T00:00:00"/>
    <s v="video_ad"/>
    <s v="bags"/>
    <n v="453"/>
    <n v="25"/>
    <n v="931.54"/>
    <n v="5.518763796909492E-2"/>
    <n v="2.0563796909492273"/>
    <s v="OK"/>
    <s v="No"/>
    <s v="OK"/>
    <s v="OK"/>
    <s v="OK"/>
    <s v="OK"/>
    <s v="OK"/>
    <s v="OK"/>
    <s v="Oct"/>
    <n v="4"/>
    <s v="facebook/cpc"/>
    <d v="2024-01-03T00:00:00"/>
    <n v="10"/>
    <x v="0"/>
  </r>
  <r>
    <d v="2024-01-22T00:00:00"/>
    <s v="facebook"/>
    <s v="cpc"/>
    <s v="new_user_acquisition"/>
    <d v="2024-01-02T00:00:00"/>
    <s v="video_ad"/>
    <s v="signup"/>
    <n v="218"/>
    <n v="7"/>
    <n v="10.64"/>
    <n v="3.2110091743119268E-2"/>
    <n v="4.8807339449541284E-2"/>
    <s v="OK"/>
    <s v="No"/>
    <s v="OK"/>
    <s v="OK"/>
    <s v="OK"/>
    <s v="OK"/>
    <s v="OK"/>
    <s v="OK"/>
    <s v="Jan"/>
    <n v="1"/>
    <s v="facebook/cpc"/>
    <d v="2024-01-02T00:00:00"/>
    <n v="1"/>
    <x v="1"/>
  </r>
  <r>
    <d v="2024-10-12T00:00:00"/>
    <s v="instagram"/>
    <s v="email"/>
    <s v="spring_sale"/>
    <d v="2024-01-01T00:00:00"/>
    <s v="banner1"/>
    <s v="signup"/>
    <n v="160"/>
    <n v="12"/>
    <n v="521.04999999999995"/>
    <n v="7.4999999999999997E-2"/>
    <n v="3.2565624999999998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07-10T00:00:00"/>
    <s v="linkedin"/>
    <s v="cpc"/>
    <s v="spring_sale"/>
    <d v="2024-01-01T00:00:00"/>
    <s v="video_ad"/>
    <s v="bags"/>
    <n v="413"/>
    <n v="49"/>
    <n v="89.05"/>
    <n v="0.11864406779661017"/>
    <n v="0.21561743341404357"/>
    <s v="OK"/>
    <s v="No"/>
    <s v="OK"/>
    <s v="OK"/>
    <s v="OK"/>
    <s v="OK"/>
    <s v="OK"/>
    <s v="OK"/>
    <s v="Jul"/>
    <n v="3"/>
    <s v="linkedin/cpc"/>
    <d v="2024-01-01T00:00:00"/>
    <n v="7"/>
    <x v="0"/>
  </r>
  <r>
    <d v="2024-01-08T00:00:00"/>
    <s v="newsletter"/>
    <s v="cpc"/>
    <s v="product_launch"/>
    <d v="2024-01-03T00:00:00"/>
    <s v="video_ad"/>
    <s v="discount"/>
    <n v="276"/>
    <n v="39"/>
    <n v="245.83"/>
    <n v="0.14130434782608695"/>
    <n v="0.89068840579710151"/>
    <s v="OK"/>
    <s v="No"/>
    <s v="OK"/>
    <s v="OK"/>
    <s v="OK"/>
    <s v="OK"/>
    <s v="OK"/>
    <s v="OK"/>
    <s v="Jan"/>
    <n v="1"/>
    <s v="newsletter/cpc"/>
    <d v="2024-01-03T00:00:00"/>
    <n v="1"/>
    <x v="1"/>
  </r>
  <r>
    <d v="2024-12-11T00:00:00"/>
    <s v="linkedin"/>
    <s v="social"/>
    <s v="product_launch"/>
    <d v="2024-01-03T00:00:00"/>
    <s v="text_link"/>
    <s v="signup"/>
    <n v="474"/>
    <n v="41"/>
    <n v="849.77"/>
    <n v="8.6497890295358648E-2"/>
    <n v="1.7927637130801688"/>
    <s v="OK"/>
    <s v="No"/>
    <s v="OK"/>
    <s v="OK"/>
    <s v="OK"/>
    <s v="OK"/>
    <s v="OK"/>
    <s v="OK"/>
    <s v="Dec"/>
    <n v="4"/>
    <s v="linkedin/social"/>
    <d v="2024-01-03T00:00:00"/>
    <n v="12"/>
    <x v="1"/>
  </r>
  <r>
    <d v="2024-05-09T00:00:00"/>
    <s v="youtube"/>
    <s v="social"/>
    <s v="spring_sale"/>
    <d v="2024-01-01T00:00:00"/>
    <s v="carousel_ad"/>
    <s v="shoes"/>
    <n v="88"/>
    <n v="41"/>
    <n v="646.82000000000005"/>
    <n v="0.46590909090909088"/>
    <n v="7.3502272727272731"/>
    <s v="OK"/>
    <s v="No"/>
    <s v="OK"/>
    <s v="OK"/>
    <s v="OK"/>
    <s v="OK"/>
    <s v="OK"/>
    <s v="OK"/>
    <s v="May"/>
    <n v="2"/>
    <s v="youtube/social"/>
    <d v="2024-01-01T00:00:00"/>
    <n v="5"/>
    <x v="0"/>
  </r>
  <r>
    <d v="2024-06-28T00:00:00"/>
    <s v="facebook"/>
    <s v="social"/>
    <s v="new_user_acquisition"/>
    <d v="2024-01-02T00:00:00"/>
    <s v="text_link"/>
    <s v="signup"/>
    <n v="306"/>
    <n v="3"/>
    <n v="327.23"/>
    <n v="9.8039215686274508E-3"/>
    <n v="1.0693790849673204"/>
    <s v="OK"/>
    <s v="No"/>
    <s v="OK"/>
    <s v="OK"/>
    <s v="OK"/>
    <s v="OK"/>
    <s v="OK"/>
    <s v="OK"/>
    <s v="Jun"/>
    <n v="2"/>
    <s v="facebook/social"/>
    <d v="2024-01-02T00:00:00"/>
    <n v="6"/>
    <x v="1"/>
  </r>
  <r>
    <d v="2024-08-04T00:00:00"/>
    <s v="instagram"/>
    <s v="referral"/>
    <s v="new_user_acquisition"/>
    <d v="2024-01-02T00:00:00"/>
    <s v="carousel_ad"/>
    <s v="bags"/>
    <n v="465"/>
    <n v="8"/>
    <n v="234.82"/>
    <n v="1.7204301075268817E-2"/>
    <n v="0.50498924731182793"/>
    <s v="OK"/>
    <s v="No"/>
    <s v="OK"/>
    <s v="OK"/>
    <s v="OK"/>
    <s v="OK"/>
    <s v="OK"/>
    <s v="OK"/>
    <s v="Aug"/>
    <n v="3"/>
    <s v="instagram/referral"/>
    <d v="2024-01-02T00:00:00"/>
    <n v="8"/>
    <x v="0"/>
  </r>
  <r>
    <d v="2024-09-10T00:00:00"/>
    <s v="instagram"/>
    <s v="email"/>
    <s v="product_launch"/>
    <d v="2024-01-03T00:00:00"/>
    <s v="text_link"/>
    <s v="shoes"/>
    <n v="181"/>
    <n v="45"/>
    <n v="220.82"/>
    <n v="0.24861878453038674"/>
    <n v="1.22"/>
    <s v="OK"/>
    <s v="No"/>
    <s v="OK"/>
    <s v="OK"/>
    <s v="OK"/>
    <s v="OK"/>
    <s v="OK"/>
    <s v="OK"/>
    <s v="Sep"/>
    <n v="3"/>
    <s v="instagram/email"/>
    <d v="2024-01-03T00:00:00"/>
    <n v="9"/>
    <x v="0"/>
  </r>
  <r>
    <d v="2024-08-08T00:00:00"/>
    <s v="facebook"/>
    <s v="cpc"/>
    <s v="black_friday"/>
    <d v="2024-01-01T00:00:00"/>
    <s v="carousel_ad"/>
    <s v="signup"/>
    <n v="379"/>
    <n v="47"/>
    <n v="711.05"/>
    <n v="0.12401055408970976"/>
    <n v="1.8761213720316621"/>
    <s v="OK"/>
    <s v="No"/>
    <s v="OK"/>
    <s v="OK"/>
    <s v="OK"/>
    <s v="OK"/>
    <s v="OK"/>
    <s v="OK"/>
    <s v="Aug"/>
    <n v="3"/>
    <s v="facebook/cpc"/>
    <d v="2024-01-01T00:00:00"/>
    <n v="8"/>
    <x v="1"/>
  </r>
  <r>
    <d v="2024-03-04T00:00:00"/>
    <s v="facebook"/>
    <s v="cpc"/>
    <s v="black_friday"/>
    <d v="2024-01-01T00:00:00"/>
    <s v="text_link"/>
    <s v="discount"/>
    <n v="454"/>
    <n v="18"/>
    <n v="80.37"/>
    <n v="3.9647577092511016E-2"/>
    <n v="0.17702643171806168"/>
    <s v="OK"/>
    <s v="No"/>
    <s v="OK"/>
    <s v="OK"/>
    <s v="OK"/>
    <s v="OK"/>
    <s v="OK"/>
    <s v="OK"/>
    <s v="Mar"/>
    <n v="1"/>
    <s v="facebook/cpc"/>
    <d v="2024-01-01T00:00:00"/>
    <n v="3"/>
    <x v="1"/>
  </r>
  <r>
    <d v="2024-12-19T00:00:00"/>
    <s v="newsletter"/>
    <s v="referral"/>
    <s v="product_launch"/>
    <d v="2024-01-03T00:00:00"/>
    <s v="carousel_ad"/>
    <s v="bags"/>
    <n v="253"/>
    <n v="1"/>
    <n v="619.74"/>
    <n v="3.952569169960474E-3"/>
    <n v="2.4495652173913043"/>
    <s v="OK"/>
    <s v="No"/>
    <s v="OK"/>
    <s v="OK"/>
    <s v="OK"/>
    <s v="OK"/>
    <s v="OK"/>
    <s v="OK"/>
    <s v="Dec"/>
    <n v="4"/>
    <s v="newsletter/referral"/>
    <d v="2024-01-03T00:00:00"/>
    <n v="12"/>
    <x v="0"/>
  </r>
  <r>
    <d v="2024-07-31T00:00:00"/>
    <s v="instagram"/>
    <s v="cpc"/>
    <s v="product_launch"/>
    <d v="2024-01-03T00:00:00"/>
    <s v=""/>
    <s v="signup"/>
    <n v="428"/>
    <n v="0"/>
    <n v="1.41"/>
    <n v="0"/>
    <n v="3.2943925233644856E-3"/>
    <s v="OK"/>
    <s v="No"/>
    <s v="OK"/>
    <s v="OK"/>
    <s v="OK"/>
    <s v="OK"/>
    <s v="OK"/>
    <s v="OK"/>
    <s v="Jul"/>
    <n v="3"/>
    <s v="instagram/cpc"/>
    <d v="2024-01-03T00:00:00"/>
    <n v="7"/>
    <x v="1"/>
  </r>
  <r>
    <d v="2024-09-09T00:00:00"/>
    <s v="newsletter"/>
    <s v="referral"/>
    <s v="black_friday"/>
    <d v="2024-01-01T00:00:00"/>
    <s v="video_ad"/>
    <s v="bags"/>
    <n v="265"/>
    <n v="25"/>
    <n v="994.69"/>
    <n v="9.4339622641509441E-2"/>
    <n v="3.7535471698113207"/>
    <s v="OK"/>
    <s v="No"/>
    <s v="OK"/>
    <s v="OK"/>
    <s v="OK"/>
    <s v="OK"/>
    <s v="OK"/>
    <s v="OK"/>
    <s v="Sep"/>
    <n v="3"/>
    <s v="newsletter/referral"/>
    <d v="2024-01-01T00:00:00"/>
    <n v="9"/>
    <x v="0"/>
  </r>
  <r>
    <d v="2024-09-03T00:00:00"/>
    <s v="newsletter"/>
    <s v="email"/>
    <s v="new_user_acquisition"/>
    <d v="2024-01-02T00:00:00"/>
    <s v="banner1"/>
    <s v="discount"/>
    <n v="299"/>
    <n v="38"/>
    <n v="893.01"/>
    <n v="0.12709030100334448"/>
    <n v="2.9866555183946488"/>
    <s v="OK"/>
    <s v="No"/>
    <s v="OK"/>
    <s v="OK"/>
    <s v="OK"/>
    <s v="OK"/>
    <s v="OK"/>
    <s v="OK"/>
    <s v="Sep"/>
    <n v="3"/>
    <s v="newsletter/email"/>
    <d v="2024-01-02T00:00:00"/>
    <n v="9"/>
    <x v="1"/>
  </r>
  <r>
    <d v="2024-10-16T00:00:00"/>
    <s v="instagram"/>
    <s v="cpc"/>
    <s v="black_friday"/>
    <d v="2024-01-01T00:00:00"/>
    <s v="video_ad"/>
    <s v="signup"/>
    <n v="43"/>
    <n v="7"/>
    <n v="317.08999999999997"/>
    <n v="0.16279069767441862"/>
    <n v="7.3741860465116273"/>
    <s v="OK"/>
    <s v="No"/>
    <s v="OK"/>
    <s v="OK"/>
    <s v="OK"/>
    <s v="OK"/>
    <s v="OK"/>
    <s v="OK"/>
    <s v="Oct"/>
    <n v="4"/>
    <s v="instagram/cpc"/>
    <d v="2024-01-01T00:00:00"/>
    <n v="10"/>
    <x v="1"/>
  </r>
  <r>
    <d v="2024-05-08T00:00:00"/>
    <s v="facebook"/>
    <s v="referral"/>
    <s v="spring_sale"/>
    <d v="2024-01-01T00:00:00"/>
    <s v="carousel_ad"/>
    <s v="discount"/>
    <n v="206"/>
    <n v="19"/>
    <n v="429.29"/>
    <n v="9.2233009708737865E-2"/>
    <n v="2.0839320388349516"/>
    <s v="OK"/>
    <s v="No"/>
    <s v="OK"/>
    <s v="OK"/>
    <s v="OK"/>
    <s v="OK"/>
    <s v="OK"/>
    <s v="OK"/>
    <s v="May"/>
    <n v="2"/>
    <s v="facebook/referral"/>
    <d v="2024-01-01T00:00:00"/>
    <n v="5"/>
    <x v="1"/>
  </r>
  <r>
    <d v="2024-02-15T00:00:00"/>
    <s v="facebook"/>
    <s v="email"/>
    <s v="product_launch"/>
    <d v="2024-01-03T00:00:00"/>
    <s v="text_link"/>
    <s v="discount"/>
    <n v="355"/>
    <n v="40"/>
    <n v="97.08"/>
    <n v="0.11267605633802817"/>
    <n v="0.27346478873239438"/>
    <s v="OK"/>
    <s v="No"/>
    <s v="OK"/>
    <s v="OK"/>
    <s v="OK"/>
    <s v="OK"/>
    <s v="OK"/>
    <s v="OK"/>
    <s v="Feb"/>
    <n v="1"/>
    <s v="facebook/email"/>
    <d v="2024-01-03T00:00:00"/>
    <n v="2"/>
    <x v="1"/>
  </r>
  <r>
    <d v="2024-08-29T00:00:00"/>
    <s v="youtube"/>
    <s v="cpc"/>
    <s v="new_user_acquisition"/>
    <d v="2024-01-02T00:00:00"/>
    <s v="banner1"/>
    <s v="bags"/>
    <n v="43"/>
    <n v="13"/>
    <n v="14.63"/>
    <n v="0.30232558139534882"/>
    <n v="0.3402325581395349"/>
    <s v="OK"/>
    <s v="No"/>
    <s v="OK"/>
    <s v="OK"/>
    <s v="OK"/>
    <s v="OK"/>
    <s v="OK"/>
    <s v="OK"/>
    <s v="Aug"/>
    <n v="3"/>
    <s v="youtube/cpc"/>
    <d v="2024-01-02T00:00:00"/>
    <n v="8"/>
    <x v="0"/>
  </r>
  <r>
    <d v="2024-07-20T00:00:00"/>
    <s v="youtube"/>
    <s v="email"/>
    <s v="black_friday"/>
    <d v="2024-01-01T00:00:00"/>
    <s v="text_link"/>
    <s v="shoes"/>
    <n v="43"/>
    <n v="4"/>
    <n v="588.54"/>
    <n v="9.3023255813953487E-2"/>
    <n v="13.686976744186046"/>
    <s v="OK"/>
    <s v="No"/>
    <s v="OK"/>
    <s v="OK"/>
    <s v="OK"/>
    <s v="OK"/>
    <s v="OK"/>
    <s v="OK"/>
    <s v="Jul"/>
    <n v="3"/>
    <s v="youtube/email"/>
    <d v="2024-01-01T00:00:00"/>
    <n v="7"/>
    <x v="0"/>
  </r>
  <r>
    <d v="2024-11-16T00:00:00"/>
    <s v="instagram"/>
    <s v="cpc"/>
    <s v="black_friday"/>
    <d v="2024-01-01T00:00:00"/>
    <s v="text_link"/>
    <s v="discount"/>
    <n v="202"/>
    <n v="50"/>
    <n v="939.43"/>
    <n v="0.24752475247524752"/>
    <n v="4.650643564356435"/>
    <s v="OK"/>
    <s v="No"/>
    <s v="OK"/>
    <s v="OK"/>
    <s v="OK"/>
    <s v="OK"/>
    <s v="OK"/>
    <s v="OK"/>
    <s v="Nov"/>
    <n v="4"/>
    <s v="instagram/cpc"/>
    <d v="2024-01-01T00:00:00"/>
    <n v="11"/>
    <x v="1"/>
  </r>
  <r>
    <d v="2024-07-04T00:00:00"/>
    <s v="newsletter"/>
    <s v="cpc"/>
    <s v="black_friday"/>
    <d v="2024-01-01T00:00:00"/>
    <s v="carousel_ad"/>
    <s v="bags"/>
    <n v="299"/>
    <n v="17"/>
    <n v="104.63"/>
    <n v="5.6856187290969896E-2"/>
    <n v="0.34993311036789299"/>
    <s v="OK"/>
    <s v="No"/>
    <s v="OK"/>
    <s v="OK"/>
    <s v="OK"/>
    <s v="OK"/>
    <s v="OK"/>
    <s v="OK"/>
    <s v="Jul"/>
    <n v="3"/>
    <s v="newsletter/cpc"/>
    <d v="2024-01-01T00:00:00"/>
    <n v="7"/>
    <x v="0"/>
  </r>
  <r>
    <d v="2024-01-06T00:00:00"/>
    <s v="facebook"/>
    <s v="referral"/>
    <s v="spring_sale"/>
    <d v="2024-01-01T00:00:00"/>
    <s v="carousel_ad"/>
    <s v="signup"/>
    <n v="144"/>
    <n v="8"/>
    <n v="316.48"/>
    <n v="5.5555555555555552E-2"/>
    <n v="2.1977777777777781"/>
    <s v="OK"/>
    <s v="No"/>
    <s v="OK"/>
    <s v="OK"/>
    <s v="OK"/>
    <s v="OK"/>
    <s v="OK"/>
    <s v="OK"/>
    <s v="Jan"/>
    <n v="1"/>
    <s v="facebook/referral"/>
    <d v="2024-01-01T00:00:00"/>
    <n v="1"/>
    <x v="1"/>
  </r>
  <r>
    <d v="2024-08-14T00:00:00"/>
    <s v="facebook"/>
    <s v="email"/>
    <s v="product_launch"/>
    <d v="2024-01-03T00:00:00"/>
    <s v="text_link"/>
    <s v="bags"/>
    <n v="264"/>
    <n v="46"/>
    <n v="779.4"/>
    <n v="0.17424242424242425"/>
    <n v="2.9522727272727272"/>
    <s v="OK"/>
    <s v="No"/>
    <s v="OK"/>
    <s v="OK"/>
    <s v="OK"/>
    <s v="OK"/>
    <s v="OK"/>
    <s v="OK"/>
    <s v="Aug"/>
    <n v="3"/>
    <s v="facebook/email"/>
    <d v="2024-01-03T00:00:00"/>
    <n v="8"/>
    <x v="0"/>
  </r>
  <r>
    <d v="2024-01-10T00:00:00"/>
    <s v="youtube"/>
    <s v="referral"/>
    <s v="product_launch"/>
    <d v="2024-01-03T00:00:00"/>
    <s v="carousel_ad"/>
    <s v="discount"/>
    <n v="411"/>
    <n v="14"/>
    <n v="305.86"/>
    <n v="3.4063260340632603E-2"/>
    <n v="0.74418491484184923"/>
    <s v="OK"/>
    <s v="No"/>
    <s v="OK"/>
    <s v="OK"/>
    <s v="OK"/>
    <s v="OK"/>
    <s v="OK"/>
    <s v="OK"/>
    <s v="Jan"/>
    <n v="1"/>
    <s v="youtube/referral"/>
    <d v="2024-01-03T00:00:00"/>
    <n v="1"/>
    <x v="1"/>
  </r>
  <r>
    <d v="2024-12-23T00:00:00"/>
    <s v="instagram"/>
    <s v="email"/>
    <s v="new_user_acquisition"/>
    <d v="2024-01-02T00:00:00"/>
    <s v="text_link"/>
    <s v="shoes"/>
    <n v="58"/>
    <n v="38"/>
    <n v="455.35"/>
    <n v="0.65517241379310343"/>
    <n v="7.850862068965518"/>
    <s v="OK"/>
    <s v="No"/>
    <s v="OK"/>
    <s v="OK"/>
    <s v="OK"/>
    <s v="OK"/>
    <s v="OK"/>
    <s v="OK"/>
    <s v="Dec"/>
    <n v="4"/>
    <s v="instagram/email"/>
    <d v="2024-01-02T00:00:00"/>
    <n v="12"/>
    <x v="0"/>
  </r>
  <r>
    <d v="2024-09-09T00:00:00"/>
    <s v="newsletter"/>
    <s v="social"/>
    <s v="product_launch"/>
    <d v="2024-01-03T00:00:00"/>
    <s v="text_link"/>
    <s v="discount"/>
    <n v="75"/>
    <n v="14"/>
    <n v="821.38"/>
    <n v="0.18666666666666668"/>
    <n v="10.951733333333333"/>
    <s v="OK"/>
    <s v="No"/>
    <s v="OK"/>
    <s v="OK"/>
    <s v="OK"/>
    <s v="OK"/>
    <s v="OK"/>
    <s v="OK"/>
    <s v="Sep"/>
    <n v="3"/>
    <s v="newsletter/social"/>
    <d v="2024-01-03T00:00:00"/>
    <n v="9"/>
    <x v="1"/>
  </r>
  <r>
    <d v="2024-08-14T00:00:00"/>
    <s v="newsletter"/>
    <s v="email"/>
    <s v="product_launch"/>
    <d v="2024-01-03T00:00:00"/>
    <s v="banner1"/>
    <s v="bags"/>
    <n v="298"/>
    <n v="43"/>
    <n v="894.11"/>
    <n v="0.14429530201342283"/>
    <n v="3.0003691275167785"/>
    <s v="OK"/>
    <s v="No"/>
    <s v="OK"/>
    <s v="OK"/>
    <s v="OK"/>
    <s v="OK"/>
    <s v="OK"/>
    <s v="OK"/>
    <s v="Aug"/>
    <n v="3"/>
    <s v="newsletter/email"/>
    <d v="2024-01-03T00:00:00"/>
    <n v="8"/>
    <x v="0"/>
  </r>
  <r>
    <d v="2024-10-12T00:00:00"/>
    <s v="newsletter"/>
    <s v="cpc"/>
    <s v="product_launch"/>
    <d v="2024-01-03T00:00:00"/>
    <s v="carousel_ad"/>
    <s v="discount"/>
    <n v="59"/>
    <n v="14"/>
    <n v="504.47"/>
    <n v="0.23728813559322035"/>
    <n v="8.5503389830508478"/>
    <s v="OK"/>
    <s v="No"/>
    <s v="OK"/>
    <s v="OK"/>
    <s v="OK"/>
    <s v="OK"/>
    <s v="OK"/>
    <s v="OK"/>
    <s v="Oct"/>
    <n v="4"/>
    <s v="newsletter/cpc"/>
    <d v="2024-01-03T00:00:00"/>
    <n v="10"/>
    <x v="1"/>
  </r>
  <r>
    <d v="2024-04-14T00:00:00"/>
    <s v="newsletter"/>
    <s v="social"/>
    <s v="spring_sale"/>
    <d v="2024-01-01T00:00:00"/>
    <s v="banner1"/>
    <s v="signup"/>
    <n v="195"/>
    <n v="22"/>
    <n v="877.14"/>
    <n v="0.11282051282051282"/>
    <n v="4.4981538461538459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11-29T00:00:00"/>
    <s v="youtube"/>
    <s v="cpc"/>
    <s v="product_launch"/>
    <d v="2024-01-03T00:00:00"/>
    <s v="video_ad"/>
    <s v="discount"/>
    <n v="447"/>
    <n v="8"/>
    <n v="581.39"/>
    <n v="1.7897091722595078E-2"/>
    <n v="1.300648769574944"/>
    <s v="OK"/>
    <s v="No"/>
    <s v="OK"/>
    <s v="OK"/>
    <s v="OK"/>
    <s v="OK"/>
    <s v="OK"/>
    <s v="OK"/>
    <s v="Nov"/>
    <n v="4"/>
    <s v="youtube/cpc"/>
    <d v="2024-01-03T00:00:00"/>
    <n v="11"/>
    <x v="1"/>
  </r>
  <r>
    <d v="2024-09-08T00:00:00"/>
    <s v="newsletter"/>
    <s v="email"/>
    <s v="product_launch"/>
    <d v="2024-01-03T00:00:00"/>
    <s v="carousel_ad"/>
    <s v="shoes"/>
    <n v="336"/>
    <n v="11"/>
    <n v="404.51"/>
    <n v="3.273809523809524E-2"/>
    <n v="1.2038988095238095"/>
    <s v="OK"/>
    <s v="No"/>
    <s v="OK"/>
    <s v="OK"/>
    <s v="OK"/>
    <s v="OK"/>
    <s v="OK"/>
    <s v="OK"/>
    <s v="Sep"/>
    <n v="3"/>
    <s v="newsletter/email"/>
    <d v="2024-01-03T00:00:00"/>
    <n v="9"/>
    <x v="0"/>
  </r>
  <r>
    <d v="2024-03-18T00:00:00"/>
    <s v="linkedin"/>
    <s v="referral"/>
    <s v="new_user_acquisition"/>
    <d v="2024-01-02T00:00:00"/>
    <s v="banner1"/>
    <s v="shoes"/>
    <n v="68"/>
    <n v="46"/>
    <n v="943.42"/>
    <n v="0.67647058823529416"/>
    <n v="13.873823529411764"/>
    <s v="OK"/>
    <s v="No"/>
    <s v="OK"/>
    <s v="OK"/>
    <s v="OK"/>
    <s v="OK"/>
    <s v="OK"/>
    <s v="OK"/>
    <s v="Mar"/>
    <n v="1"/>
    <s v="linkedin/referral"/>
    <d v="2024-01-02T00:00:00"/>
    <n v="3"/>
    <x v="0"/>
  </r>
  <r>
    <d v="2024-10-03T00:00:00"/>
    <s v="facebook"/>
    <s v="referral"/>
    <s v="black_friday"/>
    <d v="2024-01-01T00:00:00"/>
    <s v="carousel_ad"/>
    <s v="shoes"/>
    <n v="107"/>
    <n v="29"/>
    <n v="209.89"/>
    <n v="0.27102803738317754"/>
    <n v="1.9615887850467288"/>
    <s v="OK"/>
    <s v="No"/>
    <s v="OK"/>
    <s v="OK"/>
    <s v="OK"/>
    <s v="OK"/>
    <s v="OK"/>
    <s v="OK"/>
    <s v="Oct"/>
    <n v="4"/>
    <s v="facebook/referral"/>
    <d v="2024-01-01T00:00:00"/>
    <n v="10"/>
    <x v="0"/>
  </r>
  <r>
    <d v="2024-05-13T00:00:00"/>
    <s v="instagram"/>
    <s v="cpc"/>
    <s v="new_user_acquisition"/>
    <d v="2024-01-02T00:00:00"/>
    <s v="text_link"/>
    <s v="signup"/>
    <n v="177"/>
    <n v="34"/>
    <n v="612.22"/>
    <n v="0.19209039548022599"/>
    <n v="3.4588700564971755"/>
    <s v="OK"/>
    <s v="No"/>
    <s v="OK"/>
    <s v="OK"/>
    <s v="OK"/>
    <s v="OK"/>
    <s v="OK"/>
    <s v="OK"/>
    <s v="May"/>
    <n v="2"/>
    <s v="instagram/cpc"/>
    <d v="2024-01-02T00:00:00"/>
    <n v="5"/>
    <x v="1"/>
  </r>
  <r>
    <d v="2024-03-28T00:00:00"/>
    <s v="google"/>
    <s v="referral"/>
    <s v="product_launch"/>
    <d v="2024-01-03T00:00:00"/>
    <s v="carousel_ad"/>
    <s v="bags"/>
    <n v="67"/>
    <n v="4"/>
    <n v="888.3"/>
    <n v="5.9701492537313432E-2"/>
    <n v="13.25820895522388"/>
    <s v="OK"/>
    <s v="No"/>
    <s v="OK"/>
    <s v="OK"/>
    <s v="OK"/>
    <s v="OK"/>
    <s v="OK"/>
    <s v="OK"/>
    <s v="Mar"/>
    <n v="1"/>
    <s v="google/referral"/>
    <d v="2024-01-03T00:00:00"/>
    <n v="3"/>
    <x v="0"/>
  </r>
  <r>
    <d v="2024-08-28T00:00:00"/>
    <s v="google"/>
    <s v="cpc"/>
    <s v="black_friday"/>
    <d v="2024-01-01T00:00:00"/>
    <s v="text_link"/>
    <s v="discount"/>
    <n v="443"/>
    <n v="47"/>
    <n v="263.97000000000003"/>
    <n v="0.10609480812641084"/>
    <n v="0.59586907449209936"/>
    <s v="OK"/>
    <s v="No"/>
    <s v="OK"/>
    <s v="OK"/>
    <s v="OK"/>
    <s v="OK"/>
    <s v="OK"/>
    <s v="OK"/>
    <s v="Aug"/>
    <n v="3"/>
    <s v="google/cpc"/>
    <d v="2024-01-01T00:00:00"/>
    <n v="8"/>
    <x v="1"/>
  </r>
  <r>
    <d v="2024-06-03T00:00:00"/>
    <s v="instagram"/>
    <s v="social"/>
    <s v="spring_sale"/>
    <d v="2024-01-01T00:00:00"/>
    <s v="carousel_ad"/>
    <s v="bags"/>
    <n v="179"/>
    <n v="11"/>
    <n v="463.4"/>
    <n v="6.1452513966480445E-2"/>
    <n v="2.5888268156424581"/>
    <s v="OK"/>
    <s v="No"/>
    <s v="OK"/>
    <s v="OK"/>
    <s v="OK"/>
    <s v="OK"/>
    <s v="OK"/>
    <s v="OK"/>
    <s v="Jun"/>
    <n v="2"/>
    <s v="instagram/social"/>
    <d v="2024-01-01T00:00:00"/>
    <n v="6"/>
    <x v="0"/>
  </r>
  <r>
    <d v="2024-10-04T00:00:00"/>
    <s v="linkedin"/>
    <s v="referral"/>
    <s v="product_launch"/>
    <d v="2024-01-03T00:00:00"/>
    <s v="text_link"/>
    <s v="shoes"/>
    <n v="32"/>
    <n v="45"/>
    <n v="739.93"/>
    <n v="1.40625"/>
    <n v="23.122812499999998"/>
    <s v="OK"/>
    <s v="No"/>
    <s v="OK"/>
    <s v="OK"/>
    <s v="OK"/>
    <s v="OK"/>
    <s v="OK"/>
    <s v="OK"/>
    <s v="Oct"/>
    <n v="4"/>
    <s v="linkedin/referral"/>
    <d v="2024-01-03T00:00:00"/>
    <n v="10"/>
    <x v="0"/>
  </r>
  <r>
    <d v="2024-02-16T00:00:00"/>
    <s v="youtube"/>
    <s v="email"/>
    <s v="product_launch"/>
    <d v="2024-01-03T00:00:00"/>
    <s v="video_ad"/>
    <s v="signup"/>
    <n v="164"/>
    <n v="6"/>
    <n v="401.58"/>
    <n v="3.6585365853658534E-2"/>
    <n v="2.4486585365853659"/>
    <s v="OK"/>
    <s v="No"/>
    <s v="OK"/>
    <s v="OK"/>
    <s v="OK"/>
    <s v="OK"/>
    <s v="OK"/>
    <s v="OK"/>
    <s v="Feb"/>
    <n v="1"/>
    <s v="youtube/email"/>
    <d v="2024-01-03T00:00:00"/>
    <n v="2"/>
    <x v="1"/>
  </r>
  <r>
    <d v="2024-08-23T00:00:00"/>
    <s v="newsletter"/>
    <s v="referral"/>
    <s v="new_user_acquisition"/>
    <d v="2024-01-02T00:00:00"/>
    <s v="text_link"/>
    <s v="shoes"/>
    <n v="178"/>
    <n v="37"/>
    <n v="419.47"/>
    <n v="0.20786516853932585"/>
    <n v="2.3565730337078654"/>
    <s v="OK"/>
    <s v="No"/>
    <s v="OK"/>
    <s v="OK"/>
    <s v="OK"/>
    <s v="OK"/>
    <s v="OK"/>
    <s v="OK"/>
    <s v="Aug"/>
    <n v="3"/>
    <s v="newsletter/referral"/>
    <d v="2024-01-02T00:00:00"/>
    <n v="8"/>
    <x v="0"/>
  </r>
  <r>
    <d v="2024-01-20T00:00:00"/>
    <s v="youtube"/>
    <s v="cpc"/>
    <s v="new_user_acquisition"/>
    <d v="2024-01-02T00:00:00"/>
    <s v="banner1"/>
    <s v="shoes"/>
    <n v="411"/>
    <n v="49"/>
    <n v="618.34"/>
    <n v="0.11922141119221411"/>
    <n v="1.504476885644769"/>
    <s v="OK"/>
    <s v="No"/>
    <s v="OK"/>
    <s v="OK"/>
    <s v="OK"/>
    <s v="OK"/>
    <s v="OK"/>
    <s v="OK"/>
    <s v="Jan"/>
    <n v="1"/>
    <s v="youtube/cpc"/>
    <d v="2024-01-02T00:00:00"/>
    <n v="1"/>
    <x v="0"/>
  </r>
  <r>
    <d v="2024-08-26T00:00:00"/>
    <s v="youtube"/>
    <s v="social"/>
    <s v="new_user_acquisition"/>
    <d v="2024-01-02T00:00:00"/>
    <s v="banner1"/>
    <s v="shoes"/>
    <n v="299"/>
    <n v="22"/>
    <n v="714.96"/>
    <n v="7.3578595317725759E-2"/>
    <n v="2.3911705685618729"/>
    <s v="OK"/>
    <s v="No"/>
    <s v="OK"/>
    <s v="OK"/>
    <s v="OK"/>
    <s v="OK"/>
    <s v="OK"/>
    <s v="OK"/>
    <s v="Aug"/>
    <n v="3"/>
    <s v="youtube/social"/>
    <d v="2024-01-02T00:00:00"/>
    <n v="8"/>
    <x v="0"/>
  </r>
  <r>
    <d v="2024-06-15T00:00:00"/>
    <s v="instagram"/>
    <s v="referral"/>
    <s v="spring_sale"/>
    <d v="2024-01-01T00:00:00"/>
    <s v="banner1"/>
    <s v="shoes"/>
    <n v="99"/>
    <n v="23"/>
    <n v="812.63"/>
    <n v="0.23232323232323232"/>
    <n v="8.2083838383838383"/>
    <s v="OK"/>
    <s v="No"/>
    <s v="OK"/>
    <s v="OK"/>
    <s v="OK"/>
    <s v="OK"/>
    <s v="OK"/>
    <s v="OK"/>
    <s v="Jun"/>
    <n v="2"/>
    <s v="instagram/referral"/>
    <d v="2024-01-01T00:00:00"/>
    <n v="6"/>
    <x v="0"/>
  </r>
  <r>
    <d v="2024-10-07T00:00:00"/>
    <s v="linkedin"/>
    <s v="cpc"/>
    <s v="new_user_acquisition"/>
    <d v="2024-01-02T00:00:00"/>
    <s v="video_ad"/>
    <s v="shoes"/>
    <n v="254"/>
    <n v="47"/>
    <n v="67.900000000000006"/>
    <n v="0.18503937007874016"/>
    <n v="0.2673228346456693"/>
    <s v="OK"/>
    <s v="No"/>
    <s v="OK"/>
    <s v="OK"/>
    <s v="OK"/>
    <s v="OK"/>
    <s v="OK"/>
    <s v="OK"/>
    <s v="Oct"/>
    <n v="4"/>
    <s v="linkedin/cpc"/>
    <d v="2024-01-02T00:00:00"/>
    <n v="10"/>
    <x v="0"/>
  </r>
  <r>
    <d v="2024-08-06T00:00:00"/>
    <s v="google"/>
    <s v="email"/>
    <s v="black_friday"/>
    <d v="2024-01-01T00:00:00"/>
    <s v="banner1"/>
    <s v="bags"/>
    <n v="197"/>
    <n v="34"/>
    <n v="961.87"/>
    <n v="0.17258883248730963"/>
    <n v="4.8825888324873095"/>
    <s v="OK"/>
    <s v="No"/>
    <s v="OK"/>
    <s v="OK"/>
    <s v="OK"/>
    <s v="OK"/>
    <s v="OK"/>
    <s v="OK"/>
    <s v="Aug"/>
    <n v="3"/>
    <s v="google/email"/>
    <d v="2024-01-01T00:00:00"/>
    <n v="8"/>
    <x v="0"/>
  </r>
  <r>
    <d v="2024-04-19T00:00:00"/>
    <s v="instagram"/>
    <s v="social"/>
    <s v="new_user_acquisition"/>
    <d v="2024-01-02T00:00:00"/>
    <s v="banner1"/>
    <s v="signup"/>
    <n v="453"/>
    <n v="41"/>
    <n v="7.69"/>
    <n v="9.0507726269315678E-2"/>
    <n v="1.6975717439293599E-2"/>
    <s v="OK"/>
    <s v="No"/>
    <s v="OK"/>
    <s v="OK"/>
    <s v="OK"/>
    <s v="OK"/>
    <s v="OK"/>
    <s v="OK"/>
    <s v="Apr"/>
    <n v="2"/>
    <s v="instagram/social"/>
    <d v="2024-01-02T00:00:00"/>
    <n v="4"/>
    <x v="1"/>
  </r>
  <r>
    <d v="2024-11-04T00:00:00"/>
    <s v="linkedin"/>
    <s v="social"/>
    <s v="product_launch"/>
    <d v="2024-01-03T00:00:00"/>
    <s v="text_link"/>
    <s v="signup"/>
    <n v="290"/>
    <n v="30"/>
    <n v="914.28"/>
    <n v="0.10344827586206896"/>
    <n v="3.1526896551724137"/>
    <s v="OK"/>
    <s v="No"/>
    <s v="OK"/>
    <s v="OK"/>
    <s v="OK"/>
    <s v="OK"/>
    <s v="OK"/>
    <s v="OK"/>
    <s v="Nov"/>
    <n v="4"/>
    <s v="linkedin/social"/>
    <d v="2024-01-03T00:00:00"/>
    <n v="11"/>
    <x v="1"/>
  </r>
  <r>
    <d v="2024-08-23T00:00:00"/>
    <s v="youtube"/>
    <s v="social"/>
    <s v="black_friday"/>
    <d v="2024-01-01T00:00:00"/>
    <s v="carousel_ad"/>
    <s v="bags"/>
    <n v="111"/>
    <n v="33"/>
    <n v="384.47"/>
    <n v="0.29729729729729731"/>
    <n v="3.4636936936936937"/>
    <s v="OK"/>
    <s v="No"/>
    <s v="OK"/>
    <s v="OK"/>
    <s v="OK"/>
    <s v="OK"/>
    <s v="OK"/>
    <s v="OK"/>
    <s v="Aug"/>
    <n v="3"/>
    <s v="youtube/social"/>
    <d v="2024-01-01T00:00:00"/>
    <n v="8"/>
    <x v="0"/>
  </r>
  <r>
    <d v="2024-09-12T00:00:00"/>
    <s v="google"/>
    <s v="cpc"/>
    <s v="new_user_acquisition"/>
    <d v="2024-01-02T00:00:00"/>
    <s v="banner1"/>
    <s v="shoes"/>
    <n v="496"/>
    <n v="6"/>
    <n v="633.54999999999995"/>
    <n v="1.2096774193548387E-2"/>
    <n v="1.2773185483870966"/>
    <s v="OK"/>
    <s v="No"/>
    <s v="OK"/>
    <s v="OK"/>
    <s v="OK"/>
    <s v="OK"/>
    <s v="OK"/>
    <s v="OK"/>
    <s v="Sep"/>
    <n v="3"/>
    <s v="google/cpc"/>
    <d v="2024-01-02T00:00:00"/>
    <n v="9"/>
    <x v="0"/>
  </r>
  <r>
    <d v="2024-02-11T00:00:00"/>
    <s v="youtube"/>
    <s v="social"/>
    <s v="new_user_acquisition"/>
    <d v="2024-01-02T00:00:00"/>
    <s v="text_link"/>
    <s v="signup"/>
    <n v="342"/>
    <n v="49"/>
    <n v="486.65"/>
    <n v="0.14327485380116958"/>
    <n v="1.4229532163742689"/>
    <s v="OK"/>
    <s v="No"/>
    <s v="OK"/>
    <s v="OK"/>
    <s v="OK"/>
    <s v="OK"/>
    <s v="OK"/>
    <s v="OK"/>
    <s v="Feb"/>
    <n v="1"/>
    <s v="youtube/social"/>
    <d v="2024-01-02T00:00:00"/>
    <n v="2"/>
    <x v="1"/>
  </r>
  <r>
    <d v="2024-10-30T00:00:00"/>
    <s v="instagram"/>
    <s v="email"/>
    <s v="product_launch"/>
    <d v="2024-01-03T00:00:00"/>
    <s v="carousel_ad"/>
    <s v="shoes"/>
    <n v="333"/>
    <n v="33"/>
    <n v="42.83"/>
    <n v="9.90990990990991E-2"/>
    <n v="0.12861861861861862"/>
    <s v="OK"/>
    <s v="No"/>
    <s v="OK"/>
    <s v="OK"/>
    <s v="OK"/>
    <s v="OK"/>
    <s v="OK"/>
    <s v="OK"/>
    <s v="Oct"/>
    <n v="4"/>
    <s v="instagram/email"/>
    <d v="2024-01-03T00:00:00"/>
    <n v="10"/>
    <x v="0"/>
  </r>
  <r>
    <d v="2024-04-21T00:00:00"/>
    <s v="youtube"/>
    <s v="social"/>
    <s v="product_launch"/>
    <d v="2024-01-03T00:00:00"/>
    <s v="text_link"/>
    <s v="discount"/>
    <n v="284"/>
    <n v="22"/>
    <n v="209.5"/>
    <n v="7.746478873239436E-2"/>
    <n v="0.73767605633802813"/>
    <s v="OK"/>
    <s v="No"/>
    <s v="OK"/>
    <s v="OK"/>
    <s v="OK"/>
    <s v="OK"/>
    <s v="OK"/>
    <s v="OK"/>
    <s v="Apr"/>
    <n v="2"/>
    <s v="youtube/social"/>
    <d v="2024-01-03T00:00:00"/>
    <n v="4"/>
    <x v="1"/>
  </r>
  <r>
    <d v="2024-01-27T00:00:00"/>
    <s v="instagram"/>
    <s v="email"/>
    <s v="product_launch"/>
    <d v="2024-01-03T00:00:00"/>
    <s v="text_link"/>
    <s v="bags"/>
    <n v="230"/>
    <n v="36"/>
    <n v="76.849999999999994"/>
    <n v="0.15652173913043479"/>
    <n v="0.33413043478260868"/>
    <s v="OK"/>
    <s v="No"/>
    <s v="OK"/>
    <s v="OK"/>
    <s v="OK"/>
    <s v="OK"/>
    <s v="OK"/>
    <s v="OK"/>
    <s v="Jan"/>
    <n v="1"/>
    <s v="instagram/email"/>
    <d v="2024-01-03T00:00:00"/>
    <n v="1"/>
    <x v="0"/>
  </r>
  <r>
    <d v="2024-05-19T00:00:00"/>
    <s v="linkedin"/>
    <s v="social"/>
    <s v="spring_sale"/>
    <d v="2024-01-01T00:00:00"/>
    <s v="banner1"/>
    <s v="shoes"/>
    <n v="489"/>
    <n v="26"/>
    <n v="785.66"/>
    <n v="5.3169734151329244E-2"/>
    <n v="1.6066666666666667"/>
    <s v="OK"/>
    <s v="No"/>
    <s v="OK"/>
    <s v="OK"/>
    <s v="OK"/>
    <s v="OK"/>
    <s v="OK"/>
    <s v="OK"/>
    <s v="May"/>
    <n v="2"/>
    <s v="linkedin/social"/>
    <d v="2024-01-01T00:00:00"/>
    <n v="5"/>
    <x v="0"/>
  </r>
  <r>
    <d v="2024-08-05T00:00:00"/>
    <s v="instagram"/>
    <s v="referral"/>
    <s v="black_friday"/>
    <d v="2024-01-01T00:00:00"/>
    <s v="text_link"/>
    <s v="shoes"/>
    <n v="97"/>
    <n v="11"/>
    <n v="481.95"/>
    <n v="0.1134020618556701"/>
    <n v="4.9685567010309279"/>
    <s v="OK"/>
    <s v="No"/>
    <s v="OK"/>
    <s v="OK"/>
    <s v="OK"/>
    <s v="OK"/>
    <s v="OK"/>
    <s v="OK"/>
    <s v="Aug"/>
    <n v="3"/>
    <s v="instagram/referral"/>
    <d v="2024-01-01T00:00:00"/>
    <n v="8"/>
    <x v="0"/>
  </r>
  <r>
    <d v="2024-01-30T00:00:00"/>
    <s v="facebook"/>
    <s v="referral"/>
    <s v="spring_sale"/>
    <d v="2024-01-01T00:00:00"/>
    <s v="banner1"/>
    <s v="signup"/>
    <n v="91"/>
    <n v="23"/>
    <n v="369.31"/>
    <n v="0.25274725274725274"/>
    <n v="4.058351648351648"/>
    <s v="OK"/>
    <s v="No"/>
    <s v="OK"/>
    <s v="OK"/>
    <s v="OK"/>
    <s v="OK"/>
    <s v="OK"/>
    <s v="OK"/>
    <s v="Jan"/>
    <n v="1"/>
    <s v="facebook/referral"/>
    <d v="2024-01-01T00:00:00"/>
    <n v="1"/>
    <x v="1"/>
  </r>
  <r>
    <d v="2024-06-19T00:00:00"/>
    <s v="newsletter"/>
    <s v="social"/>
    <s v="black_friday"/>
    <d v="2024-01-01T00:00:00"/>
    <s v="carousel_ad"/>
    <s v="bags"/>
    <n v="133"/>
    <n v="46"/>
    <n v="636.39"/>
    <n v="0.34586466165413532"/>
    <n v="4.784887218045113"/>
    <s v="OK"/>
    <s v="No"/>
    <s v="OK"/>
    <s v="OK"/>
    <s v="OK"/>
    <s v="OK"/>
    <s v="OK"/>
    <s v="OK"/>
    <s v="Jun"/>
    <n v="2"/>
    <s v="newsletter/social"/>
    <d v="2024-01-01T00:00:00"/>
    <n v="6"/>
    <x v="0"/>
  </r>
  <r>
    <d v="2024-08-04T00:00:00"/>
    <s v="newsletter"/>
    <s v="email"/>
    <s v="spring_sale"/>
    <d v="2024-01-01T00:00:00"/>
    <s v="video_ad"/>
    <s v="shoes"/>
    <n v="270"/>
    <n v="14"/>
    <n v="588.6"/>
    <n v="5.185185185185185E-2"/>
    <n v="2.1800000000000002"/>
    <s v="OK"/>
    <s v="No"/>
    <s v="OK"/>
    <s v="OK"/>
    <s v="OK"/>
    <s v="OK"/>
    <s v="OK"/>
    <s v="OK"/>
    <s v="Aug"/>
    <n v="3"/>
    <s v="newsletter/email"/>
    <d v="2024-01-01T00:00:00"/>
    <n v="8"/>
    <x v="0"/>
  </r>
  <r>
    <d v="2024-04-01T00:00:00"/>
    <s v="google"/>
    <s v="social"/>
    <s v="product_launch"/>
    <d v="2024-01-03T00:00:00"/>
    <s v="text_link"/>
    <s v="signup"/>
    <n v="336"/>
    <n v="27"/>
    <n v="475.2"/>
    <n v="8.0357142857142863E-2"/>
    <n v="1.4142857142857141"/>
    <s v="OK"/>
    <s v="No"/>
    <s v="OK"/>
    <s v="OK"/>
    <s v="OK"/>
    <s v="OK"/>
    <s v="OK"/>
    <s v="OK"/>
    <s v="Apr"/>
    <n v="2"/>
    <s v="google/social"/>
    <d v="2024-01-03T00:00:00"/>
    <n v="3"/>
    <x v="1"/>
  </r>
  <r>
    <d v="2024-07-20T00:00:00"/>
    <s v="instagram"/>
    <s v="social"/>
    <s v="black_friday"/>
    <d v="2024-01-01T00:00:00"/>
    <s v="banner1"/>
    <s v="signup"/>
    <n v="320"/>
    <n v="1"/>
    <n v="197.55"/>
    <n v="3.1250000000000002E-3"/>
    <n v="0.61734375000000008"/>
    <s v="OK"/>
    <s v="No"/>
    <s v="OK"/>
    <s v="OK"/>
    <s v="OK"/>
    <s v="OK"/>
    <s v="OK"/>
    <s v="OK"/>
    <s v="Jul"/>
    <n v="3"/>
    <s v="instagram/social"/>
    <d v="2024-01-01T00:00:00"/>
    <n v="7"/>
    <x v="1"/>
  </r>
  <r>
    <d v="2024-05-29T00:00:00"/>
    <s v="facebook"/>
    <s v="social"/>
    <s v="product_launch"/>
    <d v="2024-01-03T00:00:00"/>
    <s v="video_ad"/>
    <s v="discount"/>
    <n v="113"/>
    <n v="2"/>
    <n v="487.06"/>
    <n v="1.7699115044247787E-2"/>
    <n v="4.3102654867256636"/>
    <s v="OK"/>
    <s v="No"/>
    <s v="OK"/>
    <s v="OK"/>
    <s v="OK"/>
    <s v="OK"/>
    <s v="OK"/>
    <s v="OK"/>
    <s v="May"/>
    <n v="2"/>
    <s v="facebook/social"/>
    <d v="2024-01-03T00:00:00"/>
    <n v="5"/>
    <x v="1"/>
  </r>
  <r>
    <d v="2024-11-15T00:00:00"/>
    <s v="facebook"/>
    <s v="cpc"/>
    <s v="spring_sale"/>
    <d v="2024-01-01T00:00:00"/>
    <s v="text_link"/>
    <s v="bags"/>
    <n v="444"/>
    <n v="36"/>
    <n v="473.98"/>
    <n v="8.1081081081081086E-2"/>
    <n v="1.0675225225225227"/>
    <s v="OK"/>
    <s v="No"/>
    <s v="OK"/>
    <s v="OK"/>
    <s v="OK"/>
    <s v="OK"/>
    <s v="OK"/>
    <s v="OK"/>
    <s v="Nov"/>
    <n v="4"/>
    <s v="facebook/cpc"/>
    <d v="2024-01-01T00:00:00"/>
    <n v="11"/>
    <x v="0"/>
  </r>
  <r>
    <d v="2024-12-29T00:00:00"/>
    <s v="google"/>
    <s v="email"/>
    <s v="black_friday"/>
    <d v="2024-01-01T00:00:00"/>
    <s v="text_link"/>
    <s v="bags"/>
    <n v="257"/>
    <n v="6"/>
    <n v="703.13"/>
    <n v="2.3346303501945526E-2"/>
    <n v="2.7359143968871593"/>
    <s v="OK"/>
    <s v="No"/>
    <s v="OK"/>
    <s v="OK"/>
    <s v="OK"/>
    <s v="OK"/>
    <s v="OK"/>
    <s v="OK"/>
    <s v="Dec"/>
    <n v="4"/>
    <s v="google/email"/>
    <d v="2024-01-01T00:00:00"/>
    <n v="12"/>
    <x v="0"/>
  </r>
  <r>
    <d v="2024-11-27T00:00:00"/>
    <s v="facebook"/>
    <s v="referral"/>
    <s v="spring_sale"/>
    <d v="2024-01-01T00:00:00"/>
    <s v="video_ad"/>
    <s v="shoes"/>
    <n v="364"/>
    <n v="11"/>
    <n v="682.3"/>
    <n v="3.021978021978022E-2"/>
    <n v="1.8744505494505492"/>
    <s v="OK"/>
    <s v="No"/>
    <s v="OK"/>
    <s v="OK"/>
    <s v="OK"/>
    <s v="OK"/>
    <s v="OK"/>
    <s v="OK"/>
    <s v="Nov"/>
    <n v="4"/>
    <s v="facebook/referral"/>
    <d v="2024-01-01T00:00:00"/>
    <n v="11"/>
    <x v="0"/>
  </r>
  <r>
    <d v="2024-04-27T00:00:00"/>
    <s v="youtube"/>
    <s v="social"/>
    <s v="spring_sale"/>
    <d v="2024-01-01T00:00:00"/>
    <s v="text_link"/>
    <s v="shoes"/>
    <n v="440"/>
    <n v="2"/>
    <n v="424.05"/>
    <n v="4.5454545454545452E-3"/>
    <n v="0.96375"/>
    <s v="OK"/>
    <s v="No"/>
    <s v="OK"/>
    <s v="OK"/>
    <s v="OK"/>
    <s v="OK"/>
    <s v="OK"/>
    <s v="OK"/>
    <s v="Apr"/>
    <n v="2"/>
    <s v="youtube/social"/>
    <d v="2024-01-01T00:00:00"/>
    <n v="4"/>
    <x v="0"/>
  </r>
  <r>
    <d v="2024-08-14T00:00:00"/>
    <s v="youtube"/>
    <s v="cpc"/>
    <s v="black_friday"/>
    <d v="2024-01-01T00:00:00"/>
    <s v=""/>
    <s v="signup"/>
    <n v="138"/>
    <n v="39"/>
    <n v="197.91"/>
    <n v="0.28260869565217389"/>
    <n v="1.4341304347826087"/>
    <s v="OK"/>
    <s v="No"/>
    <s v="OK"/>
    <s v="OK"/>
    <s v="OK"/>
    <s v="OK"/>
    <s v="OK"/>
    <s v="OK"/>
    <s v="Aug"/>
    <n v="3"/>
    <s v="youtube/cpc"/>
    <d v="2024-01-01T00:00:00"/>
    <n v="8"/>
    <x v="1"/>
  </r>
  <r>
    <d v="2024-07-08T00:00:00"/>
    <s v="youtube"/>
    <s v="cpc"/>
    <s v="product_launch"/>
    <d v="2024-01-03T00:00:00"/>
    <s v="text_link"/>
    <s v="shoes"/>
    <n v="318"/>
    <n v="20"/>
    <n v="623.61"/>
    <n v="6.2893081761006289E-2"/>
    <n v="1.9610377358490567"/>
    <s v="OK"/>
    <s v="No"/>
    <s v="OK"/>
    <s v="OK"/>
    <s v="OK"/>
    <s v="OK"/>
    <s v="OK"/>
    <s v="OK"/>
    <s v="Jul"/>
    <n v="3"/>
    <s v="youtube/cpc"/>
    <d v="2024-01-03T00:00:00"/>
    <n v="7"/>
    <x v="0"/>
  </r>
  <r>
    <d v="2024-04-20T00:00:00"/>
    <s v="google"/>
    <s v="social"/>
    <s v="product_launch"/>
    <d v="2024-01-03T00:00:00"/>
    <s v="text_link"/>
    <s v="bags"/>
    <n v="229"/>
    <n v="5"/>
    <n v="163.28"/>
    <n v="2.1834061135371178E-2"/>
    <n v="0.7130131004366812"/>
    <s v="OK"/>
    <s v="No"/>
    <s v="OK"/>
    <s v="OK"/>
    <s v="OK"/>
    <s v="OK"/>
    <s v="OK"/>
    <s v="OK"/>
    <s v="Apr"/>
    <n v="2"/>
    <s v="google/social"/>
    <d v="2024-01-03T00:00:00"/>
    <n v="4"/>
    <x v="0"/>
  </r>
  <r>
    <d v="2024-06-02T00:00:00"/>
    <s v="instagram"/>
    <s v="referral"/>
    <s v="product_launch"/>
    <d v="2024-01-03T00:00:00"/>
    <s v="video_ad"/>
    <s v="discount"/>
    <n v="432"/>
    <n v="37"/>
    <n v="917.05"/>
    <n v="8.5648148148148154E-2"/>
    <n v="2.122800925925926"/>
    <s v="OK"/>
    <s v="No"/>
    <s v="OK"/>
    <s v="OK"/>
    <s v="OK"/>
    <s v="OK"/>
    <s v="OK"/>
    <s v="OK"/>
    <s v="Jun"/>
    <n v="2"/>
    <s v="instagram/referral"/>
    <d v="2024-01-03T00:00:00"/>
    <n v="5"/>
    <x v="1"/>
  </r>
  <r>
    <d v="2024-02-18T00:00:00"/>
    <s v="instagram"/>
    <s v="email"/>
    <s v="spring_sale"/>
    <d v="2024-01-01T00:00:00"/>
    <s v=""/>
    <s v="signup"/>
    <n v="251"/>
    <n v="21"/>
    <n v="126.79"/>
    <n v="8.3665338645418322E-2"/>
    <n v="0.50513944223107576"/>
    <s v="OK"/>
    <s v="No"/>
    <s v="OK"/>
    <s v="OK"/>
    <s v="OK"/>
    <s v="OK"/>
    <s v="OK"/>
    <s v="OK"/>
    <s v="Feb"/>
    <n v="1"/>
    <s v="instagram/email"/>
    <d v="2024-01-01T00:00:00"/>
    <n v="2"/>
    <x v="1"/>
  </r>
  <r>
    <d v="2024-09-10T00:00:00"/>
    <s v="instagram"/>
    <s v="social"/>
    <s v="black_friday"/>
    <d v="2024-01-01T00:00:00"/>
    <s v="carousel_ad"/>
    <s v="signup"/>
    <n v="375"/>
    <n v="30"/>
    <n v="364.11"/>
    <n v="0.08"/>
    <n v="0.97096000000000005"/>
    <s v="OK"/>
    <s v="No"/>
    <s v="OK"/>
    <s v="OK"/>
    <s v="OK"/>
    <s v="OK"/>
    <s v="OK"/>
    <s v="OK"/>
    <s v="Sep"/>
    <n v="3"/>
    <s v="instagram/social"/>
    <d v="2024-01-01T00:00:00"/>
    <n v="9"/>
    <x v="1"/>
  </r>
  <r>
    <d v="2024-04-03T00:00:00"/>
    <s v="facebook"/>
    <s v="cpc"/>
    <s v="product_launch"/>
    <d v="2024-01-03T00:00:00"/>
    <s v=""/>
    <s v="discount"/>
    <n v="256"/>
    <n v="45"/>
    <n v="40.32"/>
    <n v="0.17578125"/>
    <n v="0.1575"/>
    <s v="OK"/>
    <s v="No"/>
    <s v="OK"/>
    <s v="OK"/>
    <s v="OK"/>
    <s v="OK"/>
    <s v="OK"/>
    <s v="OK"/>
    <s v="Apr"/>
    <n v="2"/>
    <s v="facebook/cpc"/>
    <d v="2024-01-03T00:00:00"/>
    <n v="4"/>
    <x v="1"/>
  </r>
  <r>
    <d v="2024-08-23T00:00:00"/>
    <s v="newsletter"/>
    <s v="referral"/>
    <s v="product_launch"/>
    <d v="2024-01-03T00:00:00"/>
    <s v="text_link"/>
    <s v="discount"/>
    <n v="112"/>
    <n v="28"/>
    <n v="841.04"/>
    <n v="0.25"/>
    <n v="7.5092857142857143"/>
    <s v="OK"/>
    <s v="No"/>
    <s v="OK"/>
    <s v="OK"/>
    <s v="OK"/>
    <s v="OK"/>
    <s v="OK"/>
    <s v="OK"/>
    <s v="Aug"/>
    <n v="3"/>
    <s v="newsletter/referral"/>
    <d v="2024-01-03T00:00:00"/>
    <n v="8"/>
    <x v="1"/>
  </r>
  <r>
    <d v="2024-09-08T00:00:00"/>
    <s v="instagram"/>
    <s v="email"/>
    <s v="spring_sale"/>
    <d v="2024-01-01T00:00:00"/>
    <s v="banner1"/>
    <s v="discount"/>
    <n v="408"/>
    <n v="38"/>
    <n v="82.46"/>
    <n v="9.3137254901960786E-2"/>
    <n v="0.20210784313725488"/>
    <s v="OK"/>
    <s v="No"/>
    <s v="OK"/>
    <s v="OK"/>
    <s v="OK"/>
    <s v="OK"/>
    <s v="OK"/>
    <s v="OK"/>
    <s v="Sep"/>
    <n v="3"/>
    <s v="instagram/email"/>
    <d v="2024-01-01T00:00:00"/>
    <n v="9"/>
    <x v="1"/>
  </r>
  <r>
    <d v="2024-11-13T00:00:00"/>
    <s v="facebook"/>
    <s v="referral"/>
    <s v="spring_sale"/>
    <d v="2024-01-01T00:00:00"/>
    <s v="carousel_ad"/>
    <s v="bags"/>
    <n v="248"/>
    <n v="40"/>
    <n v="577.67999999999995"/>
    <n v="0.16129032258064516"/>
    <n v="2.3293548387096772"/>
    <s v="OK"/>
    <s v="No"/>
    <s v="OK"/>
    <s v="OK"/>
    <s v="OK"/>
    <s v="OK"/>
    <s v="OK"/>
    <s v="OK"/>
    <s v="Nov"/>
    <n v="4"/>
    <s v="facebook/referral"/>
    <d v="2024-01-01T00:00:00"/>
    <n v="11"/>
    <x v="0"/>
  </r>
  <r>
    <d v="2024-10-04T00:00:00"/>
    <s v="youtube"/>
    <s v="referral"/>
    <s v="product_launch"/>
    <d v="2024-01-03T00:00:00"/>
    <s v="banner1"/>
    <s v="signup"/>
    <n v="162"/>
    <n v="44"/>
    <n v="543.09"/>
    <n v="0.27160493827160492"/>
    <n v="3.3524074074074077"/>
    <s v="OK"/>
    <s v="No"/>
    <s v="OK"/>
    <s v="OK"/>
    <s v="OK"/>
    <s v="OK"/>
    <s v="OK"/>
    <s v="OK"/>
    <s v="Oct"/>
    <n v="4"/>
    <s v="youtube/referral"/>
    <d v="2024-01-03T00:00:00"/>
    <n v="10"/>
    <x v="1"/>
  </r>
  <r>
    <d v="2024-06-28T00:00:00"/>
    <s v="facebook"/>
    <s v="cpc"/>
    <s v="black_friday"/>
    <d v="2024-01-01T00:00:00"/>
    <s v="video_ad"/>
    <s v="shoes"/>
    <n v="360"/>
    <n v="28"/>
    <n v="221.4"/>
    <n v="7.7777777777777779E-2"/>
    <n v="0.61499999999999999"/>
    <s v="OK"/>
    <s v="No"/>
    <s v="OK"/>
    <s v="OK"/>
    <s v="OK"/>
    <s v="OK"/>
    <s v="OK"/>
    <s v="OK"/>
    <s v="Jun"/>
    <n v="2"/>
    <s v="facebook/cpc"/>
    <d v="2024-01-01T00:00:00"/>
    <n v="6"/>
    <x v="0"/>
  </r>
  <r>
    <d v="2024-02-13T00:00:00"/>
    <s v="google"/>
    <s v="social"/>
    <s v="product_launch"/>
    <d v="2024-01-03T00:00:00"/>
    <s v="carousel_ad"/>
    <s v="discount"/>
    <n v="21"/>
    <n v="42"/>
    <n v="255.73"/>
    <n v="2"/>
    <n v="12.177619047619046"/>
    <s v="OK"/>
    <s v="No"/>
    <s v="OK"/>
    <s v="OK"/>
    <s v="OK"/>
    <s v="OK"/>
    <s v="OK"/>
    <s v="OK"/>
    <s v="Feb"/>
    <n v="1"/>
    <s v="google/social"/>
    <d v="2024-01-03T00:00:00"/>
    <n v="2"/>
    <x v="1"/>
  </r>
  <r>
    <d v="2024-12-02T00:00:00"/>
    <s v="google"/>
    <s v="referral"/>
    <s v="black_friday"/>
    <d v="2024-01-01T00:00:00"/>
    <s v="carousel_ad"/>
    <s v="shoes"/>
    <n v="108"/>
    <n v="38"/>
    <n v="554.26"/>
    <n v="0.35185185185185186"/>
    <n v="5.132037037037037"/>
    <s v="OK"/>
    <s v="No"/>
    <s v="OK"/>
    <s v="OK"/>
    <s v="OK"/>
    <s v="OK"/>
    <s v="OK"/>
    <s v="OK"/>
    <s v="Dec"/>
    <n v="4"/>
    <s v="google/referral"/>
    <d v="2024-01-01T00:00:00"/>
    <n v="12"/>
    <x v="0"/>
  </r>
  <r>
    <d v="2024-04-30T00:00:00"/>
    <s v="facebook"/>
    <s v="referral"/>
    <s v="black_friday"/>
    <d v="2024-01-01T00:00:00"/>
    <s v="video_ad"/>
    <s v="shoes"/>
    <n v="303"/>
    <n v="33"/>
    <n v="923.38"/>
    <n v="0.10891089108910891"/>
    <n v="3.0474587458745876"/>
    <s v="OK"/>
    <s v="No"/>
    <s v="OK"/>
    <s v="OK"/>
    <s v="OK"/>
    <s v="OK"/>
    <s v="OK"/>
    <s v="OK"/>
    <s v="Apr"/>
    <n v="2"/>
    <s v="facebook/referral"/>
    <d v="2024-01-01T00:00:00"/>
    <n v="4"/>
    <x v="0"/>
  </r>
  <r>
    <d v="2024-01-28T00:00:00"/>
    <s v="instagram"/>
    <s v="email"/>
    <s v="spring_sale"/>
    <d v="2024-01-01T00:00:00"/>
    <s v="banner1"/>
    <s v="bags"/>
    <n v="95"/>
    <n v="18"/>
    <n v="661.06"/>
    <n v="0.18947368421052632"/>
    <n v="6.9585263157894728"/>
    <s v="OK"/>
    <s v="No"/>
    <s v="OK"/>
    <s v="OK"/>
    <s v="OK"/>
    <s v="OK"/>
    <s v="OK"/>
    <s v="OK"/>
    <s v="Jan"/>
    <n v="1"/>
    <s v="instagram/email"/>
    <d v="2024-01-01T00:00:00"/>
    <n v="1"/>
    <x v="0"/>
  </r>
  <r>
    <d v="2024-08-30T00:00:00"/>
    <s v="newsletter"/>
    <s v="social"/>
    <s v="spring_sale"/>
    <d v="2024-01-01T00:00:00"/>
    <s v=""/>
    <s v="discount"/>
    <n v="422"/>
    <n v="12"/>
    <n v="728.52"/>
    <n v="2.843601895734597E-2"/>
    <n v="1.7263507109004739"/>
    <s v="OK"/>
    <s v="No"/>
    <s v="OK"/>
    <s v="OK"/>
    <s v="OK"/>
    <s v="OK"/>
    <s v="OK"/>
    <s v="OK"/>
    <s v="Aug"/>
    <n v="3"/>
    <s v="newsletter/social"/>
    <d v="2024-01-01T00:00:00"/>
    <n v="8"/>
    <x v="1"/>
  </r>
  <r>
    <d v="2024-09-28T00:00:00"/>
    <s v="linkedin"/>
    <s v="cpc"/>
    <s v="new_user_acquisition"/>
    <d v="2024-01-02T00:00:00"/>
    <s v=""/>
    <s v="signup"/>
    <n v="67"/>
    <n v="40"/>
    <n v="388.34"/>
    <n v="0.59701492537313428"/>
    <n v="5.7961194029850747"/>
    <s v="OK"/>
    <s v="No"/>
    <s v="OK"/>
    <s v="OK"/>
    <s v="OK"/>
    <s v="OK"/>
    <s v="OK"/>
    <s v="OK"/>
    <s v="Sep"/>
    <n v="3"/>
    <s v="linkedin/cpc"/>
    <d v="2024-01-02T00:00:00"/>
    <n v="9"/>
    <x v="1"/>
  </r>
  <r>
    <d v="2024-05-12T00:00:00"/>
    <s v="youtube"/>
    <s v="cpc"/>
    <s v="new_user_acquisition"/>
    <d v="2024-01-02T00:00:00"/>
    <s v="text_link"/>
    <s v="signup"/>
    <n v="414"/>
    <n v="29"/>
    <n v="568.05999999999995"/>
    <n v="7.0048309178743967E-2"/>
    <n v="1.3721256038647343"/>
    <s v="OK"/>
    <s v="No"/>
    <s v="OK"/>
    <s v="OK"/>
    <s v="OK"/>
    <s v="OK"/>
    <s v="OK"/>
    <s v="OK"/>
    <s v="May"/>
    <n v="2"/>
    <s v="youtube/cpc"/>
    <d v="2024-01-02T00:00:00"/>
    <n v="5"/>
    <x v="1"/>
  </r>
  <r>
    <d v="2024-02-14T00:00:00"/>
    <s v="google"/>
    <s v="cpc"/>
    <s v="spring_sale"/>
    <d v="2024-01-01T00:00:00"/>
    <s v="text_link"/>
    <s v="bags"/>
    <n v="433"/>
    <n v="31"/>
    <n v="516.51"/>
    <n v="7.1593533487297925E-2"/>
    <n v="1.1928637413394918"/>
    <s v="OK"/>
    <s v="No"/>
    <s v="OK"/>
    <s v="OK"/>
    <s v="OK"/>
    <s v="OK"/>
    <s v="OK"/>
    <s v="OK"/>
    <s v="Feb"/>
    <n v="1"/>
    <s v="google/cpc"/>
    <d v="2024-01-01T00:00:00"/>
    <n v="2"/>
    <x v="0"/>
  </r>
  <r>
    <d v="2024-09-23T00:00:00"/>
    <s v="linkedin"/>
    <s v="cpc"/>
    <s v="new_user_acquisition"/>
    <d v="2024-01-02T00:00:00"/>
    <s v="text_link"/>
    <s v="signup"/>
    <n v="443"/>
    <n v="7"/>
    <n v="60.62"/>
    <n v="1.580135440180587E-2"/>
    <n v="0.13683972911963882"/>
    <s v="OK"/>
    <s v="No"/>
    <s v="OK"/>
    <s v="OK"/>
    <s v="OK"/>
    <s v="OK"/>
    <s v="OK"/>
    <s v="OK"/>
    <s v="Sep"/>
    <n v="3"/>
    <s v="linkedin/cpc"/>
    <d v="2024-01-02T00:00:00"/>
    <n v="9"/>
    <x v="1"/>
  </r>
  <r>
    <d v="2024-08-03T00:00:00"/>
    <s v="facebook"/>
    <s v="referral"/>
    <s v="black_friday"/>
    <d v="2024-01-01T00:00:00"/>
    <s v="video_ad"/>
    <s v="bags"/>
    <n v="403"/>
    <n v="25"/>
    <n v="309.56"/>
    <n v="6.2034739454094295E-2"/>
    <n v="0.7681389578163772"/>
    <s v="OK"/>
    <s v="No"/>
    <s v="OK"/>
    <s v="OK"/>
    <s v="OK"/>
    <s v="OK"/>
    <s v="OK"/>
    <s v="OK"/>
    <s v="Aug"/>
    <n v="3"/>
    <s v="facebook/referral"/>
    <d v="2024-01-01T00:00:00"/>
    <n v="8"/>
    <x v="0"/>
  </r>
  <r>
    <d v="2024-07-21T00:00:00"/>
    <s v="instagram"/>
    <s v="cpc"/>
    <s v="spring_sale"/>
    <d v="2024-01-01T00:00:00"/>
    <s v=""/>
    <s v="bags"/>
    <n v="255"/>
    <n v="43"/>
    <n v="91.34"/>
    <n v="0.16862745098039217"/>
    <n v="0.35819607843137258"/>
    <s v="OK"/>
    <s v="No"/>
    <s v="OK"/>
    <s v="OK"/>
    <s v="OK"/>
    <s v="OK"/>
    <s v="OK"/>
    <s v="OK"/>
    <s v="Jul"/>
    <n v="3"/>
    <s v="instagram/cpc"/>
    <d v="2024-01-01T00:00:00"/>
    <n v="7"/>
    <x v="0"/>
  </r>
  <r>
    <d v="2024-08-01T00:00:00"/>
    <s v="youtube"/>
    <s v="cpc"/>
    <s v="new_user_acquisition"/>
    <d v="2024-01-02T00:00:00"/>
    <s v="video_ad"/>
    <s v="bags"/>
    <n v="162"/>
    <n v="25"/>
    <n v="642.4"/>
    <n v="0.15432098765432098"/>
    <n v="3.9654320987654321"/>
    <s v="OK"/>
    <s v="No"/>
    <s v="OK"/>
    <s v="OK"/>
    <s v="OK"/>
    <s v="OK"/>
    <s v="OK"/>
    <s v="OK"/>
    <s v="Aug"/>
    <n v="3"/>
    <s v="youtube/cpc"/>
    <d v="2024-01-02T00:00:00"/>
    <n v="7"/>
    <x v="0"/>
  </r>
  <r>
    <d v="2024-09-23T00:00:00"/>
    <s v="youtube"/>
    <s v="cpc"/>
    <s v="product_launch"/>
    <d v="2024-01-03T00:00:00"/>
    <s v="video_ad"/>
    <s v="signup"/>
    <n v="213"/>
    <n v="9"/>
    <n v="433.32"/>
    <n v="4.2253521126760563E-2"/>
    <n v="2.0343661971830986"/>
    <s v="OK"/>
    <s v="No"/>
    <s v="OK"/>
    <s v="OK"/>
    <s v="OK"/>
    <s v="OK"/>
    <s v="OK"/>
    <s v="OK"/>
    <s v="Sep"/>
    <n v="3"/>
    <s v="youtube/cpc"/>
    <d v="2024-01-03T00:00:00"/>
    <n v="9"/>
    <x v="1"/>
  </r>
  <r>
    <d v="2024-11-04T00:00:00"/>
    <s v="google"/>
    <s v="social"/>
    <s v="spring_sale"/>
    <d v="2024-01-01T00:00:00"/>
    <s v="video_ad"/>
    <s v="discount"/>
    <n v="188"/>
    <n v="21"/>
    <n v="362.24"/>
    <n v="0.11170212765957446"/>
    <n v="1.9268085106382979"/>
    <s v="OK"/>
    <s v="No"/>
    <s v="OK"/>
    <s v="OK"/>
    <s v="OK"/>
    <s v="OK"/>
    <s v="OK"/>
    <s v="OK"/>
    <s v="Nov"/>
    <n v="4"/>
    <s v="google/social"/>
    <d v="2024-01-01T00:00:00"/>
    <n v="11"/>
    <x v="1"/>
  </r>
  <r>
    <d v="2024-10-01T00:00:00"/>
    <s v="newsletter"/>
    <s v="email"/>
    <s v="spring_sale"/>
    <d v="2024-01-01T00:00:00"/>
    <s v="text_link"/>
    <s v="shoes"/>
    <n v="12"/>
    <n v="41"/>
    <n v="870.76"/>
    <n v="3.4166666666666665"/>
    <n v="72.563333333333333"/>
    <s v="OK"/>
    <s v="No"/>
    <s v="OK"/>
    <s v="OK"/>
    <s v="OK"/>
    <s v="OK"/>
    <s v="OK"/>
    <s v="OK"/>
    <s v="Oct"/>
    <n v="4"/>
    <s v="newsletter/email"/>
    <d v="2024-01-01T00:00:00"/>
    <n v="10"/>
    <x v="0"/>
  </r>
  <r>
    <d v="2024-01-10T00:00:00"/>
    <s v="instagram"/>
    <s v="email"/>
    <s v="spring_sale"/>
    <d v="2024-01-01T00:00:00"/>
    <s v="carousel_ad"/>
    <s v="discount"/>
    <n v="400"/>
    <n v="28"/>
    <n v="337.57"/>
    <n v="7.0000000000000007E-2"/>
    <n v="0.84392500000000004"/>
    <s v="OK"/>
    <s v="No"/>
    <s v="OK"/>
    <s v="OK"/>
    <s v="OK"/>
    <s v="OK"/>
    <s v="OK"/>
    <s v="OK"/>
    <s v="Jan"/>
    <n v="1"/>
    <s v="instagram/email"/>
    <d v="2024-01-01T00:00:00"/>
    <n v="1"/>
    <x v="1"/>
  </r>
  <r>
    <d v="2024-08-15T00:00:00"/>
    <s v="youtube"/>
    <s v="cpc"/>
    <s v="product_launch"/>
    <d v="2024-01-03T00:00:00"/>
    <s v="banner1"/>
    <s v="bags"/>
    <n v="187"/>
    <n v="11"/>
    <n v="691.53"/>
    <n v="5.8823529411764705E-2"/>
    <n v="3.6980213903743313"/>
    <s v="OK"/>
    <s v="No"/>
    <s v="OK"/>
    <s v="OK"/>
    <s v="OK"/>
    <s v="OK"/>
    <s v="OK"/>
    <s v="OK"/>
    <s v="Aug"/>
    <n v="3"/>
    <s v="youtube/cpc"/>
    <d v="2024-01-03T00:00:00"/>
    <n v="8"/>
    <x v="0"/>
  </r>
  <r>
    <d v="2024-11-14T00:00:00"/>
    <s v="instagram"/>
    <s v="social"/>
    <s v="spring_sale"/>
    <d v="2024-01-01T00:00:00"/>
    <s v="carousel_ad"/>
    <s v="shoes"/>
    <n v="13"/>
    <n v="9"/>
    <n v="188.29"/>
    <n v="0.69230769230769229"/>
    <n v="14.483846153846153"/>
    <s v="OK"/>
    <s v="No"/>
    <s v="OK"/>
    <s v="OK"/>
    <s v="OK"/>
    <s v="OK"/>
    <s v="OK"/>
    <s v="OK"/>
    <s v="Nov"/>
    <n v="4"/>
    <s v="instagram/social"/>
    <d v="2024-01-01T00:00:00"/>
    <n v="11"/>
    <x v="0"/>
  </r>
  <r>
    <d v="2024-10-04T00:00:00"/>
    <s v="youtube"/>
    <s v="cpc"/>
    <s v="product_launch"/>
    <d v="2024-01-03T00:00:00"/>
    <s v="banner1"/>
    <s v="signup"/>
    <n v="393"/>
    <n v="44"/>
    <n v="433.21"/>
    <n v="0.11195928753180662"/>
    <n v="1.1023155216284988"/>
    <s v="OK"/>
    <s v="No"/>
    <s v="OK"/>
    <s v="OK"/>
    <s v="OK"/>
    <s v="OK"/>
    <s v="OK"/>
    <s v="OK"/>
    <s v="Oct"/>
    <n v="4"/>
    <s v="youtube/cpc"/>
    <d v="2024-01-03T00:00:00"/>
    <n v="10"/>
    <x v="1"/>
  </r>
  <r>
    <d v="2024-02-25T00:00:00"/>
    <s v="facebook"/>
    <s v="social"/>
    <s v="new_user_acquisition"/>
    <d v="2024-01-02T00:00:00"/>
    <s v="banner1"/>
    <s v="signup"/>
    <n v="139"/>
    <n v="6"/>
    <n v="283.29000000000002"/>
    <n v="4.3165467625899283E-2"/>
    <n v="2.0380575539568349"/>
    <s v="OK"/>
    <s v="No"/>
    <s v="OK"/>
    <s v="OK"/>
    <s v="OK"/>
    <s v="OK"/>
    <s v="OK"/>
    <s v="OK"/>
    <s v="Feb"/>
    <n v="1"/>
    <s v="facebook/social"/>
    <d v="2024-01-02T00:00:00"/>
    <n v="2"/>
    <x v="1"/>
  </r>
  <r>
    <d v="2024-06-12T00:00:00"/>
    <s v="newsletter"/>
    <s v="referral"/>
    <s v="product_launch"/>
    <d v="2024-01-03T00:00:00"/>
    <s v=""/>
    <s v="signup"/>
    <n v="221"/>
    <n v="1"/>
    <n v="531.61"/>
    <n v="4.5248868778280547E-3"/>
    <n v="2.4054751131221721"/>
    <s v="OK"/>
    <s v="No"/>
    <s v="OK"/>
    <s v="OK"/>
    <s v="OK"/>
    <s v="OK"/>
    <s v="OK"/>
    <s v="OK"/>
    <s v="Jun"/>
    <n v="2"/>
    <s v="newsletter/referral"/>
    <d v="2024-01-03T00:00:00"/>
    <n v="6"/>
    <x v="1"/>
  </r>
  <r>
    <d v="2024-01-24T00:00:00"/>
    <s v="facebook"/>
    <s v="cpc"/>
    <s v="spring_sale"/>
    <d v="2024-01-01T00:00:00"/>
    <s v="text_link"/>
    <s v="discount"/>
    <n v="256"/>
    <n v="32"/>
    <n v="453.88"/>
    <n v="0.125"/>
    <n v="1.77296875"/>
    <s v="OK"/>
    <s v="No"/>
    <s v="OK"/>
    <s v="OK"/>
    <s v="OK"/>
    <s v="OK"/>
    <s v="OK"/>
    <s v="OK"/>
    <s v="Jan"/>
    <n v="1"/>
    <s v="facebook/cpc"/>
    <d v="2024-01-01T00:00:00"/>
    <n v="1"/>
    <x v="1"/>
  </r>
  <r>
    <d v="2024-04-08T00:00:00"/>
    <s v="youtube"/>
    <s v="email"/>
    <s v="spring_sale"/>
    <d v="2024-01-01T00:00:00"/>
    <s v=""/>
    <s v="shoes"/>
    <n v="337"/>
    <n v="10"/>
    <n v="701.99"/>
    <n v="2.967359050445104E-2"/>
    <n v="2.0830563798219583"/>
    <s v="OK"/>
    <s v="No"/>
    <s v="OK"/>
    <s v="OK"/>
    <s v="OK"/>
    <s v="OK"/>
    <s v="OK"/>
    <s v="OK"/>
    <s v="Apr"/>
    <n v="2"/>
    <s v="youtube/email"/>
    <d v="2024-01-01T00:00:00"/>
    <n v="4"/>
    <x v="0"/>
  </r>
  <r>
    <d v="2024-02-06T00:00:00"/>
    <s v="youtube"/>
    <s v="referral"/>
    <s v="black_friday"/>
    <d v="2024-01-01T00:00:00"/>
    <s v="banner1"/>
    <s v="discount"/>
    <n v="325"/>
    <n v="19"/>
    <n v="354.08"/>
    <n v="5.8461538461538461E-2"/>
    <n v="1.089476923076923"/>
    <s v="OK"/>
    <s v="No"/>
    <s v="OK"/>
    <s v="OK"/>
    <s v="OK"/>
    <s v="OK"/>
    <s v="OK"/>
    <s v="OK"/>
    <s v="Feb"/>
    <n v="1"/>
    <s v="youtube/referral"/>
    <d v="2024-01-01T00:00:00"/>
    <n v="2"/>
    <x v="1"/>
  </r>
  <r>
    <d v="2024-08-19T00:00:00"/>
    <s v="linkedin"/>
    <s v="cpc"/>
    <s v="product_launch"/>
    <d v="2024-01-03T00:00:00"/>
    <s v=""/>
    <s v="bags"/>
    <n v="80"/>
    <n v="16"/>
    <n v="150.87"/>
    <n v="0.2"/>
    <n v="1.885875"/>
    <s v="OK"/>
    <s v="No"/>
    <s v="OK"/>
    <s v="OK"/>
    <s v="OK"/>
    <s v="OK"/>
    <s v="OK"/>
    <s v="OK"/>
    <s v="Aug"/>
    <n v="3"/>
    <s v="linkedin/cpc"/>
    <d v="2024-01-03T00:00:00"/>
    <n v="8"/>
    <x v="0"/>
  </r>
  <r>
    <d v="2024-06-28T00:00:00"/>
    <s v="google"/>
    <s v="social"/>
    <s v="black_friday"/>
    <d v="2024-01-01T00:00:00"/>
    <s v="banner1"/>
    <s v="bags"/>
    <n v="302"/>
    <n v="33"/>
    <n v="435.63"/>
    <n v="0.10927152317880795"/>
    <n v="1.4424834437086091"/>
    <s v="OK"/>
    <s v="No"/>
    <s v="OK"/>
    <s v="OK"/>
    <s v="OK"/>
    <s v="OK"/>
    <s v="OK"/>
    <s v="OK"/>
    <s v="Jun"/>
    <n v="2"/>
    <s v="google/social"/>
    <d v="2024-01-01T00:00:00"/>
    <n v="6"/>
    <x v="0"/>
  </r>
  <r>
    <d v="2024-07-28T00:00:00"/>
    <s v="instagram"/>
    <s v="email"/>
    <s v="product_launch"/>
    <d v="2024-01-03T00:00:00"/>
    <s v="carousel_ad"/>
    <s v="shoes"/>
    <n v="364"/>
    <n v="17"/>
    <n v="981.94"/>
    <n v="4.6703296703296704E-2"/>
    <n v="2.6976373626373626"/>
    <s v="OK"/>
    <s v="No"/>
    <s v="OK"/>
    <s v="OK"/>
    <s v="OK"/>
    <s v="OK"/>
    <s v="OK"/>
    <s v="OK"/>
    <s v="Jul"/>
    <n v="3"/>
    <s v="instagram/email"/>
    <d v="2024-01-03T00:00:00"/>
    <n v="7"/>
    <x v="0"/>
  </r>
  <r>
    <d v="2024-08-26T00:00:00"/>
    <s v="youtube"/>
    <s v="cpc"/>
    <s v="black_friday"/>
    <d v="2024-01-01T00:00:00"/>
    <s v="text_link"/>
    <s v="discount"/>
    <n v="267"/>
    <n v="45"/>
    <n v="774.44"/>
    <n v="0.16853932584269662"/>
    <n v="2.9005243445692885"/>
    <s v="OK"/>
    <s v="No"/>
    <s v="OK"/>
    <s v="OK"/>
    <s v="OK"/>
    <s v="OK"/>
    <s v="OK"/>
    <s v="OK"/>
    <s v="Aug"/>
    <n v="3"/>
    <s v="youtube/cpc"/>
    <d v="2024-01-01T00:00:00"/>
    <n v="8"/>
    <x v="1"/>
  </r>
  <r>
    <d v="2024-09-21T00:00:00"/>
    <s v="youtube"/>
    <s v="social"/>
    <s v="product_launch"/>
    <d v="2024-01-03T00:00:00"/>
    <s v="carousel_ad"/>
    <s v="discount"/>
    <n v="451"/>
    <n v="15"/>
    <n v="27.94"/>
    <n v="3.325942350332594E-2"/>
    <n v="6.1951219512195121E-2"/>
    <s v="OK"/>
    <s v="No"/>
    <s v="OK"/>
    <s v="OK"/>
    <s v="OK"/>
    <s v="OK"/>
    <s v="OK"/>
    <s v="OK"/>
    <s v="Sep"/>
    <n v="3"/>
    <s v="youtube/social"/>
    <d v="2024-01-03T00:00:00"/>
    <n v="9"/>
    <x v="1"/>
  </r>
  <r>
    <d v="2024-11-10T00:00:00"/>
    <s v="instagram"/>
    <s v="social"/>
    <s v="spring_sale"/>
    <d v="2024-01-01T00:00:00"/>
    <s v="text_link"/>
    <s v="bags"/>
    <n v="467"/>
    <n v="7"/>
    <n v="760.74"/>
    <n v="1.4989293361884369E-2"/>
    <n v="1.6289935760171306"/>
    <s v="OK"/>
    <s v="No"/>
    <s v="OK"/>
    <s v="OK"/>
    <s v="OK"/>
    <s v="OK"/>
    <s v="OK"/>
    <s v="OK"/>
    <s v="Nov"/>
    <n v="4"/>
    <s v="instagram/social"/>
    <d v="2024-01-01T00:00:00"/>
    <n v="11"/>
    <x v="0"/>
  </r>
  <r>
    <d v="2024-06-15T00:00:00"/>
    <s v="google"/>
    <s v="social"/>
    <s v="spring_sale"/>
    <d v="2024-01-01T00:00:00"/>
    <s v="carousel_ad"/>
    <s v="shoes"/>
    <n v="107"/>
    <n v="34"/>
    <n v="176.63"/>
    <n v="0.31775700934579437"/>
    <n v="1.6507476635514018"/>
    <s v="OK"/>
    <s v="No"/>
    <s v="OK"/>
    <s v="OK"/>
    <s v="OK"/>
    <s v="OK"/>
    <s v="OK"/>
    <s v="OK"/>
    <s v="Jun"/>
    <n v="2"/>
    <s v="google/social"/>
    <d v="2024-01-01T00:00:00"/>
    <n v="6"/>
    <x v="0"/>
  </r>
  <r>
    <d v="2024-02-22T00:00:00"/>
    <s v="youtube"/>
    <s v="social"/>
    <s v="spring_sale"/>
    <d v="2024-01-01T00:00:00"/>
    <s v="video_ad"/>
    <s v="bags"/>
    <n v="103"/>
    <n v="47"/>
    <n v="433.86"/>
    <n v="0.4563106796116505"/>
    <n v="4.2122330097087382"/>
    <s v="OK"/>
    <s v="No"/>
    <s v="OK"/>
    <s v="OK"/>
    <s v="OK"/>
    <s v="OK"/>
    <s v="OK"/>
    <s v="OK"/>
    <s v="Feb"/>
    <n v="1"/>
    <s v="youtube/social"/>
    <d v="2024-01-01T00:00:00"/>
    <n v="2"/>
    <x v="0"/>
  </r>
  <r>
    <d v="2024-03-20T00:00:00"/>
    <s v="instagram"/>
    <s v="social"/>
    <s v="new_user_acquisition"/>
    <d v="2024-01-02T00:00:00"/>
    <s v="text_link"/>
    <s v="shoes"/>
    <n v="376"/>
    <n v="2"/>
    <n v="401.64"/>
    <n v="5.3191489361702126E-3"/>
    <n v="1.0681914893617022"/>
    <s v="OK"/>
    <s v="No"/>
    <s v="OK"/>
    <s v="OK"/>
    <s v="OK"/>
    <s v="OK"/>
    <s v="OK"/>
    <s v="OK"/>
    <s v="Mar"/>
    <n v="1"/>
    <s v="instagram/social"/>
    <d v="2024-01-02T00:00:00"/>
    <n v="3"/>
    <x v="0"/>
  </r>
  <r>
    <d v="2024-09-18T00:00:00"/>
    <s v="newsletter"/>
    <s v="cpc"/>
    <s v="spring_sale"/>
    <d v="2024-01-01T00:00:00"/>
    <s v=""/>
    <s v="shoes"/>
    <n v="64"/>
    <n v="32"/>
    <n v="581.85"/>
    <n v="0.5"/>
    <n v="9.0914062500000004"/>
    <s v="OK"/>
    <s v="No"/>
    <s v="OK"/>
    <s v="OK"/>
    <s v="OK"/>
    <s v="OK"/>
    <s v="OK"/>
    <s v="OK"/>
    <s v="Sep"/>
    <n v="3"/>
    <s v="newsletter/cpc"/>
    <d v="2024-01-01T00:00:00"/>
    <n v="9"/>
    <x v="0"/>
  </r>
  <r>
    <d v="2024-01-25T00:00:00"/>
    <s v="instagram"/>
    <s v="cpc"/>
    <s v="spring_sale"/>
    <d v="2024-01-01T00:00:00"/>
    <s v="video_ad"/>
    <s v="discount"/>
    <n v="381"/>
    <n v="38"/>
    <n v="617.07000000000005"/>
    <n v="9.9737532808398949E-2"/>
    <n v="1.6196062992125986"/>
    <s v="OK"/>
    <s v="No"/>
    <s v="OK"/>
    <s v="OK"/>
    <s v="OK"/>
    <s v="OK"/>
    <s v="OK"/>
    <s v="OK"/>
    <s v="Jan"/>
    <n v="1"/>
    <s v="instagram/cpc"/>
    <d v="2024-01-01T00:00:00"/>
    <n v="1"/>
    <x v="1"/>
  </r>
  <r>
    <d v="2024-02-19T00:00:00"/>
    <s v="linkedin"/>
    <s v="social"/>
    <s v="spring_sale"/>
    <d v="2024-01-01T00:00:00"/>
    <s v="text_link"/>
    <s v="shoes"/>
    <n v="459"/>
    <n v="50"/>
    <n v="835.93"/>
    <n v="0.10893246187363835"/>
    <n v="1.82119825708061"/>
    <s v="OK"/>
    <s v="No"/>
    <s v="OK"/>
    <s v="OK"/>
    <s v="OK"/>
    <s v="OK"/>
    <s v="OK"/>
    <s v="OK"/>
    <s v="Feb"/>
    <n v="1"/>
    <s v="linkedin/social"/>
    <d v="2024-01-01T00:00:00"/>
    <n v="2"/>
    <x v="0"/>
  </r>
  <r>
    <d v="2024-11-14T00:00:00"/>
    <s v="newsletter"/>
    <s v="referral"/>
    <s v="product_launch"/>
    <d v="2024-01-03T00:00:00"/>
    <s v="text_link"/>
    <s v="signup"/>
    <n v="352"/>
    <n v="12"/>
    <n v="980.5"/>
    <n v="3.4090909090909088E-2"/>
    <n v="2.7855113636363638"/>
    <s v="OK"/>
    <s v="No"/>
    <s v="OK"/>
    <s v="OK"/>
    <s v="OK"/>
    <s v="OK"/>
    <s v="OK"/>
    <s v="OK"/>
    <s v="Nov"/>
    <n v="4"/>
    <s v="newsletter/referral"/>
    <d v="2024-01-03T00:00:00"/>
    <n v="11"/>
    <x v="1"/>
  </r>
  <r>
    <d v="2024-04-18T00:00:00"/>
    <s v="newsletter"/>
    <s v="email"/>
    <s v="black_friday"/>
    <d v="2024-01-01T00:00:00"/>
    <s v="carousel_ad"/>
    <s v="signup"/>
    <n v="177"/>
    <n v="4"/>
    <n v="254.2"/>
    <n v="2.2598870056497175E-2"/>
    <n v="1.4361581920903954"/>
    <s v="OK"/>
    <s v="No"/>
    <s v="OK"/>
    <s v="OK"/>
    <s v="OK"/>
    <s v="OK"/>
    <s v="OK"/>
    <s v="OK"/>
    <s v="Apr"/>
    <n v="2"/>
    <s v="newsletter/email"/>
    <d v="2024-01-01T00:00:00"/>
    <n v="4"/>
    <x v="1"/>
  </r>
  <r>
    <d v="2024-03-23T00:00:00"/>
    <s v="youtube"/>
    <s v="social"/>
    <s v="product_launch"/>
    <d v="2024-01-03T00:00:00"/>
    <s v="carousel_ad"/>
    <s v="bags"/>
    <n v="183"/>
    <n v="13"/>
    <n v="243.51"/>
    <n v="7.1038251366120214E-2"/>
    <n v="1.330655737704918"/>
    <s v="OK"/>
    <s v="No"/>
    <s v="OK"/>
    <s v="OK"/>
    <s v="OK"/>
    <s v="OK"/>
    <s v="OK"/>
    <s v="OK"/>
    <s v="Mar"/>
    <n v="1"/>
    <s v="youtube/social"/>
    <d v="2024-01-03T00:00:00"/>
    <n v="3"/>
    <x v="0"/>
  </r>
  <r>
    <d v="2024-05-28T00:00:00"/>
    <s v="linkedin"/>
    <s v="cpc"/>
    <s v="new_user_acquisition"/>
    <d v="2024-01-02T00:00:00"/>
    <s v="banner1"/>
    <s v="discount"/>
    <n v="429"/>
    <n v="29"/>
    <n v="674.53"/>
    <n v="6.75990675990676E-2"/>
    <n v="1.5723310023310022"/>
    <s v="OK"/>
    <s v="No"/>
    <s v="OK"/>
    <s v="OK"/>
    <s v="OK"/>
    <s v="OK"/>
    <s v="OK"/>
    <s v="OK"/>
    <s v="May"/>
    <n v="2"/>
    <s v="linkedin/cpc"/>
    <d v="2024-01-02T00:00:00"/>
    <n v="5"/>
    <x v="1"/>
  </r>
  <r>
    <d v="2024-05-18T00:00:00"/>
    <s v="facebook"/>
    <s v="cpc"/>
    <s v="black_friday"/>
    <d v="2024-01-01T00:00:00"/>
    <s v="banner1"/>
    <s v="shoes"/>
    <n v="119"/>
    <n v="46"/>
    <n v="629.15"/>
    <n v="0.38655462184873951"/>
    <n v="5.2869747899159663"/>
    <s v="OK"/>
    <s v="No"/>
    <s v="OK"/>
    <s v="OK"/>
    <s v="OK"/>
    <s v="OK"/>
    <s v="OK"/>
    <s v="OK"/>
    <s v="May"/>
    <n v="2"/>
    <s v="facebook/cpc"/>
    <d v="2024-01-01T00:00:00"/>
    <n v="5"/>
    <x v="0"/>
  </r>
  <r>
    <d v="2024-04-18T00:00:00"/>
    <s v="google"/>
    <s v="cpc"/>
    <s v="black_friday"/>
    <d v="2024-01-01T00:00:00"/>
    <s v="video_ad"/>
    <s v="discount"/>
    <n v="72"/>
    <n v="37"/>
    <n v="921.51"/>
    <n v="0.51388888888888884"/>
    <n v="12.79875"/>
    <s v="OK"/>
    <s v="No"/>
    <s v="OK"/>
    <s v="OK"/>
    <s v="OK"/>
    <s v="OK"/>
    <s v="OK"/>
    <s v="OK"/>
    <s v="Apr"/>
    <n v="2"/>
    <s v="google/cpc"/>
    <d v="2024-01-01T00:00:00"/>
    <n v="4"/>
    <x v="1"/>
  </r>
  <r>
    <d v="2024-03-04T00:00:00"/>
    <s v="facebook"/>
    <s v="email"/>
    <s v="black_friday"/>
    <d v="2024-01-01T00:00:00"/>
    <s v="video_ad"/>
    <s v="shoes"/>
    <n v="89"/>
    <n v="49"/>
    <n v="333.76"/>
    <n v="0.550561797752809"/>
    <n v="3.7501123595505619"/>
    <s v="OK"/>
    <s v="No"/>
    <s v="OK"/>
    <s v="OK"/>
    <s v="OK"/>
    <s v="OK"/>
    <s v="OK"/>
    <s v="OK"/>
    <s v="Mar"/>
    <n v="1"/>
    <s v="facebook/email"/>
    <d v="2024-01-01T00:00:00"/>
    <n v="3"/>
    <x v="0"/>
  </r>
  <r>
    <d v="2024-01-06T00:00:00"/>
    <s v="google"/>
    <s v="referral"/>
    <s v="spring_sale"/>
    <d v="2024-01-01T00:00:00"/>
    <s v=""/>
    <s v="discount"/>
    <n v="15"/>
    <n v="6"/>
    <n v="103.31"/>
    <n v="0.4"/>
    <n v="6.8873333333333333"/>
    <s v="OK"/>
    <s v="No"/>
    <s v="OK"/>
    <s v="OK"/>
    <s v="OK"/>
    <s v="OK"/>
    <s v="OK"/>
    <s v="OK"/>
    <s v="Jan"/>
    <n v="1"/>
    <s v="google/referral"/>
    <d v="2024-01-01T00:00:00"/>
    <n v="1"/>
    <x v="1"/>
  </r>
  <r>
    <d v="2024-07-25T00:00:00"/>
    <s v="instagram"/>
    <s v="referral"/>
    <s v="black_friday"/>
    <d v="2024-01-01T00:00:00"/>
    <s v="text_link"/>
    <s v="discount"/>
    <n v="298"/>
    <n v="22"/>
    <n v="127.74"/>
    <n v="7.3825503355704702E-2"/>
    <n v="0.42865771812080533"/>
    <s v="OK"/>
    <s v="No"/>
    <s v="OK"/>
    <s v="OK"/>
    <s v="OK"/>
    <s v="OK"/>
    <s v="OK"/>
    <s v="OK"/>
    <s v="Jul"/>
    <n v="3"/>
    <s v="instagram/referral"/>
    <d v="2024-01-01T00:00:00"/>
    <n v="7"/>
    <x v="1"/>
  </r>
  <r>
    <d v="2024-12-27T00:00:00"/>
    <s v="newsletter"/>
    <s v="cpc"/>
    <s v="product_launch"/>
    <d v="2024-01-03T00:00:00"/>
    <s v="banner1"/>
    <s v="discount"/>
    <n v="106"/>
    <n v="13"/>
    <n v="789.03"/>
    <n v="0.12264150943396226"/>
    <n v="7.4436792452830183"/>
    <s v="OK"/>
    <s v="No"/>
    <s v="OK"/>
    <s v="OK"/>
    <s v="OK"/>
    <s v="OK"/>
    <s v="OK"/>
    <s v="OK"/>
    <s v="Dec"/>
    <n v="4"/>
    <s v="newsletter/cpc"/>
    <d v="2024-01-03T00:00:00"/>
    <n v="12"/>
    <x v="1"/>
  </r>
  <r>
    <d v="2024-10-07T00:00:00"/>
    <s v="google"/>
    <s v="social"/>
    <s v="product_launch"/>
    <d v="2024-01-03T00:00:00"/>
    <s v="carousel_ad"/>
    <s v="discount"/>
    <n v="302"/>
    <n v="36"/>
    <n v="624.95000000000005"/>
    <n v="0.11920529801324503"/>
    <n v="2.0693708609271524"/>
    <s v="OK"/>
    <s v="No"/>
    <s v="OK"/>
    <s v="OK"/>
    <s v="OK"/>
    <s v="OK"/>
    <s v="OK"/>
    <s v="OK"/>
    <s v="Oct"/>
    <n v="4"/>
    <s v="google/social"/>
    <d v="2024-01-03T00:00:00"/>
    <n v="10"/>
    <x v="1"/>
  </r>
  <r>
    <d v="2024-07-27T00:00:00"/>
    <s v="youtube"/>
    <s v="social"/>
    <s v="product_launch"/>
    <d v="2024-01-03T00:00:00"/>
    <s v="carousel_ad"/>
    <s v="signup"/>
    <n v="283"/>
    <n v="2"/>
    <n v="346.69"/>
    <n v="7.0671378091872791E-3"/>
    <n v="1.2250530035335689"/>
    <s v="OK"/>
    <s v="No"/>
    <s v="OK"/>
    <s v="OK"/>
    <s v="OK"/>
    <s v="OK"/>
    <s v="OK"/>
    <s v="OK"/>
    <s v="Jul"/>
    <n v="3"/>
    <s v="youtube/social"/>
    <d v="2024-01-03T00:00:00"/>
    <n v="7"/>
    <x v="1"/>
  </r>
  <r>
    <d v="2024-01-16T00:00:00"/>
    <s v="linkedin"/>
    <s v="cpc"/>
    <s v="product_launch"/>
    <d v="2024-01-03T00:00:00"/>
    <s v="video_ad"/>
    <s v="bags"/>
    <n v="363"/>
    <n v="31"/>
    <n v="225.54"/>
    <n v="8.5399449035812675E-2"/>
    <n v="0.62132231404958671"/>
    <s v="OK"/>
    <s v="No"/>
    <s v="OK"/>
    <s v="OK"/>
    <s v="OK"/>
    <s v="OK"/>
    <s v="OK"/>
    <s v="OK"/>
    <s v="Jan"/>
    <n v="1"/>
    <s v="linkedin/cpc"/>
    <d v="2024-01-03T00:00:00"/>
    <n v="1"/>
    <x v="0"/>
  </r>
  <r>
    <d v="2024-12-30T00:00:00"/>
    <s v="google"/>
    <s v="referral"/>
    <s v="product_launch"/>
    <d v="2024-01-03T00:00:00"/>
    <s v="text_link"/>
    <s v="signup"/>
    <n v="371"/>
    <n v="6"/>
    <n v="303.36"/>
    <n v="1.6172506738544475E-2"/>
    <n v="0.81768194070080868"/>
    <s v="OK"/>
    <s v="No"/>
    <s v="OK"/>
    <s v="OK"/>
    <s v="OK"/>
    <s v="OK"/>
    <s v="OK"/>
    <s v="OK"/>
    <s v="Dec"/>
    <n v="4"/>
    <s v="google/referral"/>
    <d v="2024-01-03T00:00:00"/>
    <n v="12"/>
    <x v="1"/>
  </r>
  <r>
    <d v="2024-08-01T00:00:00"/>
    <s v="facebook"/>
    <s v="referral"/>
    <s v="product_launch"/>
    <d v="2024-01-03T00:00:00"/>
    <s v="video_ad"/>
    <s v="bags"/>
    <n v="269"/>
    <n v="18"/>
    <n v="66.709999999999994"/>
    <n v="6.6914498141263934E-2"/>
    <n v="0.24799256505576206"/>
    <s v="OK"/>
    <s v="No"/>
    <s v="OK"/>
    <s v="OK"/>
    <s v="OK"/>
    <s v="OK"/>
    <s v="OK"/>
    <s v="OK"/>
    <s v="Aug"/>
    <n v="3"/>
    <s v="facebook/referral"/>
    <d v="2024-01-03T00:00:00"/>
    <n v="7"/>
    <x v="0"/>
  </r>
  <r>
    <d v="2024-11-01T00:00:00"/>
    <s v="instagram"/>
    <s v="cpc"/>
    <s v="product_launch"/>
    <d v="2024-01-03T00:00:00"/>
    <s v="banner1"/>
    <s v="signup"/>
    <n v="45"/>
    <n v="17"/>
    <n v="634.05999999999995"/>
    <n v="0.37777777777777777"/>
    <n v="14.090222222222222"/>
    <s v="OK"/>
    <s v="No"/>
    <s v="OK"/>
    <s v="OK"/>
    <s v="OK"/>
    <s v="OK"/>
    <s v="OK"/>
    <s v="OK"/>
    <s v="Nov"/>
    <n v="4"/>
    <s v="instagram/cpc"/>
    <d v="2024-01-03T00:00:00"/>
    <n v="10"/>
    <x v="1"/>
  </r>
  <r>
    <d v="2024-06-08T00:00:00"/>
    <s v="facebook"/>
    <s v="referral"/>
    <s v="black_friday"/>
    <d v="2024-01-01T00:00:00"/>
    <s v="text_link"/>
    <s v="discount"/>
    <n v="489"/>
    <n v="0"/>
    <n v="153.12"/>
    <n v="0"/>
    <n v="0.31312883435582822"/>
    <s v="OK"/>
    <s v="No"/>
    <s v="OK"/>
    <s v="OK"/>
    <s v="OK"/>
    <s v="OK"/>
    <s v="OK"/>
    <s v="OK"/>
    <s v="Jun"/>
    <n v="2"/>
    <s v="facebook/referral"/>
    <d v="2024-01-01T00:00:00"/>
    <n v="6"/>
    <x v="1"/>
  </r>
  <r>
    <d v="2024-02-15T00:00:00"/>
    <s v="linkedin"/>
    <s v="social"/>
    <s v="spring_sale"/>
    <d v="2024-01-01T00:00:00"/>
    <s v="banner1"/>
    <s v="discount"/>
    <n v="484"/>
    <n v="37"/>
    <n v="171.5"/>
    <n v="7.6446280991735532E-2"/>
    <n v="0.35433884297520662"/>
    <s v="OK"/>
    <s v="No"/>
    <s v="OK"/>
    <s v="OK"/>
    <s v="OK"/>
    <s v="OK"/>
    <s v="OK"/>
    <s v="OK"/>
    <s v="Feb"/>
    <n v="1"/>
    <s v="linkedin/social"/>
    <d v="2024-01-01T00:00:00"/>
    <n v="2"/>
    <x v="1"/>
  </r>
  <r>
    <d v="2024-01-21T00:00:00"/>
    <s v="google"/>
    <s v="referral"/>
    <s v="black_friday"/>
    <d v="2024-01-01T00:00:00"/>
    <s v="banner1"/>
    <s v="bags"/>
    <n v="246"/>
    <n v="17"/>
    <n v="460.32"/>
    <n v="6.910569105691057E-2"/>
    <n v="1.8712195121951218"/>
    <s v="OK"/>
    <s v="No"/>
    <s v="OK"/>
    <s v="OK"/>
    <s v="OK"/>
    <s v="OK"/>
    <s v="OK"/>
    <s v="OK"/>
    <s v="Jan"/>
    <n v="1"/>
    <s v="google/referral"/>
    <d v="2024-01-01T00:00:00"/>
    <n v="1"/>
    <x v="0"/>
  </r>
  <r>
    <d v="2024-11-01T00:00:00"/>
    <s v="linkedin"/>
    <s v="cpc"/>
    <s v="black_friday"/>
    <d v="2024-01-01T00:00:00"/>
    <s v="banner1"/>
    <s v="shoes"/>
    <n v="406"/>
    <n v="15"/>
    <n v="901.9"/>
    <n v="3.6945812807881777E-2"/>
    <n v="2.2214285714285715"/>
    <s v="OK"/>
    <s v="No"/>
    <s v="OK"/>
    <s v="OK"/>
    <s v="OK"/>
    <s v="OK"/>
    <s v="OK"/>
    <s v="OK"/>
    <s v="Nov"/>
    <n v="4"/>
    <s v="linkedin/cpc"/>
    <d v="2024-01-01T00:00:00"/>
    <n v="11"/>
    <x v="0"/>
  </r>
  <r>
    <d v="2024-09-19T00:00:00"/>
    <s v="facebook"/>
    <s v="cpc"/>
    <s v="new_user_acquisition"/>
    <d v="2024-01-02T00:00:00"/>
    <s v="text_link"/>
    <s v="signup"/>
    <n v="159"/>
    <n v="24"/>
    <n v="53.96"/>
    <n v="0.15094339622641509"/>
    <n v="0.33937106918238996"/>
    <s v="OK"/>
    <s v="No"/>
    <s v="OK"/>
    <s v="OK"/>
    <s v="OK"/>
    <s v="OK"/>
    <s v="OK"/>
    <s v="OK"/>
    <s v="Sep"/>
    <n v="3"/>
    <s v="facebook/cpc"/>
    <d v="2024-01-02T00:00:00"/>
    <n v="9"/>
    <x v="1"/>
  </r>
  <r>
    <d v="2024-05-22T00:00:00"/>
    <s v="facebook"/>
    <s v="referral"/>
    <s v="new_user_acquisition"/>
    <d v="2024-01-02T00:00:00"/>
    <s v="text_link"/>
    <s v="signup"/>
    <n v="16"/>
    <n v="24"/>
    <n v="448.86"/>
    <n v="1.5"/>
    <n v="28.053750000000001"/>
    <s v="OK"/>
    <s v="No"/>
    <s v="OK"/>
    <s v="OK"/>
    <s v="OK"/>
    <s v="OK"/>
    <s v="OK"/>
    <s v="OK"/>
    <s v="May"/>
    <n v="2"/>
    <s v="facebook/referral"/>
    <d v="2024-01-02T00:00:00"/>
    <n v="5"/>
    <x v="1"/>
  </r>
  <r>
    <d v="2024-01-27T00:00:00"/>
    <s v="linkedin"/>
    <s v="social"/>
    <s v="spring_sale"/>
    <d v="2024-01-01T00:00:00"/>
    <s v="banner1"/>
    <s v="signup"/>
    <n v="170"/>
    <n v="42"/>
    <n v="701.18"/>
    <n v="0.24705882352941178"/>
    <n v="4.1245882352941177"/>
    <s v="OK"/>
    <s v="No"/>
    <s v="OK"/>
    <s v="OK"/>
    <s v="OK"/>
    <s v="OK"/>
    <s v="OK"/>
    <s v="OK"/>
    <s v="Jan"/>
    <n v="1"/>
    <s v="linkedin/social"/>
    <d v="2024-01-01T00:00:00"/>
    <n v="1"/>
    <x v="1"/>
  </r>
  <r>
    <d v="2024-11-09T00:00:00"/>
    <s v="instagram"/>
    <s v="referral"/>
    <s v="black_friday"/>
    <d v="2024-01-01T00:00:00"/>
    <s v="carousel_ad"/>
    <s v="discount"/>
    <n v="441"/>
    <n v="1"/>
    <n v="201.05"/>
    <n v="2.2675736961451248E-3"/>
    <n v="0.45589569160997734"/>
    <s v="OK"/>
    <s v="No"/>
    <s v="OK"/>
    <s v="OK"/>
    <s v="OK"/>
    <s v="OK"/>
    <s v="OK"/>
    <s v="OK"/>
    <s v="Nov"/>
    <n v="4"/>
    <s v="instagram/referral"/>
    <d v="2024-01-01T00:00:00"/>
    <n v="11"/>
    <x v="1"/>
  </r>
  <r>
    <d v="2024-04-11T00:00:00"/>
    <s v="linkedin"/>
    <s v="social"/>
    <s v="black_friday"/>
    <d v="2024-01-01T00:00:00"/>
    <s v="carousel_ad"/>
    <s v="bags"/>
    <n v="350"/>
    <n v="15"/>
    <n v="851.17"/>
    <n v="4.2857142857142858E-2"/>
    <n v="2.4319142857142855"/>
    <s v="OK"/>
    <s v="No"/>
    <s v="OK"/>
    <s v="OK"/>
    <s v="OK"/>
    <s v="OK"/>
    <s v="OK"/>
    <s v="OK"/>
    <s v="Apr"/>
    <n v="2"/>
    <s v="linkedin/social"/>
    <d v="2024-01-01T00:00:00"/>
    <n v="4"/>
    <x v="0"/>
  </r>
  <r>
    <d v="2024-08-14T00:00:00"/>
    <s v="youtube"/>
    <s v="cpc"/>
    <s v="product_launch"/>
    <d v="2024-01-03T00:00:00"/>
    <s v="text_link"/>
    <s v="bags"/>
    <n v="259"/>
    <n v="6"/>
    <n v="64.010000000000005"/>
    <n v="2.3166023166023165E-2"/>
    <n v="0.24714285714285716"/>
    <s v="OK"/>
    <s v="No"/>
    <s v="OK"/>
    <s v="OK"/>
    <s v="OK"/>
    <s v="OK"/>
    <s v="OK"/>
    <s v="OK"/>
    <s v="Aug"/>
    <n v="3"/>
    <s v="youtube/cpc"/>
    <d v="2024-01-03T00:00:00"/>
    <n v="8"/>
    <x v="0"/>
  </r>
  <r>
    <d v="2024-09-17T00:00:00"/>
    <s v="instagram"/>
    <s v="cpc"/>
    <s v="spring_sale"/>
    <d v="2024-01-01T00:00:00"/>
    <s v=""/>
    <s v="bags"/>
    <n v="358"/>
    <n v="2"/>
    <n v="216.52"/>
    <n v="5.5865921787709499E-3"/>
    <n v="0.60480446927374309"/>
    <s v="OK"/>
    <s v="No"/>
    <s v="OK"/>
    <s v="OK"/>
    <s v="OK"/>
    <s v="OK"/>
    <s v="OK"/>
    <s v="OK"/>
    <s v="Sep"/>
    <n v="3"/>
    <s v="instagram/cpc"/>
    <d v="2024-01-01T00:00:00"/>
    <n v="9"/>
    <x v="0"/>
  </r>
  <r>
    <d v="2024-05-12T00:00:00"/>
    <s v="google"/>
    <s v="social"/>
    <s v="spring_sale"/>
    <d v="2024-01-01T00:00:00"/>
    <s v="banner1"/>
    <s v="shoes"/>
    <n v="291"/>
    <n v="18"/>
    <n v="338.06"/>
    <n v="6.1855670103092786E-2"/>
    <n v="1.1617182130584192"/>
    <s v="OK"/>
    <s v="No"/>
    <s v="OK"/>
    <s v="OK"/>
    <s v="OK"/>
    <s v="OK"/>
    <s v="OK"/>
    <s v="OK"/>
    <s v="May"/>
    <n v="2"/>
    <s v="google/social"/>
    <d v="2024-01-01T00:00:00"/>
    <n v="5"/>
    <x v="0"/>
  </r>
  <r>
    <d v="2024-03-07T00:00:00"/>
    <s v="newsletter"/>
    <s v="referral"/>
    <s v="new_user_acquisition"/>
    <d v="2024-01-02T00:00:00"/>
    <s v="carousel_ad"/>
    <s v="signup"/>
    <n v="457"/>
    <n v="16"/>
    <n v="603.88"/>
    <n v="3.5010940919037198E-2"/>
    <n v="1.3214004376367614"/>
    <s v="OK"/>
    <s v="No"/>
    <s v="OK"/>
    <s v="OK"/>
    <s v="OK"/>
    <s v="OK"/>
    <s v="OK"/>
    <s v="OK"/>
    <s v="Mar"/>
    <n v="1"/>
    <s v="newsletter/referral"/>
    <d v="2024-01-02T00:00:00"/>
    <n v="3"/>
    <x v="1"/>
  </r>
  <r>
    <d v="2024-11-27T00:00:00"/>
    <s v="facebook"/>
    <s v="referral"/>
    <s v="spring_sale"/>
    <d v="2024-01-01T00:00:00"/>
    <s v="text_link"/>
    <s v="shoes"/>
    <n v="219"/>
    <n v="47"/>
    <n v="672.44"/>
    <n v="0.21461187214611871"/>
    <n v="3.0705022831050233"/>
    <s v="OK"/>
    <s v="No"/>
    <s v="OK"/>
    <s v="OK"/>
    <s v="OK"/>
    <s v="OK"/>
    <s v="OK"/>
    <s v="OK"/>
    <s v="Nov"/>
    <n v="4"/>
    <s v="facebook/referral"/>
    <d v="2024-01-01T00:00:00"/>
    <n v="11"/>
    <x v="0"/>
  </r>
  <r>
    <d v="2024-08-29T00:00:00"/>
    <s v="google"/>
    <s v="social"/>
    <s v="black_friday"/>
    <d v="2024-01-01T00:00:00"/>
    <s v="text_link"/>
    <s v="discount"/>
    <n v="294"/>
    <n v="35"/>
    <n v="874.63"/>
    <n v="0.11904761904761904"/>
    <n v="2.9749319727891157"/>
    <s v="OK"/>
    <s v="No"/>
    <s v="OK"/>
    <s v="OK"/>
    <s v="OK"/>
    <s v="OK"/>
    <s v="OK"/>
    <s v="OK"/>
    <s v="Aug"/>
    <n v="3"/>
    <s v="google/social"/>
    <d v="2024-01-01T00:00:00"/>
    <n v="8"/>
    <x v="1"/>
  </r>
  <r>
    <d v="2024-09-11T00:00:00"/>
    <s v="google"/>
    <s v="cpc"/>
    <s v="new_user_acquisition"/>
    <d v="2024-01-02T00:00:00"/>
    <s v="banner1"/>
    <s v="signup"/>
    <n v="92"/>
    <n v="50"/>
    <n v="781.3"/>
    <n v="0.54347826086956519"/>
    <n v="8.4923913043478247"/>
    <s v="OK"/>
    <s v="No"/>
    <s v="OK"/>
    <s v="OK"/>
    <s v="OK"/>
    <s v="OK"/>
    <s v="OK"/>
    <s v="OK"/>
    <s v="Sep"/>
    <n v="3"/>
    <s v="google/cpc"/>
    <d v="2024-01-02T00:00:00"/>
    <n v="9"/>
    <x v="1"/>
  </r>
  <r>
    <d v="2024-06-21T00:00:00"/>
    <s v="linkedin"/>
    <s v="referral"/>
    <s v="black_friday"/>
    <d v="2024-01-01T00:00:00"/>
    <s v="carousel_ad"/>
    <s v="discount"/>
    <n v="38"/>
    <n v="19"/>
    <n v="991.08"/>
    <n v="0.5"/>
    <n v="26.081052631578949"/>
    <s v="OK"/>
    <s v="No"/>
    <s v="OK"/>
    <s v="OK"/>
    <s v="OK"/>
    <s v="OK"/>
    <s v="OK"/>
    <s v="OK"/>
    <s v="Jun"/>
    <n v="2"/>
    <s v="linkedin/referral"/>
    <d v="2024-01-01T00:00:00"/>
    <n v="6"/>
    <x v="1"/>
  </r>
  <r>
    <d v="2024-04-10T00:00:00"/>
    <s v="google"/>
    <s v="social"/>
    <s v="new_user_acquisition"/>
    <d v="2024-01-02T00:00:00"/>
    <s v="banner1"/>
    <s v="bags"/>
    <n v="129"/>
    <n v="40"/>
    <n v="694.14"/>
    <n v="0.31007751937984496"/>
    <n v="5.3809302325581392"/>
    <s v="OK"/>
    <s v="No"/>
    <s v="OK"/>
    <s v="OK"/>
    <s v="OK"/>
    <s v="OK"/>
    <s v="OK"/>
    <s v="OK"/>
    <s v="Apr"/>
    <n v="2"/>
    <s v="google/social"/>
    <d v="2024-01-02T00:00:00"/>
    <n v="4"/>
    <x v="0"/>
  </r>
  <r>
    <d v="2024-03-06T00:00:00"/>
    <s v="instagram"/>
    <s v="email"/>
    <s v="spring_sale"/>
    <d v="2024-01-01T00:00:00"/>
    <s v="video_ad"/>
    <s v="signup"/>
    <n v="137"/>
    <n v="2"/>
    <n v="275.19"/>
    <n v="1.4598540145985401E-2"/>
    <n v="2.0086861313868614"/>
    <s v="OK"/>
    <s v="No"/>
    <s v="OK"/>
    <s v="OK"/>
    <s v="OK"/>
    <s v="OK"/>
    <s v="OK"/>
    <s v="OK"/>
    <s v="Mar"/>
    <n v="1"/>
    <s v="instagram/email"/>
    <d v="2024-01-01T00:00:00"/>
    <n v="3"/>
    <x v="1"/>
  </r>
  <r>
    <d v="2024-10-25T00:00:00"/>
    <s v="youtube"/>
    <s v="cpc"/>
    <s v="product_launch"/>
    <d v="2024-01-03T00:00:00"/>
    <s v="video_ad"/>
    <s v="shoes"/>
    <n v="342"/>
    <n v="27"/>
    <n v="164.37"/>
    <n v="7.8947368421052627E-2"/>
    <n v="0.48061403508771933"/>
    <s v="OK"/>
    <s v="No"/>
    <s v="OK"/>
    <s v="OK"/>
    <s v="OK"/>
    <s v="OK"/>
    <s v="OK"/>
    <s v="OK"/>
    <s v="Oct"/>
    <n v="4"/>
    <s v="youtube/cpc"/>
    <d v="2024-01-03T00:00:00"/>
    <n v="10"/>
    <x v="0"/>
  </r>
  <r>
    <d v="2024-07-20T00:00:00"/>
    <s v="google"/>
    <s v="referral"/>
    <s v="spring_sale"/>
    <d v="2024-01-01T00:00:00"/>
    <s v=""/>
    <s v="signup"/>
    <n v="26"/>
    <n v="24"/>
    <n v="93.22"/>
    <n v="0.92307692307692313"/>
    <n v="3.5853846153846152"/>
    <s v="OK"/>
    <s v="No"/>
    <s v="OK"/>
    <s v="OK"/>
    <s v="OK"/>
    <s v="OK"/>
    <s v="OK"/>
    <s v="OK"/>
    <s v="Jul"/>
    <n v="3"/>
    <s v="google/referral"/>
    <d v="2024-01-01T00:00:00"/>
    <n v="7"/>
    <x v="1"/>
  </r>
  <r>
    <d v="2024-07-02T00:00:00"/>
    <s v="instagram"/>
    <s v="referral"/>
    <s v="product_launch"/>
    <d v="2024-01-03T00:00:00"/>
    <s v="banner1"/>
    <s v="discount"/>
    <n v="272"/>
    <n v="7"/>
    <n v="130.91"/>
    <n v="2.5735294117647058E-2"/>
    <n v="0.48128676470588233"/>
    <s v="OK"/>
    <s v="No"/>
    <s v="OK"/>
    <s v="OK"/>
    <s v="OK"/>
    <s v="OK"/>
    <s v="OK"/>
    <s v="OK"/>
    <s v="Jul"/>
    <n v="3"/>
    <s v="instagram/referral"/>
    <d v="2024-01-03T00:00:00"/>
    <n v="6"/>
    <x v="1"/>
  </r>
  <r>
    <d v="2024-05-30T00:00:00"/>
    <s v="youtube"/>
    <s v="cpc"/>
    <s v="product_launch"/>
    <d v="2024-01-03T00:00:00"/>
    <s v="text_link"/>
    <s v="signup"/>
    <n v="179"/>
    <n v="36"/>
    <n v="460.33"/>
    <n v="0.2011173184357542"/>
    <n v="2.5716759776536313"/>
    <s v="OK"/>
    <s v="No"/>
    <s v="OK"/>
    <s v="OK"/>
    <s v="OK"/>
    <s v="OK"/>
    <s v="OK"/>
    <s v="OK"/>
    <s v="May"/>
    <n v="2"/>
    <s v="youtube/cpc"/>
    <d v="2024-01-03T00:00:00"/>
    <n v="5"/>
    <x v="1"/>
  </r>
  <r>
    <d v="2024-06-10T00:00:00"/>
    <s v="linkedin"/>
    <s v="cpc"/>
    <s v="black_friday"/>
    <d v="2024-01-01T00:00:00"/>
    <s v="video_ad"/>
    <s v="bags"/>
    <n v="177"/>
    <n v="46"/>
    <n v="169.17"/>
    <n v="0.25988700564971751"/>
    <n v="0.95576271186440676"/>
    <s v="OK"/>
    <s v="No"/>
    <s v="OK"/>
    <s v="OK"/>
    <s v="OK"/>
    <s v="OK"/>
    <s v="OK"/>
    <s v="OK"/>
    <s v="Jun"/>
    <n v="2"/>
    <s v="linkedin/cpc"/>
    <d v="2024-01-01T00:00:00"/>
    <n v="6"/>
    <x v="0"/>
  </r>
  <r>
    <d v="2024-02-02T00:00:00"/>
    <s v="facebook"/>
    <s v="email"/>
    <s v="new_user_acquisition"/>
    <d v="2024-01-02T00:00:00"/>
    <s v="carousel_ad"/>
    <s v="signup"/>
    <n v="434"/>
    <n v="28"/>
    <n v="930.49"/>
    <n v="6.4516129032258063E-2"/>
    <n v="2.1439861751152076"/>
    <s v="OK"/>
    <s v="No"/>
    <s v="OK"/>
    <s v="OK"/>
    <s v="OK"/>
    <s v="OK"/>
    <s v="OK"/>
    <s v="OK"/>
    <s v="Feb"/>
    <n v="1"/>
    <s v="facebook/email"/>
    <d v="2024-01-02T00:00:00"/>
    <n v="2"/>
    <x v="1"/>
  </r>
  <r>
    <d v="2024-05-09T00:00:00"/>
    <s v="youtube"/>
    <s v="referral"/>
    <s v="spring_sale"/>
    <d v="2024-01-01T00:00:00"/>
    <s v="banner1"/>
    <s v="discount"/>
    <n v="444"/>
    <n v="49"/>
    <n v="524.21"/>
    <n v="0.11036036036036036"/>
    <n v="1.1806531531531532"/>
    <s v="OK"/>
    <s v="No"/>
    <s v="OK"/>
    <s v="OK"/>
    <s v="OK"/>
    <s v="OK"/>
    <s v="OK"/>
    <s v="OK"/>
    <s v="May"/>
    <n v="2"/>
    <s v="youtube/referral"/>
    <d v="2024-01-01T00:00:00"/>
    <n v="5"/>
    <x v="1"/>
  </r>
  <r>
    <d v="2024-05-04T00:00:00"/>
    <s v="linkedin"/>
    <s v="referral"/>
    <s v="spring_sale"/>
    <d v="2024-01-01T00:00:00"/>
    <s v="carousel_ad"/>
    <s v="bags"/>
    <n v="124"/>
    <n v="44"/>
    <n v="694.38"/>
    <n v="0.35483870967741937"/>
    <n v="5.5998387096774191"/>
    <s v="OK"/>
    <s v="No"/>
    <s v="OK"/>
    <s v="OK"/>
    <s v="OK"/>
    <s v="OK"/>
    <s v="OK"/>
    <s v="OK"/>
    <s v="May"/>
    <n v="2"/>
    <s v="linkedin/referral"/>
    <d v="2024-01-01T00:00:00"/>
    <n v="5"/>
    <x v="0"/>
  </r>
  <r>
    <d v="2024-04-24T00:00:00"/>
    <s v="google"/>
    <s v="referral"/>
    <s v="spring_sale"/>
    <d v="2024-01-01T00:00:00"/>
    <s v="text_link"/>
    <s v="shoes"/>
    <n v="263"/>
    <n v="10"/>
    <n v="482.67"/>
    <n v="3.8022813688212927E-2"/>
    <n v="1.8352471482889734"/>
    <s v="OK"/>
    <s v="No"/>
    <s v="OK"/>
    <s v="OK"/>
    <s v="OK"/>
    <s v="OK"/>
    <s v="OK"/>
    <s v="OK"/>
    <s v="Apr"/>
    <n v="2"/>
    <s v="google/referral"/>
    <d v="2024-01-01T00:00:00"/>
    <n v="4"/>
    <x v="0"/>
  </r>
  <r>
    <d v="2024-09-27T00:00:00"/>
    <s v="google"/>
    <s v="social"/>
    <s v="new_user_acquisition"/>
    <d v="2024-01-02T00:00:00"/>
    <s v="banner1"/>
    <s v="shoes"/>
    <n v="200"/>
    <n v="39"/>
    <n v="962.84"/>
    <n v="0.19500000000000001"/>
    <n v="4.8142000000000005"/>
    <s v="OK"/>
    <s v="No"/>
    <s v="OK"/>
    <s v="OK"/>
    <s v="OK"/>
    <s v="OK"/>
    <s v="OK"/>
    <s v="OK"/>
    <s v="Sep"/>
    <n v="3"/>
    <s v="google/social"/>
    <d v="2024-01-02T00:00:00"/>
    <n v="9"/>
    <x v="0"/>
  </r>
  <r>
    <d v="2024-06-30T00:00:00"/>
    <s v="youtube"/>
    <s v="referral"/>
    <s v="product_launch"/>
    <d v="2024-01-03T00:00:00"/>
    <s v="text_link"/>
    <s v="signup"/>
    <n v="189"/>
    <n v="24"/>
    <n v="220.86"/>
    <n v="0.12698412698412698"/>
    <n v="1.1685714285714286"/>
    <s v="OK"/>
    <s v="No"/>
    <s v="OK"/>
    <s v="OK"/>
    <s v="OK"/>
    <s v="OK"/>
    <s v="OK"/>
    <s v="OK"/>
    <s v="Jun"/>
    <n v="2"/>
    <s v="youtube/referral"/>
    <d v="2024-01-03T00:00:00"/>
    <n v="6"/>
    <x v="1"/>
  </r>
  <r>
    <d v="2024-08-13T00:00:00"/>
    <s v="facebook"/>
    <s v="cpc"/>
    <s v="spring_sale"/>
    <d v="2024-01-01T00:00:00"/>
    <s v="text_link"/>
    <s v="signup"/>
    <n v="200"/>
    <n v="12"/>
    <n v="235.94"/>
    <n v="0.06"/>
    <n v="1.1797"/>
    <s v="OK"/>
    <s v="No"/>
    <s v="OK"/>
    <s v="OK"/>
    <s v="OK"/>
    <s v="OK"/>
    <s v="OK"/>
    <s v="OK"/>
    <s v="Aug"/>
    <n v="3"/>
    <s v="facebook/cpc"/>
    <d v="2024-01-01T00:00:00"/>
    <n v="8"/>
    <x v="1"/>
  </r>
  <r>
    <d v="2024-09-18T00:00:00"/>
    <s v="facebook"/>
    <s v="email"/>
    <s v="new_user_acquisition"/>
    <d v="2024-01-02T00:00:00"/>
    <s v=""/>
    <s v="discount"/>
    <n v="381"/>
    <n v="41"/>
    <n v="543.85"/>
    <n v="0.10761154855643044"/>
    <n v="1.4274278215223097"/>
    <s v="OK"/>
    <s v="No"/>
    <s v="OK"/>
    <s v="OK"/>
    <s v="OK"/>
    <s v="OK"/>
    <s v="OK"/>
    <s v="OK"/>
    <s v="Sep"/>
    <n v="3"/>
    <s v="facebook/email"/>
    <d v="2024-01-02T00:00:00"/>
    <n v="9"/>
    <x v="1"/>
  </r>
  <r>
    <d v="2024-10-09T00:00:00"/>
    <s v="google"/>
    <s v="email"/>
    <s v="new_user_acquisition"/>
    <d v="2024-01-02T00:00:00"/>
    <s v="text_link"/>
    <s v="signup"/>
    <n v="162"/>
    <n v="15"/>
    <n v="191.07"/>
    <n v="9.2592592592592587E-2"/>
    <n v="1.1794444444444443"/>
    <s v="OK"/>
    <s v="No"/>
    <s v="OK"/>
    <s v="OK"/>
    <s v="OK"/>
    <s v="OK"/>
    <s v="OK"/>
    <s v="OK"/>
    <s v="Oct"/>
    <n v="4"/>
    <s v="google/email"/>
    <d v="2024-01-02T00:00:00"/>
    <n v="10"/>
    <x v="1"/>
  </r>
  <r>
    <d v="2024-04-17T00:00:00"/>
    <s v="linkedin"/>
    <s v="referral"/>
    <s v="new_user_acquisition"/>
    <d v="2024-01-02T00:00:00"/>
    <s v="video_ad"/>
    <s v="shoes"/>
    <n v="244"/>
    <n v="32"/>
    <n v="489.66"/>
    <n v="0.13114754098360656"/>
    <n v="2.0068032786885248"/>
    <s v="OK"/>
    <s v="No"/>
    <s v="OK"/>
    <s v="OK"/>
    <s v="OK"/>
    <s v="OK"/>
    <s v="OK"/>
    <s v="OK"/>
    <s v="Apr"/>
    <n v="2"/>
    <s v="linkedin/referral"/>
    <d v="2024-01-02T00:00:00"/>
    <n v="4"/>
    <x v="0"/>
  </r>
  <r>
    <d v="2024-08-12T00:00:00"/>
    <s v="facebook"/>
    <s v="email"/>
    <s v="new_user_acquisition"/>
    <d v="2024-01-02T00:00:00"/>
    <s v="video_ad"/>
    <s v="bags"/>
    <n v="380"/>
    <n v="42"/>
    <n v="905.5"/>
    <n v="0.11052631578947368"/>
    <n v="2.3828947368421054"/>
    <s v="OK"/>
    <s v="No"/>
    <s v="OK"/>
    <s v="OK"/>
    <s v="OK"/>
    <s v="OK"/>
    <s v="OK"/>
    <s v="OK"/>
    <s v="Aug"/>
    <n v="3"/>
    <s v="facebook/email"/>
    <d v="2024-01-02T00:00:00"/>
    <n v="8"/>
    <x v="0"/>
  </r>
  <r>
    <d v="2024-11-14T00:00:00"/>
    <s v="google"/>
    <s v="social"/>
    <s v="new_user_acquisition"/>
    <d v="2024-01-02T00:00:00"/>
    <s v="carousel_ad"/>
    <s v="discount"/>
    <n v="194"/>
    <n v="41"/>
    <n v="443.1"/>
    <n v="0.21134020618556701"/>
    <n v="2.2840206185567014"/>
    <s v="OK"/>
    <s v="No"/>
    <s v="OK"/>
    <s v="OK"/>
    <s v="OK"/>
    <s v="OK"/>
    <s v="OK"/>
    <s v="OK"/>
    <s v="Nov"/>
    <n v="4"/>
    <s v="google/social"/>
    <d v="2024-01-02T00:00:00"/>
    <n v="11"/>
    <x v="1"/>
  </r>
  <r>
    <d v="2024-07-06T00:00:00"/>
    <s v="instagram"/>
    <s v="referral"/>
    <s v="new_user_acquisition"/>
    <d v="2024-01-02T00:00:00"/>
    <s v="video_ad"/>
    <s v="signup"/>
    <n v="443"/>
    <n v="33"/>
    <n v="34.1"/>
    <n v="7.4492099322799099E-2"/>
    <n v="7.6975169300225743E-2"/>
    <s v="OK"/>
    <s v="No"/>
    <s v="OK"/>
    <s v="OK"/>
    <s v="OK"/>
    <s v="OK"/>
    <s v="OK"/>
    <s v="OK"/>
    <s v="Jul"/>
    <n v="3"/>
    <s v="instagram/referral"/>
    <d v="2024-01-02T00:00:00"/>
    <n v="7"/>
    <x v="1"/>
  </r>
  <r>
    <d v="2024-11-06T00:00:00"/>
    <s v="google"/>
    <s v="social"/>
    <s v="product_launch"/>
    <d v="2024-01-03T00:00:00"/>
    <s v="text_link"/>
    <s v="bags"/>
    <n v="359"/>
    <n v="34"/>
    <n v="169.36"/>
    <n v="9.4707520891364902E-2"/>
    <n v="0.4717548746518106"/>
    <s v="OK"/>
    <s v="No"/>
    <s v="OK"/>
    <s v="OK"/>
    <s v="OK"/>
    <s v="OK"/>
    <s v="OK"/>
    <s v="OK"/>
    <s v="Nov"/>
    <n v="4"/>
    <s v="google/social"/>
    <d v="2024-01-03T00:00:00"/>
    <n v="11"/>
    <x v="0"/>
  </r>
  <r>
    <d v="2024-12-22T00:00:00"/>
    <s v="google"/>
    <s v="referral"/>
    <s v="product_launch"/>
    <d v="2024-01-03T00:00:00"/>
    <s v="banner1"/>
    <s v="signup"/>
    <n v="291"/>
    <n v="4"/>
    <n v="401.82"/>
    <n v="1.3745704467353952E-2"/>
    <n v="1.3808247422680413"/>
    <s v="OK"/>
    <s v="No"/>
    <s v="OK"/>
    <s v="OK"/>
    <s v="OK"/>
    <s v="OK"/>
    <s v="OK"/>
    <s v="OK"/>
    <s v="Dec"/>
    <n v="4"/>
    <s v="google/referral"/>
    <d v="2024-01-03T00:00:00"/>
    <n v="12"/>
    <x v="1"/>
  </r>
  <r>
    <d v="2024-10-25T00:00:00"/>
    <s v="facebook"/>
    <s v="cpc"/>
    <s v="black_friday"/>
    <d v="2024-01-01T00:00:00"/>
    <s v="banner1"/>
    <s v="shoes"/>
    <n v="98"/>
    <n v="29"/>
    <n v="472"/>
    <n v="0.29591836734693877"/>
    <n v="4.8163265306122449"/>
    <s v="OK"/>
    <s v="No"/>
    <s v="OK"/>
    <s v="OK"/>
    <s v="OK"/>
    <s v="OK"/>
    <s v="OK"/>
    <s v="OK"/>
    <s v="Oct"/>
    <n v="4"/>
    <s v="facebook/cpc"/>
    <d v="2024-01-01T00:00:00"/>
    <n v="10"/>
    <x v="0"/>
  </r>
  <r>
    <d v="2024-09-02T00:00:00"/>
    <s v="facebook"/>
    <s v="cpc"/>
    <s v="black_friday"/>
    <d v="2024-01-01T00:00:00"/>
    <s v="text_link"/>
    <s v="shoes"/>
    <n v="373"/>
    <n v="39"/>
    <n v="776.09"/>
    <n v="0.10455764075067024"/>
    <n v="2.0806702412868634"/>
    <s v="OK"/>
    <s v="No"/>
    <s v="OK"/>
    <s v="OK"/>
    <s v="OK"/>
    <s v="OK"/>
    <s v="OK"/>
    <s v="OK"/>
    <s v="Sep"/>
    <n v="3"/>
    <s v="facebook/cpc"/>
    <d v="2024-01-01T00:00:00"/>
    <n v="9"/>
    <x v="0"/>
  </r>
  <r>
    <d v="2024-05-16T00:00:00"/>
    <s v="newsletter"/>
    <s v="social"/>
    <s v="black_friday"/>
    <d v="2024-01-01T00:00:00"/>
    <s v="text_link"/>
    <s v="bags"/>
    <n v="390"/>
    <n v="29"/>
    <n v="781.07"/>
    <n v="7.4358974358974358E-2"/>
    <n v="2.0027435897435897"/>
    <s v="OK"/>
    <s v="No"/>
    <s v="OK"/>
    <s v="OK"/>
    <s v="OK"/>
    <s v="OK"/>
    <s v="OK"/>
    <s v="OK"/>
    <s v="May"/>
    <n v="2"/>
    <s v="newsletter/social"/>
    <d v="2024-01-01T00:00:00"/>
    <n v="5"/>
    <x v="0"/>
  </r>
  <r>
    <d v="2024-12-13T00:00:00"/>
    <s v="linkedin"/>
    <s v="email"/>
    <s v="new_user_acquisition"/>
    <d v="2024-01-02T00:00:00"/>
    <s v="video_ad"/>
    <s v="bags"/>
    <n v="273"/>
    <n v="3"/>
    <n v="526.65"/>
    <n v="1.098901098901099E-2"/>
    <n v="1.9291208791208789"/>
    <s v="OK"/>
    <s v="No"/>
    <s v="OK"/>
    <s v="OK"/>
    <s v="OK"/>
    <s v="OK"/>
    <s v="OK"/>
    <s v="OK"/>
    <s v="Dec"/>
    <n v="4"/>
    <s v="linkedin/email"/>
    <d v="2024-01-02T00:00:00"/>
    <n v="12"/>
    <x v="0"/>
  </r>
  <r>
    <d v="2024-09-16T00:00:00"/>
    <s v="google"/>
    <s v="referral"/>
    <s v="new_user_acquisition"/>
    <d v="2024-01-02T00:00:00"/>
    <s v="text_link"/>
    <s v="signup"/>
    <n v="299"/>
    <n v="34"/>
    <n v="363.57"/>
    <n v="0.11371237458193979"/>
    <n v="1.2159531772575252"/>
    <s v="OK"/>
    <s v="No"/>
    <s v="OK"/>
    <s v="OK"/>
    <s v="OK"/>
    <s v="OK"/>
    <s v="OK"/>
    <s v="OK"/>
    <s v="Sep"/>
    <n v="3"/>
    <s v="google/referral"/>
    <d v="2024-01-02T00:00:00"/>
    <n v="9"/>
    <x v="1"/>
  </r>
  <r>
    <d v="2024-10-09T00:00:00"/>
    <s v="facebook"/>
    <s v="email"/>
    <s v="new_user_acquisition"/>
    <d v="2024-01-02T00:00:00"/>
    <s v="video_ad"/>
    <s v="bags"/>
    <n v="30"/>
    <n v="41"/>
    <n v="802.44"/>
    <n v="1.3666666666666667"/>
    <n v="26.748000000000001"/>
    <s v="OK"/>
    <s v="No"/>
    <s v="OK"/>
    <s v="OK"/>
    <s v="OK"/>
    <s v="OK"/>
    <s v="OK"/>
    <s v="OK"/>
    <s v="Oct"/>
    <n v="4"/>
    <s v="facebook/email"/>
    <d v="2024-01-02T00:00:00"/>
    <n v="10"/>
    <x v="0"/>
  </r>
  <r>
    <d v="2024-09-23T00:00:00"/>
    <s v="google"/>
    <s v="referral"/>
    <s v="product_launch"/>
    <d v="2024-01-03T00:00:00"/>
    <s v="banner1"/>
    <s v="bags"/>
    <n v="410"/>
    <n v="5"/>
    <n v="938.59"/>
    <n v="1.2195121951219513E-2"/>
    <n v="2.2892439024390243"/>
    <s v="OK"/>
    <s v="No"/>
    <s v="OK"/>
    <s v="OK"/>
    <s v="OK"/>
    <s v="OK"/>
    <s v="OK"/>
    <s v="OK"/>
    <s v="Sep"/>
    <n v="3"/>
    <s v="google/referral"/>
    <d v="2024-01-03T00:00:00"/>
    <n v="9"/>
    <x v="0"/>
  </r>
  <r>
    <d v="2024-12-04T00:00:00"/>
    <s v="newsletter"/>
    <s v="referral"/>
    <s v="product_launch"/>
    <d v="2024-01-03T00:00:00"/>
    <s v="text_link"/>
    <s v="signup"/>
    <n v="192"/>
    <n v="24"/>
    <n v="14.04"/>
    <n v="0.125"/>
    <n v="7.3124999999999996E-2"/>
    <s v="OK"/>
    <s v="No"/>
    <s v="OK"/>
    <s v="OK"/>
    <s v="OK"/>
    <s v="OK"/>
    <s v="OK"/>
    <s v="OK"/>
    <s v="Dec"/>
    <n v="4"/>
    <s v="newsletter/referral"/>
    <d v="2024-01-03T00:00:00"/>
    <n v="12"/>
    <x v="1"/>
  </r>
  <r>
    <d v="2024-03-02T00:00:00"/>
    <s v="youtube"/>
    <s v="referral"/>
    <s v="product_launch"/>
    <d v="2024-01-03T00:00:00"/>
    <s v="video_ad"/>
    <s v="signup"/>
    <n v="206"/>
    <n v="17"/>
    <n v="76.56"/>
    <n v="8.2524271844660199E-2"/>
    <n v="0.37165048543689322"/>
    <s v="OK"/>
    <s v="No"/>
    <s v="OK"/>
    <s v="OK"/>
    <s v="OK"/>
    <s v="OK"/>
    <s v="OK"/>
    <s v="OK"/>
    <s v="Mar"/>
    <n v="1"/>
    <s v="youtube/referral"/>
    <d v="2024-01-03T00:00:00"/>
    <n v="2"/>
    <x v="1"/>
  </r>
  <r>
    <d v="2024-11-26T00:00:00"/>
    <s v="google"/>
    <s v="referral"/>
    <s v="new_user_acquisition"/>
    <d v="2024-01-02T00:00:00"/>
    <s v="carousel_ad"/>
    <s v="shoes"/>
    <n v="267"/>
    <n v="26"/>
    <n v="485.57"/>
    <n v="9.7378277153558054E-2"/>
    <n v="1.8186142322097378"/>
    <s v="OK"/>
    <s v="No"/>
    <s v="OK"/>
    <s v="OK"/>
    <s v="OK"/>
    <s v="OK"/>
    <s v="OK"/>
    <s v="OK"/>
    <s v="Nov"/>
    <n v="4"/>
    <s v="google/referral"/>
    <d v="2024-01-02T00:00:00"/>
    <n v="11"/>
    <x v="0"/>
  </r>
  <r>
    <d v="2024-10-29T00:00:00"/>
    <s v="instagram"/>
    <s v="email"/>
    <s v="new_user_acquisition"/>
    <d v="2024-01-02T00:00:00"/>
    <s v="video_ad"/>
    <s v="bags"/>
    <n v="150"/>
    <n v="6"/>
    <n v="798.93"/>
    <n v="0.04"/>
    <n v="5.3262"/>
    <s v="OK"/>
    <s v="No"/>
    <s v="OK"/>
    <s v="OK"/>
    <s v="OK"/>
    <s v="OK"/>
    <s v="OK"/>
    <s v="OK"/>
    <s v="Oct"/>
    <n v="4"/>
    <s v="instagram/email"/>
    <d v="2024-01-02T00:00:00"/>
    <n v="10"/>
    <x v="0"/>
  </r>
  <r>
    <d v="2024-03-07T00:00:00"/>
    <s v="google"/>
    <s v="email"/>
    <s v="new_user_acquisition"/>
    <d v="2024-01-02T00:00:00"/>
    <s v="text_link"/>
    <s v="shoes"/>
    <n v="185"/>
    <n v="48"/>
    <n v="423.82"/>
    <n v="0.25945945945945947"/>
    <n v="2.2909189189189187"/>
    <s v="OK"/>
    <s v="No"/>
    <s v="OK"/>
    <s v="OK"/>
    <s v="OK"/>
    <s v="OK"/>
    <s v="OK"/>
    <s v="OK"/>
    <s v="Mar"/>
    <n v="1"/>
    <s v="google/email"/>
    <d v="2024-01-02T00:00:00"/>
    <n v="3"/>
    <x v="0"/>
  </r>
  <r>
    <d v="2024-07-19T00:00:00"/>
    <s v="instagram"/>
    <s v="email"/>
    <s v="product_launch"/>
    <d v="2024-01-03T00:00:00"/>
    <s v=""/>
    <s v="signup"/>
    <n v="468"/>
    <n v="35"/>
    <n v="732.74"/>
    <n v="7.4786324786324784E-2"/>
    <n v="1.5656837606837608"/>
    <s v="OK"/>
    <s v="No"/>
    <s v="OK"/>
    <s v="OK"/>
    <s v="OK"/>
    <s v="OK"/>
    <s v="OK"/>
    <s v="OK"/>
    <s v="Jul"/>
    <n v="3"/>
    <s v="instagram/email"/>
    <d v="2024-01-03T00:00:00"/>
    <n v="7"/>
    <x v="1"/>
  </r>
  <r>
    <d v="2024-02-05T00:00:00"/>
    <s v="linkedin"/>
    <s v="cpc"/>
    <s v="spring_sale"/>
    <d v="2024-01-01T00:00:00"/>
    <s v="video_ad"/>
    <s v="discount"/>
    <n v="277"/>
    <n v="25"/>
    <n v="40.270000000000003"/>
    <n v="9.0252707581227443E-2"/>
    <n v="0.14537906137184117"/>
    <s v="OK"/>
    <s v="No"/>
    <s v="OK"/>
    <s v="OK"/>
    <s v="OK"/>
    <s v="OK"/>
    <s v="OK"/>
    <s v="OK"/>
    <s v="Feb"/>
    <n v="1"/>
    <s v="linkedin/cpc"/>
    <d v="2024-01-01T00:00:00"/>
    <n v="2"/>
    <x v="1"/>
  </r>
  <r>
    <d v="2024-08-31T00:00:00"/>
    <s v="newsletter"/>
    <s v="referral"/>
    <s v="product_launch"/>
    <d v="2024-01-03T00:00:00"/>
    <s v="carousel_ad"/>
    <s v="discount"/>
    <n v="294"/>
    <n v="49"/>
    <n v="105.65"/>
    <n v="0.16666666666666666"/>
    <n v="0.35935374149659866"/>
    <s v="OK"/>
    <s v="No"/>
    <s v="OK"/>
    <s v="OK"/>
    <s v="OK"/>
    <s v="OK"/>
    <s v="OK"/>
    <s v="OK"/>
    <s v="Aug"/>
    <n v="3"/>
    <s v="newsletter/referral"/>
    <d v="2024-01-03T00:00:00"/>
    <n v="8"/>
    <x v="1"/>
  </r>
  <r>
    <d v="2024-09-02T00:00:00"/>
    <s v="linkedin"/>
    <s v="social"/>
    <s v="black_friday"/>
    <d v="2024-01-01T00:00:00"/>
    <s v=""/>
    <s v="discount"/>
    <n v="114"/>
    <n v="18"/>
    <n v="304.02999999999997"/>
    <n v="0.15789473684210525"/>
    <n v="2.6669298245614033"/>
    <s v="OK"/>
    <s v="No"/>
    <s v="OK"/>
    <s v="OK"/>
    <s v="OK"/>
    <s v="OK"/>
    <s v="OK"/>
    <s v="OK"/>
    <s v="Sep"/>
    <n v="3"/>
    <s v="linkedin/social"/>
    <d v="2024-01-01T00:00:00"/>
    <n v="9"/>
    <x v="1"/>
  </r>
  <r>
    <d v="2024-10-07T00:00:00"/>
    <s v="youtube"/>
    <s v="email"/>
    <s v="product_launch"/>
    <d v="2024-01-03T00:00:00"/>
    <s v="carousel_ad"/>
    <s v="signup"/>
    <n v="246"/>
    <n v="45"/>
    <n v="696.1"/>
    <n v="0.18292682926829268"/>
    <n v="2.8296747967479674"/>
    <s v="OK"/>
    <s v="No"/>
    <s v="OK"/>
    <s v="OK"/>
    <s v="OK"/>
    <s v="OK"/>
    <s v="OK"/>
    <s v="OK"/>
    <s v="Oct"/>
    <n v="4"/>
    <s v="youtube/email"/>
    <d v="2024-01-03T00:00:00"/>
    <n v="10"/>
    <x v="1"/>
  </r>
  <r>
    <d v="2024-06-10T00:00:00"/>
    <s v="facebook"/>
    <s v="cpc"/>
    <s v="new_user_acquisition"/>
    <d v="2024-01-02T00:00:00"/>
    <s v="banner1"/>
    <s v="signup"/>
    <n v="256"/>
    <n v="44"/>
    <n v="368.28"/>
    <n v="0.171875"/>
    <n v="1.4385937499999999"/>
    <s v="OK"/>
    <s v="No"/>
    <s v="OK"/>
    <s v="OK"/>
    <s v="OK"/>
    <s v="OK"/>
    <s v="OK"/>
    <s v="OK"/>
    <s v="Jun"/>
    <n v="2"/>
    <s v="facebook/cpc"/>
    <d v="2024-01-02T00:00:00"/>
    <n v="6"/>
    <x v="1"/>
  </r>
  <r>
    <d v="2024-04-12T00:00:00"/>
    <s v="instagram"/>
    <s v="referral"/>
    <s v="spring_sale"/>
    <d v="2024-01-01T00:00:00"/>
    <s v="carousel_ad"/>
    <s v="signup"/>
    <n v="46"/>
    <n v="18"/>
    <n v="813.59"/>
    <n v="0.39130434782608697"/>
    <n v="17.686739130434784"/>
    <s v="OK"/>
    <s v="No"/>
    <s v="OK"/>
    <s v="OK"/>
    <s v="OK"/>
    <s v="OK"/>
    <s v="OK"/>
    <s v="OK"/>
    <s v="Apr"/>
    <n v="2"/>
    <s v="instagram/referral"/>
    <d v="2024-01-01T00:00:00"/>
    <n v="4"/>
    <x v="1"/>
  </r>
  <r>
    <d v="2024-04-30T00:00:00"/>
    <s v="instagram"/>
    <s v="social"/>
    <s v="product_launch"/>
    <d v="2024-01-03T00:00:00"/>
    <s v="text_link"/>
    <s v="bags"/>
    <n v="238"/>
    <n v="44"/>
    <n v="746.17"/>
    <n v="0.18487394957983194"/>
    <n v="3.1351680672268905"/>
    <s v="OK"/>
    <s v="No"/>
    <s v="OK"/>
    <s v="OK"/>
    <s v="OK"/>
    <s v="OK"/>
    <s v="OK"/>
    <s v="OK"/>
    <s v="Apr"/>
    <n v="2"/>
    <s v="instagram/social"/>
    <d v="2024-01-03T00:00:00"/>
    <n v="4"/>
    <x v="0"/>
  </r>
  <r>
    <d v="2024-09-16T00:00:00"/>
    <s v="facebook"/>
    <s v="referral"/>
    <s v="product_launch"/>
    <d v="2024-01-03T00:00:00"/>
    <s v="banner1"/>
    <s v="shoes"/>
    <n v="241"/>
    <n v="29"/>
    <n v="183.16"/>
    <n v="0.12033195020746888"/>
    <n v="0.76"/>
    <s v="OK"/>
    <s v="No"/>
    <s v="OK"/>
    <s v="OK"/>
    <s v="OK"/>
    <s v="OK"/>
    <s v="OK"/>
    <s v="OK"/>
    <s v="Sep"/>
    <n v="3"/>
    <s v="facebook/referral"/>
    <d v="2024-01-03T00:00:00"/>
    <n v="9"/>
    <x v="0"/>
  </r>
  <r>
    <d v="2024-02-04T00:00:00"/>
    <s v="facebook"/>
    <s v="social"/>
    <s v="new_user_acquisition"/>
    <d v="2024-01-02T00:00:00"/>
    <s v="text_link"/>
    <s v="bags"/>
    <n v="110"/>
    <n v="32"/>
    <n v="315.3"/>
    <n v="0.29090909090909089"/>
    <n v="2.8663636363636367"/>
    <s v="OK"/>
    <s v="No"/>
    <s v="OK"/>
    <s v="OK"/>
    <s v="OK"/>
    <s v="OK"/>
    <s v="OK"/>
    <s v="OK"/>
    <s v="Feb"/>
    <n v="1"/>
    <s v="facebook/social"/>
    <d v="2024-01-02T00:00:00"/>
    <n v="2"/>
    <x v="0"/>
  </r>
  <r>
    <d v="2024-01-07T00:00:00"/>
    <s v="google"/>
    <s v="cpc"/>
    <s v="product_launch"/>
    <d v="2024-01-03T00:00:00"/>
    <s v="banner1"/>
    <s v="bags"/>
    <n v="320"/>
    <n v="22"/>
    <n v="16.48"/>
    <n v="6.8750000000000006E-2"/>
    <n v="5.1500000000000004E-2"/>
    <s v="OK"/>
    <s v="No"/>
    <s v="OK"/>
    <s v="OK"/>
    <s v="OK"/>
    <s v="OK"/>
    <s v="OK"/>
    <s v="OK"/>
    <s v="Jan"/>
    <n v="1"/>
    <s v="google/cpc"/>
    <d v="2024-01-03T00:00:00"/>
    <n v="1"/>
    <x v="0"/>
  </r>
  <r>
    <d v="2024-02-20T00:00:00"/>
    <s v="linkedin"/>
    <s v="social"/>
    <s v="spring_sale"/>
    <d v="2024-01-01T00:00:00"/>
    <s v="carousel_ad"/>
    <s v="shoes"/>
    <n v="294"/>
    <n v="17"/>
    <n v="304.17"/>
    <n v="5.7823129251700682E-2"/>
    <n v="1.034591836734694"/>
    <s v="OK"/>
    <s v="No"/>
    <s v="OK"/>
    <s v="OK"/>
    <s v="OK"/>
    <s v="OK"/>
    <s v="OK"/>
    <s v="OK"/>
    <s v="Feb"/>
    <n v="1"/>
    <s v="linkedin/social"/>
    <d v="2024-01-01T00:00:00"/>
    <n v="2"/>
    <x v="0"/>
  </r>
  <r>
    <d v="2024-04-23T00:00:00"/>
    <s v="youtube"/>
    <s v="email"/>
    <s v="spring_sale"/>
    <d v="2024-01-01T00:00:00"/>
    <s v=""/>
    <s v="bags"/>
    <n v="367"/>
    <n v="30"/>
    <n v="95.52"/>
    <n v="8.1743869209809264E-2"/>
    <n v="0.26027247956403271"/>
    <s v="OK"/>
    <s v="No"/>
    <s v="OK"/>
    <s v="OK"/>
    <s v="OK"/>
    <s v="OK"/>
    <s v="OK"/>
    <s v="OK"/>
    <s v="Apr"/>
    <n v="2"/>
    <s v="youtube/email"/>
    <d v="2024-01-01T00:00:00"/>
    <n v="4"/>
    <x v="0"/>
  </r>
  <r>
    <d v="2024-05-29T00:00:00"/>
    <s v="google"/>
    <s v="referral"/>
    <s v="new_user_acquisition"/>
    <d v="2024-01-02T00:00:00"/>
    <s v="banner1"/>
    <s v="signup"/>
    <n v="222"/>
    <n v="41"/>
    <n v="385.67"/>
    <n v="0.18468468468468469"/>
    <n v="1.7372522522522522"/>
    <s v="OK"/>
    <s v="No"/>
    <s v="OK"/>
    <s v="OK"/>
    <s v="OK"/>
    <s v="OK"/>
    <s v="OK"/>
    <s v="OK"/>
    <s v="May"/>
    <n v="2"/>
    <s v="google/referral"/>
    <d v="2024-01-02T00:00:00"/>
    <n v="5"/>
    <x v="1"/>
  </r>
  <r>
    <d v="2024-04-26T00:00:00"/>
    <s v="linkedin"/>
    <s v="cpc"/>
    <s v="black_friday"/>
    <d v="2024-01-01T00:00:00"/>
    <s v="video_ad"/>
    <s v="discount"/>
    <n v="479"/>
    <n v="14"/>
    <n v="193.03"/>
    <n v="2.9227557411273485E-2"/>
    <n v="0.40298538622129437"/>
    <s v="OK"/>
    <s v="No"/>
    <s v="OK"/>
    <s v="OK"/>
    <s v="OK"/>
    <s v="OK"/>
    <s v="OK"/>
    <s v="OK"/>
    <s v="Apr"/>
    <n v="2"/>
    <s v="linkedin/cpc"/>
    <d v="2024-01-01T00:00:00"/>
    <n v="4"/>
    <x v="1"/>
  </r>
  <r>
    <d v="2024-11-09T00:00:00"/>
    <s v="google"/>
    <s v="email"/>
    <s v="spring_sale"/>
    <d v="2024-01-01T00:00:00"/>
    <s v="banner1"/>
    <s v="discount"/>
    <n v="93"/>
    <n v="39"/>
    <n v="1.1299999999999999"/>
    <n v="0.41935483870967744"/>
    <n v="1.2150537634408601E-2"/>
    <s v="OK"/>
    <s v="No"/>
    <s v="OK"/>
    <s v="OK"/>
    <s v="OK"/>
    <s v="OK"/>
    <s v="OK"/>
    <s v="OK"/>
    <s v="Nov"/>
    <n v="4"/>
    <s v="google/email"/>
    <d v="2024-01-01T00:00:00"/>
    <n v="11"/>
    <x v="1"/>
  </r>
  <r>
    <d v="2024-12-23T00:00:00"/>
    <s v="instagram"/>
    <s v="cpc"/>
    <s v="black_friday"/>
    <d v="2024-01-01T00:00:00"/>
    <s v="text_link"/>
    <s v="shoes"/>
    <n v="128"/>
    <n v="13"/>
    <n v="206.42"/>
    <n v="0.1015625"/>
    <n v="1.6126562499999999"/>
    <s v="OK"/>
    <s v="No"/>
    <s v="OK"/>
    <s v="OK"/>
    <s v="OK"/>
    <s v="OK"/>
    <s v="OK"/>
    <s v="OK"/>
    <s v="Dec"/>
    <n v="4"/>
    <s v="instagram/cpc"/>
    <d v="2024-01-01T00:00:00"/>
    <n v="12"/>
    <x v="0"/>
  </r>
  <r>
    <d v="2024-05-12T00:00:00"/>
    <s v="linkedin"/>
    <s v="email"/>
    <s v="new_user_acquisition"/>
    <d v="2024-01-02T00:00:00"/>
    <s v="video_ad"/>
    <s v="bags"/>
    <n v="66"/>
    <n v="27"/>
    <n v="404.69"/>
    <n v="0.40909090909090912"/>
    <n v="6.1316666666666668"/>
    <s v="OK"/>
    <s v="No"/>
    <s v="OK"/>
    <s v="OK"/>
    <s v="OK"/>
    <s v="OK"/>
    <s v="OK"/>
    <s v="OK"/>
    <s v="May"/>
    <n v="2"/>
    <s v="linkedin/email"/>
    <d v="2024-01-02T00:00:00"/>
    <n v="5"/>
    <x v="0"/>
  </r>
  <r>
    <d v="2024-03-01T00:00:00"/>
    <s v="google"/>
    <s v="cpc"/>
    <s v="product_launch"/>
    <d v="2024-01-03T00:00:00"/>
    <s v=""/>
    <s v="shoes"/>
    <n v="202"/>
    <n v="15"/>
    <n v="434.73"/>
    <n v="7.4257425742574254E-2"/>
    <n v="2.1521287128712872"/>
    <s v="OK"/>
    <s v="No"/>
    <s v="OK"/>
    <s v="OK"/>
    <s v="OK"/>
    <s v="OK"/>
    <s v="OK"/>
    <s v="OK"/>
    <s v="Mar"/>
    <n v="1"/>
    <s v="google/cpc"/>
    <d v="2024-01-03T00:00:00"/>
    <n v="2"/>
    <x v="0"/>
  </r>
  <r>
    <d v="2024-12-14T00:00:00"/>
    <s v="facebook"/>
    <s v="cpc"/>
    <s v="spring_sale"/>
    <d v="2024-01-01T00:00:00"/>
    <s v="video_ad"/>
    <s v="signup"/>
    <n v="236"/>
    <n v="16"/>
    <n v="450.21"/>
    <n v="6.7796610169491525E-2"/>
    <n v="1.9076694915254235"/>
    <s v="OK"/>
    <s v="No"/>
    <s v="OK"/>
    <s v="OK"/>
    <s v="OK"/>
    <s v="OK"/>
    <s v="OK"/>
    <s v="OK"/>
    <s v="Dec"/>
    <n v="4"/>
    <s v="facebook/cpc"/>
    <d v="2024-01-01T00:00:00"/>
    <n v="12"/>
    <x v="1"/>
  </r>
  <r>
    <d v="2024-05-22T00:00:00"/>
    <s v="linkedin"/>
    <s v="referral"/>
    <s v="new_user_acquisition"/>
    <d v="2024-01-02T00:00:00"/>
    <s v="banner1"/>
    <s v="discount"/>
    <n v="51"/>
    <n v="49"/>
    <n v="835.27"/>
    <n v="0.96078431372549022"/>
    <n v="16.377843137254903"/>
    <s v="OK"/>
    <s v="No"/>
    <s v="OK"/>
    <s v="OK"/>
    <s v="OK"/>
    <s v="OK"/>
    <s v="OK"/>
    <s v="OK"/>
    <s v="May"/>
    <n v="2"/>
    <s v="linkedin/referral"/>
    <d v="2024-01-02T00:00:00"/>
    <n v="5"/>
    <x v="1"/>
  </r>
  <r>
    <d v="2024-06-18T00:00:00"/>
    <s v="youtube"/>
    <s v="referral"/>
    <s v="spring_sale"/>
    <d v="2024-01-01T00:00:00"/>
    <s v="text_link"/>
    <s v="discount"/>
    <n v="390"/>
    <n v="3"/>
    <n v="408.3"/>
    <n v="7.6923076923076927E-3"/>
    <n v="1.0469230769230768"/>
    <s v="OK"/>
    <s v="No"/>
    <s v="OK"/>
    <s v="OK"/>
    <s v="OK"/>
    <s v="OK"/>
    <s v="OK"/>
    <s v="OK"/>
    <s v="Jun"/>
    <n v="2"/>
    <s v="youtube/referral"/>
    <d v="2024-01-01T00:00:00"/>
    <n v="6"/>
    <x v="1"/>
  </r>
  <r>
    <d v="2024-11-13T00:00:00"/>
    <s v="linkedin"/>
    <s v="referral"/>
    <s v="spring_sale"/>
    <d v="2024-01-01T00:00:00"/>
    <s v="carousel_ad"/>
    <s v="shoes"/>
    <n v="408"/>
    <n v="25"/>
    <n v="673.08"/>
    <n v="6.1274509803921566E-2"/>
    <n v="1.6497058823529414"/>
    <s v="OK"/>
    <s v="No"/>
    <s v="OK"/>
    <s v="OK"/>
    <s v="OK"/>
    <s v="OK"/>
    <s v="OK"/>
    <s v="OK"/>
    <s v="Nov"/>
    <n v="4"/>
    <s v="linkedin/referral"/>
    <d v="2024-01-01T00:00:00"/>
    <n v="11"/>
    <x v="0"/>
  </r>
  <r>
    <d v="2024-07-20T00:00:00"/>
    <s v="newsletter"/>
    <s v="cpc"/>
    <s v="spring_sale"/>
    <d v="2024-01-01T00:00:00"/>
    <s v="video_ad"/>
    <s v="signup"/>
    <n v="33"/>
    <n v="23"/>
    <n v="940.86"/>
    <n v="0.69696969696969702"/>
    <n v="28.510909090909092"/>
    <s v="OK"/>
    <s v="No"/>
    <s v="OK"/>
    <s v="OK"/>
    <s v="OK"/>
    <s v="OK"/>
    <s v="OK"/>
    <s v="OK"/>
    <s v="Jul"/>
    <n v="3"/>
    <s v="newsletter/cpc"/>
    <d v="2024-01-01T00:00:00"/>
    <n v="7"/>
    <x v="1"/>
  </r>
  <r>
    <d v="2024-04-28T00:00:00"/>
    <s v="newsletter"/>
    <s v="social"/>
    <s v="spring_sale"/>
    <d v="2024-01-01T00:00:00"/>
    <s v="video_ad"/>
    <s v="discount"/>
    <n v="429"/>
    <n v="50"/>
    <n v="326.77"/>
    <n v="0.11655011655011654"/>
    <n v="0.76170163170163163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03-27T00:00:00"/>
    <s v="google"/>
    <s v="referral"/>
    <s v="black_friday"/>
    <d v="2024-01-01T00:00:00"/>
    <s v="text_link"/>
    <s v="discount"/>
    <n v="58"/>
    <n v="5"/>
    <n v="974.83"/>
    <n v="8.6206896551724144E-2"/>
    <n v="16.80741379310345"/>
    <s v="OK"/>
    <s v="No"/>
    <s v="OK"/>
    <s v="OK"/>
    <s v="OK"/>
    <s v="OK"/>
    <s v="OK"/>
    <s v="OK"/>
    <s v="Mar"/>
    <n v="1"/>
    <s v="google/referral"/>
    <d v="2024-01-01T00:00:00"/>
    <n v="3"/>
    <x v="1"/>
  </r>
  <r>
    <d v="2024-09-23T00:00:00"/>
    <s v="google"/>
    <s v="referral"/>
    <s v="product_launch"/>
    <d v="2024-01-03T00:00:00"/>
    <s v="carousel_ad"/>
    <s v="bags"/>
    <n v="420"/>
    <n v="39"/>
    <n v="893.66"/>
    <n v="9.285714285714286E-2"/>
    <n v="2.1277619047619045"/>
    <s v="OK"/>
    <s v="No"/>
    <s v="OK"/>
    <s v="OK"/>
    <s v="OK"/>
    <s v="OK"/>
    <s v="OK"/>
    <s v="OK"/>
    <s v="Sep"/>
    <n v="3"/>
    <s v="google/referral"/>
    <d v="2024-01-03T00:00:00"/>
    <n v="9"/>
    <x v="0"/>
  </r>
  <r>
    <d v="2024-01-26T00:00:00"/>
    <s v="facebook"/>
    <s v="email"/>
    <s v="product_launch"/>
    <d v="2024-01-03T00:00:00"/>
    <s v="banner1"/>
    <s v="bags"/>
    <n v="219"/>
    <n v="30"/>
    <n v="332.57"/>
    <n v="0.13698630136986301"/>
    <n v="1.5185844748858448"/>
    <s v="OK"/>
    <s v="No"/>
    <s v="OK"/>
    <s v="OK"/>
    <s v="OK"/>
    <s v="OK"/>
    <s v="OK"/>
    <s v="OK"/>
    <s v="Jan"/>
    <n v="1"/>
    <s v="facebook/email"/>
    <d v="2024-01-03T00:00:00"/>
    <n v="1"/>
    <x v="0"/>
  </r>
  <r>
    <d v="2024-06-06T00:00:00"/>
    <s v="linkedin"/>
    <s v="social"/>
    <s v="spring_sale"/>
    <d v="2024-01-01T00:00:00"/>
    <s v=""/>
    <s v="signup"/>
    <n v="214"/>
    <n v="8"/>
    <n v="829.2"/>
    <n v="3.7383177570093455E-2"/>
    <n v="3.8747663551401872"/>
    <s v="OK"/>
    <s v="No"/>
    <s v="OK"/>
    <s v="OK"/>
    <s v="OK"/>
    <s v="OK"/>
    <s v="OK"/>
    <s v="OK"/>
    <s v="Jun"/>
    <n v="2"/>
    <s v="linkedin/social"/>
    <d v="2024-01-01T00:00:00"/>
    <n v="6"/>
    <x v="1"/>
  </r>
  <r>
    <d v="2024-01-13T00:00:00"/>
    <s v="google"/>
    <s v="cpc"/>
    <s v="new_user_acquisition"/>
    <d v="2024-01-02T00:00:00"/>
    <s v="carousel_ad"/>
    <s v="shoes"/>
    <n v="498"/>
    <n v="29"/>
    <n v="923.3"/>
    <n v="5.8232931726907633E-2"/>
    <n v="1.854016064257028"/>
    <s v="OK"/>
    <s v="No"/>
    <s v="OK"/>
    <s v="OK"/>
    <s v="OK"/>
    <s v="OK"/>
    <s v="OK"/>
    <s v="OK"/>
    <s v="Jan"/>
    <n v="1"/>
    <s v="google/cpc"/>
    <d v="2024-01-02T00:00:00"/>
    <n v="1"/>
    <x v="0"/>
  </r>
  <r>
    <d v="2024-03-15T00:00:00"/>
    <s v="google"/>
    <s v="email"/>
    <s v="product_launch"/>
    <d v="2024-01-03T00:00:00"/>
    <s v="video_ad"/>
    <s v="discount"/>
    <n v="419"/>
    <n v="21"/>
    <n v="659"/>
    <n v="5.0119331742243436E-2"/>
    <n v="1.5727923627684963"/>
    <s v="OK"/>
    <s v="No"/>
    <s v="OK"/>
    <s v="OK"/>
    <s v="OK"/>
    <s v="OK"/>
    <s v="OK"/>
    <s v="OK"/>
    <s v="Mar"/>
    <n v="1"/>
    <s v="google/email"/>
    <d v="2024-01-03T00:00:00"/>
    <n v="3"/>
    <x v="1"/>
  </r>
  <r>
    <d v="2024-09-22T00:00:00"/>
    <s v="newsletter"/>
    <s v="cpc"/>
    <s v="new_user_acquisition"/>
    <d v="2024-01-02T00:00:00"/>
    <s v=""/>
    <s v="bags"/>
    <n v="250"/>
    <n v="39"/>
    <n v="986.4"/>
    <n v="0.156"/>
    <n v="3.9455999999999998"/>
    <s v="OK"/>
    <s v="No"/>
    <s v="OK"/>
    <s v="OK"/>
    <s v="OK"/>
    <s v="OK"/>
    <s v="OK"/>
    <s v="OK"/>
    <s v="Sep"/>
    <n v="3"/>
    <s v="newsletter/cpc"/>
    <d v="2024-01-02T00:00:00"/>
    <n v="9"/>
    <x v="0"/>
  </r>
  <r>
    <d v="2024-11-17T00:00:00"/>
    <s v="linkedin"/>
    <s v="social"/>
    <s v="spring_sale"/>
    <d v="2024-01-01T00:00:00"/>
    <s v="video_ad"/>
    <s v="shoes"/>
    <n v="468"/>
    <n v="50"/>
    <n v="550.83000000000004"/>
    <n v="0.10683760683760683"/>
    <n v="1.1769871794871796"/>
    <s v="OK"/>
    <s v="No"/>
    <s v="OK"/>
    <s v="OK"/>
    <s v="OK"/>
    <s v="OK"/>
    <s v="OK"/>
    <s v="OK"/>
    <s v="Nov"/>
    <n v="4"/>
    <s v="linkedin/social"/>
    <d v="2024-01-01T00:00:00"/>
    <n v="11"/>
    <x v="0"/>
  </r>
  <r>
    <d v="2024-06-01T00:00:00"/>
    <s v="instagram"/>
    <s v="cpc"/>
    <s v="new_user_acquisition"/>
    <d v="2024-01-02T00:00:00"/>
    <s v="banner1"/>
    <s v="shoes"/>
    <n v="419"/>
    <n v="27"/>
    <n v="809.23"/>
    <n v="6.4439140811455853E-2"/>
    <n v="1.9313365155131266"/>
    <s v="OK"/>
    <s v="No"/>
    <s v="OK"/>
    <s v="OK"/>
    <s v="OK"/>
    <s v="OK"/>
    <s v="OK"/>
    <s v="OK"/>
    <s v="Jun"/>
    <n v="2"/>
    <s v="instagram/cpc"/>
    <d v="2024-01-02T00:00:00"/>
    <n v="5"/>
    <x v="0"/>
  </r>
  <r>
    <d v="2024-02-08T00:00:00"/>
    <s v="google"/>
    <s v="cpc"/>
    <s v="product_launch"/>
    <d v="2024-01-03T00:00:00"/>
    <s v="video_ad"/>
    <s v="bags"/>
    <n v="165"/>
    <n v="21"/>
    <n v="636.42999999999995"/>
    <n v="0.12727272727272726"/>
    <n v="3.8571515151515148"/>
    <s v="OK"/>
    <s v="No"/>
    <s v="OK"/>
    <s v="OK"/>
    <s v="OK"/>
    <s v="OK"/>
    <s v="OK"/>
    <s v="OK"/>
    <s v="Feb"/>
    <n v="1"/>
    <s v="google/cpc"/>
    <d v="2024-01-03T00:00:00"/>
    <n v="2"/>
    <x v="0"/>
  </r>
  <r>
    <d v="2024-06-22T00:00:00"/>
    <s v="facebook"/>
    <s v="cpc"/>
    <s v="black_friday"/>
    <d v="2024-01-01T00:00:00"/>
    <s v="banner1"/>
    <s v="discount"/>
    <n v="84"/>
    <n v="9"/>
    <n v="382.87"/>
    <n v="0.10714285714285714"/>
    <n v="4.5579761904761904"/>
    <s v="OK"/>
    <s v="No"/>
    <s v="OK"/>
    <s v="OK"/>
    <s v="OK"/>
    <s v="OK"/>
    <s v="OK"/>
    <s v="OK"/>
    <s v="Jun"/>
    <n v="2"/>
    <s v="facebook/cpc"/>
    <d v="2024-01-01T00:00:00"/>
    <n v="6"/>
    <x v="1"/>
  </r>
  <r>
    <d v="2024-04-10T00:00:00"/>
    <s v="youtube"/>
    <s v="email"/>
    <s v="new_user_acquisition"/>
    <d v="2024-01-02T00:00:00"/>
    <s v="carousel_ad"/>
    <s v="bags"/>
    <n v="439"/>
    <n v="46"/>
    <n v="711.09"/>
    <n v="0.10478359908883828"/>
    <n v="1.6197949886104783"/>
    <s v="OK"/>
    <s v="No"/>
    <s v="OK"/>
    <s v="OK"/>
    <s v="OK"/>
    <s v="OK"/>
    <s v="OK"/>
    <s v="OK"/>
    <s v="Apr"/>
    <n v="2"/>
    <s v="youtube/email"/>
    <d v="2024-01-02T00:00:00"/>
    <n v="4"/>
    <x v="0"/>
  </r>
  <r>
    <d v="2024-11-01T00:00:00"/>
    <s v="newsletter"/>
    <s v="social"/>
    <s v="spring_sale"/>
    <d v="2024-01-01T00:00:00"/>
    <s v="text_link"/>
    <s v="bags"/>
    <n v="249"/>
    <n v="44"/>
    <n v="837.43"/>
    <n v="0.17670682730923695"/>
    <n v="3.3631726907630521"/>
    <s v="OK"/>
    <s v="No"/>
    <s v="OK"/>
    <s v="OK"/>
    <s v="OK"/>
    <s v="OK"/>
    <s v="OK"/>
    <s v="OK"/>
    <s v="Nov"/>
    <n v="4"/>
    <s v="newsletter/social"/>
    <d v="2024-01-01T00:00:00"/>
    <n v="11"/>
    <x v="0"/>
  </r>
  <r>
    <d v="2024-04-18T00:00:00"/>
    <s v="linkedin"/>
    <s v="cpc"/>
    <s v="product_launch"/>
    <d v="2024-01-03T00:00:00"/>
    <s v="banner1"/>
    <s v="signup"/>
    <n v="191"/>
    <n v="34"/>
    <n v="149.24"/>
    <n v="0.17801047120418848"/>
    <n v="0.78136125654450261"/>
    <s v="OK"/>
    <s v="No"/>
    <s v="OK"/>
    <s v="OK"/>
    <s v="OK"/>
    <s v="OK"/>
    <s v="OK"/>
    <s v="OK"/>
    <s v="Apr"/>
    <n v="2"/>
    <s v="linkedin/cpc"/>
    <d v="2024-01-03T00:00:00"/>
    <n v="4"/>
    <x v="1"/>
  </r>
  <r>
    <d v="2024-01-11T00:00:00"/>
    <s v="facebook"/>
    <s v="cpc"/>
    <s v="spring_sale"/>
    <d v="2024-01-01T00:00:00"/>
    <s v="text_link"/>
    <s v="shoes"/>
    <n v="213"/>
    <n v="25"/>
    <n v="683.83"/>
    <n v="0.11737089201877934"/>
    <n v="3.2104694835680752"/>
    <s v="OK"/>
    <s v="No"/>
    <s v="OK"/>
    <s v="OK"/>
    <s v="OK"/>
    <s v="OK"/>
    <s v="OK"/>
    <s v="OK"/>
    <s v="Jan"/>
    <n v="1"/>
    <s v="facebook/cpc"/>
    <d v="2024-01-01T00:00:00"/>
    <n v="1"/>
    <x v="0"/>
  </r>
  <r>
    <d v="2024-06-07T00:00:00"/>
    <s v="facebook"/>
    <s v="social"/>
    <s v="spring_sale"/>
    <d v="2024-01-01T00:00:00"/>
    <s v="carousel_ad"/>
    <s v="bags"/>
    <n v="33"/>
    <n v="50"/>
    <n v="677.34"/>
    <n v="1.5151515151515151"/>
    <n v="20.525454545454547"/>
    <s v="OK"/>
    <s v="No"/>
    <s v="OK"/>
    <s v="OK"/>
    <s v="OK"/>
    <s v="OK"/>
    <s v="OK"/>
    <s v="OK"/>
    <s v="Jun"/>
    <n v="2"/>
    <s v="facebook/social"/>
    <d v="2024-01-01T00:00:00"/>
    <n v="6"/>
    <x v="0"/>
  </r>
  <r>
    <d v="2024-08-07T00:00:00"/>
    <s v="youtube"/>
    <s v="cpc"/>
    <s v="new_user_acquisition"/>
    <d v="2024-01-02T00:00:00"/>
    <s v="video_ad"/>
    <s v="bags"/>
    <n v="441"/>
    <n v="21"/>
    <n v="650.28"/>
    <n v="4.7619047619047616E-2"/>
    <n v="1.4745578231292515"/>
    <s v="OK"/>
    <s v="No"/>
    <s v="OK"/>
    <s v="OK"/>
    <s v="OK"/>
    <s v="OK"/>
    <s v="OK"/>
    <s v="OK"/>
    <s v="Aug"/>
    <n v="3"/>
    <s v="youtube/cpc"/>
    <d v="2024-01-02T00:00:00"/>
    <n v="8"/>
    <x v="0"/>
  </r>
  <r>
    <d v="2024-07-22T00:00:00"/>
    <s v="instagram"/>
    <s v="social"/>
    <s v="spring_sale"/>
    <d v="2024-01-01T00:00:00"/>
    <s v="video_ad"/>
    <s v="bags"/>
    <n v="315"/>
    <n v="43"/>
    <n v="861.61"/>
    <n v="0.13650793650793649"/>
    <n v="2.7352698412698415"/>
    <s v="OK"/>
    <s v="No"/>
    <s v="OK"/>
    <s v="OK"/>
    <s v="OK"/>
    <s v="OK"/>
    <s v="OK"/>
    <s v="OK"/>
    <s v="Jul"/>
    <n v="3"/>
    <s v="instagram/social"/>
    <d v="2024-01-01T00:00:00"/>
    <n v="7"/>
    <x v="0"/>
  </r>
  <r>
    <d v="2024-03-31T00:00:00"/>
    <s v="linkedin"/>
    <s v="referral"/>
    <s v="black_friday"/>
    <d v="2024-01-01T00:00:00"/>
    <s v="video_ad"/>
    <s v="shoes"/>
    <n v="166"/>
    <n v="24"/>
    <n v="98.51"/>
    <n v="0.14457831325301204"/>
    <n v="0.59343373493975904"/>
    <s v="OK"/>
    <s v="No"/>
    <s v="OK"/>
    <s v="OK"/>
    <s v="OK"/>
    <s v="OK"/>
    <s v="OK"/>
    <s v="OK"/>
    <s v="Mar"/>
    <n v="1"/>
    <s v="linkedin/referral"/>
    <d v="2024-01-01T00:00:00"/>
    <n v="3"/>
    <x v="0"/>
  </r>
  <r>
    <d v="2024-10-26T00:00:00"/>
    <s v="instagram"/>
    <s v="email"/>
    <s v="black_friday"/>
    <d v="2024-01-01T00:00:00"/>
    <s v="video_ad"/>
    <s v="signup"/>
    <n v="369"/>
    <n v="28"/>
    <n v="21.96"/>
    <n v="7.5880758807588072E-2"/>
    <n v="5.9512195121951224E-2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08-31T00:00:00"/>
    <s v="facebook"/>
    <s v="referral"/>
    <s v="spring_sale"/>
    <d v="2024-01-01T00:00:00"/>
    <s v="banner1"/>
    <s v="shoes"/>
    <n v="54"/>
    <n v="18"/>
    <n v="982.54"/>
    <n v="0.33333333333333331"/>
    <n v="18.195185185185185"/>
    <s v="OK"/>
    <s v="No"/>
    <s v="OK"/>
    <s v="OK"/>
    <s v="OK"/>
    <s v="OK"/>
    <s v="OK"/>
    <s v="OK"/>
    <s v="Aug"/>
    <n v="3"/>
    <s v="facebook/referral"/>
    <d v="2024-01-01T00:00:00"/>
    <n v="8"/>
    <x v="0"/>
  </r>
  <r>
    <d v="2024-01-30T00:00:00"/>
    <s v="facebook"/>
    <s v="email"/>
    <s v="product_launch"/>
    <d v="2024-01-03T00:00:00"/>
    <s v="banner1"/>
    <s v="discount"/>
    <n v="456"/>
    <n v="11"/>
    <n v="302.67"/>
    <n v="2.4122807017543858E-2"/>
    <n v="0.66375000000000006"/>
    <s v="OK"/>
    <s v="No"/>
    <s v="OK"/>
    <s v="OK"/>
    <s v="OK"/>
    <s v="OK"/>
    <s v="OK"/>
    <s v="OK"/>
    <s v="Jan"/>
    <n v="1"/>
    <s v="facebook/email"/>
    <d v="2024-01-03T00:00:00"/>
    <n v="1"/>
    <x v="1"/>
  </r>
  <r>
    <d v="2024-07-11T00:00:00"/>
    <s v="facebook"/>
    <s v="email"/>
    <s v="black_friday"/>
    <d v="2024-01-01T00:00:00"/>
    <s v="carousel_ad"/>
    <s v="shoes"/>
    <n v="263"/>
    <n v="35"/>
    <n v="999.73"/>
    <n v="0.13307984790874525"/>
    <n v="3.8012547528517109"/>
    <s v="OK"/>
    <s v="No"/>
    <s v="OK"/>
    <s v="OK"/>
    <s v="OK"/>
    <s v="OK"/>
    <s v="OK"/>
    <s v="OK"/>
    <s v="Jul"/>
    <n v="3"/>
    <s v="facebook/email"/>
    <d v="2024-01-01T00:00:00"/>
    <n v="7"/>
    <x v="0"/>
  </r>
  <r>
    <d v="2024-10-16T00:00:00"/>
    <s v="newsletter"/>
    <s v="referral"/>
    <s v="black_friday"/>
    <d v="2024-01-01T00:00:00"/>
    <s v="video_ad"/>
    <s v="shoes"/>
    <n v="259"/>
    <n v="47"/>
    <n v="370.12"/>
    <n v="0.18146718146718147"/>
    <n v="1.429034749034749"/>
    <s v="OK"/>
    <s v="No"/>
    <s v="OK"/>
    <s v="OK"/>
    <s v="OK"/>
    <s v="OK"/>
    <s v="OK"/>
    <s v="OK"/>
    <s v="Oct"/>
    <n v="4"/>
    <s v="newsletter/referral"/>
    <d v="2024-01-01T00:00:00"/>
    <n v="10"/>
    <x v="0"/>
  </r>
  <r>
    <d v="2024-11-14T00:00:00"/>
    <s v="youtube"/>
    <s v="email"/>
    <s v="product_launch"/>
    <d v="2024-01-03T00:00:00"/>
    <s v="banner1"/>
    <s v="bags"/>
    <n v="134"/>
    <n v="14"/>
    <n v="940.41"/>
    <n v="0.1044776119402985"/>
    <n v="7.017985074626865"/>
    <s v="OK"/>
    <s v="No"/>
    <s v="OK"/>
    <s v="OK"/>
    <s v="OK"/>
    <s v="OK"/>
    <s v="OK"/>
    <s v="OK"/>
    <s v="Nov"/>
    <n v="4"/>
    <s v="youtube/email"/>
    <d v="2024-01-03T00:00:00"/>
    <n v="11"/>
    <x v="0"/>
  </r>
  <r>
    <d v="2024-09-26T00:00:00"/>
    <s v="youtube"/>
    <s v="social"/>
    <s v="black_friday"/>
    <d v="2024-01-01T00:00:00"/>
    <s v="video_ad"/>
    <s v="shoes"/>
    <n v="132"/>
    <n v="9"/>
    <n v="929.58"/>
    <n v="6.8181818181818177E-2"/>
    <n v="7.0422727272727279"/>
    <s v="OK"/>
    <s v="No"/>
    <s v="OK"/>
    <s v="OK"/>
    <s v="OK"/>
    <s v="OK"/>
    <s v="OK"/>
    <s v="OK"/>
    <s v="Sep"/>
    <n v="3"/>
    <s v="youtube/social"/>
    <d v="2024-01-01T00:00:00"/>
    <n v="9"/>
    <x v="0"/>
  </r>
  <r>
    <d v="2024-05-29T00:00:00"/>
    <s v="google"/>
    <s v="cpc"/>
    <s v="black_friday"/>
    <d v="2024-01-01T00:00:00"/>
    <s v="carousel_ad"/>
    <s v="bags"/>
    <n v="347"/>
    <n v="17"/>
    <n v="255.36"/>
    <n v="4.8991354466858789E-2"/>
    <n v="0.73590778097982712"/>
    <s v="OK"/>
    <s v="No"/>
    <s v="OK"/>
    <s v="OK"/>
    <s v="OK"/>
    <s v="OK"/>
    <s v="OK"/>
    <s v="OK"/>
    <s v="May"/>
    <n v="2"/>
    <s v="google/cpc"/>
    <d v="2024-01-01T00:00:00"/>
    <n v="5"/>
    <x v="0"/>
  </r>
  <r>
    <d v="2024-05-15T00:00:00"/>
    <s v="newsletter"/>
    <s v="email"/>
    <s v="product_launch"/>
    <d v="2024-01-03T00:00:00"/>
    <s v="carousel_ad"/>
    <s v="signup"/>
    <n v="457"/>
    <n v="2"/>
    <n v="784.29"/>
    <n v="4.3763676148796497E-3"/>
    <n v="1.7161706783369803"/>
    <s v="OK"/>
    <s v="No"/>
    <s v="OK"/>
    <s v="OK"/>
    <s v="OK"/>
    <s v="OK"/>
    <s v="OK"/>
    <s v="OK"/>
    <s v="May"/>
    <n v="2"/>
    <s v="newsletter/email"/>
    <d v="2024-01-03T00:00:00"/>
    <n v="5"/>
    <x v="1"/>
  </r>
  <r>
    <d v="2024-05-10T00:00:00"/>
    <s v="youtube"/>
    <s v="referral"/>
    <s v="product_launch"/>
    <d v="2024-01-03T00:00:00"/>
    <s v="banner1"/>
    <s v="bags"/>
    <n v="232"/>
    <n v="29"/>
    <n v="731.08"/>
    <n v="0.125"/>
    <n v="3.1512068965517241"/>
    <s v="OK"/>
    <s v="No"/>
    <s v="OK"/>
    <s v="OK"/>
    <s v="OK"/>
    <s v="OK"/>
    <s v="OK"/>
    <s v="OK"/>
    <s v="May"/>
    <n v="2"/>
    <s v="youtube/referral"/>
    <d v="2024-01-03T00:00:00"/>
    <n v="5"/>
    <x v="0"/>
  </r>
  <r>
    <d v="2024-04-29T00:00:00"/>
    <s v="instagram"/>
    <s v="cpc"/>
    <s v="black_friday"/>
    <d v="2024-01-01T00:00:00"/>
    <s v="video_ad"/>
    <s v="shoes"/>
    <n v="201"/>
    <n v="0"/>
    <n v="259.23"/>
    <n v="0"/>
    <n v="1.2897014925373136"/>
    <s v="OK"/>
    <s v="No"/>
    <s v="OK"/>
    <s v="OK"/>
    <s v="OK"/>
    <s v="OK"/>
    <s v="OK"/>
    <s v="OK"/>
    <s v="Apr"/>
    <n v="2"/>
    <s v="instagram/cpc"/>
    <d v="2024-01-01T00:00:00"/>
    <n v="4"/>
    <x v="0"/>
  </r>
  <r>
    <d v="2024-12-07T00:00:00"/>
    <s v="facebook"/>
    <s v="cpc"/>
    <s v="product_launch"/>
    <d v="2024-01-03T00:00:00"/>
    <s v=""/>
    <s v="signup"/>
    <n v="184"/>
    <n v="49"/>
    <n v="100.44"/>
    <n v="0.26630434782608697"/>
    <n v="0.54586956521739127"/>
    <s v="OK"/>
    <s v="No"/>
    <s v="OK"/>
    <s v="OK"/>
    <s v="OK"/>
    <s v="OK"/>
    <s v="OK"/>
    <s v="OK"/>
    <s v="Dec"/>
    <n v="4"/>
    <s v="facebook/cpc"/>
    <d v="2024-01-03T00:00:00"/>
    <n v="12"/>
    <x v="1"/>
  </r>
  <r>
    <d v="2024-10-19T00:00:00"/>
    <s v="instagram"/>
    <s v="email"/>
    <s v="black_friday"/>
    <d v="2024-01-01T00:00:00"/>
    <s v="carousel_ad"/>
    <s v="discount"/>
    <n v="277"/>
    <n v="30"/>
    <n v="114.19"/>
    <n v="0.10830324909747292"/>
    <n v="0.41223826714801443"/>
    <s v="OK"/>
    <s v="No"/>
    <s v="OK"/>
    <s v="OK"/>
    <s v="OK"/>
    <s v="OK"/>
    <s v="OK"/>
    <s v="OK"/>
    <s v="Oct"/>
    <n v="4"/>
    <s v="instagram/email"/>
    <d v="2024-01-01T00:00:00"/>
    <n v="10"/>
    <x v="1"/>
  </r>
  <r>
    <d v="2024-08-21T00:00:00"/>
    <s v="youtube"/>
    <s v="social"/>
    <s v="product_launch"/>
    <d v="2024-01-03T00:00:00"/>
    <s v="text_link"/>
    <s v="signup"/>
    <n v="423"/>
    <n v="48"/>
    <n v="522.59"/>
    <n v="0.11347517730496454"/>
    <n v="1.235437352245863"/>
    <s v="OK"/>
    <s v="No"/>
    <s v="OK"/>
    <s v="OK"/>
    <s v="OK"/>
    <s v="OK"/>
    <s v="OK"/>
    <s v="OK"/>
    <s v="Aug"/>
    <n v="3"/>
    <s v="youtube/social"/>
    <d v="2024-01-03T00:00:00"/>
    <n v="8"/>
    <x v="1"/>
  </r>
  <r>
    <d v="2024-11-29T00:00:00"/>
    <s v="newsletter"/>
    <s v="cpc"/>
    <s v="product_launch"/>
    <d v="2024-01-03T00:00:00"/>
    <s v="banner1"/>
    <s v="signup"/>
    <n v="414"/>
    <n v="44"/>
    <n v="185.58"/>
    <n v="0.10628019323671498"/>
    <n v="0.44826086956521743"/>
    <s v="OK"/>
    <s v="No"/>
    <s v="OK"/>
    <s v="OK"/>
    <s v="OK"/>
    <s v="OK"/>
    <s v="OK"/>
    <s v="OK"/>
    <s v="Nov"/>
    <n v="4"/>
    <s v="newsletter/cpc"/>
    <d v="2024-01-03T00:00:00"/>
    <n v="11"/>
    <x v="1"/>
  </r>
  <r>
    <d v="2024-08-06T00:00:00"/>
    <s v="youtube"/>
    <s v="cpc"/>
    <s v="black_friday"/>
    <d v="2024-01-01T00:00:00"/>
    <s v="text_link"/>
    <s v="discount"/>
    <n v="48"/>
    <n v="31"/>
    <n v="805.49"/>
    <n v="0.64583333333333337"/>
    <n v="16.781041666666667"/>
    <s v="OK"/>
    <s v="No"/>
    <s v="OK"/>
    <s v="OK"/>
    <s v="OK"/>
    <s v="OK"/>
    <s v="OK"/>
    <s v="OK"/>
    <s v="Aug"/>
    <n v="3"/>
    <s v="youtube/cpc"/>
    <d v="2024-01-01T00:00:00"/>
    <n v="8"/>
    <x v="1"/>
  </r>
  <r>
    <d v="2024-08-26T00:00:00"/>
    <s v="newsletter"/>
    <s v="cpc"/>
    <s v="black_friday"/>
    <d v="2024-01-01T00:00:00"/>
    <s v="carousel_ad"/>
    <s v="signup"/>
    <n v="373"/>
    <n v="30"/>
    <n v="155.15"/>
    <n v="8.0428954423592491E-2"/>
    <n v="0.41595174262734586"/>
    <s v="OK"/>
    <s v="No"/>
    <s v="OK"/>
    <s v="OK"/>
    <s v="OK"/>
    <s v="OK"/>
    <s v="OK"/>
    <s v="OK"/>
    <s v="Aug"/>
    <n v="3"/>
    <s v="newsletter/cpc"/>
    <d v="2024-01-01T00:00:00"/>
    <n v="8"/>
    <x v="1"/>
  </r>
  <r>
    <d v="2024-01-18T00:00:00"/>
    <s v="instagram"/>
    <s v="referral"/>
    <s v="spring_sale"/>
    <d v="2024-01-01T00:00:00"/>
    <s v="text_link"/>
    <s v="discount"/>
    <n v="228"/>
    <n v="44"/>
    <n v="536.77"/>
    <n v="0.19298245614035087"/>
    <n v="2.3542543859649121"/>
    <s v="OK"/>
    <s v="No"/>
    <s v="OK"/>
    <s v="OK"/>
    <s v="OK"/>
    <s v="OK"/>
    <s v="OK"/>
    <s v="OK"/>
    <s v="Jan"/>
    <n v="1"/>
    <s v="instagram/referral"/>
    <d v="2024-01-01T00:00:00"/>
    <n v="1"/>
    <x v="1"/>
  </r>
  <r>
    <d v="2024-01-28T00:00:00"/>
    <s v="facebook"/>
    <s v="cpc"/>
    <s v="product_launch"/>
    <d v="2024-01-03T00:00:00"/>
    <s v="banner1"/>
    <s v="bags"/>
    <n v="70"/>
    <n v="5"/>
    <n v="360.28"/>
    <n v="7.1428571428571425E-2"/>
    <n v="5.1468571428571428"/>
    <s v="OK"/>
    <s v="No"/>
    <s v="OK"/>
    <s v="OK"/>
    <s v="OK"/>
    <s v="OK"/>
    <s v="OK"/>
    <s v="OK"/>
    <s v="Jan"/>
    <n v="1"/>
    <s v="facebook/cpc"/>
    <d v="2024-01-03T00:00:00"/>
    <n v="1"/>
    <x v="0"/>
  </r>
  <r>
    <d v="2024-11-30T00:00:00"/>
    <s v="linkedin"/>
    <s v="email"/>
    <s v="spring_sale"/>
    <d v="2024-01-01T00:00:00"/>
    <s v="carousel_ad"/>
    <s v="discount"/>
    <n v="480"/>
    <n v="37"/>
    <n v="501.62"/>
    <n v="7.7083333333333337E-2"/>
    <n v="1.0450416666666666"/>
    <s v="OK"/>
    <s v="No"/>
    <s v="OK"/>
    <s v="OK"/>
    <s v="OK"/>
    <s v="OK"/>
    <s v="OK"/>
    <s v="OK"/>
    <s v="Nov"/>
    <n v="4"/>
    <s v="linkedin/email"/>
    <d v="2024-01-01T00:00:00"/>
    <n v="11"/>
    <x v="1"/>
  </r>
  <r>
    <d v="2024-12-29T00:00:00"/>
    <s v="facebook"/>
    <s v="referral"/>
    <s v="new_user_acquisition"/>
    <d v="2024-01-02T00:00:00"/>
    <s v="video_ad"/>
    <s v="shoes"/>
    <n v="157"/>
    <n v="13"/>
    <n v="868.57"/>
    <n v="8.2802547770700632E-2"/>
    <n v="5.5322929936305734"/>
    <s v="OK"/>
    <s v="No"/>
    <s v="OK"/>
    <s v="OK"/>
    <s v="OK"/>
    <s v="OK"/>
    <s v="OK"/>
    <s v="OK"/>
    <s v="Dec"/>
    <n v="4"/>
    <s v="facebook/referral"/>
    <d v="2024-01-02T00:00:00"/>
    <n v="12"/>
    <x v="0"/>
  </r>
  <r>
    <d v="2024-03-06T00:00:00"/>
    <s v="youtube"/>
    <s v="social"/>
    <s v="product_launch"/>
    <d v="2024-01-03T00:00:00"/>
    <s v="carousel_ad"/>
    <s v="shoes"/>
    <n v="209"/>
    <n v="3"/>
    <n v="340.56"/>
    <n v="1.4354066985645933E-2"/>
    <n v="1.6294736842105264"/>
    <s v="OK"/>
    <s v="No"/>
    <s v="OK"/>
    <s v="OK"/>
    <s v="OK"/>
    <s v="OK"/>
    <s v="OK"/>
    <s v="OK"/>
    <s v="Mar"/>
    <n v="1"/>
    <s v="youtube/social"/>
    <d v="2024-01-03T00:00:00"/>
    <n v="3"/>
    <x v="0"/>
  </r>
  <r>
    <d v="2024-12-28T00:00:00"/>
    <s v="facebook"/>
    <s v="cpc"/>
    <s v="black_friday"/>
    <d v="2024-01-01T00:00:00"/>
    <s v="video_ad"/>
    <s v="signup"/>
    <n v="384"/>
    <n v="28"/>
    <n v="881.59"/>
    <n v="7.2916666666666671E-2"/>
    <n v="2.2958072916666667"/>
    <s v="OK"/>
    <s v="No"/>
    <s v="OK"/>
    <s v="OK"/>
    <s v="OK"/>
    <s v="OK"/>
    <s v="OK"/>
    <s v="OK"/>
    <s v="Dec"/>
    <n v="4"/>
    <s v="facebook/cpc"/>
    <d v="2024-01-01T00:00:00"/>
    <n v="12"/>
    <x v="1"/>
  </r>
  <r>
    <d v="2024-02-27T00:00:00"/>
    <s v="youtube"/>
    <s v="email"/>
    <s v="spring_sale"/>
    <d v="2024-01-01T00:00:00"/>
    <s v="text_link"/>
    <s v="signup"/>
    <n v="181"/>
    <n v="23"/>
    <n v="214.8"/>
    <n v="0.1270718232044199"/>
    <n v="1.1867403314917129"/>
    <s v="OK"/>
    <s v="No"/>
    <s v="OK"/>
    <s v="OK"/>
    <s v="OK"/>
    <s v="OK"/>
    <s v="OK"/>
    <s v="OK"/>
    <s v="Feb"/>
    <n v="1"/>
    <s v="youtube/email"/>
    <d v="2024-01-01T00:00:00"/>
    <n v="2"/>
    <x v="1"/>
  </r>
  <r>
    <d v="2024-12-16T00:00:00"/>
    <s v="linkedin"/>
    <s v="social"/>
    <s v="product_launch"/>
    <d v="2024-01-03T00:00:00"/>
    <s v=""/>
    <s v="signup"/>
    <n v="158"/>
    <n v="38"/>
    <n v="6.66"/>
    <n v="0.24050632911392406"/>
    <n v="4.2151898734177219E-2"/>
    <s v="OK"/>
    <s v="No"/>
    <s v="OK"/>
    <s v="OK"/>
    <s v="OK"/>
    <s v="OK"/>
    <s v="OK"/>
    <s v="OK"/>
    <s v="Dec"/>
    <n v="4"/>
    <s v="linkedin/social"/>
    <d v="2024-01-03T00:00:00"/>
    <n v="12"/>
    <x v="1"/>
  </r>
  <r>
    <d v="2024-02-09T00:00:00"/>
    <s v="youtube"/>
    <s v="referral"/>
    <s v="product_launch"/>
    <d v="2024-01-03T00:00:00"/>
    <s v="carousel_ad"/>
    <s v="discount"/>
    <n v="480"/>
    <n v="48"/>
    <n v="319.70999999999998"/>
    <n v="0.1"/>
    <n v="0.6660625"/>
    <s v="OK"/>
    <s v="No"/>
    <s v="OK"/>
    <s v="OK"/>
    <s v="OK"/>
    <s v="OK"/>
    <s v="OK"/>
    <s v="OK"/>
    <s v="Feb"/>
    <n v="1"/>
    <s v="youtube/referral"/>
    <d v="2024-01-03T00:00:00"/>
    <n v="2"/>
    <x v="1"/>
  </r>
  <r>
    <d v="2024-03-03T00:00:00"/>
    <s v="linkedin"/>
    <s v="social"/>
    <s v="new_user_acquisition"/>
    <d v="2024-01-02T00:00:00"/>
    <s v="carousel_ad"/>
    <s v="signup"/>
    <n v="326"/>
    <n v="32"/>
    <n v="498.07"/>
    <n v="9.815950920245399E-2"/>
    <n v="1.5278220858895706"/>
    <s v="OK"/>
    <s v="No"/>
    <s v="OK"/>
    <s v="OK"/>
    <s v="OK"/>
    <s v="OK"/>
    <s v="OK"/>
    <s v="OK"/>
    <s v="Mar"/>
    <n v="1"/>
    <s v="linkedin/social"/>
    <d v="2024-01-02T00:00:00"/>
    <n v="3"/>
    <x v="1"/>
  </r>
  <r>
    <d v="2024-12-06T00:00:00"/>
    <s v="youtube"/>
    <s v="referral"/>
    <s v="black_friday"/>
    <d v="2024-01-01T00:00:00"/>
    <s v="video_ad"/>
    <s v="signup"/>
    <n v="196"/>
    <n v="45"/>
    <n v="350.75"/>
    <n v="0.22959183673469388"/>
    <n v="1.7895408163265305"/>
    <s v="OK"/>
    <s v="No"/>
    <s v="OK"/>
    <s v="OK"/>
    <s v="OK"/>
    <s v="OK"/>
    <s v="OK"/>
    <s v="OK"/>
    <s v="Dec"/>
    <n v="4"/>
    <s v="youtube/referral"/>
    <d v="2024-01-01T00:00:00"/>
    <n v="12"/>
    <x v="1"/>
  </r>
  <r>
    <d v="2024-07-12T00:00:00"/>
    <s v="newsletter"/>
    <s v="referral"/>
    <s v="product_launch"/>
    <d v="2024-01-03T00:00:00"/>
    <s v="text_link"/>
    <s v="signup"/>
    <n v="48"/>
    <n v="48"/>
    <n v="440.99"/>
    <n v="1"/>
    <n v="9.1872916666666669"/>
    <s v="OK"/>
    <s v="No"/>
    <s v="OK"/>
    <s v="OK"/>
    <s v="OK"/>
    <s v="OK"/>
    <s v="OK"/>
    <s v="OK"/>
    <s v="Jul"/>
    <n v="3"/>
    <s v="newsletter/referral"/>
    <d v="2024-01-03T00:00:00"/>
    <n v="7"/>
    <x v="1"/>
  </r>
  <r>
    <d v="2024-05-18T00:00:00"/>
    <s v="facebook"/>
    <s v="social"/>
    <s v="spring_sale"/>
    <d v="2024-01-01T00:00:00"/>
    <s v=""/>
    <s v="shoes"/>
    <n v="315"/>
    <n v="48"/>
    <n v="759.77"/>
    <n v="0.15238095238095239"/>
    <n v="2.4119682539682539"/>
    <s v="OK"/>
    <s v="No"/>
    <s v="OK"/>
    <s v="OK"/>
    <s v="OK"/>
    <s v="OK"/>
    <s v="OK"/>
    <s v="OK"/>
    <s v="May"/>
    <n v="2"/>
    <s v="facebook/social"/>
    <d v="2024-01-01T00:00:00"/>
    <n v="5"/>
    <x v="0"/>
  </r>
  <r>
    <d v="2024-11-02T00:00:00"/>
    <s v="newsletter"/>
    <s v="referral"/>
    <s v="new_user_acquisition"/>
    <d v="2024-01-02T00:00:00"/>
    <s v="banner1"/>
    <s v="bags"/>
    <n v="217"/>
    <n v="31"/>
    <n v="40.840000000000003"/>
    <n v="0.14285714285714285"/>
    <n v="0.18820276497695854"/>
    <s v="OK"/>
    <s v="No"/>
    <s v="OK"/>
    <s v="OK"/>
    <s v="OK"/>
    <s v="OK"/>
    <s v="OK"/>
    <s v="OK"/>
    <s v="Nov"/>
    <n v="4"/>
    <s v="newsletter/referral"/>
    <d v="2024-01-02T00:00:00"/>
    <n v="11"/>
    <x v="0"/>
  </r>
  <r>
    <d v="2024-11-08T00:00:00"/>
    <s v="youtube"/>
    <s v="referral"/>
    <s v="spring_sale"/>
    <d v="2024-01-01T00:00:00"/>
    <s v="carousel_ad"/>
    <s v="discount"/>
    <n v="371"/>
    <n v="17"/>
    <n v="750.49"/>
    <n v="4.5822102425876012E-2"/>
    <n v="2.0228840970350404"/>
    <s v="OK"/>
    <s v="No"/>
    <s v="OK"/>
    <s v="OK"/>
    <s v="OK"/>
    <s v="OK"/>
    <s v="OK"/>
    <s v="OK"/>
    <s v="Nov"/>
    <n v="4"/>
    <s v="youtube/referral"/>
    <d v="2024-01-01T00:00:00"/>
    <n v="11"/>
    <x v="1"/>
  </r>
  <r>
    <d v="2024-10-10T00:00:00"/>
    <s v="facebook"/>
    <s v="cpc"/>
    <s v="new_user_acquisition"/>
    <d v="2024-01-02T00:00:00"/>
    <s v="video_ad"/>
    <s v="discount"/>
    <n v="44"/>
    <n v="29"/>
    <n v="957.82"/>
    <n v="0.65909090909090906"/>
    <n v="21.768636363636364"/>
    <s v="OK"/>
    <s v="No"/>
    <s v="OK"/>
    <s v="OK"/>
    <s v="OK"/>
    <s v="OK"/>
    <s v="OK"/>
    <s v="OK"/>
    <s v="Oct"/>
    <n v="4"/>
    <s v="facebook/cpc"/>
    <d v="2024-01-02T00:00:00"/>
    <n v="10"/>
    <x v="1"/>
  </r>
  <r>
    <d v="2024-02-12T00:00:00"/>
    <s v="google"/>
    <s v="social"/>
    <s v="black_friday"/>
    <d v="2024-01-01T00:00:00"/>
    <s v="carousel_ad"/>
    <s v="discount"/>
    <n v="141"/>
    <n v="49"/>
    <n v="92.77"/>
    <n v="0.3475177304964539"/>
    <n v="0.65794326241134748"/>
    <s v="OK"/>
    <s v="No"/>
    <s v="OK"/>
    <s v="OK"/>
    <s v="OK"/>
    <s v="OK"/>
    <s v="OK"/>
    <s v="OK"/>
    <s v="Feb"/>
    <n v="1"/>
    <s v="google/social"/>
    <d v="2024-01-01T00:00:00"/>
    <n v="2"/>
    <x v="1"/>
  </r>
  <r>
    <d v="2024-06-12T00:00:00"/>
    <s v="newsletter"/>
    <s v="cpc"/>
    <s v="black_friday"/>
    <d v="2024-01-01T00:00:00"/>
    <s v="video_ad"/>
    <s v="shoes"/>
    <n v="81"/>
    <n v="9"/>
    <n v="678.32"/>
    <n v="0.1111111111111111"/>
    <n v="8.3743209876543219"/>
    <s v="OK"/>
    <s v="No"/>
    <s v="OK"/>
    <s v="OK"/>
    <s v="OK"/>
    <s v="OK"/>
    <s v="OK"/>
    <s v="OK"/>
    <s v="Jun"/>
    <n v="2"/>
    <s v="newsletter/cpc"/>
    <d v="2024-01-01T00:00:00"/>
    <n v="6"/>
    <x v="0"/>
  </r>
  <r>
    <d v="2024-06-24T00:00:00"/>
    <s v="linkedin"/>
    <s v="email"/>
    <s v="spring_sale"/>
    <d v="2024-01-01T00:00:00"/>
    <s v="carousel_ad"/>
    <s v="shoes"/>
    <n v="422"/>
    <n v="43"/>
    <n v="216.41"/>
    <n v="0.1018957345971564"/>
    <n v="0.51281990521327014"/>
    <s v="OK"/>
    <s v="No"/>
    <s v="OK"/>
    <s v="OK"/>
    <s v="OK"/>
    <s v="OK"/>
    <s v="OK"/>
    <s v="OK"/>
    <s v="Jun"/>
    <n v="2"/>
    <s v="linkedin/email"/>
    <d v="2024-01-01T00:00:00"/>
    <n v="6"/>
    <x v="0"/>
  </r>
  <r>
    <d v="2024-06-29T00:00:00"/>
    <s v="youtube"/>
    <s v="referral"/>
    <s v="black_friday"/>
    <d v="2024-01-01T00:00:00"/>
    <s v="banner1"/>
    <s v="bags"/>
    <n v="153"/>
    <n v="8"/>
    <n v="487.94"/>
    <n v="5.2287581699346407E-2"/>
    <n v="3.1891503267973857"/>
    <s v="OK"/>
    <s v="No"/>
    <s v="OK"/>
    <s v="OK"/>
    <s v="OK"/>
    <s v="OK"/>
    <s v="OK"/>
    <s v="OK"/>
    <s v="Jun"/>
    <n v="2"/>
    <s v="youtube/referral"/>
    <d v="2024-01-01T00:00:00"/>
    <n v="6"/>
    <x v="0"/>
  </r>
  <r>
    <d v="2024-08-23T00:00:00"/>
    <s v="newsletter"/>
    <s v="cpc"/>
    <s v="black_friday"/>
    <d v="2024-01-01T00:00:00"/>
    <s v="banner1"/>
    <s v="signup"/>
    <n v="200"/>
    <n v="10"/>
    <n v="722.92"/>
    <n v="0.05"/>
    <n v="3.6145999999999998"/>
    <s v="OK"/>
    <s v="No"/>
    <s v="OK"/>
    <s v="OK"/>
    <s v="OK"/>
    <s v="OK"/>
    <s v="OK"/>
    <s v="OK"/>
    <s v="Aug"/>
    <n v="3"/>
    <s v="newsletter/cpc"/>
    <d v="2024-01-01T00:00:00"/>
    <n v="8"/>
    <x v="1"/>
  </r>
  <r>
    <d v="2024-08-07T00:00:00"/>
    <s v="linkedin"/>
    <s v="email"/>
    <s v="new_user_acquisition"/>
    <d v="2024-01-02T00:00:00"/>
    <s v="carousel_ad"/>
    <s v="discount"/>
    <n v="12"/>
    <n v="45"/>
    <n v="722.53"/>
    <n v="3.75"/>
    <n v="60.210833333333333"/>
    <s v="OK"/>
    <s v="No"/>
    <s v="OK"/>
    <s v="OK"/>
    <s v="OK"/>
    <s v="OK"/>
    <s v="OK"/>
    <s v="OK"/>
    <s v="Aug"/>
    <n v="3"/>
    <s v="linkedin/email"/>
    <d v="2024-01-02T00:00:00"/>
    <n v="8"/>
    <x v="1"/>
  </r>
  <r>
    <d v="2024-07-12T00:00:00"/>
    <s v="linkedin"/>
    <s v="referral"/>
    <s v="black_friday"/>
    <d v="2024-01-01T00:00:00"/>
    <s v="banner1"/>
    <s v="signup"/>
    <n v="269"/>
    <n v="6"/>
    <n v="121.57"/>
    <n v="2.2304832713754646E-2"/>
    <n v="0.45193308550185873"/>
    <s v="OK"/>
    <s v="No"/>
    <s v="OK"/>
    <s v="OK"/>
    <s v="OK"/>
    <s v="OK"/>
    <s v="OK"/>
    <s v="OK"/>
    <s v="Jul"/>
    <n v="3"/>
    <s v="linkedin/referral"/>
    <d v="2024-01-01T00:00:00"/>
    <n v="7"/>
    <x v="1"/>
  </r>
  <r>
    <d v="2024-11-16T00:00:00"/>
    <s v="instagram"/>
    <s v="email"/>
    <s v="black_friday"/>
    <d v="2024-01-01T00:00:00"/>
    <s v="video_ad"/>
    <s v="shoes"/>
    <n v="226"/>
    <n v="9"/>
    <n v="459.69"/>
    <n v="3.9823008849557522E-2"/>
    <n v="2.0340265486725664"/>
    <s v="OK"/>
    <s v="No"/>
    <s v="OK"/>
    <s v="OK"/>
    <s v="OK"/>
    <s v="OK"/>
    <s v="OK"/>
    <s v="OK"/>
    <s v="Nov"/>
    <n v="4"/>
    <s v="instagram/email"/>
    <d v="2024-01-01T00:00:00"/>
    <n v="11"/>
    <x v="0"/>
  </r>
  <r>
    <d v="2024-04-26T00:00:00"/>
    <s v="newsletter"/>
    <s v="email"/>
    <s v="new_user_acquisition"/>
    <d v="2024-01-02T00:00:00"/>
    <s v="banner1"/>
    <s v="bags"/>
    <n v="406"/>
    <n v="15"/>
    <n v="742.34"/>
    <n v="3.6945812807881777E-2"/>
    <n v="1.8284236453201972"/>
    <s v="OK"/>
    <s v="No"/>
    <s v="OK"/>
    <s v="OK"/>
    <s v="OK"/>
    <s v="OK"/>
    <s v="OK"/>
    <s v="OK"/>
    <s v="Apr"/>
    <n v="2"/>
    <s v="newsletter/email"/>
    <d v="2024-01-02T00:00:00"/>
    <n v="4"/>
    <x v="0"/>
  </r>
  <r>
    <d v="2024-06-23T00:00:00"/>
    <s v="linkedin"/>
    <s v="cpc"/>
    <s v="new_user_acquisition"/>
    <d v="2024-01-02T00:00:00"/>
    <s v="carousel_ad"/>
    <s v="signup"/>
    <n v="152"/>
    <n v="13"/>
    <n v="521.98"/>
    <n v="8.5526315789473686E-2"/>
    <n v="3.434078947368421"/>
    <s v="OK"/>
    <s v="No"/>
    <s v="OK"/>
    <s v="OK"/>
    <s v="OK"/>
    <s v="OK"/>
    <s v="OK"/>
    <s v="OK"/>
    <s v="Jun"/>
    <n v="2"/>
    <s v="linkedin/cpc"/>
    <d v="2024-01-02T00:00:00"/>
    <n v="6"/>
    <x v="1"/>
  </r>
  <r>
    <d v="2024-04-23T00:00:00"/>
    <s v="linkedin"/>
    <s v="social"/>
    <s v="new_user_acquisition"/>
    <d v="2024-01-02T00:00:00"/>
    <s v="carousel_ad"/>
    <s v="bags"/>
    <n v="476"/>
    <n v="5"/>
    <n v="697.88"/>
    <n v="1.050420168067227E-2"/>
    <n v="1.4661344537815126"/>
    <s v="OK"/>
    <s v="No"/>
    <s v="OK"/>
    <s v="OK"/>
    <s v="OK"/>
    <s v="OK"/>
    <s v="OK"/>
    <s v="OK"/>
    <s v="Apr"/>
    <n v="2"/>
    <s v="linkedin/social"/>
    <d v="2024-01-02T00:00:00"/>
    <n v="4"/>
    <x v="0"/>
  </r>
  <r>
    <d v="2024-05-21T00:00:00"/>
    <s v="linkedin"/>
    <s v="cpc"/>
    <s v="new_user_acquisition"/>
    <d v="2024-01-02T00:00:00"/>
    <s v="banner1"/>
    <s v="bags"/>
    <n v="400"/>
    <n v="29"/>
    <n v="363.42"/>
    <n v="7.2499999999999995E-2"/>
    <n v="0.90855000000000008"/>
    <s v="OK"/>
    <s v="No"/>
    <s v="OK"/>
    <s v="OK"/>
    <s v="OK"/>
    <s v="OK"/>
    <s v="OK"/>
    <s v="OK"/>
    <s v="May"/>
    <n v="2"/>
    <s v="linkedin/cpc"/>
    <d v="2024-01-02T00:00:00"/>
    <n v="5"/>
    <x v="0"/>
  </r>
  <r>
    <d v="2024-02-11T00:00:00"/>
    <s v="newsletter"/>
    <s v="email"/>
    <s v="product_launch"/>
    <d v="2024-01-03T00:00:00"/>
    <s v="video_ad"/>
    <s v="discount"/>
    <n v="275"/>
    <n v="31"/>
    <n v="508.32"/>
    <n v="0.11272727272727273"/>
    <n v="1.8484363636363637"/>
    <s v="OK"/>
    <s v="No"/>
    <s v="OK"/>
    <s v="OK"/>
    <s v="OK"/>
    <s v="OK"/>
    <s v="OK"/>
    <s v="OK"/>
    <s v="Feb"/>
    <n v="1"/>
    <s v="newsletter/email"/>
    <d v="2024-01-03T00:00:00"/>
    <n v="2"/>
    <x v="1"/>
  </r>
  <r>
    <d v="2024-06-22T00:00:00"/>
    <s v="google"/>
    <s v="social"/>
    <s v="black_friday"/>
    <d v="2024-01-01T00:00:00"/>
    <s v="banner1"/>
    <s v="shoes"/>
    <n v="154"/>
    <n v="46"/>
    <n v="661.96"/>
    <n v="0.29870129870129869"/>
    <n v="4.2984415584415583"/>
    <s v="OK"/>
    <s v="No"/>
    <s v="OK"/>
    <s v="OK"/>
    <s v="OK"/>
    <s v="OK"/>
    <s v="OK"/>
    <s v="OK"/>
    <s v="Jun"/>
    <n v="2"/>
    <s v="google/social"/>
    <d v="2024-01-01T00:00:00"/>
    <n v="6"/>
    <x v="0"/>
  </r>
  <r>
    <d v="2024-08-04T00:00:00"/>
    <s v="youtube"/>
    <s v="cpc"/>
    <s v="product_launch"/>
    <d v="2024-01-03T00:00:00"/>
    <s v="carousel_ad"/>
    <s v="discount"/>
    <n v="442"/>
    <n v="10"/>
    <n v="189.4"/>
    <n v="2.2624434389140271E-2"/>
    <n v="0.42850678733031677"/>
    <s v="OK"/>
    <s v="No"/>
    <s v="OK"/>
    <s v="OK"/>
    <s v="OK"/>
    <s v="OK"/>
    <s v="OK"/>
    <s v="OK"/>
    <s v="Aug"/>
    <n v="3"/>
    <s v="youtube/cpc"/>
    <d v="2024-01-03T00:00:00"/>
    <n v="8"/>
    <x v="1"/>
  </r>
  <r>
    <d v="2024-02-25T00:00:00"/>
    <s v="newsletter"/>
    <s v="social"/>
    <s v="new_user_acquisition"/>
    <d v="2024-01-02T00:00:00"/>
    <s v="video_ad"/>
    <s v="bags"/>
    <n v="160"/>
    <n v="8"/>
    <n v="436.7"/>
    <n v="0.05"/>
    <n v="2.7293750000000001"/>
    <s v="OK"/>
    <s v="No"/>
    <s v="OK"/>
    <s v="OK"/>
    <s v="OK"/>
    <s v="OK"/>
    <s v="OK"/>
    <s v="OK"/>
    <s v="Feb"/>
    <n v="1"/>
    <s v="newsletter/social"/>
    <d v="2024-01-02T00:00:00"/>
    <n v="2"/>
    <x v="0"/>
  </r>
  <r>
    <d v="2024-07-20T00:00:00"/>
    <s v="instagram"/>
    <s v="social"/>
    <s v="product_launch"/>
    <d v="2024-01-03T00:00:00"/>
    <s v=""/>
    <s v="signup"/>
    <n v="233"/>
    <n v="46"/>
    <n v="875.58"/>
    <n v="0.19742489270386265"/>
    <n v="3.757854077253219"/>
    <s v="OK"/>
    <s v="No"/>
    <s v="OK"/>
    <s v="OK"/>
    <s v="OK"/>
    <s v="OK"/>
    <s v="OK"/>
    <s v="OK"/>
    <s v="Jul"/>
    <n v="3"/>
    <s v="instagram/social"/>
    <d v="2024-01-03T00:00:00"/>
    <n v="7"/>
    <x v="1"/>
  </r>
  <r>
    <d v="2024-06-07T00:00:00"/>
    <s v="facebook"/>
    <s v="social"/>
    <s v="black_friday"/>
    <d v="2024-01-01T00:00:00"/>
    <s v="carousel_ad"/>
    <s v="shoes"/>
    <n v="256"/>
    <n v="49"/>
    <n v="927.42"/>
    <n v="0.19140625"/>
    <n v="3.6227343749999998"/>
    <s v="OK"/>
    <s v="No"/>
    <s v="OK"/>
    <s v="OK"/>
    <s v="OK"/>
    <s v="OK"/>
    <s v="OK"/>
    <s v="OK"/>
    <s v="Jun"/>
    <n v="2"/>
    <s v="facebook/social"/>
    <d v="2024-01-01T00:00:00"/>
    <n v="6"/>
    <x v="0"/>
  </r>
  <r>
    <d v="2024-03-19T00:00:00"/>
    <s v="facebook"/>
    <s v="social"/>
    <s v="black_friday"/>
    <d v="2024-01-01T00:00:00"/>
    <s v="text_link"/>
    <s v="shoes"/>
    <n v="334"/>
    <n v="50"/>
    <n v="438.35"/>
    <n v="0.1497005988023952"/>
    <n v="1.312425149700599"/>
    <s v="OK"/>
    <s v="No"/>
    <s v="OK"/>
    <s v="OK"/>
    <s v="OK"/>
    <s v="OK"/>
    <s v="OK"/>
    <s v="OK"/>
    <s v="Mar"/>
    <n v="1"/>
    <s v="facebook/social"/>
    <d v="2024-01-01T00:00:00"/>
    <n v="3"/>
    <x v="0"/>
  </r>
  <r>
    <d v="2024-05-14T00:00:00"/>
    <s v="linkedin"/>
    <s v="referral"/>
    <s v="black_friday"/>
    <d v="2024-01-01T00:00:00"/>
    <s v="carousel_ad"/>
    <s v="bags"/>
    <n v="341"/>
    <n v="30"/>
    <n v="614.16"/>
    <n v="8.797653958944282E-2"/>
    <n v="1.8010557184750733"/>
    <s v="OK"/>
    <s v="No"/>
    <s v="OK"/>
    <s v="OK"/>
    <s v="OK"/>
    <s v="OK"/>
    <s v="OK"/>
    <s v="OK"/>
    <s v="May"/>
    <n v="2"/>
    <s v="linkedin/referral"/>
    <d v="2024-01-01T00:00:00"/>
    <n v="5"/>
    <x v="0"/>
  </r>
  <r>
    <d v="2024-01-22T00:00:00"/>
    <s v="facebook"/>
    <s v="email"/>
    <s v="new_user_acquisition"/>
    <d v="2024-01-02T00:00:00"/>
    <s v="banner1"/>
    <s v="discount"/>
    <n v="193"/>
    <n v="10"/>
    <n v="363.79"/>
    <n v="5.181347150259067E-2"/>
    <n v="1.8849222797927463"/>
    <s v="OK"/>
    <s v="No"/>
    <s v="OK"/>
    <s v="OK"/>
    <s v="OK"/>
    <s v="OK"/>
    <s v="OK"/>
    <s v="OK"/>
    <s v="Jan"/>
    <n v="1"/>
    <s v="facebook/email"/>
    <d v="2024-01-02T00:00:00"/>
    <n v="1"/>
    <x v="1"/>
  </r>
  <r>
    <d v="2024-05-22T00:00:00"/>
    <s v="facebook"/>
    <s v="social"/>
    <s v="new_user_acquisition"/>
    <d v="2024-01-02T00:00:00"/>
    <s v="text_link"/>
    <s v="shoes"/>
    <n v="410"/>
    <n v="14"/>
    <n v="679.86"/>
    <n v="3.4146341463414637E-2"/>
    <n v="1.6581951219512197"/>
    <s v="OK"/>
    <s v="No"/>
    <s v="OK"/>
    <s v="OK"/>
    <s v="OK"/>
    <s v="OK"/>
    <s v="OK"/>
    <s v="OK"/>
    <s v="May"/>
    <n v="2"/>
    <s v="facebook/social"/>
    <d v="2024-01-02T00:00:00"/>
    <n v="5"/>
    <x v="0"/>
  </r>
  <r>
    <d v="2024-03-05T00:00:00"/>
    <s v="youtube"/>
    <s v="email"/>
    <s v="product_launch"/>
    <d v="2024-01-03T00:00:00"/>
    <s v="text_link"/>
    <s v="bags"/>
    <n v="268"/>
    <n v="7"/>
    <n v="317.99"/>
    <n v="2.6119402985074626E-2"/>
    <n v="1.1865298507462687"/>
    <s v="OK"/>
    <s v="No"/>
    <s v="OK"/>
    <s v="OK"/>
    <s v="OK"/>
    <s v="OK"/>
    <s v="OK"/>
    <s v="OK"/>
    <s v="Mar"/>
    <n v="1"/>
    <s v="youtube/email"/>
    <d v="2024-01-03T00:00:00"/>
    <n v="3"/>
    <x v="0"/>
  </r>
  <r>
    <d v="2024-03-09T00:00:00"/>
    <s v="facebook"/>
    <s v="cpc"/>
    <s v="spring_sale"/>
    <d v="2024-01-01T00:00:00"/>
    <s v=""/>
    <s v="shoes"/>
    <n v="150"/>
    <n v="30"/>
    <n v="562.54"/>
    <n v="0.2"/>
    <n v="3.7502666666666666"/>
    <s v="OK"/>
    <s v="No"/>
    <s v="OK"/>
    <s v="OK"/>
    <s v="OK"/>
    <s v="OK"/>
    <s v="OK"/>
    <s v="OK"/>
    <s v="Mar"/>
    <n v="1"/>
    <s v="facebook/cpc"/>
    <d v="2024-01-01T00:00:00"/>
    <n v="3"/>
    <x v="0"/>
  </r>
  <r>
    <d v="2024-04-29T00:00:00"/>
    <s v="instagram"/>
    <s v="referral"/>
    <s v="black_friday"/>
    <d v="2024-01-01T00:00:00"/>
    <s v="banner1"/>
    <s v="signup"/>
    <n v="395"/>
    <n v="18"/>
    <n v="487.81"/>
    <n v="4.5569620253164557E-2"/>
    <n v="1.2349620253164557"/>
    <s v="OK"/>
    <s v="No"/>
    <s v="OK"/>
    <s v="OK"/>
    <s v="OK"/>
    <s v="OK"/>
    <s v="OK"/>
    <s v="OK"/>
    <s v="Apr"/>
    <n v="2"/>
    <s v="instagram/referral"/>
    <d v="2024-01-01T00:00:00"/>
    <n v="4"/>
    <x v="1"/>
  </r>
  <r>
    <d v="2024-02-10T00:00:00"/>
    <s v="google"/>
    <s v="referral"/>
    <s v="product_launch"/>
    <d v="2024-01-03T00:00:00"/>
    <s v="carousel_ad"/>
    <s v="bags"/>
    <n v="257"/>
    <n v="26"/>
    <n v="606.38"/>
    <n v="0.10116731517509728"/>
    <n v="2.3594552529182877"/>
    <s v="OK"/>
    <s v="No"/>
    <s v="OK"/>
    <s v="OK"/>
    <s v="OK"/>
    <s v="OK"/>
    <s v="OK"/>
    <s v="OK"/>
    <s v="Feb"/>
    <n v="1"/>
    <s v="google/referral"/>
    <d v="2024-01-03T00:00:00"/>
    <n v="2"/>
    <x v="0"/>
  </r>
  <r>
    <d v="2024-05-18T00:00:00"/>
    <s v="newsletter"/>
    <s v="social"/>
    <s v="product_launch"/>
    <d v="2024-01-03T00:00:00"/>
    <s v="banner1"/>
    <s v="signup"/>
    <n v="425"/>
    <n v="40"/>
    <n v="802.44"/>
    <n v="9.4117647058823528E-2"/>
    <n v="1.8880941176470589"/>
    <s v="OK"/>
    <s v="No"/>
    <s v="OK"/>
    <s v="OK"/>
    <s v="OK"/>
    <s v="OK"/>
    <s v="OK"/>
    <s v="OK"/>
    <s v="May"/>
    <n v="2"/>
    <s v="newsletter/social"/>
    <d v="2024-01-03T00:00:00"/>
    <n v="5"/>
    <x v="1"/>
  </r>
  <r>
    <d v="2024-04-05T00:00:00"/>
    <s v="youtube"/>
    <s v="social"/>
    <s v="product_launch"/>
    <d v="2024-01-03T00:00:00"/>
    <s v="text_link"/>
    <s v="bags"/>
    <n v="136"/>
    <n v="26"/>
    <n v="227.21"/>
    <n v="0.19117647058823528"/>
    <n v="1.6706617647058823"/>
    <s v="OK"/>
    <s v="No"/>
    <s v="OK"/>
    <s v="OK"/>
    <s v="OK"/>
    <s v="OK"/>
    <s v="OK"/>
    <s v="OK"/>
    <s v="Apr"/>
    <n v="2"/>
    <s v="youtube/social"/>
    <d v="2024-01-03T00:00:00"/>
    <n v="4"/>
    <x v="0"/>
  </r>
  <r>
    <d v="2024-08-30T00:00:00"/>
    <s v="linkedin"/>
    <s v="referral"/>
    <s v="black_friday"/>
    <d v="2024-01-01T00:00:00"/>
    <s v="carousel_ad"/>
    <s v="discount"/>
    <n v="475"/>
    <n v="16"/>
    <n v="490.17"/>
    <n v="3.3684210526315789E-2"/>
    <n v="1.0319368421052633"/>
    <s v="OK"/>
    <s v="No"/>
    <s v="OK"/>
    <s v="OK"/>
    <s v="OK"/>
    <s v="OK"/>
    <s v="OK"/>
    <s v="OK"/>
    <s v="Aug"/>
    <n v="3"/>
    <s v="linkedin/referral"/>
    <d v="2024-01-01T00:00:00"/>
    <n v="8"/>
    <x v="1"/>
  </r>
  <r>
    <d v="2024-01-14T00:00:00"/>
    <s v="google"/>
    <s v="cpc"/>
    <s v="black_friday"/>
    <d v="2024-01-01T00:00:00"/>
    <s v="video_ad"/>
    <s v="shoes"/>
    <n v="56"/>
    <n v="33"/>
    <n v="613.42999999999995"/>
    <n v="0.5892857142857143"/>
    <n v="10.954107142857142"/>
    <s v="OK"/>
    <s v="No"/>
    <s v="OK"/>
    <s v="OK"/>
    <s v="OK"/>
    <s v="OK"/>
    <s v="OK"/>
    <s v="OK"/>
    <s v="Jan"/>
    <n v="1"/>
    <s v="google/cpc"/>
    <d v="2024-01-01T00:00:00"/>
    <n v="1"/>
    <x v="0"/>
  </r>
  <r>
    <d v="2024-05-18T00:00:00"/>
    <s v="linkedin"/>
    <s v="email"/>
    <s v="new_user_acquisition"/>
    <d v="2024-01-02T00:00:00"/>
    <s v=""/>
    <s v="discount"/>
    <n v="323"/>
    <n v="45"/>
    <n v="358.39"/>
    <n v="0.13931888544891641"/>
    <n v="1.1095665634674923"/>
    <s v="OK"/>
    <s v="No"/>
    <s v="OK"/>
    <s v="OK"/>
    <s v="OK"/>
    <s v="OK"/>
    <s v="OK"/>
    <s v="OK"/>
    <s v="May"/>
    <n v="2"/>
    <s v="linkedin/email"/>
    <d v="2024-01-02T00:00:00"/>
    <n v="5"/>
    <x v="1"/>
  </r>
  <r>
    <d v="2024-12-21T00:00:00"/>
    <s v="youtube"/>
    <s v="cpc"/>
    <s v="spring_sale"/>
    <d v="2024-01-01T00:00:00"/>
    <s v="text_link"/>
    <s v="shoes"/>
    <n v="236"/>
    <n v="12"/>
    <n v="48.77"/>
    <n v="5.0847457627118647E-2"/>
    <n v="0.20665254237288136"/>
    <s v="OK"/>
    <s v="No"/>
    <s v="OK"/>
    <s v="OK"/>
    <s v="OK"/>
    <s v="OK"/>
    <s v="OK"/>
    <s v="OK"/>
    <s v="Dec"/>
    <n v="4"/>
    <s v="youtube/cpc"/>
    <d v="2024-01-01T00:00:00"/>
    <n v="12"/>
    <x v="0"/>
  </r>
  <r>
    <d v="2024-06-25T00:00:00"/>
    <s v="newsletter"/>
    <s v="referral"/>
    <s v="new_user_acquisition"/>
    <d v="2024-01-02T00:00:00"/>
    <s v="banner1"/>
    <s v="bags"/>
    <n v="59"/>
    <n v="23"/>
    <n v="235.06"/>
    <n v="0.38983050847457629"/>
    <n v="3.9840677966101694"/>
    <s v="OK"/>
    <s v="No"/>
    <s v="OK"/>
    <s v="OK"/>
    <s v="OK"/>
    <s v="OK"/>
    <s v="OK"/>
    <s v="OK"/>
    <s v="Jun"/>
    <n v="2"/>
    <s v="newsletter/referral"/>
    <d v="2024-01-02T00:00:00"/>
    <n v="6"/>
    <x v="0"/>
  </r>
  <r>
    <d v="2024-12-17T00:00:00"/>
    <s v="newsletter"/>
    <s v="cpc"/>
    <s v="new_user_acquisition"/>
    <d v="2024-01-02T00:00:00"/>
    <s v="banner1"/>
    <s v="signup"/>
    <n v="143"/>
    <n v="44"/>
    <n v="254.17"/>
    <n v="0.30769230769230771"/>
    <n v="1.7774125874125872"/>
    <s v="OK"/>
    <s v="No"/>
    <s v="OK"/>
    <s v="OK"/>
    <s v="OK"/>
    <s v="OK"/>
    <s v="OK"/>
    <s v="OK"/>
    <s v="Dec"/>
    <n v="4"/>
    <s v="newsletter/cpc"/>
    <d v="2024-01-02T00:00:00"/>
    <n v="12"/>
    <x v="1"/>
  </r>
  <r>
    <d v="2024-05-20T00:00:00"/>
    <s v="linkedin"/>
    <s v="social"/>
    <s v="product_launch"/>
    <d v="2024-01-03T00:00:00"/>
    <s v="video_ad"/>
    <s v="discount"/>
    <n v="331"/>
    <n v="44"/>
    <n v="807.92"/>
    <n v="0.13293051359516617"/>
    <n v="2.4408459214501508"/>
    <s v="OK"/>
    <s v="No"/>
    <s v="OK"/>
    <s v="OK"/>
    <s v="OK"/>
    <s v="OK"/>
    <s v="OK"/>
    <s v="OK"/>
    <s v="May"/>
    <n v="2"/>
    <s v="linkedin/social"/>
    <d v="2024-01-03T00:00:00"/>
    <n v="5"/>
    <x v="1"/>
  </r>
  <r>
    <d v="2024-08-03T00:00:00"/>
    <s v="instagram"/>
    <s v="email"/>
    <s v="black_friday"/>
    <d v="2024-01-01T00:00:00"/>
    <s v=""/>
    <s v="discount"/>
    <n v="166"/>
    <n v="12"/>
    <n v="59.26"/>
    <n v="7.2289156626506021E-2"/>
    <n v="0.35698795180722892"/>
    <s v="OK"/>
    <s v="No"/>
    <s v="OK"/>
    <s v="OK"/>
    <s v="OK"/>
    <s v="OK"/>
    <s v="OK"/>
    <s v="OK"/>
    <s v="Aug"/>
    <n v="3"/>
    <s v="instagram/email"/>
    <d v="2024-01-01T00:00:00"/>
    <n v="8"/>
    <x v="1"/>
  </r>
  <r>
    <d v="2024-10-11T00:00:00"/>
    <s v="instagram"/>
    <s v="social"/>
    <s v="spring_sale"/>
    <d v="2024-01-01T00:00:00"/>
    <s v="carousel_ad"/>
    <s v="shoes"/>
    <n v="170"/>
    <n v="38"/>
    <n v="951.07"/>
    <n v="0.22352941176470589"/>
    <n v="5.5945294117647064"/>
    <s v="OK"/>
    <s v="No"/>
    <s v="OK"/>
    <s v="OK"/>
    <s v="OK"/>
    <s v="OK"/>
    <s v="OK"/>
    <s v="OK"/>
    <s v="Oct"/>
    <n v="4"/>
    <s v="instagram/social"/>
    <d v="2024-01-01T00:00:00"/>
    <n v="10"/>
    <x v="0"/>
  </r>
  <r>
    <d v="2024-10-21T00:00:00"/>
    <s v="youtube"/>
    <s v="email"/>
    <s v="black_friday"/>
    <d v="2024-01-01T00:00:00"/>
    <s v="video_ad"/>
    <s v="shoes"/>
    <n v="89"/>
    <n v="0"/>
    <n v="822.76"/>
    <n v="0"/>
    <n v="9.2444943820224719"/>
    <s v="OK"/>
    <s v="No"/>
    <s v="OK"/>
    <s v="OK"/>
    <s v="OK"/>
    <s v="OK"/>
    <s v="OK"/>
    <s v="OK"/>
    <s v="Oct"/>
    <n v="4"/>
    <s v="youtube/email"/>
    <d v="2024-01-01T00:00:00"/>
    <n v="10"/>
    <x v="0"/>
  </r>
  <r>
    <d v="2024-05-07T00:00:00"/>
    <s v="linkedin"/>
    <s v="social"/>
    <s v="black_friday"/>
    <d v="2024-01-01T00:00:00"/>
    <s v="video_ad"/>
    <s v="shoes"/>
    <n v="206"/>
    <n v="19"/>
    <n v="302.74"/>
    <n v="9.2233009708737865E-2"/>
    <n v="1.4696116504854368"/>
    <s v="OK"/>
    <s v="No"/>
    <s v="OK"/>
    <s v="OK"/>
    <s v="OK"/>
    <s v="OK"/>
    <s v="OK"/>
    <s v="OK"/>
    <s v="May"/>
    <n v="2"/>
    <s v="linkedin/social"/>
    <d v="2024-01-01T00:00:00"/>
    <n v="5"/>
    <x v="0"/>
  </r>
  <r>
    <d v="2024-11-10T00:00:00"/>
    <s v="linkedin"/>
    <s v="referral"/>
    <s v="product_launch"/>
    <d v="2024-01-03T00:00:00"/>
    <s v="video_ad"/>
    <s v="discount"/>
    <n v="218"/>
    <n v="31"/>
    <n v="749.01"/>
    <n v="0.14220183486238533"/>
    <n v="3.4358256880733946"/>
    <s v="OK"/>
    <s v="No"/>
    <s v="OK"/>
    <s v="OK"/>
    <s v="OK"/>
    <s v="OK"/>
    <s v="OK"/>
    <s v="OK"/>
    <s v="Nov"/>
    <n v="4"/>
    <s v="linkedin/referral"/>
    <d v="2024-01-03T00:00:00"/>
    <n v="11"/>
    <x v="1"/>
  </r>
  <r>
    <d v="2024-08-02T00:00:00"/>
    <s v="facebook"/>
    <s v="referral"/>
    <s v="new_user_acquisition"/>
    <d v="2024-01-02T00:00:00"/>
    <s v="banner1"/>
    <s v="signup"/>
    <n v="459"/>
    <n v="31"/>
    <n v="967.66"/>
    <n v="6.7538126361655779E-2"/>
    <n v="2.1081917211328975"/>
    <s v="OK"/>
    <s v="No"/>
    <s v="OK"/>
    <s v="OK"/>
    <s v="OK"/>
    <s v="OK"/>
    <s v="OK"/>
    <s v="OK"/>
    <s v="Aug"/>
    <n v="3"/>
    <s v="facebook/referral"/>
    <d v="2024-01-02T00:00:00"/>
    <n v="8"/>
    <x v="1"/>
  </r>
  <r>
    <d v="2024-09-02T00:00:00"/>
    <s v="linkedin"/>
    <s v="email"/>
    <s v="product_launch"/>
    <d v="2024-01-03T00:00:00"/>
    <s v="text_link"/>
    <s v="bags"/>
    <n v="79"/>
    <n v="13"/>
    <n v="205.89"/>
    <n v="0.16455696202531644"/>
    <n v="2.6062025316455695"/>
    <s v="OK"/>
    <s v="No"/>
    <s v="OK"/>
    <s v="OK"/>
    <s v="OK"/>
    <s v="OK"/>
    <s v="OK"/>
    <s v="OK"/>
    <s v="Sep"/>
    <n v="3"/>
    <s v="linkedin/email"/>
    <d v="2024-01-03T00:00:00"/>
    <n v="8"/>
    <x v="0"/>
  </r>
  <r>
    <d v="2024-03-17T00:00:00"/>
    <s v="youtube"/>
    <s v="social"/>
    <s v="product_launch"/>
    <d v="2024-01-03T00:00:00"/>
    <s v="text_link"/>
    <s v="signup"/>
    <n v="270"/>
    <n v="10"/>
    <n v="954.14"/>
    <n v="3.7037037037037035E-2"/>
    <n v="3.533851851851852"/>
    <s v="OK"/>
    <s v="No"/>
    <s v="OK"/>
    <s v="OK"/>
    <s v="OK"/>
    <s v="OK"/>
    <s v="OK"/>
    <s v="OK"/>
    <s v="Mar"/>
    <n v="1"/>
    <s v="youtube/social"/>
    <d v="2024-01-03T00:00:00"/>
    <n v="3"/>
    <x v="1"/>
  </r>
  <r>
    <d v="2024-05-07T00:00:00"/>
    <s v="google"/>
    <s v="email"/>
    <s v="black_friday"/>
    <d v="2024-01-01T00:00:00"/>
    <s v="banner1"/>
    <s v="bags"/>
    <n v="248"/>
    <n v="19"/>
    <n v="160.41999999999999"/>
    <n v="7.6612903225806453E-2"/>
    <n v="0.64685483870967742"/>
    <s v="OK"/>
    <s v="No"/>
    <s v="OK"/>
    <s v="OK"/>
    <s v="OK"/>
    <s v="OK"/>
    <s v="OK"/>
    <s v="OK"/>
    <s v="May"/>
    <n v="2"/>
    <s v="google/email"/>
    <d v="2024-01-01T00:00:00"/>
    <n v="5"/>
    <x v="0"/>
  </r>
  <r>
    <d v="2024-02-03T00:00:00"/>
    <s v="youtube"/>
    <s v="social"/>
    <s v="black_friday"/>
    <d v="2024-01-01T00:00:00"/>
    <s v="banner1"/>
    <s v="bags"/>
    <n v="488"/>
    <n v="7"/>
    <n v="135.65"/>
    <n v="1.4344262295081968E-2"/>
    <n v="0.27797131147540982"/>
    <s v="OK"/>
    <s v="No"/>
    <s v="OK"/>
    <s v="OK"/>
    <s v="OK"/>
    <s v="OK"/>
    <s v="OK"/>
    <s v="OK"/>
    <s v="Feb"/>
    <n v="1"/>
    <s v="youtube/social"/>
    <d v="2024-01-01T00:00:00"/>
    <n v="2"/>
    <x v="0"/>
  </r>
  <r>
    <d v="2024-04-11T00:00:00"/>
    <s v="newsletter"/>
    <s v="cpc"/>
    <s v="new_user_acquisition"/>
    <d v="2024-01-02T00:00:00"/>
    <s v="banner1"/>
    <s v="discount"/>
    <n v="357"/>
    <n v="26"/>
    <n v="974.16"/>
    <n v="7.2829131652661069E-2"/>
    <n v="2.7287394957983193"/>
    <s v="OK"/>
    <s v="No"/>
    <s v="OK"/>
    <s v="OK"/>
    <s v="OK"/>
    <s v="OK"/>
    <s v="OK"/>
    <s v="OK"/>
    <s v="Apr"/>
    <n v="2"/>
    <s v="newsletter/cpc"/>
    <d v="2024-01-02T00:00:00"/>
    <n v="4"/>
    <x v="1"/>
  </r>
  <r>
    <d v="2024-10-21T00:00:00"/>
    <s v="facebook"/>
    <s v="email"/>
    <s v="black_friday"/>
    <d v="2024-01-01T00:00:00"/>
    <s v="banner1"/>
    <s v="signup"/>
    <n v="492"/>
    <n v="49"/>
    <n v="12.83"/>
    <n v="9.959349593495935E-2"/>
    <n v="2.6077235772357724E-2"/>
    <s v="OK"/>
    <s v="No"/>
    <s v="OK"/>
    <s v="OK"/>
    <s v="OK"/>
    <s v="OK"/>
    <s v="OK"/>
    <s v="OK"/>
    <s v="Oct"/>
    <n v="4"/>
    <s v="facebook/email"/>
    <d v="2024-01-01T00:00:00"/>
    <n v="10"/>
    <x v="1"/>
  </r>
  <r>
    <d v="2024-12-16T00:00:00"/>
    <s v="youtube"/>
    <s v="email"/>
    <s v="spring_sale"/>
    <d v="2024-01-01T00:00:00"/>
    <s v="carousel_ad"/>
    <s v="shoes"/>
    <n v="247"/>
    <n v="13"/>
    <n v="537"/>
    <n v="5.2631578947368418E-2"/>
    <n v="2.1740890688259111"/>
    <s v="OK"/>
    <s v="No"/>
    <s v="OK"/>
    <s v="OK"/>
    <s v="OK"/>
    <s v="OK"/>
    <s v="OK"/>
    <s v="OK"/>
    <s v="Dec"/>
    <n v="4"/>
    <s v="youtube/email"/>
    <d v="2024-01-01T00:00:00"/>
    <n v="12"/>
    <x v="0"/>
  </r>
  <r>
    <d v="2024-02-29T00:00:00"/>
    <s v="linkedin"/>
    <s v="referral"/>
    <s v="spring_sale"/>
    <d v="2024-01-01T00:00:00"/>
    <s v="banner1"/>
    <s v="discount"/>
    <n v="136"/>
    <n v="4"/>
    <n v="857.1"/>
    <n v="2.9411764705882353E-2"/>
    <n v="6.3022058823529417"/>
    <s v="OK"/>
    <s v="No"/>
    <s v="OK"/>
    <s v="OK"/>
    <s v="OK"/>
    <s v="OK"/>
    <s v="OK"/>
    <s v="OK"/>
    <s v="Feb"/>
    <n v="1"/>
    <s v="linkedin/referral"/>
    <d v="2024-01-01T00:00:00"/>
    <n v="2"/>
    <x v="1"/>
  </r>
  <r>
    <d v="2024-03-17T00:00:00"/>
    <s v="newsletter"/>
    <s v="social"/>
    <s v="spring_sale"/>
    <d v="2024-01-01T00:00:00"/>
    <s v="carousel_ad"/>
    <s v="bags"/>
    <n v="498"/>
    <n v="1"/>
    <n v="90.34"/>
    <n v="2.008032128514056E-3"/>
    <n v="0.18140562248995984"/>
    <s v="OK"/>
    <s v="No"/>
    <s v="OK"/>
    <s v="OK"/>
    <s v="OK"/>
    <s v="OK"/>
    <s v="OK"/>
    <s v="OK"/>
    <s v="Mar"/>
    <n v="1"/>
    <s v="newsletter/social"/>
    <d v="2024-01-01T00:00:00"/>
    <n v="3"/>
    <x v="0"/>
  </r>
  <r>
    <d v="2024-09-19T00:00:00"/>
    <s v="newsletter"/>
    <s v="referral"/>
    <s v="black_friday"/>
    <d v="2024-01-01T00:00:00"/>
    <s v="video_ad"/>
    <s v="signup"/>
    <n v="185"/>
    <n v="30"/>
    <n v="139.81"/>
    <n v="0.16216216216216217"/>
    <n v="0.75572972972972974"/>
    <s v="OK"/>
    <s v="No"/>
    <s v="OK"/>
    <s v="OK"/>
    <s v="OK"/>
    <s v="OK"/>
    <s v="OK"/>
    <s v="OK"/>
    <s v="Sep"/>
    <n v="3"/>
    <s v="newsletter/referral"/>
    <d v="2024-01-01T00:00:00"/>
    <n v="9"/>
    <x v="1"/>
  </r>
  <r>
    <d v="2024-11-21T00:00:00"/>
    <s v="newsletter"/>
    <s v="social"/>
    <s v="new_user_acquisition"/>
    <d v="2024-01-02T00:00:00"/>
    <s v=""/>
    <s v="bags"/>
    <n v="159"/>
    <n v="0"/>
    <n v="795.2"/>
    <n v="0"/>
    <n v="5.0012578616352208"/>
    <s v="OK"/>
    <s v="No"/>
    <s v="OK"/>
    <s v="OK"/>
    <s v="OK"/>
    <s v="OK"/>
    <s v="OK"/>
    <s v="OK"/>
    <s v="Nov"/>
    <n v="4"/>
    <s v="newsletter/social"/>
    <d v="2024-01-02T00:00:00"/>
    <n v="11"/>
    <x v="0"/>
  </r>
  <r>
    <d v="2024-03-01T00:00:00"/>
    <s v="newsletter"/>
    <s v="referral"/>
    <s v="new_user_acquisition"/>
    <d v="2024-01-02T00:00:00"/>
    <s v="text_link"/>
    <s v="bags"/>
    <n v="148"/>
    <n v="48"/>
    <n v="779.07"/>
    <n v="0.32432432432432434"/>
    <n v="5.2639864864864867"/>
    <s v="OK"/>
    <s v="No"/>
    <s v="OK"/>
    <s v="OK"/>
    <s v="OK"/>
    <s v="OK"/>
    <s v="OK"/>
    <s v="OK"/>
    <s v="Mar"/>
    <n v="1"/>
    <s v="newsletter/referral"/>
    <d v="2024-01-02T00:00:00"/>
    <n v="2"/>
    <x v="0"/>
  </r>
  <r>
    <d v="2024-11-19T00:00:00"/>
    <s v="instagram"/>
    <s v="referral"/>
    <s v="new_user_acquisition"/>
    <d v="2024-01-02T00:00:00"/>
    <s v="text_link"/>
    <s v="signup"/>
    <n v="332"/>
    <n v="22"/>
    <n v="790.15"/>
    <n v="6.6265060240963861E-2"/>
    <n v="2.3799698795180722"/>
    <s v="OK"/>
    <s v="No"/>
    <s v="OK"/>
    <s v="OK"/>
    <s v="OK"/>
    <s v="OK"/>
    <s v="OK"/>
    <s v="OK"/>
    <s v="Nov"/>
    <n v="4"/>
    <s v="instagram/referral"/>
    <d v="2024-01-02T00:00:00"/>
    <n v="11"/>
    <x v="1"/>
  </r>
  <r>
    <d v="2024-10-07T00:00:00"/>
    <s v="youtube"/>
    <s v="social"/>
    <s v="new_user_acquisition"/>
    <d v="2024-01-02T00:00:00"/>
    <s v="text_link"/>
    <s v="shoes"/>
    <n v="115"/>
    <n v="2"/>
    <n v="255.08"/>
    <n v="1.7391304347826087E-2"/>
    <n v="2.2180869565217392"/>
    <s v="OK"/>
    <s v="No"/>
    <s v="OK"/>
    <s v="OK"/>
    <s v="OK"/>
    <s v="OK"/>
    <s v="OK"/>
    <s v="OK"/>
    <s v="Oct"/>
    <n v="4"/>
    <s v="youtube/social"/>
    <d v="2024-01-02T00:00:00"/>
    <n v="10"/>
    <x v="0"/>
  </r>
  <r>
    <d v="2024-07-21T00:00:00"/>
    <s v="facebook"/>
    <s v="email"/>
    <s v="spring_sale"/>
    <d v="2024-01-01T00:00:00"/>
    <s v="text_link"/>
    <s v="signup"/>
    <n v="17"/>
    <n v="8"/>
    <n v="931.72"/>
    <n v="0.47058823529411764"/>
    <n v="54.807058823529417"/>
    <s v="OK"/>
    <s v="No"/>
    <s v="OK"/>
    <s v="OK"/>
    <s v="OK"/>
    <s v="OK"/>
    <s v="OK"/>
    <s v="OK"/>
    <s v="Jul"/>
    <n v="3"/>
    <s v="facebook/email"/>
    <d v="2024-01-01T00:00:00"/>
    <n v="7"/>
    <x v="1"/>
  </r>
  <r>
    <d v="2024-12-06T00:00:00"/>
    <s v="newsletter"/>
    <s v="social"/>
    <s v="spring_sale"/>
    <d v="2024-01-01T00:00:00"/>
    <s v="video_ad"/>
    <s v="bags"/>
    <n v="212"/>
    <n v="46"/>
    <n v="815.14"/>
    <n v="0.21698113207547171"/>
    <n v="3.8449999999999998"/>
    <s v="OK"/>
    <s v="No"/>
    <s v="OK"/>
    <s v="OK"/>
    <s v="OK"/>
    <s v="OK"/>
    <s v="OK"/>
    <s v="OK"/>
    <s v="Dec"/>
    <n v="4"/>
    <s v="newsletter/social"/>
    <d v="2024-01-01T00:00:00"/>
    <n v="12"/>
    <x v="0"/>
  </r>
  <r>
    <d v="2024-12-14T00:00:00"/>
    <s v="linkedin"/>
    <s v="cpc"/>
    <s v="new_user_acquisition"/>
    <d v="2024-01-02T00:00:00"/>
    <s v="banner1"/>
    <s v="discount"/>
    <n v="384"/>
    <n v="24"/>
    <n v="130.68"/>
    <n v="6.25E-2"/>
    <n v="0.34031250000000002"/>
    <s v="OK"/>
    <s v="No"/>
    <s v="OK"/>
    <s v="OK"/>
    <s v="OK"/>
    <s v="OK"/>
    <s v="OK"/>
    <s v="OK"/>
    <s v="Dec"/>
    <n v="4"/>
    <s v="linkedin/cpc"/>
    <d v="2024-01-02T00:00:00"/>
    <n v="12"/>
    <x v="1"/>
  </r>
  <r>
    <d v="2024-06-28T00:00:00"/>
    <s v="newsletter"/>
    <s v="cpc"/>
    <s v="new_user_acquisition"/>
    <d v="2024-01-02T00:00:00"/>
    <s v=""/>
    <s v="bags"/>
    <n v="223"/>
    <n v="50"/>
    <n v="919.99"/>
    <n v="0.22421524663677131"/>
    <n v="4.1255156950672642"/>
    <s v="OK"/>
    <s v="No"/>
    <s v="OK"/>
    <s v="OK"/>
    <s v="OK"/>
    <s v="OK"/>
    <s v="OK"/>
    <s v="OK"/>
    <s v="Jun"/>
    <n v="2"/>
    <s v="newsletter/cpc"/>
    <d v="2024-01-02T00:00:00"/>
    <n v="6"/>
    <x v="0"/>
  </r>
  <r>
    <d v="2024-11-07T00:00:00"/>
    <s v="facebook"/>
    <s v="social"/>
    <s v="new_user_acquisition"/>
    <d v="2024-01-02T00:00:00"/>
    <s v=""/>
    <s v="shoes"/>
    <n v="53"/>
    <n v="28"/>
    <n v="932.43"/>
    <n v="0.52830188679245282"/>
    <n v="17.593018867924528"/>
    <s v="OK"/>
    <s v="No"/>
    <s v="OK"/>
    <s v="OK"/>
    <s v="OK"/>
    <s v="OK"/>
    <s v="OK"/>
    <s v="OK"/>
    <s v="Nov"/>
    <n v="4"/>
    <s v="facebook/social"/>
    <d v="2024-01-02T00:00:00"/>
    <n v="11"/>
    <x v="0"/>
  </r>
  <r>
    <d v="2024-08-08T00:00:00"/>
    <s v="newsletter"/>
    <s v="social"/>
    <s v="new_user_acquisition"/>
    <d v="2024-01-02T00:00:00"/>
    <s v="carousel_ad"/>
    <s v="discount"/>
    <n v="141"/>
    <n v="49"/>
    <n v="845.13"/>
    <n v="0.3475177304964539"/>
    <n v="5.9938297872340423"/>
    <s v="OK"/>
    <s v="No"/>
    <s v="OK"/>
    <s v="OK"/>
    <s v="OK"/>
    <s v="OK"/>
    <s v="OK"/>
    <s v="OK"/>
    <s v="Aug"/>
    <n v="3"/>
    <s v="newsletter/social"/>
    <d v="2024-01-02T00:00:00"/>
    <n v="8"/>
    <x v="1"/>
  </r>
  <r>
    <d v="2024-10-30T00:00:00"/>
    <s v="youtube"/>
    <s v="social"/>
    <s v="spring_sale"/>
    <d v="2024-01-01T00:00:00"/>
    <s v=""/>
    <s v="signup"/>
    <n v="351"/>
    <n v="33"/>
    <n v="496.16"/>
    <n v="9.4017094017094016E-2"/>
    <n v="1.4135612535612536"/>
    <s v="OK"/>
    <s v="No"/>
    <s v="OK"/>
    <s v="OK"/>
    <s v="OK"/>
    <s v="OK"/>
    <s v="OK"/>
    <s v="OK"/>
    <s v="Oct"/>
    <n v="4"/>
    <s v="youtube/social"/>
    <d v="2024-01-01T00:00:00"/>
    <n v="10"/>
    <x v="1"/>
  </r>
  <r>
    <d v="2024-05-24T00:00:00"/>
    <s v="instagram"/>
    <s v="referral"/>
    <s v="new_user_acquisition"/>
    <d v="2024-01-02T00:00:00"/>
    <s v="text_link"/>
    <s v="shoes"/>
    <n v="248"/>
    <n v="0"/>
    <n v="137.86000000000001"/>
    <n v="0"/>
    <n v="0.55588709677419357"/>
    <s v="OK"/>
    <s v="No"/>
    <s v="OK"/>
    <s v="OK"/>
    <s v="OK"/>
    <s v="OK"/>
    <s v="OK"/>
    <s v="OK"/>
    <s v="May"/>
    <n v="2"/>
    <s v="instagram/referral"/>
    <d v="2024-01-02T00:00:00"/>
    <n v="5"/>
    <x v="0"/>
  </r>
  <r>
    <d v="2024-06-09T00:00:00"/>
    <s v="google"/>
    <s v="cpc"/>
    <s v="spring_sale"/>
    <d v="2024-01-01T00:00:00"/>
    <s v="video_ad"/>
    <s v="bags"/>
    <n v="374"/>
    <n v="13"/>
    <n v="67.06"/>
    <n v="3.4759358288770054E-2"/>
    <n v="0.17930481283422461"/>
    <s v="OK"/>
    <s v="No"/>
    <s v="OK"/>
    <s v="OK"/>
    <s v="OK"/>
    <s v="OK"/>
    <s v="OK"/>
    <s v="OK"/>
    <s v="Jun"/>
    <n v="2"/>
    <s v="google/cpc"/>
    <d v="2024-01-01T00:00:00"/>
    <n v="6"/>
    <x v="0"/>
  </r>
  <r>
    <d v="2024-01-27T00:00:00"/>
    <s v="youtube"/>
    <s v="email"/>
    <s v="product_launch"/>
    <d v="2024-01-03T00:00:00"/>
    <s v="carousel_ad"/>
    <s v="bags"/>
    <n v="104"/>
    <n v="31"/>
    <n v="709.13"/>
    <n v="0.29807692307692307"/>
    <n v="6.8185576923076923"/>
    <s v="OK"/>
    <s v="No"/>
    <s v="OK"/>
    <s v="OK"/>
    <s v="OK"/>
    <s v="OK"/>
    <s v="OK"/>
    <s v="OK"/>
    <s v="Jan"/>
    <n v="1"/>
    <s v="youtube/email"/>
    <d v="2024-01-03T00:00:00"/>
    <n v="1"/>
    <x v="0"/>
  </r>
  <r>
    <d v="2024-09-13T00:00:00"/>
    <s v="youtube"/>
    <s v="referral"/>
    <s v="spring_sale"/>
    <d v="2024-01-01T00:00:00"/>
    <s v="banner1"/>
    <s v="discount"/>
    <n v="149"/>
    <n v="29"/>
    <n v="637.54"/>
    <n v="0.19463087248322147"/>
    <n v="4.2787919463087247"/>
    <s v="OK"/>
    <s v="No"/>
    <s v="OK"/>
    <s v="OK"/>
    <s v="OK"/>
    <s v="OK"/>
    <s v="OK"/>
    <s v="OK"/>
    <s v="Sep"/>
    <n v="3"/>
    <s v="youtube/referral"/>
    <d v="2024-01-01T00:00:00"/>
    <n v="9"/>
    <x v="1"/>
  </r>
  <r>
    <d v="2024-11-02T00:00:00"/>
    <s v="newsletter"/>
    <s v="social"/>
    <s v="new_user_acquisition"/>
    <d v="2024-01-02T00:00:00"/>
    <s v="carousel_ad"/>
    <s v="discount"/>
    <n v="461"/>
    <n v="38"/>
    <n v="776.18"/>
    <n v="8.2429501084598705E-2"/>
    <n v="1.6836876355748371"/>
    <s v="OK"/>
    <s v="No"/>
    <s v="OK"/>
    <s v="OK"/>
    <s v="OK"/>
    <s v="OK"/>
    <s v="OK"/>
    <s v="OK"/>
    <s v="Nov"/>
    <n v="4"/>
    <s v="newsletter/social"/>
    <d v="2024-01-02T00:00:00"/>
    <n v="11"/>
    <x v="1"/>
  </r>
  <r>
    <d v="2024-07-15T00:00:00"/>
    <s v="linkedin"/>
    <s v="cpc"/>
    <s v="product_launch"/>
    <d v="2024-01-03T00:00:00"/>
    <s v="video_ad"/>
    <s v="signup"/>
    <n v="255"/>
    <n v="25"/>
    <n v="643.73"/>
    <n v="9.8039215686274508E-2"/>
    <n v="2.5244313725490195"/>
    <s v="OK"/>
    <s v="No"/>
    <s v="OK"/>
    <s v="OK"/>
    <s v="OK"/>
    <s v="OK"/>
    <s v="OK"/>
    <s v="OK"/>
    <s v="Jul"/>
    <n v="3"/>
    <s v="linkedin/cpc"/>
    <d v="2024-01-03T00:00:00"/>
    <n v="7"/>
    <x v="1"/>
  </r>
  <r>
    <d v="2024-07-20T00:00:00"/>
    <s v="google"/>
    <s v="social"/>
    <s v="spring_sale"/>
    <d v="2024-01-01T00:00:00"/>
    <s v="video_ad"/>
    <s v="discount"/>
    <n v="108"/>
    <n v="29"/>
    <n v="994.17"/>
    <n v="0.26851851851851855"/>
    <n v="9.205277777777777"/>
    <s v="OK"/>
    <s v="No"/>
    <s v="OK"/>
    <s v="OK"/>
    <s v="OK"/>
    <s v="OK"/>
    <s v="OK"/>
    <s v="OK"/>
    <s v="Jul"/>
    <n v="3"/>
    <s v="google/social"/>
    <d v="2024-01-01T00:00:00"/>
    <n v="7"/>
    <x v="1"/>
  </r>
  <r>
    <d v="2024-04-20T00:00:00"/>
    <s v="google"/>
    <s v="email"/>
    <s v="spring_sale"/>
    <d v="2024-01-01T00:00:00"/>
    <s v="banner1"/>
    <s v="shoes"/>
    <n v="355"/>
    <n v="43"/>
    <n v="644.89"/>
    <n v="0.12112676056338029"/>
    <n v="1.8165915492957747"/>
    <s v="OK"/>
    <s v="No"/>
    <s v="OK"/>
    <s v="OK"/>
    <s v="OK"/>
    <s v="OK"/>
    <s v="OK"/>
    <s v="OK"/>
    <s v="Apr"/>
    <n v="2"/>
    <s v="google/email"/>
    <d v="2024-01-01T00:00:00"/>
    <n v="4"/>
    <x v="0"/>
  </r>
  <r>
    <d v="2024-01-14T00:00:00"/>
    <s v="newsletter"/>
    <s v="referral"/>
    <s v="product_launch"/>
    <d v="2024-01-03T00:00:00"/>
    <s v="text_link"/>
    <s v="shoes"/>
    <n v="363"/>
    <n v="28"/>
    <n v="659.23"/>
    <n v="7.7134986225895319E-2"/>
    <n v="1.8160606060606062"/>
    <s v="OK"/>
    <s v="No"/>
    <s v="OK"/>
    <s v="OK"/>
    <s v="OK"/>
    <s v="OK"/>
    <s v="OK"/>
    <s v="OK"/>
    <s v="Jan"/>
    <n v="1"/>
    <s v="newsletter/referral"/>
    <d v="2024-01-03T00:00:00"/>
    <n v="1"/>
    <x v="0"/>
  </r>
  <r>
    <d v="2024-02-06T00:00:00"/>
    <s v="youtube"/>
    <s v="referral"/>
    <s v="spring_sale"/>
    <d v="2024-01-01T00:00:00"/>
    <s v="banner1"/>
    <s v="shoes"/>
    <n v="144"/>
    <n v="16"/>
    <n v="134.99"/>
    <n v="0.1111111111111111"/>
    <n v="0.93743055555555566"/>
    <s v="OK"/>
    <s v="No"/>
    <s v="OK"/>
    <s v="OK"/>
    <s v="OK"/>
    <s v="OK"/>
    <s v="OK"/>
    <s v="OK"/>
    <s v="Feb"/>
    <n v="1"/>
    <s v="youtube/referral"/>
    <d v="2024-01-01T00:00:00"/>
    <n v="2"/>
    <x v="0"/>
  </r>
  <r>
    <d v="2024-08-31T00:00:00"/>
    <s v="youtube"/>
    <s v="referral"/>
    <s v="spring_sale"/>
    <d v="2024-01-01T00:00:00"/>
    <s v="video_ad"/>
    <s v="shoes"/>
    <n v="72"/>
    <n v="0"/>
    <n v="160.11000000000001"/>
    <n v="0"/>
    <n v="2.2237500000000003"/>
    <s v="OK"/>
    <s v="No"/>
    <s v="OK"/>
    <s v="OK"/>
    <s v="OK"/>
    <s v="OK"/>
    <s v="OK"/>
    <s v="OK"/>
    <s v="Aug"/>
    <n v="3"/>
    <s v="youtube/referral"/>
    <d v="2024-01-01T00:00:00"/>
    <n v="8"/>
    <x v="0"/>
  </r>
  <r>
    <d v="2024-07-13T00:00:00"/>
    <s v="newsletter"/>
    <s v="email"/>
    <s v="product_launch"/>
    <d v="2024-01-03T00:00:00"/>
    <s v=""/>
    <s v="signup"/>
    <n v="448"/>
    <n v="48"/>
    <n v="264.7"/>
    <n v="0.10714285714285714"/>
    <n v="0.59084821428571421"/>
    <s v="OK"/>
    <s v="No"/>
    <s v="OK"/>
    <s v="OK"/>
    <s v="OK"/>
    <s v="OK"/>
    <s v="OK"/>
    <s v="OK"/>
    <s v="Jul"/>
    <n v="3"/>
    <s v="newsletter/email"/>
    <d v="2024-01-03T00:00:00"/>
    <n v="7"/>
    <x v="1"/>
  </r>
  <r>
    <d v="2024-08-17T00:00:00"/>
    <s v="google"/>
    <s v="referral"/>
    <s v="product_launch"/>
    <d v="2024-01-03T00:00:00"/>
    <s v="text_link"/>
    <s v="bags"/>
    <n v="347"/>
    <n v="44"/>
    <n v="498.63"/>
    <n v="0.12680115273775217"/>
    <n v="1.4369740634005763"/>
    <s v="OK"/>
    <s v="No"/>
    <s v="OK"/>
    <s v="OK"/>
    <s v="OK"/>
    <s v="OK"/>
    <s v="OK"/>
    <s v="OK"/>
    <s v="Aug"/>
    <n v="3"/>
    <s v="google/referral"/>
    <d v="2024-01-03T00:00:00"/>
    <n v="8"/>
    <x v="0"/>
  </r>
  <r>
    <d v="2024-12-16T00:00:00"/>
    <s v="newsletter"/>
    <s v="cpc"/>
    <s v="black_friday"/>
    <d v="2024-01-01T00:00:00"/>
    <s v=""/>
    <s v="discount"/>
    <n v="360"/>
    <n v="4"/>
    <n v="761.8"/>
    <n v="1.1111111111111112E-2"/>
    <n v="2.1161111111111111"/>
    <s v="OK"/>
    <s v="No"/>
    <s v="OK"/>
    <s v="OK"/>
    <s v="OK"/>
    <s v="OK"/>
    <s v="OK"/>
    <s v="OK"/>
    <s v="Dec"/>
    <n v="4"/>
    <s v="newsletter/cpc"/>
    <d v="2024-01-01T00:00:00"/>
    <n v="12"/>
    <x v="1"/>
  </r>
  <r>
    <d v="2024-06-09T00:00:00"/>
    <s v="youtube"/>
    <s v="email"/>
    <s v="black_friday"/>
    <d v="2024-01-01T00:00:00"/>
    <s v=""/>
    <s v="bags"/>
    <n v="211"/>
    <n v="18"/>
    <n v="82.84"/>
    <n v="8.5308056872037921E-2"/>
    <n v="0.39260663507109006"/>
    <s v="OK"/>
    <s v="No"/>
    <s v="OK"/>
    <s v="OK"/>
    <s v="OK"/>
    <s v="OK"/>
    <s v="OK"/>
    <s v="OK"/>
    <s v="Jun"/>
    <n v="2"/>
    <s v="youtube/email"/>
    <d v="2024-01-01T00:00:00"/>
    <n v="6"/>
    <x v="0"/>
  </r>
  <r>
    <d v="2024-11-19T00:00:00"/>
    <s v="google"/>
    <s v="social"/>
    <s v="spring_sale"/>
    <d v="2024-01-01T00:00:00"/>
    <s v="carousel_ad"/>
    <s v="discount"/>
    <n v="192"/>
    <n v="41"/>
    <n v="81.599999999999994"/>
    <n v="0.21354166666666666"/>
    <n v="0.42499999999999999"/>
    <s v="OK"/>
    <s v="No"/>
    <s v="OK"/>
    <s v="OK"/>
    <s v="OK"/>
    <s v="OK"/>
    <s v="OK"/>
    <s v="OK"/>
    <s v="Nov"/>
    <n v="4"/>
    <s v="google/social"/>
    <d v="2024-01-01T00:00:00"/>
    <n v="11"/>
    <x v="1"/>
  </r>
  <r>
    <d v="2024-09-01T00:00:00"/>
    <s v="youtube"/>
    <s v="cpc"/>
    <s v="product_launch"/>
    <d v="2024-01-03T00:00:00"/>
    <s v="text_link"/>
    <s v="shoes"/>
    <n v="314"/>
    <n v="19"/>
    <n v="51.37"/>
    <n v="6.0509554140127389E-2"/>
    <n v="0.16359872611464968"/>
    <s v="OK"/>
    <s v="No"/>
    <s v="OK"/>
    <s v="OK"/>
    <s v="OK"/>
    <s v="OK"/>
    <s v="OK"/>
    <s v="OK"/>
    <s v="Sep"/>
    <n v="3"/>
    <s v="youtube/cpc"/>
    <d v="2024-01-03T00:00:00"/>
    <n v="8"/>
    <x v="0"/>
  </r>
  <r>
    <d v="2024-11-19T00:00:00"/>
    <s v="instagram"/>
    <s v="cpc"/>
    <s v="product_launch"/>
    <d v="2024-01-03T00:00:00"/>
    <s v="text_link"/>
    <s v="bags"/>
    <n v="387"/>
    <n v="1"/>
    <n v="687.45"/>
    <n v="2.5839793281653748E-3"/>
    <n v="1.776356589147287"/>
    <s v="OK"/>
    <s v="No"/>
    <s v="OK"/>
    <s v="OK"/>
    <s v="OK"/>
    <s v="OK"/>
    <s v="OK"/>
    <s v="OK"/>
    <s v="Nov"/>
    <n v="4"/>
    <s v="instagram/cpc"/>
    <d v="2024-01-03T00:00:00"/>
    <n v="11"/>
    <x v="0"/>
  </r>
  <r>
    <d v="2024-06-01T00:00:00"/>
    <s v="instagram"/>
    <s v="cpc"/>
    <s v="new_user_acquisition"/>
    <d v="2024-01-02T00:00:00"/>
    <s v="video_ad"/>
    <s v="bags"/>
    <n v="84"/>
    <n v="34"/>
    <n v="125.82"/>
    <n v="0.40476190476190477"/>
    <n v="1.4978571428571428"/>
    <s v="OK"/>
    <s v="No"/>
    <s v="OK"/>
    <s v="OK"/>
    <s v="OK"/>
    <s v="OK"/>
    <s v="OK"/>
    <s v="OK"/>
    <s v="Jun"/>
    <n v="2"/>
    <s v="instagram/cpc"/>
    <d v="2024-01-02T00:00:00"/>
    <n v="5"/>
    <x v="0"/>
  </r>
  <r>
    <d v="2024-06-05T00:00:00"/>
    <s v="youtube"/>
    <s v="cpc"/>
    <s v="spring_sale"/>
    <d v="2024-01-01T00:00:00"/>
    <s v="video_ad"/>
    <s v="shoes"/>
    <n v="273"/>
    <n v="1"/>
    <n v="499.12"/>
    <n v="3.663003663003663E-3"/>
    <n v="1.8282783882783884"/>
    <s v="OK"/>
    <s v="No"/>
    <s v="OK"/>
    <s v="OK"/>
    <s v="OK"/>
    <s v="OK"/>
    <s v="OK"/>
    <s v="OK"/>
    <s v="Jun"/>
    <n v="2"/>
    <s v="youtube/cpc"/>
    <d v="2024-01-01T00:00:00"/>
    <n v="6"/>
    <x v="0"/>
  </r>
  <r>
    <d v="2024-02-29T00:00:00"/>
    <s v="facebook"/>
    <s v="cpc"/>
    <s v="new_user_acquisition"/>
    <d v="2024-01-02T00:00:00"/>
    <s v="carousel_ad"/>
    <s v="shoes"/>
    <n v="391"/>
    <n v="39"/>
    <n v="416.56"/>
    <n v="9.9744245524296671E-2"/>
    <n v="1.0653708439897698"/>
    <s v="OK"/>
    <s v="No"/>
    <s v="OK"/>
    <s v="OK"/>
    <s v="OK"/>
    <s v="OK"/>
    <s v="OK"/>
    <s v="OK"/>
    <s v="Feb"/>
    <n v="1"/>
    <s v="facebook/cpc"/>
    <d v="2024-01-02T00:00:00"/>
    <n v="2"/>
    <x v="0"/>
  </r>
  <r>
    <d v="2024-05-13T00:00:00"/>
    <s v="linkedin"/>
    <s v="social"/>
    <s v="black_friday"/>
    <d v="2024-01-01T00:00:00"/>
    <s v="text_link"/>
    <s v="shoes"/>
    <n v="409"/>
    <n v="7"/>
    <n v="723.15"/>
    <n v="1.7114914425427872E-2"/>
    <n v="1.7680929095354523"/>
    <s v="OK"/>
    <s v="No"/>
    <s v="OK"/>
    <s v="OK"/>
    <s v="OK"/>
    <s v="OK"/>
    <s v="OK"/>
    <s v="OK"/>
    <s v="May"/>
    <n v="2"/>
    <s v="linkedin/social"/>
    <d v="2024-01-01T00:00:00"/>
    <n v="5"/>
    <x v="0"/>
  </r>
  <r>
    <d v="2024-01-25T00:00:00"/>
    <s v="newsletter"/>
    <s v="email"/>
    <s v="black_friday"/>
    <d v="2024-01-01T00:00:00"/>
    <s v="text_link"/>
    <s v="discount"/>
    <n v="246"/>
    <n v="46"/>
    <n v="749.61"/>
    <n v="0.18699186991869918"/>
    <n v="3.0471951219512197"/>
    <s v="OK"/>
    <s v="No"/>
    <s v="OK"/>
    <s v="OK"/>
    <s v="OK"/>
    <s v="OK"/>
    <s v="OK"/>
    <s v="OK"/>
    <s v="Jan"/>
    <n v="1"/>
    <s v="newsletter/email"/>
    <d v="2024-01-01T00:00:00"/>
    <n v="1"/>
    <x v="1"/>
  </r>
  <r>
    <d v="2024-02-09T00:00:00"/>
    <s v="facebook"/>
    <s v="social"/>
    <s v="new_user_acquisition"/>
    <d v="2024-01-02T00:00:00"/>
    <s v="text_link"/>
    <s v="bags"/>
    <n v="413"/>
    <n v="39"/>
    <n v="780.46"/>
    <n v="9.4430992736077482E-2"/>
    <n v="1.8897336561743343"/>
    <s v="OK"/>
    <s v="No"/>
    <s v="OK"/>
    <s v="OK"/>
    <s v="OK"/>
    <s v="OK"/>
    <s v="OK"/>
    <s v="OK"/>
    <s v="Feb"/>
    <n v="1"/>
    <s v="facebook/social"/>
    <d v="2024-01-02T00:00:00"/>
    <n v="2"/>
    <x v="0"/>
  </r>
  <r>
    <d v="2024-08-18T00:00:00"/>
    <s v="linkedin"/>
    <s v="email"/>
    <s v="product_launch"/>
    <d v="2024-01-03T00:00:00"/>
    <s v="video_ad"/>
    <s v="bags"/>
    <n v="382"/>
    <n v="19"/>
    <n v="724.41"/>
    <n v="4.9738219895287955E-2"/>
    <n v="1.8963612565445025"/>
    <s v="OK"/>
    <s v="No"/>
    <s v="OK"/>
    <s v="OK"/>
    <s v="OK"/>
    <s v="OK"/>
    <s v="OK"/>
    <s v="OK"/>
    <s v="Aug"/>
    <n v="3"/>
    <s v="linkedin/email"/>
    <d v="2024-01-03T00:00:00"/>
    <n v="8"/>
    <x v="0"/>
  </r>
  <r>
    <d v="2024-10-09T00:00:00"/>
    <s v="youtube"/>
    <s v="cpc"/>
    <s v="black_friday"/>
    <d v="2024-01-01T00:00:00"/>
    <s v="text_link"/>
    <s v="signup"/>
    <n v="328"/>
    <n v="8"/>
    <n v="892.03"/>
    <n v="2.4390243902439025E-2"/>
    <n v="2.7196036585365855"/>
    <s v="OK"/>
    <s v="No"/>
    <s v="OK"/>
    <s v="OK"/>
    <s v="OK"/>
    <s v="OK"/>
    <s v="OK"/>
    <s v="OK"/>
    <s v="Oct"/>
    <n v="4"/>
    <s v="youtube/cpc"/>
    <d v="2024-01-01T00:00:00"/>
    <n v="10"/>
    <x v="1"/>
  </r>
  <r>
    <d v="2024-06-07T00:00:00"/>
    <s v="linkedin"/>
    <s v="referral"/>
    <s v="product_launch"/>
    <d v="2024-01-03T00:00:00"/>
    <s v="text_link"/>
    <s v="bags"/>
    <n v="40"/>
    <n v="14"/>
    <n v="770.47"/>
    <n v="0.35"/>
    <n v="19.261749999999999"/>
    <s v="OK"/>
    <s v="No"/>
    <s v="OK"/>
    <s v="OK"/>
    <s v="OK"/>
    <s v="OK"/>
    <s v="OK"/>
    <s v="OK"/>
    <s v="Jun"/>
    <n v="2"/>
    <s v="linkedin/referral"/>
    <d v="2024-01-03T00:00:00"/>
    <n v="6"/>
    <x v="0"/>
  </r>
  <r>
    <d v="2024-04-28T00:00:00"/>
    <s v="newsletter"/>
    <s v="email"/>
    <s v="spring_sale"/>
    <d v="2024-01-01T00:00:00"/>
    <s v="video_ad"/>
    <s v="shoes"/>
    <n v="93"/>
    <n v="29"/>
    <n v="440.88"/>
    <n v="0.31182795698924731"/>
    <n v="4.7406451612903222"/>
    <s v="OK"/>
    <s v="No"/>
    <s v="OK"/>
    <s v="OK"/>
    <s v="OK"/>
    <s v="OK"/>
    <s v="OK"/>
    <s v="OK"/>
    <s v="Apr"/>
    <n v="2"/>
    <s v="newsletter/email"/>
    <d v="2024-01-01T00:00:00"/>
    <n v="4"/>
    <x v="0"/>
  </r>
  <r>
    <d v="2024-06-22T00:00:00"/>
    <s v="youtube"/>
    <s v="social"/>
    <s v="product_launch"/>
    <d v="2024-01-03T00:00:00"/>
    <s v=""/>
    <s v="signup"/>
    <n v="241"/>
    <n v="25"/>
    <n v="97.23"/>
    <n v="0.1037344398340249"/>
    <n v="0.40344398340248966"/>
    <s v="OK"/>
    <s v="No"/>
    <s v="OK"/>
    <s v="OK"/>
    <s v="OK"/>
    <s v="OK"/>
    <s v="OK"/>
    <s v="OK"/>
    <s v="Jun"/>
    <n v="2"/>
    <s v="youtube/social"/>
    <d v="2024-01-03T00:00:00"/>
    <n v="6"/>
    <x v="1"/>
  </r>
  <r>
    <d v="2024-06-25T00:00:00"/>
    <s v="google"/>
    <s v="social"/>
    <s v="product_launch"/>
    <d v="2024-01-03T00:00:00"/>
    <s v="text_link"/>
    <s v="bags"/>
    <n v="227"/>
    <n v="41"/>
    <n v="859.4"/>
    <n v="0.18061674008810572"/>
    <n v="3.7859030837004406"/>
    <s v="OK"/>
    <s v="No"/>
    <s v="OK"/>
    <s v="OK"/>
    <s v="OK"/>
    <s v="OK"/>
    <s v="OK"/>
    <s v="OK"/>
    <s v="Jun"/>
    <n v="2"/>
    <s v="google/social"/>
    <d v="2024-01-03T00:00:00"/>
    <n v="6"/>
    <x v="0"/>
  </r>
  <r>
    <d v="2024-04-16T00:00:00"/>
    <s v="linkedin"/>
    <s v="referral"/>
    <s v="product_launch"/>
    <d v="2024-01-03T00:00:00"/>
    <s v="video_ad"/>
    <s v="shoes"/>
    <n v="195"/>
    <n v="43"/>
    <n v="976.2"/>
    <n v="0.22051282051282051"/>
    <n v="5.006153846153846"/>
    <s v="OK"/>
    <s v="No"/>
    <s v="OK"/>
    <s v="OK"/>
    <s v="OK"/>
    <s v="OK"/>
    <s v="OK"/>
    <s v="OK"/>
    <s v="Apr"/>
    <n v="2"/>
    <s v="linkedin/referral"/>
    <d v="2024-01-03T00:00:00"/>
    <n v="4"/>
    <x v="0"/>
  </r>
  <r>
    <d v="2024-07-20T00:00:00"/>
    <s v="facebook"/>
    <s v="referral"/>
    <s v="spring_sale"/>
    <d v="2024-01-01T00:00:00"/>
    <s v="text_link"/>
    <s v="discount"/>
    <n v="487"/>
    <n v="17"/>
    <n v="442.77"/>
    <n v="3.4907597535934289E-2"/>
    <n v="0.90917864476386034"/>
    <s v="OK"/>
    <s v="No"/>
    <s v="OK"/>
    <s v="OK"/>
    <s v="OK"/>
    <s v="OK"/>
    <s v="OK"/>
    <s v="OK"/>
    <s v="Jul"/>
    <n v="3"/>
    <s v="facebook/referral"/>
    <d v="2024-01-01T00:00:00"/>
    <n v="7"/>
    <x v="1"/>
  </r>
  <r>
    <d v="2024-10-20T00:00:00"/>
    <s v="newsletter"/>
    <s v="referral"/>
    <s v="product_launch"/>
    <d v="2024-01-03T00:00:00"/>
    <s v=""/>
    <s v="signup"/>
    <n v="449"/>
    <n v="27"/>
    <n v="528.35"/>
    <n v="6.0133630289532294E-2"/>
    <n v="1.1767260579064589"/>
    <s v="OK"/>
    <s v="No"/>
    <s v="OK"/>
    <s v="OK"/>
    <s v="OK"/>
    <s v="OK"/>
    <s v="OK"/>
    <s v="OK"/>
    <s v="Oct"/>
    <n v="4"/>
    <s v="newsletter/referral"/>
    <d v="2024-01-03T00:00:00"/>
    <n v="10"/>
    <x v="1"/>
  </r>
  <r>
    <d v="2024-11-04T00:00:00"/>
    <s v="youtube"/>
    <s v="social"/>
    <s v="spring_sale"/>
    <d v="2024-01-01T00:00:00"/>
    <s v="banner1"/>
    <s v="signup"/>
    <n v="163"/>
    <n v="5"/>
    <n v="123.42"/>
    <n v="3.0674846625766871E-2"/>
    <n v="0.75717791411042945"/>
    <s v="OK"/>
    <s v="No"/>
    <s v="OK"/>
    <s v="OK"/>
    <s v="OK"/>
    <s v="OK"/>
    <s v="OK"/>
    <s v="OK"/>
    <s v="Nov"/>
    <n v="4"/>
    <s v="youtube/social"/>
    <d v="2024-01-01T00:00:00"/>
    <n v="11"/>
    <x v="1"/>
  </r>
  <r>
    <d v="2024-12-05T00:00:00"/>
    <s v="youtube"/>
    <s v="email"/>
    <s v="new_user_acquisition"/>
    <d v="2024-01-02T00:00:00"/>
    <s v="banner1"/>
    <s v="discount"/>
    <n v="67"/>
    <n v="12"/>
    <n v="798.22"/>
    <n v="0.17910447761194029"/>
    <n v="11.913731343283583"/>
    <s v="OK"/>
    <s v="No"/>
    <s v="OK"/>
    <s v="OK"/>
    <s v="OK"/>
    <s v="OK"/>
    <s v="OK"/>
    <s v="OK"/>
    <s v="Dec"/>
    <n v="4"/>
    <s v="youtube/email"/>
    <d v="2024-01-02T00:00:00"/>
    <n v="12"/>
    <x v="1"/>
  </r>
  <r>
    <d v="2024-03-19T00:00:00"/>
    <s v="youtube"/>
    <s v="email"/>
    <s v="new_user_acquisition"/>
    <d v="2024-01-02T00:00:00"/>
    <s v="text_link"/>
    <s v="bags"/>
    <n v="260"/>
    <n v="36"/>
    <n v="999.1"/>
    <n v="0.13846153846153847"/>
    <n v="3.8426923076923076"/>
    <s v="OK"/>
    <s v="No"/>
    <s v="OK"/>
    <s v="OK"/>
    <s v="OK"/>
    <s v="OK"/>
    <s v="OK"/>
    <s v="OK"/>
    <s v="Mar"/>
    <n v="1"/>
    <s v="youtube/email"/>
    <d v="2024-01-02T00:00:00"/>
    <n v="3"/>
    <x v="0"/>
  </r>
  <r>
    <d v="2024-02-09T00:00:00"/>
    <s v="google"/>
    <s v="email"/>
    <s v="new_user_acquisition"/>
    <d v="2024-01-02T00:00:00"/>
    <s v="carousel_ad"/>
    <s v="discount"/>
    <n v="43"/>
    <n v="47"/>
    <n v="924.84"/>
    <n v="1.0930232558139534"/>
    <n v="21.507906976744188"/>
    <s v="OK"/>
    <s v="No"/>
    <s v="OK"/>
    <s v="OK"/>
    <s v="OK"/>
    <s v="OK"/>
    <s v="OK"/>
    <s v="OK"/>
    <s v="Feb"/>
    <n v="1"/>
    <s v="google/email"/>
    <d v="2024-01-02T00:00:00"/>
    <n v="2"/>
    <x v="1"/>
  </r>
  <r>
    <d v="2024-11-26T00:00:00"/>
    <s v="google"/>
    <s v="referral"/>
    <s v="spring_sale"/>
    <d v="2024-01-01T00:00:00"/>
    <s v="banner1"/>
    <s v="discount"/>
    <n v="107"/>
    <n v="29"/>
    <n v="726.18"/>
    <n v="0.27102803738317754"/>
    <n v="6.7867289719626163"/>
    <s v="OK"/>
    <s v="No"/>
    <s v="OK"/>
    <s v="OK"/>
    <s v="OK"/>
    <s v="OK"/>
    <s v="OK"/>
    <s v="OK"/>
    <s v="Nov"/>
    <n v="4"/>
    <s v="google/referral"/>
    <d v="2024-01-01T00:00:00"/>
    <n v="11"/>
    <x v="1"/>
  </r>
  <r>
    <d v="2024-01-18T00:00:00"/>
    <s v="instagram"/>
    <s v="email"/>
    <s v="spring_sale"/>
    <d v="2024-01-01T00:00:00"/>
    <s v="carousel_ad"/>
    <s v="shoes"/>
    <n v="314"/>
    <n v="13"/>
    <n v="376.83"/>
    <n v="4.1401273885350316E-2"/>
    <n v="1.2000955414012737"/>
    <s v="OK"/>
    <s v="No"/>
    <s v="OK"/>
    <s v="OK"/>
    <s v="OK"/>
    <s v="OK"/>
    <s v="OK"/>
    <s v="OK"/>
    <s v="Jan"/>
    <n v="1"/>
    <s v="instagram/email"/>
    <d v="2024-01-01T00:00:00"/>
    <n v="1"/>
    <x v="0"/>
  </r>
  <r>
    <d v="2024-04-03T00:00:00"/>
    <s v="youtube"/>
    <s v="cpc"/>
    <s v="product_launch"/>
    <d v="2024-01-03T00:00:00"/>
    <s v="banner1"/>
    <s v="signup"/>
    <n v="396"/>
    <n v="33"/>
    <n v="367.78"/>
    <n v="8.3333333333333329E-2"/>
    <n v="0.92873737373737364"/>
    <s v="OK"/>
    <s v="No"/>
    <s v="OK"/>
    <s v="OK"/>
    <s v="OK"/>
    <s v="OK"/>
    <s v="OK"/>
    <s v="OK"/>
    <s v="Apr"/>
    <n v="2"/>
    <s v="youtube/cpc"/>
    <d v="2024-01-03T00:00:00"/>
    <n v="4"/>
    <x v="1"/>
  </r>
  <r>
    <d v="2024-02-06T00:00:00"/>
    <s v="newsletter"/>
    <s v="referral"/>
    <s v="product_launch"/>
    <d v="2024-01-03T00:00:00"/>
    <s v="banner1"/>
    <s v="bags"/>
    <n v="89"/>
    <n v="30"/>
    <n v="222.91"/>
    <n v="0.33707865168539325"/>
    <n v="2.5046067415730335"/>
    <s v="OK"/>
    <s v="No"/>
    <s v="OK"/>
    <s v="OK"/>
    <s v="OK"/>
    <s v="OK"/>
    <s v="OK"/>
    <s v="OK"/>
    <s v="Feb"/>
    <n v="1"/>
    <s v="newsletter/referral"/>
    <d v="2024-01-03T00:00:00"/>
    <n v="2"/>
    <x v="0"/>
  </r>
  <r>
    <d v="2024-05-27T00:00:00"/>
    <s v="instagram"/>
    <s v="referral"/>
    <s v="black_friday"/>
    <d v="2024-01-01T00:00:00"/>
    <s v="text_link"/>
    <s v="discount"/>
    <n v="441"/>
    <n v="8"/>
    <n v="26.92"/>
    <n v="1.8140589569160998E-2"/>
    <n v="6.1043083900226759E-2"/>
    <s v="OK"/>
    <s v="No"/>
    <s v="OK"/>
    <s v="OK"/>
    <s v="OK"/>
    <s v="OK"/>
    <s v="OK"/>
    <s v="OK"/>
    <s v="May"/>
    <n v="2"/>
    <s v="instagram/referral"/>
    <d v="2024-01-01T00:00:00"/>
    <n v="5"/>
    <x v="1"/>
  </r>
  <r>
    <d v="2024-05-25T00:00:00"/>
    <s v="newsletter"/>
    <s v="referral"/>
    <s v="product_launch"/>
    <d v="2024-01-03T00:00:00"/>
    <s v="carousel_ad"/>
    <s v="discount"/>
    <n v="22"/>
    <n v="48"/>
    <n v="324.23"/>
    <n v="2.1818181818181817"/>
    <n v="14.737727272727273"/>
    <s v="OK"/>
    <s v="No"/>
    <s v="OK"/>
    <s v="OK"/>
    <s v="OK"/>
    <s v="OK"/>
    <s v="OK"/>
    <s v="OK"/>
    <s v="May"/>
    <n v="2"/>
    <s v="newsletter/referral"/>
    <d v="2024-01-03T00:00:00"/>
    <n v="5"/>
    <x v="1"/>
  </r>
  <r>
    <d v="2024-11-08T00:00:00"/>
    <s v="linkedin"/>
    <s v="referral"/>
    <s v="spring_sale"/>
    <d v="2024-01-01T00:00:00"/>
    <s v="video_ad"/>
    <s v="bags"/>
    <n v="291"/>
    <n v="0"/>
    <n v="636.23"/>
    <n v="0"/>
    <n v="2.1863573883161513"/>
    <s v="OK"/>
    <s v="No"/>
    <s v="OK"/>
    <s v="OK"/>
    <s v="OK"/>
    <s v="OK"/>
    <s v="OK"/>
    <s v="OK"/>
    <s v="Nov"/>
    <n v="4"/>
    <s v="linkedin/referral"/>
    <d v="2024-01-01T00:00:00"/>
    <n v="11"/>
    <x v="0"/>
  </r>
  <r>
    <d v="2024-07-29T00:00:00"/>
    <s v="facebook"/>
    <s v="social"/>
    <s v="product_launch"/>
    <d v="2024-01-03T00:00:00"/>
    <s v="video_ad"/>
    <s v="shoes"/>
    <n v="208"/>
    <n v="7"/>
    <n v="105.45"/>
    <n v="3.3653846153846152E-2"/>
    <n v="0.50697115384615388"/>
    <s v="OK"/>
    <s v="No"/>
    <s v="OK"/>
    <s v="OK"/>
    <s v="OK"/>
    <s v="OK"/>
    <s v="OK"/>
    <s v="OK"/>
    <s v="Jul"/>
    <n v="3"/>
    <s v="facebook/social"/>
    <d v="2024-01-03T00:00:00"/>
    <n v="7"/>
    <x v="0"/>
  </r>
  <r>
    <d v="2024-12-19T00:00:00"/>
    <s v="google"/>
    <s v="cpc"/>
    <s v="black_friday"/>
    <d v="2024-01-01T00:00:00"/>
    <s v=""/>
    <s v="discount"/>
    <n v="130"/>
    <n v="5"/>
    <n v="637.29999999999995"/>
    <n v="3.8461538461538464E-2"/>
    <n v="4.9023076923076916"/>
    <s v="OK"/>
    <s v="No"/>
    <s v="OK"/>
    <s v="OK"/>
    <s v="OK"/>
    <s v="OK"/>
    <s v="OK"/>
    <s v="OK"/>
    <s v="Dec"/>
    <n v="4"/>
    <s v="google/cpc"/>
    <d v="2024-01-01T00:00:00"/>
    <n v="12"/>
    <x v="1"/>
  </r>
  <r>
    <d v="2024-08-30T00:00:00"/>
    <s v="instagram"/>
    <s v="email"/>
    <s v="product_launch"/>
    <d v="2024-01-03T00:00:00"/>
    <s v="banner1"/>
    <s v="discount"/>
    <n v="181"/>
    <n v="42"/>
    <n v="550.51"/>
    <n v="0.23204419889502761"/>
    <n v="3.0414917127071823"/>
    <s v="OK"/>
    <s v="No"/>
    <s v="OK"/>
    <s v="OK"/>
    <s v="OK"/>
    <s v="OK"/>
    <s v="OK"/>
    <s v="OK"/>
    <s v="Aug"/>
    <n v="3"/>
    <s v="instagram/email"/>
    <d v="2024-01-03T00:00:00"/>
    <n v="8"/>
    <x v="1"/>
  </r>
  <r>
    <d v="2024-10-10T00:00:00"/>
    <s v="facebook"/>
    <s v="referral"/>
    <s v="black_friday"/>
    <d v="2024-01-01T00:00:00"/>
    <s v="carousel_ad"/>
    <s v="shoes"/>
    <n v="411"/>
    <n v="43"/>
    <n v="282.11"/>
    <n v="0.10462287104622871"/>
    <n v="0.68639902676399034"/>
    <s v="OK"/>
    <s v="No"/>
    <s v="OK"/>
    <s v="OK"/>
    <s v="OK"/>
    <s v="OK"/>
    <s v="OK"/>
    <s v="OK"/>
    <s v="Oct"/>
    <n v="4"/>
    <s v="facebook/referral"/>
    <d v="2024-01-01T00:00:00"/>
    <n v="10"/>
    <x v="0"/>
  </r>
  <r>
    <d v="2024-12-27T00:00:00"/>
    <s v="facebook"/>
    <s v="social"/>
    <s v="new_user_acquisition"/>
    <d v="2024-01-02T00:00:00"/>
    <s v="carousel_ad"/>
    <s v="bags"/>
    <n v="454"/>
    <n v="25"/>
    <n v="729.93"/>
    <n v="5.5066079295154183E-2"/>
    <n v="1.6077753303964757"/>
    <s v="OK"/>
    <s v="No"/>
    <s v="OK"/>
    <s v="OK"/>
    <s v="OK"/>
    <s v="OK"/>
    <s v="OK"/>
    <s v="OK"/>
    <s v="Dec"/>
    <n v="4"/>
    <s v="facebook/social"/>
    <d v="2024-01-02T00:00:00"/>
    <n v="12"/>
    <x v="0"/>
  </r>
  <r>
    <d v="2024-11-27T00:00:00"/>
    <s v="instagram"/>
    <s v="email"/>
    <s v="product_launch"/>
    <d v="2024-01-03T00:00:00"/>
    <s v="carousel_ad"/>
    <s v="bags"/>
    <n v="289"/>
    <n v="49"/>
    <n v="137.49"/>
    <n v="0.16955017301038061"/>
    <n v="0.47574394463667824"/>
    <s v="OK"/>
    <s v="No"/>
    <s v="OK"/>
    <s v="OK"/>
    <s v="OK"/>
    <s v="OK"/>
    <s v="OK"/>
    <s v="OK"/>
    <s v="Nov"/>
    <n v="4"/>
    <s v="instagram/email"/>
    <d v="2024-01-03T00:00:00"/>
    <n v="11"/>
    <x v="0"/>
  </r>
  <r>
    <d v="2024-09-26T00:00:00"/>
    <s v="linkedin"/>
    <s v="cpc"/>
    <s v="product_launch"/>
    <d v="2024-01-03T00:00:00"/>
    <s v="video_ad"/>
    <s v="shoes"/>
    <n v="214"/>
    <n v="16"/>
    <n v="457.51"/>
    <n v="7.476635514018691E-2"/>
    <n v="2.1378971962616822"/>
    <s v="OK"/>
    <s v="No"/>
    <s v="OK"/>
    <s v="OK"/>
    <s v="OK"/>
    <s v="OK"/>
    <s v="OK"/>
    <s v="OK"/>
    <s v="Sep"/>
    <n v="3"/>
    <s v="linkedin/cpc"/>
    <d v="2024-01-03T00:00:00"/>
    <n v="9"/>
    <x v="0"/>
  </r>
  <r>
    <d v="2024-03-04T00:00:00"/>
    <s v="youtube"/>
    <s v="referral"/>
    <s v="black_friday"/>
    <d v="2024-01-01T00:00:00"/>
    <s v="text_link"/>
    <s v="bags"/>
    <n v="36"/>
    <n v="45"/>
    <n v="570.27"/>
    <n v="1.25"/>
    <n v="15.840833333333332"/>
    <s v="OK"/>
    <s v="No"/>
    <s v="OK"/>
    <s v="OK"/>
    <s v="OK"/>
    <s v="OK"/>
    <s v="OK"/>
    <s v="OK"/>
    <s v="Mar"/>
    <n v="1"/>
    <s v="youtube/referral"/>
    <d v="2024-01-01T00:00:00"/>
    <n v="3"/>
    <x v="0"/>
  </r>
  <r>
    <d v="2024-08-21T00:00:00"/>
    <s v="google"/>
    <s v="referral"/>
    <s v="product_launch"/>
    <d v="2024-01-03T00:00:00"/>
    <s v="text_link"/>
    <s v="shoes"/>
    <n v="322"/>
    <n v="16"/>
    <n v="79.959999999999994"/>
    <n v="4.9689440993788817E-2"/>
    <n v="0.24832298136645961"/>
    <s v="OK"/>
    <s v="No"/>
    <s v="OK"/>
    <s v="OK"/>
    <s v="OK"/>
    <s v="OK"/>
    <s v="OK"/>
    <s v="OK"/>
    <s v="Aug"/>
    <n v="3"/>
    <s v="google/referral"/>
    <d v="2024-01-03T00:00:00"/>
    <n v="8"/>
    <x v="0"/>
  </r>
  <r>
    <d v="2024-02-11T00:00:00"/>
    <s v="facebook"/>
    <s v="cpc"/>
    <s v="product_launch"/>
    <d v="2024-01-03T00:00:00"/>
    <s v="text_link"/>
    <s v="shoes"/>
    <n v="237"/>
    <n v="32"/>
    <n v="451.49"/>
    <n v="0.13502109704641349"/>
    <n v="1.9050210970464136"/>
    <s v="OK"/>
    <s v="No"/>
    <s v="OK"/>
    <s v="OK"/>
    <s v="OK"/>
    <s v="OK"/>
    <s v="OK"/>
    <s v="OK"/>
    <s v="Feb"/>
    <n v="1"/>
    <s v="facebook/cpc"/>
    <d v="2024-01-03T00:00:00"/>
    <n v="2"/>
    <x v="0"/>
  </r>
  <r>
    <d v="2024-08-15T00:00:00"/>
    <s v="instagram"/>
    <s v="email"/>
    <s v="black_friday"/>
    <d v="2024-01-01T00:00:00"/>
    <s v="banner1"/>
    <s v="discount"/>
    <n v="240"/>
    <n v="24"/>
    <n v="965.25"/>
    <n v="0.1"/>
    <n v="4.0218749999999996"/>
    <s v="OK"/>
    <s v="No"/>
    <s v="OK"/>
    <s v="OK"/>
    <s v="OK"/>
    <s v="OK"/>
    <s v="OK"/>
    <s v="OK"/>
    <s v="Aug"/>
    <n v="3"/>
    <s v="instagram/email"/>
    <d v="2024-01-01T00:00:00"/>
    <n v="8"/>
    <x v="1"/>
  </r>
  <r>
    <d v="2024-10-22T00:00:00"/>
    <s v="youtube"/>
    <s v="cpc"/>
    <s v="new_user_acquisition"/>
    <d v="2024-01-02T00:00:00"/>
    <s v="banner1"/>
    <s v="bags"/>
    <n v="245"/>
    <n v="7"/>
    <n v="286.43"/>
    <n v="2.8571428571428571E-2"/>
    <n v="1.1691020408163266"/>
    <s v="OK"/>
    <s v="No"/>
    <s v="OK"/>
    <s v="OK"/>
    <s v="OK"/>
    <s v="OK"/>
    <s v="OK"/>
    <s v="OK"/>
    <s v="Oct"/>
    <n v="4"/>
    <s v="youtube/cpc"/>
    <d v="2024-01-02T00:00:00"/>
    <n v="10"/>
    <x v="0"/>
  </r>
  <r>
    <d v="2024-12-24T00:00:00"/>
    <s v="instagram"/>
    <s v="cpc"/>
    <s v="black_friday"/>
    <d v="2024-01-01T00:00:00"/>
    <s v="banner1"/>
    <s v="signup"/>
    <n v="329"/>
    <n v="45"/>
    <n v="133.68"/>
    <n v="0.13677811550151975"/>
    <n v="0.40632218844984802"/>
    <s v="OK"/>
    <s v="No"/>
    <s v="OK"/>
    <s v="OK"/>
    <s v="OK"/>
    <s v="OK"/>
    <s v="OK"/>
    <s v="OK"/>
    <s v="Dec"/>
    <n v="4"/>
    <s v="instagram/cpc"/>
    <d v="2024-01-01T00:00:00"/>
    <n v="12"/>
    <x v="1"/>
  </r>
  <r>
    <d v="2024-03-27T00:00:00"/>
    <s v="youtube"/>
    <s v="cpc"/>
    <s v="new_user_acquisition"/>
    <d v="2024-01-02T00:00:00"/>
    <s v="video_ad"/>
    <s v="signup"/>
    <n v="22"/>
    <n v="39"/>
    <n v="108.04"/>
    <n v="1.7727272727272727"/>
    <n v="4.9109090909090911"/>
    <s v="OK"/>
    <s v="No"/>
    <s v="OK"/>
    <s v="OK"/>
    <s v="OK"/>
    <s v="OK"/>
    <s v="OK"/>
    <s v="OK"/>
    <s v="Mar"/>
    <n v="1"/>
    <s v="youtube/cpc"/>
    <d v="2024-01-02T00:00:00"/>
    <n v="3"/>
    <x v="1"/>
  </r>
  <r>
    <d v="2024-03-04T00:00:00"/>
    <s v="google"/>
    <s v="social"/>
    <s v="black_friday"/>
    <d v="2024-01-01T00:00:00"/>
    <s v="text_link"/>
    <s v="bags"/>
    <n v="80"/>
    <n v="50"/>
    <n v="353.82"/>
    <n v="0.625"/>
    <n v="4.4227499999999997"/>
    <s v="OK"/>
    <s v="No"/>
    <s v="OK"/>
    <s v="OK"/>
    <s v="OK"/>
    <s v="OK"/>
    <s v="OK"/>
    <s v="OK"/>
    <s v="Mar"/>
    <n v="1"/>
    <s v="google/social"/>
    <d v="2024-01-01T00:00:00"/>
    <n v="3"/>
    <x v="0"/>
  </r>
  <r>
    <d v="2024-06-04T00:00:00"/>
    <s v="newsletter"/>
    <s v="email"/>
    <s v="spring_sale"/>
    <d v="2024-01-01T00:00:00"/>
    <s v="carousel_ad"/>
    <s v="discount"/>
    <n v="156"/>
    <n v="45"/>
    <n v="570.86"/>
    <n v="0.28846153846153844"/>
    <n v="3.6593589743589745"/>
    <s v="OK"/>
    <s v="No"/>
    <s v="OK"/>
    <s v="OK"/>
    <s v="OK"/>
    <s v="OK"/>
    <s v="OK"/>
    <s v="OK"/>
    <s v="Jun"/>
    <n v="2"/>
    <s v="newsletter/email"/>
    <d v="2024-01-01T00:00:00"/>
    <n v="6"/>
    <x v="1"/>
  </r>
  <r>
    <d v="2024-09-06T00:00:00"/>
    <s v="instagram"/>
    <s v="cpc"/>
    <s v="black_friday"/>
    <d v="2024-01-01T00:00:00"/>
    <s v="carousel_ad"/>
    <s v="bags"/>
    <n v="16"/>
    <n v="27"/>
    <n v="359.32"/>
    <n v="1.6875"/>
    <n v="22.4575"/>
    <s v="OK"/>
    <s v="No"/>
    <s v="OK"/>
    <s v="OK"/>
    <s v="OK"/>
    <s v="OK"/>
    <s v="OK"/>
    <s v="OK"/>
    <s v="Sep"/>
    <n v="3"/>
    <s v="instagram/cpc"/>
    <d v="2024-01-01T00:00:00"/>
    <n v="9"/>
    <x v="0"/>
  </r>
  <r>
    <d v="2024-06-11T00:00:00"/>
    <s v="google"/>
    <s v="social"/>
    <s v="new_user_acquisition"/>
    <d v="2024-01-02T00:00:00"/>
    <s v=""/>
    <s v="shoes"/>
    <n v="226"/>
    <n v="22"/>
    <n v="43.13"/>
    <n v="9.7345132743362831E-2"/>
    <n v="0.19084070796460179"/>
    <s v="OK"/>
    <s v="No"/>
    <s v="OK"/>
    <s v="OK"/>
    <s v="OK"/>
    <s v="OK"/>
    <s v="OK"/>
    <s v="OK"/>
    <s v="Jun"/>
    <n v="2"/>
    <s v="google/social"/>
    <d v="2024-01-02T00:00:00"/>
    <n v="6"/>
    <x v="0"/>
  </r>
  <r>
    <d v="2024-06-14T00:00:00"/>
    <s v="linkedin"/>
    <s v="social"/>
    <s v="black_friday"/>
    <d v="2024-01-01T00:00:00"/>
    <s v=""/>
    <s v="bags"/>
    <n v="401"/>
    <n v="49"/>
    <n v="892.92"/>
    <n v="0.12219451371571072"/>
    <n v="2.2267331670822941"/>
    <s v="OK"/>
    <s v="No"/>
    <s v="OK"/>
    <s v="OK"/>
    <s v="OK"/>
    <s v="OK"/>
    <s v="OK"/>
    <s v="OK"/>
    <s v="Jun"/>
    <n v="2"/>
    <s v="linkedin/social"/>
    <d v="2024-01-01T00:00:00"/>
    <n v="6"/>
    <x v="0"/>
  </r>
  <r>
    <d v="2024-04-10T00:00:00"/>
    <s v="facebook"/>
    <s v="social"/>
    <s v="new_user_acquisition"/>
    <d v="2024-01-02T00:00:00"/>
    <s v="carousel_ad"/>
    <s v="shoes"/>
    <n v="435"/>
    <n v="17"/>
    <n v="169.59"/>
    <n v="3.9080459770114942E-2"/>
    <n v="0.38986206896551723"/>
    <s v="OK"/>
    <s v="No"/>
    <s v="OK"/>
    <s v="OK"/>
    <s v="OK"/>
    <s v="OK"/>
    <s v="OK"/>
    <s v="OK"/>
    <s v="Apr"/>
    <n v="2"/>
    <s v="facebook/social"/>
    <d v="2024-01-02T00:00:00"/>
    <n v="4"/>
    <x v="0"/>
  </r>
  <r>
    <d v="2024-05-09T00:00:00"/>
    <s v="facebook"/>
    <s v="social"/>
    <s v="new_user_acquisition"/>
    <d v="2024-01-02T00:00:00"/>
    <s v=""/>
    <s v="shoes"/>
    <n v="73"/>
    <n v="30"/>
    <n v="308.5"/>
    <n v="0.41095890410958902"/>
    <n v="4.2260273972602738"/>
    <s v="OK"/>
    <s v="No"/>
    <s v="OK"/>
    <s v="OK"/>
    <s v="OK"/>
    <s v="OK"/>
    <s v="OK"/>
    <s v="OK"/>
    <s v="May"/>
    <n v="2"/>
    <s v="facebook/social"/>
    <d v="2024-01-02T00:00:00"/>
    <n v="5"/>
    <x v="0"/>
  </r>
  <r>
    <d v="2024-09-20T00:00:00"/>
    <s v="youtube"/>
    <s v="email"/>
    <s v="black_friday"/>
    <d v="2024-01-01T00:00:00"/>
    <s v=""/>
    <s v="signup"/>
    <n v="409"/>
    <n v="27"/>
    <n v="416.03"/>
    <n v="6.6014669926650366E-2"/>
    <n v="1.0171882640586796"/>
    <s v="OK"/>
    <s v="No"/>
    <s v="OK"/>
    <s v="OK"/>
    <s v="OK"/>
    <s v="OK"/>
    <s v="OK"/>
    <s v="OK"/>
    <s v="Sep"/>
    <n v="3"/>
    <s v="youtube/email"/>
    <d v="2024-01-01T00:00:00"/>
    <n v="9"/>
    <x v="1"/>
  </r>
  <r>
    <d v="2024-11-07T00:00:00"/>
    <s v="linkedin"/>
    <s v="cpc"/>
    <s v="black_friday"/>
    <d v="2024-01-01T00:00:00"/>
    <s v="carousel_ad"/>
    <s v="signup"/>
    <n v="156"/>
    <n v="29"/>
    <n v="688.07"/>
    <n v="0.1858974358974359"/>
    <n v="4.4107051282051284"/>
    <s v="OK"/>
    <s v="No"/>
    <s v="OK"/>
    <s v="OK"/>
    <s v="OK"/>
    <s v="OK"/>
    <s v="OK"/>
    <s v="OK"/>
    <s v="Nov"/>
    <n v="4"/>
    <s v="linkedin/cpc"/>
    <d v="2024-01-01T00:00:00"/>
    <n v="11"/>
    <x v="1"/>
  </r>
  <r>
    <d v="2024-03-26T00:00:00"/>
    <s v="newsletter"/>
    <s v="email"/>
    <s v="spring_sale"/>
    <d v="2024-01-01T00:00:00"/>
    <s v="banner1"/>
    <s v="signup"/>
    <n v="206"/>
    <n v="20"/>
    <n v="871.76"/>
    <n v="9.7087378640776698E-2"/>
    <n v="4.2318446601941746"/>
    <s v="OK"/>
    <s v="No"/>
    <s v="OK"/>
    <s v="OK"/>
    <s v="OK"/>
    <s v="OK"/>
    <s v="OK"/>
    <s v="OK"/>
    <s v="Mar"/>
    <n v="1"/>
    <s v="newsletter/email"/>
    <d v="2024-01-01T00:00:00"/>
    <n v="3"/>
    <x v="1"/>
  </r>
  <r>
    <d v="2024-06-08T00:00:00"/>
    <s v="google"/>
    <s v="referral"/>
    <s v="spring_sale"/>
    <d v="2024-01-01T00:00:00"/>
    <s v="banner1"/>
    <s v="bags"/>
    <n v="415"/>
    <n v="42"/>
    <n v="471.85"/>
    <n v="0.10120481927710843"/>
    <n v="1.136987951807229"/>
    <s v="OK"/>
    <s v="No"/>
    <s v="OK"/>
    <s v="OK"/>
    <s v="OK"/>
    <s v="OK"/>
    <s v="OK"/>
    <s v="OK"/>
    <s v="Jun"/>
    <n v="2"/>
    <s v="google/referral"/>
    <d v="2024-01-01T00:00:00"/>
    <n v="6"/>
    <x v="0"/>
  </r>
  <r>
    <d v="2024-03-21T00:00:00"/>
    <s v="youtube"/>
    <s v="cpc"/>
    <s v="new_user_acquisition"/>
    <d v="2024-01-02T00:00:00"/>
    <s v="video_ad"/>
    <s v="signup"/>
    <n v="394"/>
    <n v="15"/>
    <n v="66.14"/>
    <n v="3.8071065989847719E-2"/>
    <n v="0.16786802030456852"/>
    <s v="OK"/>
    <s v="No"/>
    <s v="OK"/>
    <s v="OK"/>
    <s v="OK"/>
    <s v="OK"/>
    <s v="OK"/>
    <s v="OK"/>
    <s v="Mar"/>
    <n v="1"/>
    <s v="youtube/cpc"/>
    <d v="2024-01-02T00:00:00"/>
    <n v="3"/>
    <x v="1"/>
  </r>
  <r>
    <d v="2024-03-01T00:00:00"/>
    <s v="youtube"/>
    <s v="cpc"/>
    <s v="new_user_acquisition"/>
    <d v="2024-01-02T00:00:00"/>
    <s v="text_link"/>
    <s v="bags"/>
    <n v="39"/>
    <n v="35"/>
    <n v="731.87"/>
    <n v="0.89743589743589747"/>
    <n v="18.765897435897436"/>
    <s v="OK"/>
    <s v="No"/>
    <s v="OK"/>
    <s v="OK"/>
    <s v="OK"/>
    <s v="OK"/>
    <s v="OK"/>
    <s v="OK"/>
    <s v="Mar"/>
    <n v="1"/>
    <s v="youtube/cpc"/>
    <d v="2024-01-02T00:00:00"/>
    <n v="2"/>
    <x v="0"/>
  </r>
  <r>
    <d v="2024-06-04T00:00:00"/>
    <s v="google"/>
    <s v="email"/>
    <s v="new_user_acquisition"/>
    <d v="2024-01-02T00:00:00"/>
    <s v="banner1"/>
    <s v="discount"/>
    <n v="496"/>
    <n v="20"/>
    <n v="82.38"/>
    <n v="4.0322580645161289E-2"/>
    <n v="0.16608870967741934"/>
    <s v="OK"/>
    <s v="No"/>
    <s v="OK"/>
    <s v="OK"/>
    <s v="OK"/>
    <s v="OK"/>
    <s v="OK"/>
    <s v="OK"/>
    <s v="Jun"/>
    <n v="2"/>
    <s v="google/email"/>
    <d v="2024-01-02T00:00:00"/>
    <n v="6"/>
    <x v="1"/>
  </r>
  <r>
    <d v="2024-08-22T00:00:00"/>
    <s v="newsletter"/>
    <s v="cpc"/>
    <s v="product_launch"/>
    <d v="2024-01-03T00:00:00"/>
    <s v="banner1"/>
    <s v="discount"/>
    <n v="139"/>
    <n v="14"/>
    <n v="298.04000000000002"/>
    <n v="0.10071942446043165"/>
    <n v="2.1441726618705039"/>
    <s v="OK"/>
    <s v="No"/>
    <s v="OK"/>
    <s v="OK"/>
    <s v="OK"/>
    <s v="OK"/>
    <s v="OK"/>
    <s v="OK"/>
    <s v="Aug"/>
    <n v="3"/>
    <s v="newsletter/cpc"/>
    <d v="2024-01-03T00:00:00"/>
    <n v="8"/>
    <x v="1"/>
  </r>
  <r>
    <d v="2024-07-11T00:00:00"/>
    <s v="newsletter"/>
    <s v="referral"/>
    <s v="black_friday"/>
    <d v="2024-01-01T00:00:00"/>
    <s v=""/>
    <s v="bags"/>
    <n v="210"/>
    <n v="38"/>
    <n v="493.58"/>
    <n v="0.18095238095238095"/>
    <n v="2.3503809523809522"/>
    <s v="OK"/>
    <s v="No"/>
    <s v="OK"/>
    <s v="OK"/>
    <s v="OK"/>
    <s v="OK"/>
    <s v="OK"/>
    <s v="OK"/>
    <s v="Jul"/>
    <n v="3"/>
    <s v="newsletter/referral"/>
    <d v="2024-01-01T00:00:00"/>
    <n v="7"/>
    <x v="0"/>
  </r>
  <r>
    <d v="2024-07-12T00:00:00"/>
    <s v="linkedin"/>
    <s v="cpc"/>
    <s v="product_launch"/>
    <d v="2024-01-03T00:00:00"/>
    <s v="text_link"/>
    <s v="signup"/>
    <n v="129"/>
    <n v="30"/>
    <n v="184.07"/>
    <n v="0.23255813953488372"/>
    <n v="1.4268992248062016"/>
    <s v="OK"/>
    <s v="No"/>
    <s v="OK"/>
    <s v="OK"/>
    <s v="OK"/>
    <s v="OK"/>
    <s v="OK"/>
    <s v="OK"/>
    <s v="Jul"/>
    <n v="3"/>
    <s v="linkedin/cpc"/>
    <d v="2024-01-03T00:00:00"/>
    <n v="7"/>
    <x v="1"/>
  </r>
  <r>
    <d v="2024-07-31T00:00:00"/>
    <s v="linkedin"/>
    <s v="cpc"/>
    <s v="spring_sale"/>
    <d v="2024-01-01T00:00:00"/>
    <s v="text_link"/>
    <s v="shoes"/>
    <n v="246"/>
    <n v="46"/>
    <n v="742.18"/>
    <n v="0.18699186991869918"/>
    <n v="3.0169918699186988"/>
    <s v="OK"/>
    <s v="No"/>
    <s v="OK"/>
    <s v="OK"/>
    <s v="OK"/>
    <s v="OK"/>
    <s v="OK"/>
    <s v="OK"/>
    <s v="Jul"/>
    <n v="3"/>
    <s v="linkedin/cpc"/>
    <d v="2024-01-01T00:00:00"/>
    <n v="7"/>
    <x v="0"/>
  </r>
  <r>
    <d v="2024-03-20T00:00:00"/>
    <s v="instagram"/>
    <s v="email"/>
    <s v="black_friday"/>
    <d v="2024-01-01T00:00:00"/>
    <s v="text_link"/>
    <s v="signup"/>
    <n v="73"/>
    <n v="33"/>
    <n v="289.64999999999998"/>
    <n v="0.45205479452054792"/>
    <n v="3.9678082191780817"/>
    <s v="OK"/>
    <s v="No"/>
    <s v="OK"/>
    <s v="OK"/>
    <s v="OK"/>
    <s v="OK"/>
    <s v="OK"/>
    <s v="OK"/>
    <s v="Mar"/>
    <n v="1"/>
    <s v="instagram/email"/>
    <d v="2024-01-01T00:00:00"/>
    <n v="3"/>
    <x v="1"/>
  </r>
  <r>
    <d v="2024-08-15T00:00:00"/>
    <s v="youtube"/>
    <s v="referral"/>
    <s v="black_friday"/>
    <d v="2024-01-01T00:00:00"/>
    <s v="carousel_ad"/>
    <s v="discount"/>
    <n v="232"/>
    <n v="14"/>
    <n v="61.02"/>
    <n v="6.0344827586206899E-2"/>
    <n v="0.26301724137931037"/>
    <s v="OK"/>
    <s v="No"/>
    <s v="OK"/>
    <s v="OK"/>
    <s v="OK"/>
    <s v="OK"/>
    <s v="OK"/>
    <s v="OK"/>
    <s v="Aug"/>
    <n v="3"/>
    <s v="youtube/referral"/>
    <d v="2024-01-01T00:00:00"/>
    <n v="8"/>
    <x v="1"/>
  </r>
  <r>
    <d v="2024-10-08T00:00:00"/>
    <s v="newsletter"/>
    <s v="cpc"/>
    <s v="product_launch"/>
    <d v="2024-01-03T00:00:00"/>
    <s v="video_ad"/>
    <s v="signup"/>
    <n v="51"/>
    <n v="13"/>
    <n v="525.51"/>
    <n v="0.25490196078431371"/>
    <n v="10.304117647058824"/>
    <s v="OK"/>
    <s v="No"/>
    <s v="OK"/>
    <s v="OK"/>
    <s v="OK"/>
    <s v="OK"/>
    <s v="OK"/>
    <s v="OK"/>
    <s v="Oct"/>
    <n v="4"/>
    <s v="newsletter/cpc"/>
    <d v="2024-01-03T00:00:00"/>
    <n v="10"/>
    <x v="1"/>
  </r>
  <r>
    <d v="2024-03-24T00:00:00"/>
    <s v="newsletter"/>
    <s v="email"/>
    <s v="new_user_acquisition"/>
    <d v="2024-01-02T00:00:00"/>
    <s v=""/>
    <s v="bags"/>
    <n v="193"/>
    <n v="33"/>
    <n v="326.85000000000002"/>
    <n v="0.17098445595854922"/>
    <n v="1.6935233160621763"/>
    <s v="OK"/>
    <s v="No"/>
    <s v="OK"/>
    <s v="OK"/>
    <s v="OK"/>
    <s v="OK"/>
    <s v="OK"/>
    <s v="OK"/>
    <s v="Mar"/>
    <n v="1"/>
    <s v="newsletter/email"/>
    <d v="2024-01-02T00:00:00"/>
    <n v="3"/>
    <x v="0"/>
  </r>
  <r>
    <d v="2024-09-26T00:00:00"/>
    <s v="youtube"/>
    <s v="email"/>
    <s v="spring_sale"/>
    <d v="2024-01-01T00:00:00"/>
    <s v="video_ad"/>
    <s v="discount"/>
    <n v="311"/>
    <n v="22"/>
    <n v="303.06"/>
    <n v="7.0739549839228297E-2"/>
    <n v="0.97446945337620583"/>
    <s v="OK"/>
    <s v="No"/>
    <s v="OK"/>
    <s v="OK"/>
    <s v="OK"/>
    <s v="OK"/>
    <s v="OK"/>
    <s v="OK"/>
    <s v="Sep"/>
    <n v="3"/>
    <s v="youtube/email"/>
    <d v="2024-01-01T00:00:00"/>
    <n v="9"/>
    <x v="1"/>
  </r>
  <r>
    <d v="2024-04-27T00:00:00"/>
    <s v="instagram"/>
    <s v="email"/>
    <s v="spring_sale"/>
    <d v="2024-01-01T00:00:00"/>
    <s v="banner1"/>
    <s v="shoes"/>
    <n v="11"/>
    <n v="45"/>
    <n v="631.14"/>
    <n v="4.0909090909090908"/>
    <n v="57.376363636363635"/>
    <s v="OK"/>
    <s v="No"/>
    <s v="OK"/>
    <s v="OK"/>
    <s v="OK"/>
    <s v="OK"/>
    <s v="OK"/>
    <s v="OK"/>
    <s v="Apr"/>
    <n v="2"/>
    <s v="instagram/email"/>
    <d v="2024-01-01T00:00:00"/>
    <n v="4"/>
    <x v="0"/>
  </r>
  <r>
    <d v="2024-04-02T00:00:00"/>
    <s v="google"/>
    <s v="cpc"/>
    <s v="black_friday"/>
    <d v="2024-01-01T00:00:00"/>
    <s v="text_link"/>
    <s v="bags"/>
    <n v="184"/>
    <n v="37"/>
    <n v="778.05"/>
    <n v="0.20108695652173914"/>
    <n v="4.2285326086956516"/>
    <s v="OK"/>
    <s v="No"/>
    <s v="OK"/>
    <s v="OK"/>
    <s v="OK"/>
    <s v="OK"/>
    <s v="OK"/>
    <s v="OK"/>
    <s v="Apr"/>
    <n v="2"/>
    <s v="google/cpc"/>
    <d v="2024-01-01T00:00:00"/>
    <n v="4"/>
    <x v="0"/>
  </r>
  <r>
    <d v="2024-11-24T00:00:00"/>
    <s v="youtube"/>
    <s v="email"/>
    <s v="product_launch"/>
    <d v="2024-01-03T00:00:00"/>
    <s v="banner1"/>
    <s v="signup"/>
    <n v="270"/>
    <n v="28"/>
    <n v="368.52"/>
    <n v="0.1037037037037037"/>
    <n v="1.3648888888888888"/>
    <s v="OK"/>
    <s v="No"/>
    <s v="OK"/>
    <s v="OK"/>
    <s v="OK"/>
    <s v="OK"/>
    <s v="OK"/>
    <s v="OK"/>
    <s v="Nov"/>
    <n v="4"/>
    <s v="youtube/email"/>
    <d v="2024-01-03T00:00:00"/>
    <n v="11"/>
    <x v="1"/>
  </r>
  <r>
    <d v="2024-05-13T00:00:00"/>
    <s v="instagram"/>
    <s v="email"/>
    <s v="new_user_acquisition"/>
    <d v="2024-01-02T00:00:00"/>
    <s v="text_link"/>
    <s v="bags"/>
    <n v="486"/>
    <n v="34"/>
    <n v="36.520000000000003"/>
    <n v="6.9958847736625515E-2"/>
    <n v="7.5144032921810711E-2"/>
    <s v="OK"/>
    <s v="No"/>
    <s v="OK"/>
    <s v="OK"/>
    <s v="OK"/>
    <s v="OK"/>
    <s v="OK"/>
    <s v="OK"/>
    <s v="May"/>
    <n v="2"/>
    <s v="instagram/email"/>
    <d v="2024-01-02T00:00:00"/>
    <n v="5"/>
    <x v="0"/>
  </r>
  <r>
    <d v="2024-02-02T00:00:00"/>
    <s v="google"/>
    <s v="email"/>
    <s v="product_launch"/>
    <d v="2024-01-03T00:00:00"/>
    <s v="video_ad"/>
    <s v="shoes"/>
    <n v="365"/>
    <n v="44"/>
    <n v="257.97000000000003"/>
    <n v="0.12054794520547946"/>
    <n v="0.70676712328767133"/>
    <s v="OK"/>
    <s v="No"/>
    <s v="OK"/>
    <s v="OK"/>
    <s v="OK"/>
    <s v="OK"/>
    <s v="OK"/>
    <s v="OK"/>
    <s v="Feb"/>
    <n v="1"/>
    <s v="google/email"/>
    <d v="2024-01-03T00:00:00"/>
    <n v="1"/>
    <x v="0"/>
  </r>
  <r>
    <d v="2024-09-14T00:00:00"/>
    <s v="linkedin"/>
    <s v="email"/>
    <s v="new_user_acquisition"/>
    <d v="2024-01-02T00:00:00"/>
    <s v="video_ad"/>
    <s v="bags"/>
    <n v="62"/>
    <n v="21"/>
    <n v="738.55"/>
    <n v="0.33870967741935482"/>
    <n v="11.912096774193548"/>
    <s v="OK"/>
    <s v="No"/>
    <s v="OK"/>
    <s v="OK"/>
    <s v="OK"/>
    <s v="OK"/>
    <s v="OK"/>
    <s v="OK"/>
    <s v="Sep"/>
    <n v="3"/>
    <s v="linkedin/email"/>
    <d v="2024-01-02T00:00:00"/>
    <n v="9"/>
    <x v="0"/>
  </r>
  <r>
    <d v="2024-04-04T00:00:00"/>
    <s v="youtube"/>
    <s v="cpc"/>
    <s v="product_launch"/>
    <d v="2024-01-03T00:00:00"/>
    <s v="banner1"/>
    <s v="signup"/>
    <n v="398"/>
    <n v="0"/>
    <n v="484.02"/>
    <n v="0"/>
    <n v="1.2161306532663316"/>
    <s v="OK"/>
    <s v="No"/>
    <s v="OK"/>
    <s v="OK"/>
    <s v="OK"/>
    <s v="OK"/>
    <s v="OK"/>
    <s v="OK"/>
    <s v="Apr"/>
    <n v="2"/>
    <s v="youtube/cpc"/>
    <d v="2024-01-03T00:00:00"/>
    <n v="4"/>
    <x v="1"/>
  </r>
  <r>
    <d v="2024-07-01T00:00:00"/>
    <s v="linkedin"/>
    <s v="referral"/>
    <s v="new_user_acquisition"/>
    <d v="2024-01-02T00:00:00"/>
    <s v="video_ad"/>
    <s v="discount"/>
    <n v="112"/>
    <n v="15"/>
    <n v="101.17"/>
    <n v="0.13392857142857142"/>
    <n v="0.90330357142857143"/>
    <s v="OK"/>
    <s v="No"/>
    <s v="OK"/>
    <s v="OK"/>
    <s v="OK"/>
    <s v="OK"/>
    <s v="OK"/>
    <s v="OK"/>
    <s v="Jul"/>
    <n v="3"/>
    <s v="linkedin/referral"/>
    <d v="2024-01-02T00:00:00"/>
    <n v="6"/>
    <x v="1"/>
  </r>
  <r>
    <d v="2024-02-13T00:00:00"/>
    <s v="instagram"/>
    <s v="referral"/>
    <s v="black_friday"/>
    <d v="2024-01-01T00:00:00"/>
    <s v="carousel_ad"/>
    <s v="shoes"/>
    <n v="16"/>
    <n v="45"/>
    <n v="522.57000000000005"/>
    <n v="2.8125"/>
    <n v="32.660625000000003"/>
    <s v="OK"/>
    <s v="No"/>
    <s v="OK"/>
    <s v="OK"/>
    <s v="OK"/>
    <s v="OK"/>
    <s v="OK"/>
    <s v="OK"/>
    <s v="Feb"/>
    <n v="1"/>
    <s v="instagram/referral"/>
    <d v="2024-01-01T00:00:00"/>
    <n v="2"/>
    <x v="0"/>
  </r>
  <r>
    <d v="2024-09-24T00:00:00"/>
    <s v="instagram"/>
    <s v="cpc"/>
    <s v="black_friday"/>
    <d v="2024-01-01T00:00:00"/>
    <s v="banner1"/>
    <s v="bags"/>
    <n v="345"/>
    <n v="21"/>
    <n v="612.79999999999995"/>
    <n v="6.0869565217391307E-2"/>
    <n v="1.7762318840579709"/>
    <s v="OK"/>
    <s v="No"/>
    <s v="OK"/>
    <s v="OK"/>
    <s v="OK"/>
    <s v="OK"/>
    <s v="OK"/>
    <s v="OK"/>
    <s v="Sep"/>
    <n v="3"/>
    <s v="instagram/cpc"/>
    <d v="2024-01-01T00:00:00"/>
    <n v="9"/>
    <x v="0"/>
  </r>
  <r>
    <d v="2024-12-17T00:00:00"/>
    <s v="google"/>
    <s v="cpc"/>
    <s v="product_launch"/>
    <d v="2024-01-03T00:00:00"/>
    <s v="video_ad"/>
    <s v="bags"/>
    <n v="48"/>
    <n v="34"/>
    <n v="510.94"/>
    <n v="0.70833333333333337"/>
    <n v="10.644583333333333"/>
    <s v="OK"/>
    <s v="No"/>
    <s v="OK"/>
    <s v="OK"/>
    <s v="OK"/>
    <s v="OK"/>
    <s v="OK"/>
    <s v="OK"/>
    <s v="Dec"/>
    <n v="4"/>
    <s v="google/cpc"/>
    <d v="2024-01-03T00:00:00"/>
    <n v="12"/>
    <x v="0"/>
  </r>
  <r>
    <d v="2024-04-30T00:00:00"/>
    <s v="youtube"/>
    <s v="email"/>
    <s v="product_launch"/>
    <d v="2024-01-03T00:00:00"/>
    <s v="video_ad"/>
    <s v="bags"/>
    <n v="94"/>
    <n v="50"/>
    <n v="845.38"/>
    <n v="0.53191489361702127"/>
    <n v="8.9934042553191489"/>
    <s v="OK"/>
    <s v="No"/>
    <s v="OK"/>
    <s v="OK"/>
    <s v="OK"/>
    <s v="OK"/>
    <s v="OK"/>
    <s v="OK"/>
    <s v="Apr"/>
    <n v="2"/>
    <s v="youtube/email"/>
    <d v="2024-01-03T00:00:00"/>
    <n v="4"/>
    <x v="0"/>
  </r>
  <r>
    <d v="2024-02-12T00:00:00"/>
    <s v="newsletter"/>
    <s v="social"/>
    <s v="product_launch"/>
    <d v="2024-01-03T00:00:00"/>
    <s v="video_ad"/>
    <s v="signup"/>
    <n v="208"/>
    <n v="26"/>
    <n v="660.92"/>
    <n v="0.125"/>
    <n v="3.1774999999999998"/>
    <s v="OK"/>
    <s v="No"/>
    <s v="OK"/>
    <s v="OK"/>
    <s v="OK"/>
    <s v="OK"/>
    <s v="OK"/>
    <s v="OK"/>
    <s v="Feb"/>
    <n v="1"/>
    <s v="newsletter/social"/>
    <d v="2024-01-03T00:00:00"/>
    <n v="2"/>
    <x v="1"/>
  </r>
  <r>
    <d v="2024-10-22T00:00:00"/>
    <s v="instagram"/>
    <s v="email"/>
    <s v="product_launch"/>
    <d v="2024-01-03T00:00:00"/>
    <s v="video_ad"/>
    <s v="bags"/>
    <n v="188"/>
    <n v="42"/>
    <n v="223.81"/>
    <n v="0.22340425531914893"/>
    <n v="1.1904787234042553"/>
    <s v="OK"/>
    <s v="No"/>
    <s v="OK"/>
    <s v="OK"/>
    <s v="OK"/>
    <s v="OK"/>
    <s v="OK"/>
    <s v="OK"/>
    <s v="Oct"/>
    <n v="4"/>
    <s v="instagram/email"/>
    <d v="2024-01-03T00:00:00"/>
    <n v="10"/>
    <x v="0"/>
  </r>
  <r>
    <d v="2024-02-06T00:00:00"/>
    <s v="youtube"/>
    <s v="cpc"/>
    <s v="new_user_acquisition"/>
    <d v="2024-01-02T00:00:00"/>
    <s v="video_ad"/>
    <s v="discount"/>
    <n v="74"/>
    <n v="50"/>
    <n v="552.36"/>
    <n v="0.67567567567567566"/>
    <n v="7.4643243243243242"/>
    <s v="OK"/>
    <s v="No"/>
    <s v="OK"/>
    <s v="OK"/>
    <s v="OK"/>
    <s v="OK"/>
    <s v="OK"/>
    <s v="OK"/>
    <s v="Feb"/>
    <n v="1"/>
    <s v="youtube/cpc"/>
    <d v="2024-01-02T00:00:00"/>
    <n v="2"/>
    <x v="1"/>
  </r>
  <r>
    <d v="2024-01-11T00:00:00"/>
    <s v="linkedin"/>
    <s v="cpc"/>
    <s v="new_user_acquisition"/>
    <d v="2024-01-02T00:00:00"/>
    <s v="banner1"/>
    <s v="bags"/>
    <n v="495"/>
    <n v="9"/>
    <n v="59.49"/>
    <n v="1.8181818181818181E-2"/>
    <n v="0.12018181818181818"/>
    <s v="OK"/>
    <s v="No"/>
    <s v="OK"/>
    <s v="OK"/>
    <s v="OK"/>
    <s v="OK"/>
    <s v="OK"/>
    <s v="OK"/>
    <s v="Jan"/>
    <n v="1"/>
    <s v="linkedin/cpc"/>
    <d v="2024-01-02T00:00:00"/>
    <n v="1"/>
    <x v="0"/>
  </r>
  <r>
    <d v="2024-07-19T00:00:00"/>
    <s v="linkedin"/>
    <s v="social"/>
    <s v="spring_sale"/>
    <d v="2024-01-01T00:00:00"/>
    <s v="text_link"/>
    <s v="bags"/>
    <n v="378"/>
    <n v="18"/>
    <n v="265.14"/>
    <n v="4.7619047619047616E-2"/>
    <n v="0.7014285714285714"/>
    <s v="OK"/>
    <s v="No"/>
    <s v="OK"/>
    <s v="OK"/>
    <s v="OK"/>
    <s v="OK"/>
    <s v="OK"/>
    <s v="OK"/>
    <s v="Jul"/>
    <n v="3"/>
    <s v="linkedin/social"/>
    <d v="2024-01-01T00:00:00"/>
    <n v="7"/>
    <x v="0"/>
  </r>
  <r>
    <d v="2024-03-22T00:00:00"/>
    <s v="youtube"/>
    <s v="email"/>
    <s v="black_friday"/>
    <d v="2024-01-01T00:00:00"/>
    <s v="video_ad"/>
    <s v="signup"/>
    <n v="419"/>
    <n v="46"/>
    <n v="357.72"/>
    <n v="0.10978520286396182"/>
    <n v="0.85374701670644393"/>
    <s v="OK"/>
    <s v="No"/>
    <s v="OK"/>
    <s v="OK"/>
    <s v="OK"/>
    <s v="OK"/>
    <s v="OK"/>
    <s v="OK"/>
    <s v="Mar"/>
    <n v="1"/>
    <s v="youtube/email"/>
    <d v="2024-01-01T00:00:00"/>
    <n v="3"/>
    <x v="1"/>
  </r>
  <r>
    <d v="2024-04-19T00:00:00"/>
    <s v="instagram"/>
    <s v="email"/>
    <s v="product_launch"/>
    <d v="2024-01-03T00:00:00"/>
    <s v="carousel_ad"/>
    <s v="discount"/>
    <n v="486"/>
    <n v="40"/>
    <n v="119.75"/>
    <n v="8.2304526748971193E-2"/>
    <n v="0.24639917695473251"/>
    <s v="OK"/>
    <s v="No"/>
    <s v="OK"/>
    <s v="OK"/>
    <s v="OK"/>
    <s v="OK"/>
    <s v="OK"/>
    <s v="OK"/>
    <s v="Apr"/>
    <n v="2"/>
    <s v="instagram/email"/>
    <d v="2024-01-03T00:00:00"/>
    <n v="4"/>
    <x v="1"/>
  </r>
  <r>
    <d v="2024-04-25T00:00:00"/>
    <s v="newsletter"/>
    <s v="social"/>
    <s v="black_friday"/>
    <d v="2024-01-01T00:00:00"/>
    <s v="text_link"/>
    <s v="signup"/>
    <n v="430"/>
    <n v="30"/>
    <n v="198.84"/>
    <n v="6.9767441860465115E-2"/>
    <n v="0.4624186046511628"/>
    <s v="OK"/>
    <s v="No"/>
    <s v="OK"/>
    <s v="OK"/>
    <s v="OK"/>
    <s v="OK"/>
    <s v="OK"/>
    <s v="OK"/>
    <s v="Apr"/>
    <n v="2"/>
    <s v="newsletter/social"/>
    <d v="2024-01-01T00:00:00"/>
    <n v="4"/>
    <x v="1"/>
  </r>
  <r>
    <d v="2024-03-16T00:00:00"/>
    <s v="google"/>
    <s v="cpc"/>
    <s v="new_user_acquisition"/>
    <d v="2024-01-02T00:00:00"/>
    <s v="carousel_ad"/>
    <s v="discount"/>
    <n v="248"/>
    <n v="5"/>
    <n v="849.44"/>
    <n v="2.0161290322580645E-2"/>
    <n v="3.4251612903225808"/>
    <s v="OK"/>
    <s v="No"/>
    <s v="OK"/>
    <s v="OK"/>
    <s v="OK"/>
    <s v="OK"/>
    <s v="OK"/>
    <s v="OK"/>
    <s v="Mar"/>
    <n v="1"/>
    <s v="google/cpc"/>
    <d v="2024-01-02T00:00:00"/>
    <n v="3"/>
    <x v="1"/>
  </r>
  <r>
    <d v="2024-05-22T00:00:00"/>
    <s v="newsletter"/>
    <s v="cpc"/>
    <s v="product_launch"/>
    <d v="2024-01-03T00:00:00"/>
    <s v=""/>
    <s v="bags"/>
    <n v="97"/>
    <n v="4"/>
    <n v="482.4"/>
    <n v="4.1237113402061855E-2"/>
    <n v="4.9731958762886599"/>
    <s v="OK"/>
    <s v="No"/>
    <s v="OK"/>
    <s v="OK"/>
    <s v="OK"/>
    <s v="OK"/>
    <s v="OK"/>
    <s v="OK"/>
    <s v="May"/>
    <n v="2"/>
    <s v="newsletter/cpc"/>
    <d v="2024-01-03T00:00:00"/>
    <n v="5"/>
    <x v="0"/>
  </r>
  <r>
    <d v="2024-12-05T00:00:00"/>
    <s v="google"/>
    <s v="referral"/>
    <s v="black_friday"/>
    <d v="2024-01-01T00:00:00"/>
    <s v="video_ad"/>
    <s v="signup"/>
    <n v="231"/>
    <n v="50"/>
    <n v="711.26"/>
    <n v="0.21645021645021645"/>
    <n v="3.079047619047619"/>
    <s v="OK"/>
    <s v="No"/>
    <s v="OK"/>
    <s v="OK"/>
    <s v="OK"/>
    <s v="OK"/>
    <s v="OK"/>
    <s v="OK"/>
    <s v="Dec"/>
    <n v="4"/>
    <s v="google/referral"/>
    <d v="2024-01-01T00:00:00"/>
    <n v="12"/>
    <x v="1"/>
  </r>
  <r>
    <d v="2024-09-10T00:00:00"/>
    <s v="newsletter"/>
    <s v="cpc"/>
    <s v="spring_sale"/>
    <d v="2024-01-01T00:00:00"/>
    <s v="carousel_ad"/>
    <s v="bags"/>
    <n v="474"/>
    <n v="29"/>
    <n v="61.02"/>
    <n v="6.118143459915612E-2"/>
    <n v="0.12873417721518987"/>
    <s v="OK"/>
    <s v="No"/>
    <s v="OK"/>
    <s v="OK"/>
    <s v="OK"/>
    <s v="OK"/>
    <s v="OK"/>
    <s v="OK"/>
    <s v="Sep"/>
    <n v="3"/>
    <s v="newsletter/cpc"/>
    <d v="2024-01-01T00:00:00"/>
    <n v="9"/>
    <x v="0"/>
  </r>
  <r>
    <d v="2024-04-21T00:00:00"/>
    <s v="youtube"/>
    <s v="cpc"/>
    <s v="product_launch"/>
    <d v="2024-01-03T00:00:00"/>
    <s v="carousel_ad"/>
    <s v="discount"/>
    <n v="440"/>
    <n v="37"/>
    <n v="941.74"/>
    <n v="8.4090909090909091E-2"/>
    <n v="2.140318181818182"/>
    <s v="OK"/>
    <s v="No"/>
    <s v="OK"/>
    <s v="OK"/>
    <s v="OK"/>
    <s v="OK"/>
    <s v="OK"/>
    <s v="OK"/>
    <s v="Apr"/>
    <n v="2"/>
    <s v="youtube/cpc"/>
    <d v="2024-01-03T00:00:00"/>
    <n v="4"/>
    <x v="1"/>
  </r>
  <r>
    <d v="2024-07-14T00:00:00"/>
    <s v="youtube"/>
    <s v="cpc"/>
    <s v="new_user_acquisition"/>
    <d v="2024-01-02T00:00:00"/>
    <s v="text_link"/>
    <s v="signup"/>
    <n v="297"/>
    <n v="25"/>
    <n v="283.04000000000002"/>
    <n v="8.4175084175084181E-2"/>
    <n v="0.95299663299663306"/>
    <s v="OK"/>
    <s v="No"/>
    <s v="OK"/>
    <s v="OK"/>
    <s v="OK"/>
    <s v="OK"/>
    <s v="OK"/>
    <s v="OK"/>
    <s v="Jul"/>
    <n v="3"/>
    <s v="youtube/cpc"/>
    <d v="2024-01-02T00:00:00"/>
    <n v="7"/>
    <x v="1"/>
  </r>
  <r>
    <d v="2024-09-03T00:00:00"/>
    <s v="youtube"/>
    <s v="email"/>
    <s v="black_friday"/>
    <d v="2024-01-01T00:00:00"/>
    <s v=""/>
    <s v="shoes"/>
    <n v="155"/>
    <n v="42"/>
    <n v="444.43"/>
    <n v="0.2709677419354839"/>
    <n v="2.8672903225806454"/>
    <s v="OK"/>
    <s v="No"/>
    <s v="OK"/>
    <s v="OK"/>
    <s v="OK"/>
    <s v="OK"/>
    <s v="OK"/>
    <s v="OK"/>
    <s v="Sep"/>
    <n v="3"/>
    <s v="youtube/email"/>
    <d v="2024-01-01T00:00:00"/>
    <n v="9"/>
    <x v="0"/>
  </r>
  <r>
    <d v="2024-05-16T00:00:00"/>
    <s v="newsletter"/>
    <s v="social"/>
    <s v="new_user_acquisition"/>
    <d v="2024-01-02T00:00:00"/>
    <s v="video_ad"/>
    <s v="signup"/>
    <n v="323"/>
    <n v="5"/>
    <n v="840.41"/>
    <n v="1.5479876160990712E-2"/>
    <n v="2.6018885448916409"/>
    <s v="OK"/>
    <s v="No"/>
    <s v="OK"/>
    <s v="OK"/>
    <s v="OK"/>
    <s v="OK"/>
    <s v="OK"/>
    <s v="OK"/>
    <s v="May"/>
    <n v="2"/>
    <s v="newsletter/social"/>
    <d v="2024-01-02T00:00:00"/>
    <n v="5"/>
    <x v="1"/>
  </r>
  <r>
    <d v="2024-02-23T00:00:00"/>
    <s v="linkedin"/>
    <s v="referral"/>
    <s v="spring_sale"/>
    <d v="2024-01-01T00:00:00"/>
    <s v="carousel_ad"/>
    <s v="discount"/>
    <n v="300"/>
    <n v="11"/>
    <n v="666.79"/>
    <n v="3.6666666666666667E-2"/>
    <n v="2.222633333333333"/>
    <s v="OK"/>
    <s v="No"/>
    <s v="OK"/>
    <s v="OK"/>
    <s v="OK"/>
    <s v="OK"/>
    <s v="OK"/>
    <s v="OK"/>
    <s v="Feb"/>
    <n v="1"/>
    <s v="linkedin/referral"/>
    <d v="2024-01-01T00:00:00"/>
    <n v="2"/>
    <x v="1"/>
  </r>
  <r>
    <d v="2024-06-13T00:00:00"/>
    <s v="newsletter"/>
    <s v="email"/>
    <s v="black_friday"/>
    <d v="2024-01-01T00:00:00"/>
    <s v="video_ad"/>
    <s v="signup"/>
    <n v="202"/>
    <n v="23"/>
    <n v="869.39"/>
    <n v="0.11386138613861387"/>
    <n v="4.3039108910891084"/>
    <s v="OK"/>
    <s v="No"/>
    <s v="OK"/>
    <s v="OK"/>
    <s v="OK"/>
    <s v="OK"/>
    <s v="OK"/>
    <s v="OK"/>
    <s v="Jun"/>
    <n v="2"/>
    <s v="newsletter/email"/>
    <d v="2024-01-01T00:00:00"/>
    <n v="6"/>
    <x v="1"/>
  </r>
  <r>
    <d v="2024-02-27T00:00:00"/>
    <s v="linkedin"/>
    <s v="social"/>
    <s v="spring_sale"/>
    <d v="2024-01-01T00:00:00"/>
    <s v="carousel_ad"/>
    <s v="bags"/>
    <n v="447"/>
    <n v="30"/>
    <n v="663.52"/>
    <n v="6.7114093959731544E-2"/>
    <n v="1.4843847874720357"/>
    <s v="OK"/>
    <s v="No"/>
    <s v="OK"/>
    <s v="OK"/>
    <s v="OK"/>
    <s v="OK"/>
    <s v="OK"/>
    <s v="OK"/>
    <s v="Feb"/>
    <n v="1"/>
    <s v="linkedin/social"/>
    <d v="2024-01-01T00:00:00"/>
    <n v="2"/>
    <x v="0"/>
  </r>
  <r>
    <d v="2024-05-14T00:00:00"/>
    <s v="linkedin"/>
    <s v="cpc"/>
    <s v="new_user_acquisition"/>
    <d v="2024-01-02T00:00:00"/>
    <s v="video_ad"/>
    <s v="bags"/>
    <n v="179"/>
    <n v="45"/>
    <n v="265.63"/>
    <n v="0.25139664804469275"/>
    <n v="1.4839664804469272"/>
    <s v="OK"/>
    <s v="No"/>
    <s v="OK"/>
    <s v="OK"/>
    <s v="OK"/>
    <s v="OK"/>
    <s v="OK"/>
    <s v="OK"/>
    <s v="May"/>
    <n v="2"/>
    <s v="linkedin/cpc"/>
    <d v="2024-01-02T00:00:00"/>
    <n v="5"/>
    <x v="0"/>
  </r>
  <r>
    <d v="2024-09-21T00:00:00"/>
    <s v="newsletter"/>
    <s v="referral"/>
    <s v="black_friday"/>
    <d v="2024-01-01T00:00:00"/>
    <s v="text_link"/>
    <s v="shoes"/>
    <n v="212"/>
    <n v="43"/>
    <n v="452.05"/>
    <n v="0.20283018867924529"/>
    <n v="2.1323113207547171"/>
    <s v="OK"/>
    <s v="No"/>
    <s v="OK"/>
    <s v="OK"/>
    <s v="OK"/>
    <s v="OK"/>
    <s v="OK"/>
    <s v="OK"/>
    <s v="Sep"/>
    <n v="3"/>
    <s v="newsletter/referral"/>
    <d v="2024-01-01T00:00:00"/>
    <n v="9"/>
    <x v="0"/>
  </r>
  <r>
    <d v="2024-06-06T00:00:00"/>
    <s v="newsletter"/>
    <s v="cpc"/>
    <s v="spring_sale"/>
    <d v="2024-01-01T00:00:00"/>
    <s v="text_link"/>
    <s v="discount"/>
    <n v="399"/>
    <n v="5"/>
    <n v="935.66"/>
    <n v="1.2531328320802004E-2"/>
    <n v="2.3450125313283205"/>
    <s v="OK"/>
    <s v="No"/>
    <s v="OK"/>
    <s v="OK"/>
    <s v="OK"/>
    <s v="OK"/>
    <s v="OK"/>
    <s v="OK"/>
    <s v="Jun"/>
    <n v="2"/>
    <s v="newsletter/cpc"/>
    <d v="2024-01-01T00:00:00"/>
    <n v="6"/>
    <x v="1"/>
  </r>
  <r>
    <d v="2024-03-17T00:00:00"/>
    <s v="linkedin"/>
    <s v="social"/>
    <s v="black_friday"/>
    <d v="2024-01-01T00:00:00"/>
    <s v="text_link"/>
    <s v="signup"/>
    <n v="109"/>
    <n v="41"/>
    <n v="8.6300000000000008"/>
    <n v="0.37614678899082571"/>
    <n v="7.9174311926605512E-2"/>
    <s v="OK"/>
    <s v="No"/>
    <s v="OK"/>
    <s v="OK"/>
    <s v="OK"/>
    <s v="OK"/>
    <s v="OK"/>
    <s v="OK"/>
    <s v="Mar"/>
    <n v="1"/>
    <s v="linkedin/social"/>
    <d v="2024-01-01T00:00:00"/>
    <n v="3"/>
    <x v="1"/>
  </r>
  <r>
    <d v="2024-09-08T00:00:00"/>
    <s v="youtube"/>
    <s v="cpc"/>
    <s v="new_user_acquisition"/>
    <d v="2024-01-02T00:00:00"/>
    <s v="video_ad"/>
    <s v="shoes"/>
    <n v="219"/>
    <n v="18"/>
    <n v="701.1"/>
    <n v="8.2191780821917804E-2"/>
    <n v="3.2013698630136989"/>
    <s v="OK"/>
    <s v="No"/>
    <s v="OK"/>
    <s v="OK"/>
    <s v="OK"/>
    <s v="OK"/>
    <s v="OK"/>
    <s v="OK"/>
    <s v="Sep"/>
    <n v="3"/>
    <s v="youtube/cpc"/>
    <d v="2024-01-02T00:00:00"/>
    <n v="9"/>
    <x v="0"/>
  </r>
  <r>
    <d v="2024-04-26T00:00:00"/>
    <s v="linkedin"/>
    <s v="email"/>
    <s v="black_friday"/>
    <d v="2024-01-01T00:00:00"/>
    <s v="video_ad"/>
    <s v="discount"/>
    <n v="37"/>
    <n v="41"/>
    <n v="44.47"/>
    <n v="1.1081081081081081"/>
    <n v="1.2018918918918919"/>
    <s v="OK"/>
    <s v="No"/>
    <s v="OK"/>
    <s v="OK"/>
    <s v="OK"/>
    <s v="OK"/>
    <s v="OK"/>
    <s v="OK"/>
    <s v="Apr"/>
    <n v="2"/>
    <s v="linkedin/email"/>
    <d v="2024-01-01T00:00:00"/>
    <n v="4"/>
    <x v="1"/>
  </r>
  <r>
    <d v="2024-12-25T00:00:00"/>
    <s v="google"/>
    <s v="cpc"/>
    <s v="spring_sale"/>
    <d v="2024-01-01T00:00:00"/>
    <s v="banner1"/>
    <s v="signup"/>
    <n v="97"/>
    <n v="38"/>
    <n v="990.67"/>
    <n v="0.39175257731958762"/>
    <n v="10.213092783505154"/>
    <s v="OK"/>
    <s v="No"/>
    <s v="OK"/>
    <s v="OK"/>
    <s v="OK"/>
    <s v="OK"/>
    <s v="OK"/>
    <s v="OK"/>
    <s v="Dec"/>
    <n v="4"/>
    <s v="google/cpc"/>
    <d v="2024-01-01T00:00:00"/>
    <n v="12"/>
    <x v="1"/>
  </r>
  <r>
    <d v="2024-06-28T00:00:00"/>
    <s v="linkedin"/>
    <s v="social"/>
    <s v="spring_sale"/>
    <d v="2024-01-01T00:00:00"/>
    <s v="banner1"/>
    <s v="shoes"/>
    <n v="221"/>
    <n v="13"/>
    <n v="530.80999999999995"/>
    <n v="5.8823529411764705E-2"/>
    <n v="2.4018552036199092"/>
    <s v="OK"/>
    <s v="No"/>
    <s v="OK"/>
    <s v="OK"/>
    <s v="OK"/>
    <s v="OK"/>
    <s v="OK"/>
    <s v="OK"/>
    <s v="Jun"/>
    <n v="2"/>
    <s v="linkedin/social"/>
    <d v="2024-01-01T00:00:00"/>
    <n v="6"/>
    <x v="0"/>
  </r>
  <r>
    <d v="2024-04-05T00:00:00"/>
    <s v="youtube"/>
    <s v="cpc"/>
    <s v="new_user_acquisition"/>
    <d v="2024-01-02T00:00:00"/>
    <s v=""/>
    <s v="bags"/>
    <n v="254"/>
    <n v="28"/>
    <n v="337.49"/>
    <n v="0.11023622047244094"/>
    <n v="1.3287007874015748"/>
    <s v="OK"/>
    <s v="No"/>
    <s v="OK"/>
    <s v="OK"/>
    <s v="OK"/>
    <s v="OK"/>
    <s v="OK"/>
    <s v="OK"/>
    <s v="Apr"/>
    <n v="2"/>
    <s v="youtube/cpc"/>
    <d v="2024-01-02T00:00:00"/>
    <n v="4"/>
    <x v="0"/>
  </r>
  <r>
    <d v="2024-11-15T00:00:00"/>
    <s v="google"/>
    <s v="email"/>
    <s v="product_launch"/>
    <d v="2024-01-03T00:00:00"/>
    <s v="video_ad"/>
    <s v="signup"/>
    <n v="246"/>
    <n v="1"/>
    <n v="228.42"/>
    <n v="4.0650406504065045E-3"/>
    <n v="0.9285365853658536"/>
    <s v="OK"/>
    <s v="No"/>
    <s v="OK"/>
    <s v="OK"/>
    <s v="OK"/>
    <s v="OK"/>
    <s v="OK"/>
    <s v="OK"/>
    <s v="Nov"/>
    <n v="4"/>
    <s v="google/email"/>
    <d v="2024-01-03T00:00:00"/>
    <n v="11"/>
    <x v="1"/>
  </r>
  <r>
    <d v="2024-12-16T00:00:00"/>
    <s v="newsletter"/>
    <s v="cpc"/>
    <s v="new_user_acquisition"/>
    <d v="2024-01-02T00:00:00"/>
    <s v="banner1"/>
    <s v="shoes"/>
    <n v="182"/>
    <n v="32"/>
    <n v="648.66999999999996"/>
    <n v="0.17582417582417584"/>
    <n v="3.5641208791208787"/>
    <s v="OK"/>
    <s v="No"/>
    <s v="OK"/>
    <s v="OK"/>
    <s v="OK"/>
    <s v="OK"/>
    <s v="OK"/>
    <s v="OK"/>
    <s v="Dec"/>
    <n v="4"/>
    <s v="newsletter/cpc"/>
    <d v="2024-01-02T00:00:00"/>
    <n v="12"/>
    <x v="0"/>
  </r>
  <r>
    <d v="2024-12-03T00:00:00"/>
    <s v="youtube"/>
    <s v="referral"/>
    <s v="product_launch"/>
    <d v="2024-01-03T00:00:00"/>
    <s v="banner1"/>
    <s v="shoes"/>
    <n v="208"/>
    <n v="49"/>
    <n v="313.87"/>
    <n v="0.23557692307692307"/>
    <n v="1.5089903846153847"/>
    <s v="OK"/>
    <s v="No"/>
    <s v="OK"/>
    <s v="OK"/>
    <s v="OK"/>
    <s v="OK"/>
    <s v="OK"/>
    <s v="OK"/>
    <s v="Dec"/>
    <n v="4"/>
    <s v="youtube/referral"/>
    <d v="2024-01-03T00:00:00"/>
    <n v="12"/>
    <x v="0"/>
  </r>
  <r>
    <d v="2024-10-25T00:00:00"/>
    <s v="newsletter"/>
    <s v="cpc"/>
    <s v="new_user_acquisition"/>
    <d v="2024-01-02T00:00:00"/>
    <s v="banner1"/>
    <s v="discount"/>
    <n v="54"/>
    <n v="17"/>
    <n v="14.58"/>
    <n v="0.31481481481481483"/>
    <n v="0.27"/>
    <s v="OK"/>
    <s v="No"/>
    <s v="OK"/>
    <s v="OK"/>
    <s v="OK"/>
    <s v="OK"/>
    <s v="OK"/>
    <s v="OK"/>
    <s v="Oct"/>
    <n v="4"/>
    <s v="newsletter/cpc"/>
    <d v="2024-01-02T00:00:00"/>
    <n v="10"/>
    <x v="1"/>
  </r>
  <r>
    <d v="2024-10-10T00:00:00"/>
    <s v="linkedin"/>
    <s v="cpc"/>
    <s v="black_friday"/>
    <d v="2024-01-01T00:00:00"/>
    <s v="carousel_ad"/>
    <s v="bags"/>
    <n v="453"/>
    <n v="48"/>
    <n v="702.09"/>
    <n v="0.10596026490066225"/>
    <n v="1.5498675496688743"/>
    <s v="OK"/>
    <s v="No"/>
    <s v="OK"/>
    <s v="OK"/>
    <s v="OK"/>
    <s v="OK"/>
    <s v="OK"/>
    <s v="OK"/>
    <s v="Oct"/>
    <n v="4"/>
    <s v="linkedin/cpc"/>
    <d v="2024-01-01T00:00:00"/>
    <n v="10"/>
    <x v="0"/>
  </r>
  <r>
    <d v="2024-07-10T00:00:00"/>
    <s v="facebook"/>
    <s v="cpc"/>
    <s v="black_friday"/>
    <d v="2024-01-01T00:00:00"/>
    <s v="video_ad"/>
    <s v="shoes"/>
    <n v="85"/>
    <n v="31"/>
    <n v="927.76"/>
    <n v="0.36470588235294116"/>
    <n v="10.914823529411764"/>
    <s v="OK"/>
    <s v="No"/>
    <s v="OK"/>
    <s v="OK"/>
    <s v="OK"/>
    <s v="OK"/>
    <s v="OK"/>
    <s v="OK"/>
    <s v="Jul"/>
    <n v="3"/>
    <s v="facebook/cpc"/>
    <d v="2024-01-01T00:00:00"/>
    <n v="7"/>
    <x v="0"/>
  </r>
  <r>
    <d v="2024-03-12T00:00:00"/>
    <s v="instagram"/>
    <s v="referral"/>
    <s v="product_launch"/>
    <d v="2024-01-03T00:00:00"/>
    <s v="carousel_ad"/>
    <s v="bags"/>
    <n v="124"/>
    <n v="38"/>
    <n v="116.33"/>
    <n v="0.30645161290322581"/>
    <n v="0.93814516129032255"/>
    <s v="OK"/>
    <s v="No"/>
    <s v="OK"/>
    <s v="OK"/>
    <s v="OK"/>
    <s v="OK"/>
    <s v="OK"/>
    <s v="OK"/>
    <s v="Mar"/>
    <n v="1"/>
    <s v="instagram/referral"/>
    <d v="2024-01-03T00:00:00"/>
    <n v="3"/>
    <x v="0"/>
  </r>
  <r>
    <d v="2024-12-25T00:00:00"/>
    <s v="google"/>
    <s v="email"/>
    <s v="black_friday"/>
    <d v="2024-01-01T00:00:00"/>
    <s v="text_link"/>
    <s v="shoes"/>
    <n v="408"/>
    <n v="13"/>
    <n v="45.58"/>
    <n v="3.1862745098039214E-2"/>
    <n v="0.1117156862745098"/>
    <s v="OK"/>
    <s v="No"/>
    <s v="OK"/>
    <s v="OK"/>
    <s v="OK"/>
    <s v="OK"/>
    <s v="OK"/>
    <s v="OK"/>
    <s v="Dec"/>
    <n v="4"/>
    <s v="google/email"/>
    <d v="2024-01-01T00:00:00"/>
    <n v="12"/>
    <x v="0"/>
  </r>
  <r>
    <d v="2024-11-17T00:00:00"/>
    <s v="newsletter"/>
    <s v="referral"/>
    <s v="black_friday"/>
    <d v="2024-01-01T00:00:00"/>
    <s v="carousel_ad"/>
    <s v="discount"/>
    <n v="46"/>
    <n v="6"/>
    <n v="723.02"/>
    <n v="0.13043478260869565"/>
    <n v="15.717826086956521"/>
    <s v="OK"/>
    <s v="No"/>
    <s v="OK"/>
    <s v="OK"/>
    <s v="OK"/>
    <s v="OK"/>
    <s v="OK"/>
    <s v="OK"/>
    <s v="Nov"/>
    <n v="4"/>
    <s v="newsletter/referral"/>
    <d v="2024-01-01T00:00:00"/>
    <n v="11"/>
    <x v="1"/>
  </r>
  <r>
    <d v="2024-02-05T00:00:00"/>
    <s v="youtube"/>
    <s v="cpc"/>
    <s v="product_launch"/>
    <d v="2024-01-03T00:00:00"/>
    <s v="video_ad"/>
    <s v="discount"/>
    <n v="69"/>
    <n v="49"/>
    <n v="288.5"/>
    <n v="0.71014492753623193"/>
    <n v="4.1811594202898554"/>
    <s v="OK"/>
    <s v="No"/>
    <s v="OK"/>
    <s v="OK"/>
    <s v="OK"/>
    <s v="OK"/>
    <s v="OK"/>
    <s v="OK"/>
    <s v="Feb"/>
    <n v="1"/>
    <s v="youtube/cpc"/>
    <d v="2024-01-03T00:00:00"/>
    <n v="2"/>
    <x v="1"/>
  </r>
  <r>
    <d v="2024-01-27T00:00:00"/>
    <s v="youtube"/>
    <s v="cpc"/>
    <s v="spring_sale"/>
    <d v="2024-01-01T00:00:00"/>
    <s v="video_ad"/>
    <s v="shoes"/>
    <n v="146"/>
    <n v="8"/>
    <n v="234.43"/>
    <n v="5.4794520547945202E-2"/>
    <n v="1.6056849315068493"/>
    <s v="OK"/>
    <s v="No"/>
    <s v="OK"/>
    <s v="OK"/>
    <s v="OK"/>
    <s v="OK"/>
    <s v="OK"/>
    <s v="OK"/>
    <s v="Jan"/>
    <n v="1"/>
    <s v="youtube/cpc"/>
    <d v="2024-01-01T00:00:00"/>
    <n v="1"/>
    <x v="0"/>
  </r>
  <r>
    <d v="2024-03-23T00:00:00"/>
    <s v="google"/>
    <s v="cpc"/>
    <s v="new_user_acquisition"/>
    <d v="2024-01-02T00:00:00"/>
    <s v="banner1"/>
    <s v="discount"/>
    <n v="311"/>
    <n v="1"/>
    <n v="70.19"/>
    <n v="3.2154340836012861E-3"/>
    <n v="0.22569131832797426"/>
    <s v="OK"/>
    <s v="No"/>
    <s v="OK"/>
    <s v="OK"/>
    <s v="OK"/>
    <s v="OK"/>
    <s v="OK"/>
    <s v="OK"/>
    <s v="Mar"/>
    <n v="1"/>
    <s v="google/cpc"/>
    <d v="2024-01-02T00:00:00"/>
    <n v="3"/>
    <x v="1"/>
  </r>
  <r>
    <d v="2024-12-24T00:00:00"/>
    <s v="newsletter"/>
    <s v="referral"/>
    <s v="spring_sale"/>
    <d v="2024-01-01T00:00:00"/>
    <s v="video_ad"/>
    <s v="discount"/>
    <n v="415"/>
    <n v="23"/>
    <n v="698.66"/>
    <n v="5.5421686746987948E-2"/>
    <n v="1.6835180722891565"/>
    <s v="OK"/>
    <s v="No"/>
    <s v="OK"/>
    <s v="OK"/>
    <s v="OK"/>
    <s v="OK"/>
    <s v="OK"/>
    <s v="OK"/>
    <s v="Dec"/>
    <n v="4"/>
    <s v="newsletter/referral"/>
    <d v="2024-01-01T00:00:00"/>
    <n v="12"/>
    <x v="1"/>
  </r>
  <r>
    <d v="2024-10-08T00:00:00"/>
    <s v="instagram"/>
    <s v="cpc"/>
    <s v="spring_sale"/>
    <d v="2024-01-01T00:00:00"/>
    <s v="text_link"/>
    <s v="shoes"/>
    <n v="150"/>
    <n v="30"/>
    <n v="845.1"/>
    <n v="0.2"/>
    <n v="5.6340000000000003"/>
    <s v="OK"/>
    <s v="No"/>
    <s v="OK"/>
    <s v="OK"/>
    <s v="OK"/>
    <s v="OK"/>
    <s v="OK"/>
    <s v="OK"/>
    <s v="Oct"/>
    <n v="4"/>
    <s v="instagram/cpc"/>
    <d v="2024-01-01T00:00:00"/>
    <n v="10"/>
    <x v="0"/>
  </r>
  <r>
    <d v="2024-10-09T00:00:00"/>
    <s v="google"/>
    <s v="referral"/>
    <s v="new_user_acquisition"/>
    <d v="2024-01-02T00:00:00"/>
    <s v="banner1"/>
    <s v="bags"/>
    <n v="12"/>
    <n v="30"/>
    <n v="511.75"/>
    <n v="2.5"/>
    <n v="42.645833333333336"/>
    <s v="OK"/>
    <s v="No"/>
    <s v="OK"/>
    <s v="OK"/>
    <s v="OK"/>
    <s v="OK"/>
    <s v="OK"/>
    <s v="OK"/>
    <s v="Oct"/>
    <n v="4"/>
    <s v="google/referral"/>
    <d v="2024-01-02T00:00:00"/>
    <n v="10"/>
    <x v="0"/>
  </r>
  <r>
    <d v="2024-12-02T00:00:00"/>
    <s v="newsletter"/>
    <s v="social"/>
    <s v="black_friday"/>
    <d v="2024-01-01T00:00:00"/>
    <s v="banner1"/>
    <s v="discount"/>
    <n v="99"/>
    <n v="45"/>
    <n v="524.25"/>
    <n v="0.45454545454545453"/>
    <n v="5.2954545454545459"/>
    <s v="OK"/>
    <s v="No"/>
    <s v="OK"/>
    <s v="OK"/>
    <s v="OK"/>
    <s v="OK"/>
    <s v="OK"/>
    <s v="OK"/>
    <s v="Dec"/>
    <n v="4"/>
    <s v="newsletter/social"/>
    <d v="2024-01-01T00:00:00"/>
    <n v="12"/>
    <x v="1"/>
  </r>
  <r>
    <d v="2024-08-09T00:00:00"/>
    <s v="google"/>
    <s v="social"/>
    <s v="new_user_acquisition"/>
    <d v="2024-01-02T00:00:00"/>
    <s v="carousel_ad"/>
    <s v="bags"/>
    <n v="356"/>
    <n v="11"/>
    <n v="926.64"/>
    <n v="3.0898876404494381E-2"/>
    <n v="2.6029213483146068"/>
    <s v="OK"/>
    <s v="No"/>
    <s v="OK"/>
    <s v="OK"/>
    <s v="OK"/>
    <s v="OK"/>
    <s v="OK"/>
    <s v="OK"/>
    <s v="Aug"/>
    <n v="3"/>
    <s v="google/social"/>
    <d v="2024-01-02T00:00:00"/>
    <n v="8"/>
    <x v="0"/>
  </r>
  <r>
    <d v="2024-12-13T00:00:00"/>
    <s v="facebook"/>
    <s v="cpc"/>
    <s v="new_user_acquisition"/>
    <d v="2024-01-02T00:00:00"/>
    <s v="video_ad"/>
    <s v="shoes"/>
    <n v="279"/>
    <n v="46"/>
    <n v="626.51"/>
    <n v="0.16487455197132617"/>
    <n v="2.2455555555555553"/>
    <s v="OK"/>
    <s v="No"/>
    <s v="OK"/>
    <s v="OK"/>
    <s v="OK"/>
    <s v="OK"/>
    <s v="OK"/>
    <s v="OK"/>
    <s v="Dec"/>
    <n v="4"/>
    <s v="facebook/cpc"/>
    <d v="2024-01-02T00:00:00"/>
    <n v="12"/>
    <x v="0"/>
  </r>
  <r>
    <d v="2024-06-06T00:00:00"/>
    <s v="facebook"/>
    <s v="social"/>
    <s v="black_friday"/>
    <d v="2024-01-01T00:00:00"/>
    <s v="video_ad"/>
    <s v="discount"/>
    <n v="437"/>
    <n v="27"/>
    <n v="239.45"/>
    <n v="6.1784897025171627E-2"/>
    <n v="0.54794050343249423"/>
    <s v="OK"/>
    <s v="No"/>
    <s v="OK"/>
    <s v="OK"/>
    <s v="OK"/>
    <s v="OK"/>
    <s v="OK"/>
    <s v="OK"/>
    <s v="Jun"/>
    <n v="2"/>
    <s v="facebook/social"/>
    <d v="2024-01-01T00:00:00"/>
    <n v="6"/>
    <x v="1"/>
  </r>
  <r>
    <d v="2024-06-06T00:00:00"/>
    <s v="newsletter"/>
    <s v="email"/>
    <s v="black_friday"/>
    <d v="2024-01-01T00:00:00"/>
    <s v="text_link"/>
    <s v="discount"/>
    <n v="435"/>
    <n v="42"/>
    <n v="341.44"/>
    <n v="9.6551724137931033E-2"/>
    <n v="0.78491954022988508"/>
    <s v="OK"/>
    <s v="No"/>
    <s v="OK"/>
    <s v="OK"/>
    <s v="OK"/>
    <s v="OK"/>
    <s v="OK"/>
    <s v="OK"/>
    <s v="Jun"/>
    <n v="2"/>
    <s v="newsletter/email"/>
    <d v="2024-01-01T00:00:00"/>
    <n v="6"/>
    <x v="1"/>
  </r>
  <r>
    <d v="2024-01-01T00:00:00"/>
    <s v="youtube"/>
    <s v="cpc"/>
    <s v="spring_sale"/>
    <d v="2024-01-01T00:00:00"/>
    <s v="banner1"/>
    <s v="discount"/>
    <n v="135"/>
    <n v="40"/>
    <n v="448.11"/>
    <n v="0.29629629629629628"/>
    <n v="3.3193333333333332"/>
    <s v="OK"/>
    <s v="No"/>
    <s v="OK"/>
    <s v="OK"/>
    <s v="OK"/>
    <s v="OK"/>
    <s v="OK"/>
    <s v="OK"/>
    <s v="Jan"/>
    <n v="1"/>
    <s v="youtube/cpc"/>
    <d v="2024-01-01T00:00:00"/>
    <n v="1"/>
    <x v="1"/>
  </r>
  <r>
    <d v="2024-12-06T00:00:00"/>
    <s v="youtube"/>
    <s v="cpc"/>
    <s v="new_user_acquisition"/>
    <d v="2024-01-02T00:00:00"/>
    <s v="text_link"/>
    <s v="shoes"/>
    <n v="204"/>
    <n v="13"/>
    <n v="181.16"/>
    <n v="6.3725490196078427E-2"/>
    <n v="0.88803921568627453"/>
    <s v="OK"/>
    <s v="No"/>
    <s v="OK"/>
    <s v="OK"/>
    <s v="OK"/>
    <s v="OK"/>
    <s v="OK"/>
    <s v="OK"/>
    <s v="Dec"/>
    <n v="4"/>
    <s v="youtube/cpc"/>
    <d v="2024-01-02T00:00:00"/>
    <n v="12"/>
    <x v="0"/>
  </r>
  <r>
    <d v="2024-09-12T00:00:00"/>
    <s v="linkedin"/>
    <s v="referral"/>
    <s v="black_friday"/>
    <d v="2024-01-01T00:00:00"/>
    <s v="carousel_ad"/>
    <s v="bags"/>
    <n v="191"/>
    <n v="29"/>
    <n v="23.85"/>
    <n v="0.15183246073298429"/>
    <n v="0.12486910994764398"/>
    <s v="OK"/>
    <s v="No"/>
    <s v="OK"/>
    <s v="OK"/>
    <s v="OK"/>
    <s v="OK"/>
    <s v="OK"/>
    <s v="OK"/>
    <s v="Sep"/>
    <n v="3"/>
    <s v="linkedin/referral"/>
    <d v="2024-01-01T00:00:00"/>
    <n v="9"/>
    <x v="0"/>
  </r>
  <r>
    <d v="2024-09-18T00:00:00"/>
    <s v="youtube"/>
    <s v="cpc"/>
    <s v="black_friday"/>
    <d v="2024-01-01T00:00:00"/>
    <s v=""/>
    <s v="bags"/>
    <n v="273"/>
    <n v="11"/>
    <n v="730.55"/>
    <n v="4.0293040293040296E-2"/>
    <n v="2.6760073260073258"/>
    <s v="OK"/>
    <s v="No"/>
    <s v="OK"/>
    <s v="OK"/>
    <s v="OK"/>
    <s v="OK"/>
    <s v="OK"/>
    <s v="OK"/>
    <s v="Sep"/>
    <n v="3"/>
    <s v="youtube/cpc"/>
    <d v="2024-01-01T00:00:00"/>
    <n v="9"/>
    <x v="0"/>
  </r>
  <r>
    <d v="2024-12-01T00:00:00"/>
    <s v="youtube"/>
    <s v="cpc"/>
    <s v="spring_sale"/>
    <d v="2024-01-01T00:00:00"/>
    <s v="text_link"/>
    <s v="shoes"/>
    <n v="240"/>
    <n v="20"/>
    <n v="867.64"/>
    <n v="8.3333333333333329E-2"/>
    <n v="3.6151666666666666"/>
    <s v="OK"/>
    <s v="No"/>
    <s v="OK"/>
    <s v="OK"/>
    <s v="OK"/>
    <s v="OK"/>
    <s v="OK"/>
    <s v="OK"/>
    <s v="Dec"/>
    <n v="4"/>
    <s v="youtube/cpc"/>
    <d v="2024-01-01T00:00:00"/>
    <n v="12"/>
    <x v="0"/>
  </r>
  <r>
    <d v="2024-07-29T00:00:00"/>
    <s v="instagram"/>
    <s v="social"/>
    <s v="new_user_acquisition"/>
    <d v="2024-01-02T00:00:00"/>
    <s v="banner1"/>
    <s v="discount"/>
    <n v="55"/>
    <n v="0"/>
    <n v="319.88"/>
    <n v="0"/>
    <n v="5.8159999999999998"/>
    <s v="OK"/>
    <s v="No"/>
    <s v="OK"/>
    <s v="OK"/>
    <s v="OK"/>
    <s v="OK"/>
    <s v="OK"/>
    <s v="OK"/>
    <s v="Jul"/>
    <n v="3"/>
    <s v="instagram/social"/>
    <d v="2024-01-02T00:00:00"/>
    <n v="7"/>
    <x v="1"/>
  </r>
  <r>
    <d v="2024-12-15T00:00:00"/>
    <s v="linkedin"/>
    <s v="cpc"/>
    <s v="black_friday"/>
    <d v="2024-01-01T00:00:00"/>
    <s v="banner1"/>
    <s v="discount"/>
    <n v="394"/>
    <n v="33"/>
    <n v="21.59"/>
    <n v="8.3756345177664976E-2"/>
    <n v="5.4796954314720814E-2"/>
    <s v="OK"/>
    <s v="No"/>
    <s v="OK"/>
    <s v="OK"/>
    <s v="OK"/>
    <s v="OK"/>
    <s v="OK"/>
    <s v="OK"/>
    <s v="Dec"/>
    <n v="4"/>
    <s v="linkedin/cpc"/>
    <d v="2024-01-01T00:00:00"/>
    <n v="12"/>
    <x v="1"/>
  </r>
  <r>
    <d v="2024-09-07T00:00:00"/>
    <s v="newsletter"/>
    <s v="social"/>
    <s v="spring_sale"/>
    <d v="2024-01-01T00:00:00"/>
    <s v="video_ad"/>
    <s v="bags"/>
    <n v="15"/>
    <n v="12"/>
    <n v="494.16"/>
    <n v="0.8"/>
    <n v="32.944000000000003"/>
    <s v="OK"/>
    <s v="No"/>
    <s v="OK"/>
    <s v="OK"/>
    <s v="OK"/>
    <s v="OK"/>
    <s v="OK"/>
    <s v="OK"/>
    <s v="Sep"/>
    <n v="3"/>
    <s v="newsletter/social"/>
    <d v="2024-01-01T00:00:00"/>
    <n v="9"/>
    <x v="0"/>
  </r>
  <r>
    <d v="2024-07-03T00:00:00"/>
    <s v="youtube"/>
    <s v="referral"/>
    <s v="product_launch"/>
    <d v="2024-01-03T00:00:00"/>
    <s v=""/>
    <s v="discount"/>
    <n v="381"/>
    <n v="37"/>
    <n v="688.27"/>
    <n v="9.711286089238845E-2"/>
    <n v="1.8064829396325459"/>
    <s v="OK"/>
    <s v="No"/>
    <s v="OK"/>
    <s v="OK"/>
    <s v="OK"/>
    <s v="OK"/>
    <s v="OK"/>
    <s v="OK"/>
    <s v="Jul"/>
    <n v="3"/>
    <s v="youtube/referral"/>
    <d v="2024-01-03T00:00:00"/>
    <n v="7"/>
    <x v="1"/>
  </r>
  <r>
    <d v="2024-04-09T00:00:00"/>
    <s v="linkedin"/>
    <s v="email"/>
    <s v="product_launch"/>
    <d v="2024-01-03T00:00:00"/>
    <s v="text_link"/>
    <s v="bags"/>
    <n v="209"/>
    <n v="26"/>
    <n v="641.33000000000004"/>
    <n v="0.12440191387559808"/>
    <n v="3.0685645933014354"/>
    <s v="OK"/>
    <s v="No"/>
    <s v="OK"/>
    <s v="OK"/>
    <s v="OK"/>
    <s v="OK"/>
    <s v="OK"/>
    <s v="OK"/>
    <s v="Apr"/>
    <n v="2"/>
    <s v="linkedin/email"/>
    <d v="2024-01-03T00:00:00"/>
    <n v="4"/>
    <x v="0"/>
  </r>
  <r>
    <d v="2024-10-05T00:00:00"/>
    <s v="newsletter"/>
    <s v="cpc"/>
    <s v="product_launch"/>
    <d v="2024-01-03T00:00:00"/>
    <s v="banner1"/>
    <s v="shoes"/>
    <n v="51"/>
    <n v="45"/>
    <n v="38.99"/>
    <n v="0.88235294117647056"/>
    <n v="0.76450980392156864"/>
    <s v="OK"/>
    <s v="No"/>
    <s v="OK"/>
    <s v="OK"/>
    <s v="OK"/>
    <s v="OK"/>
    <s v="OK"/>
    <s v="OK"/>
    <s v="Oct"/>
    <n v="4"/>
    <s v="newsletter/cpc"/>
    <d v="2024-01-03T00:00:00"/>
    <n v="10"/>
    <x v="0"/>
  </r>
  <r>
    <d v="2024-02-10T00:00:00"/>
    <s v="facebook"/>
    <s v="email"/>
    <s v="new_user_acquisition"/>
    <d v="2024-01-02T00:00:00"/>
    <s v="banner1"/>
    <s v="signup"/>
    <n v="161"/>
    <n v="17"/>
    <n v="412.11"/>
    <n v="0.10559006211180125"/>
    <n v="2.5596894409937887"/>
    <s v="OK"/>
    <s v="No"/>
    <s v="OK"/>
    <s v="OK"/>
    <s v="OK"/>
    <s v="OK"/>
    <s v="OK"/>
    <s v="OK"/>
    <s v="Feb"/>
    <n v="1"/>
    <s v="facebook/email"/>
    <d v="2024-01-02T00:00:00"/>
    <n v="2"/>
    <x v="1"/>
  </r>
  <r>
    <d v="2024-12-28T00:00:00"/>
    <s v="newsletter"/>
    <s v="social"/>
    <s v="black_friday"/>
    <d v="2024-01-01T00:00:00"/>
    <s v=""/>
    <s v="bags"/>
    <n v="327"/>
    <n v="34"/>
    <n v="253.8"/>
    <n v="0.10397553516819572"/>
    <n v="0.77614678899082568"/>
    <s v="OK"/>
    <s v="No"/>
    <s v="OK"/>
    <s v="OK"/>
    <s v="OK"/>
    <s v="OK"/>
    <s v="OK"/>
    <s v="OK"/>
    <s v="Dec"/>
    <n v="4"/>
    <s v="newsletter/social"/>
    <d v="2024-01-01T00:00:00"/>
    <n v="12"/>
    <x v="0"/>
  </r>
  <r>
    <d v="2024-07-18T00:00:00"/>
    <s v="instagram"/>
    <s v="social"/>
    <s v="black_friday"/>
    <d v="2024-01-01T00:00:00"/>
    <s v="banner1"/>
    <s v="signup"/>
    <n v="395"/>
    <n v="15"/>
    <n v="582.67999999999995"/>
    <n v="3.7974683544303799E-2"/>
    <n v="1.4751392405063291"/>
    <s v="OK"/>
    <s v="No"/>
    <s v="OK"/>
    <s v="OK"/>
    <s v="OK"/>
    <s v="OK"/>
    <s v="OK"/>
    <s v="OK"/>
    <s v="Jul"/>
    <n v="3"/>
    <s v="instagram/social"/>
    <d v="2024-01-01T00:00:00"/>
    <n v="7"/>
    <x v="1"/>
  </r>
  <r>
    <d v="2024-01-21T00:00:00"/>
    <s v="google"/>
    <s v="social"/>
    <s v="black_friday"/>
    <d v="2024-01-01T00:00:00"/>
    <s v="text_link"/>
    <s v="discount"/>
    <n v="133"/>
    <n v="26"/>
    <n v="843.33"/>
    <n v="0.19548872180451127"/>
    <n v="6.3408270676691734"/>
    <s v="OK"/>
    <s v="No"/>
    <s v="OK"/>
    <s v="OK"/>
    <s v="OK"/>
    <s v="OK"/>
    <s v="OK"/>
    <s v="OK"/>
    <s v="Jan"/>
    <n v="1"/>
    <s v="google/social"/>
    <d v="2024-01-01T00:00:00"/>
    <n v="1"/>
    <x v="1"/>
  </r>
  <r>
    <d v="2024-03-01T00:00:00"/>
    <s v="linkedin"/>
    <s v="cpc"/>
    <s v="product_launch"/>
    <d v="2024-01-03T00:00:00"/>
    <s v=""/>
    <s v="bags"/>
    <n v="247"/>
    <n v="49"/>
    <n v="790.02"/>
    <n v="0.19838056680161945"/>
    <n v="3.1984615384615385"/>
    <s v="OK"/>
    <s v="No"/>
    <s v="OK"/>
    <s v="OK"/>
    <s v="OK"/>
    <s v="OK"/>
    <s v="OK"/>
    <s v="OK"/>
    <s v="Mar"/>
    <n v="1"/>
    <s v="linkedin/cpc"/>
    <d v="2024-01-03T00:00:00"/>
    <n v="2"/>
    <x v="0"/>
  </r>
  <r>
    <d v="2024-10-02T00:00:00"/>
    <s v="google"/>
    <s v="email"/>
    <s v="new_user_acquisition"/>
    <d v="2024-01-02T00:00:00"/>
    <s v="text_link"/>
    <s v="signup"/>
    <n v="11"/>
    <n v="5"/>
    <n v="660.72"/>
    <n v="0.45454545454545453"/>
    <n v="60.06545454545455"/>
    <s v="OK"/>
    <s v="No"/>
    <s v="OK"/>
    <s v="OK"/>
    <s v="OK"/>
    <s v="OK"/>
    <s v="OK"/>
    <s v="OK"/>
    <s v="Oct"/>
    <n v="4"/>
    <s v="google/email"/>
    <d v="2024-01-02T00:00:00"/>
    <n v="10"/>
    <x v="1"/>
  </r>
  <r>
    <d v="2024-02-07T00:00:00"/>
    <s v="linkedin"/>
    <s v="referral"/>
    <s v="new_user_acquisition"/>
    <d v="2024-01-02T00:00:00"/>
    <s v="text_link"/>
    <s v="bags"/>
    <n v="182"/>
    <n v="1"/>
    <n v="768.32"/>
    <n v="5.4945054945054949E-3"/>
    <n v="4.2215384615384615"/>
    <s v="OK"/>
    <s v="No"/>
    <s v="OK"/>
    <s v="OK"/>
    <s v="OK"/>
    <s v="OK"/>
    <s v="OK"/>
    <s v="OK"/>
    <s v="Feb"/>
    <n v="1"/>
    <s v="linkedin/referral"/>
    <d v="2024-01-02T00:00:00"/>
    <n v="2"/>
    <x v="0"/>
  </r>
  <r>
    <d v="2024-10-06T00:00:00"/>
    <s v="linkedin"/>
    <s v="email"/>
    <s v="spring_sale"/>
    <d v="2024-01-01T00:00:00"/>
    <s v="carousel_ad"/>
    <s v="signup"/>
    <n v="403"/>
    <n v="3"/>
    <n v="732.42"/>
    <n v="7.4441687344913151E-3"/>
    <n v="1.8174193548387096"/>
    <s v="OK"/>
    <s v="No"/>
    <s v="OK"/>
    <s v="OK"/>
    <s v="OK"/>
    <s v="OK"/>
    <s v="OK"/>
    <s v="OK"/>
    <s v="Oct"/>
    <n v="4"/>
    <s v="linkedin/email"/>
    <d v="2024-01-01T00:00:00"/>
    <n v="10"/>
    <x v="1"/>
  </r>
  <r>
    <d v="2024-06-11T00:00:00"/>
    <s v="facebook"/>
    <s v="email"/>
    <s v="spring_sale"/>
    <d v="2024-01-01T00:00:00"/>
    <s v="text_link"/>
    <s v="signup"/>
    <n v="496"/>
    <n v="24"/>
    <n v="188.12"/>
    <n v="4.8387096774193547E-2"/>
    <n v="0.3792741935483871"/>
    <s v="OK"/>
    <s v="No"/>
    <s v="OK"/>
    <s v="OK"/>
    <s v="OK"/>
    <s v="OK"/>
    <s v="OK"/>
    <s v="OK"/>
    <s v="Jun"/>
    <n v="2"/>
    <s v="facebook/email"/>
    <d v="2024-01-01T00:00:00"/>
    <n v="6"/>
    <x v="1"/>
  </r>
  <r>
    <d v="2024-02-11T00:00:00"/>
    <s v="instagram"/>
    <s v="cpc"/>
    <s v="new_user_acquisition"/>
    <d v="2024-01-02T00:00:00"/>
    <s v="carousel_ad"/>
    <s v="shoes"/>
    <n v="364"/>
    <n v="0"/>
    <n v="939.71"/>
    <n v="0"/>
    <n v="2.5816208791208792"/>
    <s v="OK"/>
    <s v="No"/>
    <s v="OK"/>
    <s v="OK"/>
    <s v="OK"/>
    <s v="OK"/>
    <s v="OK"/>
    <s v="OK"/>
    <s v="Feb"/>
    <n v="1"/>
    <s v="instagram/cpc"/>
    <d v="2024-01-02T00:00:00"/>
    <n v="2"/>
    <x v="0"/>
  </r>
  <r>
    <d v="2024-07-06T00:00:00"/>
    <s v="newsletter"/>
    <s v="cpc"/>
    <s v="spring_sale"/>
    <d v="2024-01-01T00:00:00"/>
    <s v="carousel_ad"/>
    <s v="discount"/>
    <n v="447"/>
    <n v="22"/>
    <n v="566.1"/>
    <n v="4.9217002237136466E-2"/>
    <n v="1.2664429530201342"/>
    <s v="OK"/>
    <s v="No"/>
    <s v="OK"/>
    <s v="OK"/>
    <s v="OK"/>
    <s v="OK"/>
    <s v="OK"/>
    <s v="OK"/>
    <s v="Jul"/>
    <n v="3"/>
    <s v="newsletter/cpc"/>
    <d v="2024-01-01T00:00:00"/>
    <n v="7"/>
    <x v="1"/>
  </r>
  <r>
    <d v="2024-11-10T00:00:00"/>
    <s v="newsletter"/>
    <s v="cpc"/>
    <s v="spring_sale"/>
    <d v="2024-01-01T00:00:00"/>
    <s v="text_link"/>
    <s v="shoes"/>
    <n v="494"/>
    <n v="40"/>
    <n v="558.41999999999996"/>
    <n v="8.0971659919028341E-2"/>
    <n v="1.1304048582995951"/>
    <s v="OK"/>
    <s v="No"/>
    <s v="OK"/>
    <s v="OK"/>
    <s v="OK"/>
    <s v="OK"/>
    <s v="OK"/>
    <s v="OK"/>
    <s v="Nov"/>
    <n v="4"/>
    <s v="newsletter/cpc"/>
    <d v="2024-01-01T00:00:00"/>
    <n v="11"/>
    <x v="0"/>
  </r>
  <r>
    <d v="2024-04-20T00:00:00"/>
    <s v="google"/>
    <s v="email"/>
    <s v="spring_sale"/>
    <d v="2024-01-01T00:00:00"/>
    <s v="banner1"/>
    <s v="shoes"/>
    <n v="262"/>
    <n v="38"/>
    <n v="832.95"/>
    <n v="0.14503816793893129"/>
    <n v="3.179198473282443"/>
    <s v="OK"/>
    <s v="No"/>
    <s v="OK"/>
    <s v="OK"/>
    <s v="OK"/>
    <s v="OK"/>
    <s v="OK"/>
    <s v="OK"/>
    <s v="Apr"/>
    <n v="2"/>
    <s v="google/email"/>
    <d v="2024-01-01T00:00:00"/>
    <n v="4"/>
    <x v="0"/>
  </r>
  <r>
    <d v="2024-11-02T00:00:00"/>
    <s v="google"/>
    <s v="email"/>
    <s v="product_launch"/>
    <d v="2024-01-03T00:00:00"/>
    <s v="banner1"/>
    <s v="bags"/>
    <n v="485"/>
    <n v="36"/>
    <n v="400.96"/>
    <n v="7.422680412371134E-2"/>
    <n v="0.82672164948453608"/>
    <s v="OK"/>
    <s v="No"/>
    <s v="OK"/>
    <s v="OK"/>
    <s v="OK"/>
    <s v="OK"/>
    <s v="OK"/>
    <s v="OK"/>
    <s v="Nov"/>
    <n v="4"/>
    <s v="google/email"/>
    <d v="2024-01-03T00:00:00"/>
    <n v="10"/>
    <x v="0"/>
  </r>
  <r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505EB-E648-C84D-AD0F-69CDDC9AE1A4}" name="PivotTable18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N20" firstHeaderRow="1" firstDataRow="2" firstDataCol="1"/>
  <pivotFields count="14">
    <pivotField showAll="0">
      <items count="269">
        <item x="20"/>
        <item x="117"/>
        <item x="165"/>
        <item x="86"/>
        <item x="264"/>
        <item x="69"/>
        <item x="266"/>
        <item x="158"/>
        <item x="93"/>
        <item x="119"/>
        <item x="112"/>
        <item x="226"/>
        <item x="174"/>
        <item x="49"/>
        <item x="135"/>
        <item x="187"/>
        <item x="113"/>
        <item x="199"/>
        <item x="161"/>
        <item x="68"/>
        <item x="27"/>
        <item x="84"/>
        <item x="154"/>
        <item x="147"/>
        <item x="220"/>
        <item x="248"/>
        <item x="6"/>
        <item x="48"/>
        <item x="125"/>
        <item x="142"/>
        <item x="25"/>
        <item x="207"/>
        <item x="121"/>
        <item x="173"/>
        <item x="214"/>
        <item x="12"/>
        <item x="71"/>
        <item x="105"/>
        <item x="256"/>
        <item x="43"/>
        <item x="155"/>
        <item x="251"/>
        <item x="120"/>
        <item x="141"/>
        <item x="150"/>
        <item x="144"/>
        <item x="198"/>
        <item x="175"/>
        <item x="17"/>
        <item x="215"/>
        <item x="82"/>
        <item x="81"/>
        <item x="166"/>
        <item x="191"/>
        <item x="130"/>
        <item x="22"/>
        <item x="263"/>
        <item x="29"/>
        <item x="204"/>
        <item x="26"/>
        <item x="83"/>
        <item x="31"/>
        <item x="109"/>
        <item x="5"/>
        <item x="203"/>
        <item x="55"/>
        <item x="23"/>
        <item x="233"/>
        <item x="212"/>
        <item x="50"/>
        <item x="252"/>
        <item x="1"/>
        <item x="146"/>
        <item x="85"/>
        <item x="221"/>
        <item x="153"/>
        <item x="92"/>
        <item x="75"/>
        <item x="222"/>
        <item x="19"/>
        <item x="225"/>
        <item x="168"/>
        <item x="205"/>
        <item x="4"/>
        <item x="127"/>
        <item x="164"/>
        <item x="157"/>
        <item x="190"/>
        <item x="122"/>
        <item x="102"/>
        <item x="67"/>
        <item x="108"/>
        <item x="30"/>
        <item x="70"/>
        <item x="195"/>
        <item x="245"/>
        <item x="185"/>
        <item x="76"/>
        <item x="110"/>
        <item x="140"/>
        <item x="126"/>
        <item x="96"/>
        <item x="232"/>
        <item x="72"/>
        <item x="206"/>
        <item x="118"/>
        <item x="145"/>
        <item x="78"/>
        <item x="258"/>
        <item x="128"/>
        <item x="100"/>
        <item x="163"/>
        <item x="253"/>
        <item x="247"/>
        <item x="111"/>
        <item x="42"/>
        <item x="40"/>
        <item x="217"/>
        <item x="44"/>
        <item x="87"/>
        <item x="196"/>
        <item x="47"/>
        <item x="171"/>
        <item x="172"/>
        <item x="13"/>
        <item x="193"/>
        <item x="37"/>
        <item x="104"/>
        <item x="231"/>
        <item x="60"/>
        <item x="91"/>
        <item x="181"/>
        <item x="186"/>
        <item x="227"/>
        <item x="89"/>
        <item x="250"/>
        <item x="46"/>
        <item x="10"/>
        <item x="11"/>
        <item x="45"/>
        <item x="223"/>
        <item x="177"/>
        <item x="159"/>
        <item x="170"/>
        <item x="107"/>
        <item x="235"/>
        <item x="138"/>
        <item x="65"/>
        <item x="213"/>
        <item x="80"/>
        <item x="179"/>
        <item x="33"/>
        <item x="216"/>
        <item x="201"/>
        <item x="98"/>
        <item x="54"/>
        <item x="184"/>
        <item x="101"/>
        <item x="260"/>
        <item x="143"/>
        <item x="73"/>
        <item x="224"/>
        <item x="136"/>
        <item x="160"/>
        <item x="63"/>
        <item x="132"/>
        <item x="257"/>
        <item x="56"/>
        <item x="244"/>
        <item x="18"/>
        <item x="133"/>
        <item x="53"/>
        <item x="90"/>
        <item x="234"/>
        <item x="38"/>
        <item x="124"/>
        <item x="16"/>
        <item x="64"/>
        <item x="9"/>
        <item x="240"/>
        <item x="114"/>
        <item x="149"/>
        <item x="241"/>
        <item x="32"/>
        <item x="0"/>
        <item x="2"/>
        <item x="74"/>
        <item x="178"/>
        <item x="61"/>
        <item x="189"/>
        <item x="62"/>
        <item x="167"/>
        <item x="35"/>
        <item x="3"/>
        <item x="129"/>
        <item x="156"/>
        <item x="66"/>
        <item x="208"/>
        <item x="229"/>
        <item x="218"/>
        <item x="94"/>
        <item x="262"/>
        <item x="239"/>
        <item x="188"/>
        <item x="58"/>
        <item x="211"/>
        <item x="267"/>
        <item x="59"/>
        <item x="139"/>
        <item x="28"/>
        <item x="219"/>
        <item x="237"/>
        <item x="8"/>
        <item x="7"/>
        <item x="137"/>
        <item x="99"/>
        <item x="134"/>
        <item x="15"/>
        <item x="265"/>
        <item x="39"/>
        <item x="36"/>
        <item x="194"/>
        <item x="249"/>
        <item x="238"/>
        <item x="57"/>
        <item x="210"/>
        <item x="236"/>
        <item x="202"/>
        <item x="41"/>
        <item x="52"/>
        <item x="259"/>
        <item x="131"/>
        <item x="21"/>
        <item x="115"/>
        <item x="151"/>
        <item x="230"/>
        <item x="243"/>
        <item x="34"/>
        <item x="209"/>
        <item x="182"/>
        <item x="24"/>
        <item x="228"/>
        <item x="254"/>
        <item x="246"/>
        <item x="148"/>
        <item x="106"/>
        <item x="95"/>
        <item x="162"/>
        <item x="79"/>
        <item x="261"/>
        <item x="97"/>
        <item x="255"/>
        <item x="176"/>
        <item x="88"/>
        <item x="183"/>
        <item x="103"/>
        <item x="14"/>
        <item x="169"/>
        <item x="200"/>
        <item x="51"/>
        <item x="152"/>
        <item x="197"/>
        <item x="123"/>
        <item x="192"/>
        <item x="77"/>
        <item x="116"/>
        <item x="242"/>
        <item x="180"/>
        <item t="default"/>
      </items>
    </pivotField>
    <pivotField showAll="0"/>
    <pivotField showAll="0"/>
    <pivotField showAll="0"/>
    <pivotField showAll="0"/>
    <pivotField axis="axisRow" showAll="0">
      <items count="6">
        <item h="1" x="4"/>
        <item x="0"/>
        <item x="1"/>
        <item x="3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0" showAll="0"/>
    <pivotField dataField="1"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Fields count="1">
    <field x="1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rpc" fld="11" subtotal="average" baseField="0" baseItem="0" numFmtId="164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4">
              <x v="1"/>
              <x v="2"/>
              <x v="3"/>
              <x v="4"/>
            </reference>
            <reference field="13" count="12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AE8A3-728B-DC4C-ADB5-0CB8070E26DE}" name="PivotTable17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9" firstHeaderRow="1" firstDataRow="2" firstDataCol="1"/>
  <pivotFields count="14">
    <pivotField showAll="0">
      <items count="269">
        <item x="20"/>
        <item x="117"/>
        <item x="165"/>
        <item x="86"/>
        <item x="264"/>
        <item x="69"/>
        <item x="266"/>
        <item x="158"/>
        <item x="93"/>
        <item x="119"/>
        <item x="112"/>
        <item x="226"/>
        <item x="174"/>
        <item x="49"/>
        <item x="135"/>
        <item x="187"/>
        <item x="113"/>
        <item x="199"/>
        <item x="161"/>
        <item x="68"/>
        <item x="27"/>
        <item x="84"/>
        <item x="154"/>
        <item x="147"/>
        <item x="220"/>
        <item x="248"/>
        <item x="6"/>
        <item x="48"/>
        <item x="125"/>
        <item x="142"/>
        <item x="25"/>
        <item x="207"/>
        <item x="121"/>
        <item x="173"/>
        <item x="214"/>
        <item x="12"/>
        <item x="71"/>
        <item x="105"/>
        <item x="256"/>
        <item x="43"/>
        <item x="155"/>
        <item x="251"/>
        <item x="120"/>
        <item x="141"/>
        <item x="150"/>
        <item x="144"/>
        <item x="198"/>
        <item x="175"/>
        <item x="17"/>
        <item x="215"/>
        <item x="82"/>
        <item x="81"/>
        <item x="166"/>
        <item x="191"/>
        <item x="130"/>
        <item x="22"/>
        <item x="263"/>
        <item x="29"/>
        <item x="204"/>
        <item x="26"/>
        <item x="83"/>
        <item x="31"/>
        <item x="109"/>
        <item x="5"/>
        <item x="203"/>
        <item x="55"/>
        <item x="23"/>
        <item x="233"/>
        <item x="212"/>
        <item x="50"/>
        <item x="252"/>
        <item x="1"/>
        <item x="146"/>
        <item x="85"/>
        <item x="221"/>
        <item x="153"/>
        <item x="92"/>
        <item x="75"/>
        <item x="222"/>
        <item x="19"/>
        <item x="225"/>
        <item x="168"/>
        <item x="205"/>
        <item x="4"/>
        <item x="127"/>
        <item x="164"/>
        <item x="157"/>
        <item x="190"/>
        <item x="122"/>
        <item x="102"/>
        <item x="67"/>
        <item x="108"/>
        <item x="30"/>
        <item x="70"/>
        <item x="195"/>
        <item x="245"/>
        <item x="185"/>
        <item x="76"/>
        <item x="110"/>
        <item x="140"/>
        <item x="126"/>
        <item x="96"/>
        <item x="232"/>
        <item x="72"/>
        <item x="206"/>
        <item x="118"/>
        <item x="145"/>
        <item x="78"/>
        <item x="258"/>
        <item x="128"/>
        <item x="100"/>
        <item x="163"/>
        <item x="253"/>
        <item x="247"/>
        <item x="111"/>
        <item x="42"/>
        <item x="40"/>
        <item x="217"/>
        <item x="44"/>
        <item x="87"/>
        <item x="196"/>
        <item x="47"/>
        <item x="171"/>
        <item x="172"/>
        <item x="13"/>
        <item x="193"/>
        <item x="37"/>
        <item x="104"/>
        <item x="231"/>
        <item x="60"/>
        <item x="91"/>
        <item x="181"/>
        <item x="186"/>
        <item x="227"/>
        <item x="89"/>
        <item x="250"/>
        <item x="46"/>
        <item x="10"/>
        <item x="11"/>
        <item x="45"/>
        <item x="223"/>
        <item x="177"/>
        <item x="159"/>
        <item x="170"/>
        <item x="107"/>
        <item x="235"/>
        <item x="138"/>
        <item x="65"/>
        <item x="213"/>
        <item x="80"/>
        <item x="179"/>
        <item x="33"/>
        <item x="216"/>
        <item x="201"/>
        <item x="98"/>
        <item x="54"/>
        <item x="184"/>
        <item x="101"/>
        <item x="260"/>
        <item x="143"/>
        <item x="73"/>
        <item x="224"/>
        <item x="136"/>
        <item x="160"/>
        <item x="63"/>
        <item x="132"/>
        <item x="257"/>
        <item x="56"/>
        <item x="244"/>
        <item x="18"/>
        <item x="133"/>
        <item x="53"/>
        <item x="90"/>
        <item x="234"/>
        <item x="38"/>
        <item x="124"/>
        <item x="16"/>
        <item x="64"/>
        <item x="9"/>
        <item x="240"/>
        <item x="114"/>
        <item x="149"/>
        <item x="241"/>
        <item x="32"/>
        <item x="0"/>
        <item x="2"/>
        <item x="74"/>
        <item x="178"/>
        <item x="61"/>
        <item x="189"/>
        <item x="62"/>
        <item x="167"/>
        <item x="35"/>
        <item x="3"/>
        <item x="129"/>
        <item x="156"/>
        <item x="66"/>
        <item x="208"/>
        <item x="229"/>
        <item x="218"/>
        <item x="94"/>
        <item x="262"/>
        <item x="239"/>
        <item x="188"/>
        <item x="58"/>
        <item x="211"/>
        <item x="267"/>
        <item x="59"/>
        <item x="139"/>
        <item x="28"/>
        <item x="219"/>
        <item x="237"/>
        <item x="8"/>
        <item x="7"/>
        <item x="137"/>
        <item x="99"/>
        <item x="134"/>
        <item x="15"/>
        <item x="265"/>
        <item x="39"/>
        <item x="36"/>
        <item x="194"/>
        <item x="249"/>
        <item x="238"/>
        <item x="57"/>
        <item x="210"/>
        <item x="236"/>
        <item x="202"/>
        <item x="41"/>
        <item x="52"/>
        <item x="259"/>
        <item x="131"/>
        <item x="21"/>
        <item x="115"/>
        <item x="151"/>
        <item x="230"/>
        <item x="243"/>
        <item x="34"/>
        <item x="209"/>
        <item x="182"/>
        <item x="24"/>
        <item x="228"/>
        <item x="254"/>
        <item x="246"/>
        <item x="148"/>
        <item x="106"/>
        <item x="95"/>
        <item x="162"/>
        <item x="79"/>
        <item x="261"/>
        <item x="97"/>
        <item x="255"/>
        <item x="176"/>
        <item x="88"/>
        <item x="183"/>
        <item x="103"/>
        <item x="14"/>
        <item x="169"/>
        <item x="200"/>
        <item x="51"/>
        <item x="152"/>
        <item x="197"/>
        <item x="123"/>
        <item x="192"/>
        <item x="77"/>
        <item x="116"/>
        <item x="242"/>
        <item x="180"/>
        <item t="default"/>
      </items>
    </pivotField>
    <pivotField showAll="0"/>
    <pivotField showAll="0"/>
    <pivotField showAll="0"/>
    <pivotField showAll="0"/>
    <pivotField axis="axisRow" showAll="0">
      <items count="6">
        <item h="1"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dataField="1" numFmtId="10" showAll="0"/>
    <pivotField numFmtId="16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Fields count="1">
    <field x="1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cvr" fld="10" subtotal="average" baseField="0" baseItem="0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4">
              <x v="1"/>
              <x v="2"/>
              <x v="3"/>
              <x v="4"/>
            </reference>
            <reference field="13" count="12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72C65-13C9-CB45-BE4B-00BF4F012A5F}" name="PivotTable19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4" firstHeaderRow="0" firstDataRow="1" firstDataCol="1"/>
  <pivotFields count="14">
    <pivotField numFmtId="168" showAll="0">
      <items count="269">
        <item x="20"/>
        <item x="117"/>
        <item x="165"/>
        <item x="86"/>
        <item x="264"/>
        <item x="69"/>
        <item x="266"/>
        <item x="158"/>
        <item x="93"/>
        <item x="119"/>
        <item x="112"/>
        <item x="226"/>
        <item x="174"/>
        <item x="49"/>
        <item x="135"/>
        <item x="187"/>
        <item x="113"/>
        <item x="199"/>
        <item x="161"/>
        <item x="68"/>
        <item x="27"/>
        <item x="84"/>
        <item x="154"/>
        <item x="147"/>
        <item x="220"/>
        <item x="248"/>
        <item x="6"/>
        <item x="48"/>
        <item x="125"/>
        <item x="142"/>
        <item x="25"/>
        <item x="207"/>
        <item x="121"/>
        <item x="173"/>
        <item x="214"/>
        <item x="12"/>
        <item x="71"/>
        <item x="105"/>
        <item x="256"/>
        <item x="43"/>
        <item x="155"/>
        <item x="251"/>
        <item x="120"/>
        <item x="141"/>
        <item x="150"/>
        <item x="144"/>
        <item x="198"/>
        <item x="175"/>
        <item x="17"/>
        <item x="215"/>
        <item x="82"/>
        <item x="81"/>
        <item x="166"/>
        <item x="191"/>
        <item x="130"/>
        <item x="22"/>
        <item x="263"/>
        <item x="29"/>
        <item x="204"/>
        <item x="26"/>
        <item x="83"/>
        <item x="31"/>
        <item x="109"/>
        <item x="5"/>
        <item x="203"/>
        <item x="55"/>
        <item x="23"/>
        <item x="233"/>
        <item x="212"/>
        <item x="50"/>
        <item x="252"/>
        <item x="1"/>
        <item x="146"/>
        <item x="85"/>
        <item x="221"/>
        <item x="153"/>
        <item x="92"/>
        <item x="75"/>
        <item x="222"/>
        <item x="19"/>
        <item x="225"/>
        <item x="168"/>
        <item x="205"/>
        <item x="4"/>
        <item x="127"/>
        <item x="164"/>
        <item x="157"/>
        <item x="190"/>
        <item x="122"/>
        <item x="102"/>
        <item x="67"/>
        <item x="108"/>
        <item x="30"/>
        <item x="70"/>
        <item x="195"/>
        <item x="245"/>
        <item x="185"/>
        <item x="76"/>
        <item x="110"/>
        <item x="140"/>
        <item x="126"/>
        <item x="96"/>
        <item x="232"/>
        <item x="72"/>
        <item x="206"/>
        <item x="118"/>
        <item x="145"/>
        <item x="78"/>
        <item x="258"/>
        <item x="128"/>
        <item x="100"/>
        <item x="163"/>
        <item x="253"/>
        <item x="247"/>
        <item x="111"/>
        <item x="42"/>
        <item x="40"/>
        <item x="217"/>
        <item x="44"/>
        <item x="87"/>
        <item x="196"/>
        <item x="47"/>
        <item x="171"/>
        <item x="172"/>
        <item x="13"/>
        <item x="193"/>
        <item x="37"/>
        <item x="104"/>
        <item x="231"/>
        <item x="60"/>
        <item x="91"/>
        <item x="181"/>
        <item x="186"/>
        <item x="227"/>
        <item x="89"/>
        <item x="250"/>
        <item x="46"/>
        <item x="10"/>
        <item x="11"/>
        <item x="45"/>
        <item x="223"/>
        <item x="177"/>
        <item x="159"/>
        <item x="170"/>
        <item x="107"/>
        <item x="235"/>
        <item x="138"/>
        <item x="65"/>
        <item x="213"/>
        <item x="80"/>
        <item x="179"/>
        <item x="33"/>
        <item x="216"/>
        <item x="201"/>
        <item x="98"/>
        <item x="54"/>
        <item x="184"/>
        <item x="101"/>
        <item x="260"/>
        <item x="143"/>
        <item x="73"/>
        <item x="224"/>
        <item x="136"/>
        <item x="160"/>
        <item x="63"/>
        <item x="132"/>
        <item x="257"/>
        <item x="56"/>
        <item x="244"/>
        <item x="18"/>
        <item x="133"/>
        <item x="53"/>
        <item x="90"/>
        <item x="234"/>
        <item x="38"/>
        <item x="124"/>
        <item x="16"/>
        <item x="64"/>
        <item x="9"/>
        <item x="240"/>
        <item x="114"/>
        <item x="149"/>
        <item x="241"/>
        <item x="32"/>
        <item x="0"/>
        <item x="2"/>
        <item x="74"/>
        <item x="178"/>
        <item x="61"/>
        <item x="189"/>
        <item x="62"/>
        <item x="167"/>
        <item x="35"/>
        <item x="3"/>
        <item x="129"/>
        <item x="156"/>
        <item x="66"/>
        <item x="208"/>
        <item x="229"/>
        <item x="218"/>
        <item x="94"/>
        <item x="262"/>
        <item x="239"/>
        <item x="188"/>
        <item x="58"/>
        <item x="211"/>
        <item x="267"/>
        <item x="59"/>
        <item x="139"/>
        <item x="28"/>
        <item x="219"/>
        <item x="237"/>
        <item x="8"/>
        <item x="7"/>
        <item x="137"/>
        <item x="99"/>
        <item x="134"/>
        <item x="15"/>
        <item x="265"/>
        <item x="39"/>
        <item x="36"/>
        <item x="194"/>
        <item x="249"/>
        <item x="238"/>
        <item x="57"/>
        <item x="210"/>
        <item x="236"/>
        <item x="202"/>
        <item x="41"/>
        <item x="52"/>
        <item x="259"/>
        <item x="131"/>
        <item x="21"/>
        <item x="115"/>
        <item x="151"/>
        <item x="230"/>
        <item x="243"/>
        <item x="34"/>
        <item x="209"/>
        <item x="182"/>
        <item x="24"/>
        <item x="228"/>
        <item x="254"/>
        <item x="246"/>
        <item x="148"/>
        <item x="106"/>
        <item x="95"/>
        <item x="162"/>
        <item x="79"/>
        <item x="261"/>
        <item x="97"/>
        <item x="255"/>
        <item x="176"/>
        <item x="88"/>
        <item x="183"/>
        <item x="103"/>
        <item x="14"/>
        <item x="169"/>
        <item x="200"/>
        <item x="51"/>
        <item x="152"/>
        <item x="197"/>
        <item x="123"/>
        <item x="192"/>
        <item x="77"/>
        <item x="116"/>
        <item x="242"/>
        <item x="180"/>
        <item t="default"/>
      </items>
    </pivotField>
    <pivotField axis="axisRow" showAll="0" sortType="descending">
      <items count="7">
        <item x="0"/>
        <item x="3"/>
        <item x="4"/>
        <item x="5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numFmtId="168" showAll="0"/>
    <pivotField showAll="0"/>
    <pivotField showAll="0"/>
    <pivotField dataField="1" showAll="0"/>
    <pivotField dataField="1" showAll="0"/>
    <pivotField showAll="0"/>
    <pivotField dataField="1" numFmtId="10" showAll="0"/>
    <pivotField numFmtId="16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"/>
    <field x="3"/>
  </rowFields>
  <rowItems count="31">
    <i>
      <x v="5"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licks" fld="7" baseField="0" baseItem="0"/>
    <dataField name="Sum of conversions" fld="8" baseField="0" baseItem="0"/>
    <dataField name="Average of cvr" fld="10" subtotal="average" baseField="0" baseItem="0" numFmtId="10"/>
  </dataFields>
  <conditionalFormats count="1">
    <conditionalFormat priority="1">
      <pivotAreas count="12"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5"/>
            </reference>
            <reference field="3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3"/>
            </reference>
            <reference field="3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1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4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33989-85B6-8C4E-9BA0-40B294B865E5}" name="PivotTable21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3">
    <pivotField numFmtId="168" showAll="0"/>
    <pivotField showAll="0"/>
    <pivotField showAll="0"/>
    <pivotField showAll="0"/>
    <pivotField numFmtId="168" showAll="0"/>
    <pivotField showAll="0"/>
    <pivotField showAll="0"/>
    <pivotField showAll="0"/>
    <pivotField showAll="0"/>
    <pivotField showAll="0"/>
    <pivotField numFmtId="10" showAll="0"/>
    <pivotField numFmtId="164" showAll="0"/>
    <pivotField showAll="0">
      <items count="3">
        <item x="0"/>
        <item x="1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BB552-AC21-9347-8F01-771423EB0907}" name="PivotTable22" cacheId="1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6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clicks" fld="7" baseField="0" baseItem="0"/>
    <dataField name="Sum of conversions" fld="8" baseField="0" baseItem="0"/>
    <dataField name="Sum of revenue" fld="9" baseField="0" baseItem="0"/>
    <dataField name="Average of cvr" fld="10" subtotal="average" baseField="0" baseItem="0" numFmtId="10"/>
    <dataField name="Average of rpc" fld="11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1EFD5-E68C-C74D-A47F-0E65558872D9}" name="PivotTable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30" firstHeaderRow="1" firstDataRow="3" firstDataCol="1"/>
  <pivotFields count="20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1"/>
        <item x="0"/>
        <item x="3"/>
        <item h="1" x="4"/>
        <item t="default"/>
      </items>
    </pivotField>
    <pivotField axis="axisRow" showAll="0">
      <items count="26">
        <item x="23"/>
        <item x="18"/>
        <item x="0"/>
        <item x="15"/>
        <item x="20"/>
        <item x="5"/>
        <item x="22"/>
        <item x="8"/>
        <item x="9"/>
        <item x="6"/>
        <item x="10"/>
        <item x="14"/>
        <item x="16"/>
        <item x="21"/>
        <item x="13"/>
        <item x="17"/>
        <item x="12"/>
        <item x="11"/>
        <item x="4"/>
        <item x="1"/>
        <item x="19"/>
        <item x="2"/>
        <item x="3"/>
        <item x="7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-2"/>
    <field x="18"/>
  </colFields>
  <colItems count="15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i="2">
      <x v="2"/>
      <x/>
    </i>
    <i r="1" i="2">
      <x v="1"/>
    </i>
    <i r="1" i="2">
      <x v="2"/>
    </i>
    <i r="1" i="2">
      <x v="3"/>
    </i>
    <i t="grand">
      <x/>
    </i>
    <i t="grand" i="1">
      <x/>
    </i>
    <i t="grand" i="2">
      <x/>
    </i>
  </colItems>
  <dataFields count="3">
    <dataField name="Sum of clicks" fld="6" baseField="0" baseItem="0"/>
    <dataField name="Sum of conversions" fld="7" baseField="0" baseItem="0"/>
    <dataField name="Sum of 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DA4D7-9C24-594B-A0C4-FFC8A7A3C59E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1">
    <pivotField dataField="1" showAll="0"/>
    <pivotField showAll="0"/>
    <pivotField showAll="0"/>
    <pivotField axis="axisRow" showAll="0">
      <items count="6">
        <item x="1"/>
        <item x="3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in of date" fld="0" subtotal="min" baseField="0" baseItem="0" numFmtId="168"/>
  </dataFields>
  <formats count="8">
    <format dxfId="6">
      <pivotArea type="all" dataOnly="0" outline="0" fieldPosition="0"/>
    </format>
    <format dxfId="7">
      <pivotArea outline="0" collapsedLevelsAreSubtotals="1" fieldPosition="0"/>
    </format>
    <format dxfId="8">
      <pivotArea field="3" type="button" dataOnly="0" labelOnly="1" outline="0" axis="axisRow" fieldPosition="0"/>
    </format>
    <format dxfId="9">
      <pivotArea dataOnly="0" labelOnly="1" fieldPosition="0">
        <references count="1">
          <reference field="3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E28F9-EAF9-0944-8400-A44CC39E4E87}" name="PivotTable12" cacheId="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N10" firstHeaderRow="1" firstDataRow="3" firstDataCol="1"/>
  <pivotFields count="25">
    <pivotField showAll="0">
      <items count="349">
        <item x="20"/>
        <item x="117"/>
        <item x="165"/>
        <item x="86"/>
        <item x="264"/>
        <item x="69"/>
        <item x="266"/>
        <item x="158"/>
        <item x="93"/>
        <item x="119"/>
        <item x="112"/>
        <item x="226"/>
        <item x="339"/>
        <item x="174"/>
        <item x="49"/>
        <item x="135"/>
        <item x="333"/>
        <item x="187"/>
        <item x="113"/>
        <item x="199"/>
        <item x="161"/>
        <item x="68"/>
        <item x="27"/>
        <item x="84"/>
        <item x="154"/>
        <item x="147"/>
        <item x="272"/>
        <item x="282"/>
        <item x="220"/>
        <item x="248"/>
        <item x="6"/>
        <item x="277"/>
        <item x="48"/>
        <item x="125"/>
        <item x="142"/>
        <item x="25"/>
        <item x="207"/>
        <item x="121"/>
        <item x="334"/>
        <item x="173"/>
        <item x="214"/>
        <item x="337"/>
        <item x="12"/>
        <item x="71"/>
        <item x="105"/>
        <item x="256"/>
        <item x="43"/>
        <item x="155"/>
        <item x="251"/>
        <item x="120"/>
        <item x="141"/>
        <item x="284"/>
        <item x="150"/>
        <item x="312"/>
        <item x="144"/>
        <item x="198"/>
        <item x="175"/>
        <item x="17"/>
        <item x="215"/>
        <item x="82"/>
        <item x="81"/>
        <item x="166"/>
        <item x="191"/>
        <item x="130"/>
        <item x="318"/>
        <item x="22"/>
        <item x="263"/>
        <item x="29"/>
        <item x="204"/>
        <item x="295"/>
        <item x="26"/>
        <item x="83"/>
        <item x="31"/>
        <item x="109"/>
        <item x="303"/>
        <item x="5"/>
        <item x="203"/>
        <item x="283"/>
        <item x="344"/>
        <item x="55"/>
        <item x="23"/>
        <item x="233"/>
        <item x="280"/>
        <item x="343"/>
        <item x="330"/>
        <item x="212"/>
        <item x="50"/>
        <item x="252"/>
        <item x="1"/>
        <item x="146"/>
        <item x="85"/>
        <item x="271"/>
        <item x="270"/>
        <item x="221"/>
        <item x="278"/>
        <item x="153"/>
        <item x="296"/>
        <item x="92"/>
        <item x="75"/>
        <item x="299"/>
        <item x="222"/>
        <item x="19"/>
        <item x="225"/>
        <item x="168"/>
        <item x="205"/>
        <item x="268"/>
        <item x="4"/>
        <item x="127"/>
        <item x="328"/>
        <item x="164"/>
        <item x="157"/>
        <item x="190"/>
        <item x="291"/>
        <item x="122"/>
        <item x="102"/>
        <item x="67"/>
        <item x="108"/>
        <item x="30"/>
        <item x="70"/>
        <item x="195"/>
        <item x="245"/>
        <item x="185"/>
        <item x="76"/>
        <item x="110"/>
        <item x="140"/>
        <item x="126"/>
        <item x="96"/>
        <item x="232"/>
        <item x="294"/>
        <item x="332"/>
        <item x="72"/>
        <item x="275"/>
        <item x="206"/>
        <item x="118"/>
        <item x="145"/>
        <item x="338"/>
        <item x="78"/>
        <item x="302"/>
        <item x="258"/>
        <item x="128"/>
        <item x="100"/>
        <item x="163"/>
        <item x="288"/>
        <item x="253"/>
        <item x="247"/>
        <item x="111"/>
        <item x="287"/>
        <item x="42"/>
        <item x="40"/>
        <item x="340"/>
        <item x="217"/>
        <item x="44"/>
        <item x="87"/>
        <item x="297"/>
        <item x="196"/>
        <item x="47"/>
        <item x="313"/>
        <item x="301"/>
        <item x="341"/>
        <item x="171"/>
        <item x="300"/>
        <item x="329"/>
        <item x="310"/>
        <item x="172"/>
        <item x="320"/>
        <item x="13"/>
        <item x="193"/>
        <item x="37"/>
        <item x="279"/>
        <item x="104"/>
        <item x="306"/>
        <item x="286"/>
        <item x="321"/>
        <item x="231"/>
        <item x="60"/>
        <item x="91"/>
        <item x="181"/>
        <item x="323"/>
        <item x="186"/>
        <item x="227"/>
        <item x="285"/>
        <item x="89"/>
        <item x="331"/>
        <item x="250"/>
        <item x="46"/>
        <item x="10"/>
        <item x="290"/>
        <item x="11"/>
        <item x="45"/>
        <item x="223"/>
        <item x="177"/>
        <item x="159"/>
        <item x="170"/>
        <item x="107"/>
        <item x="235"/>
        <item x="138"/>
        <item x="65"/>
        <item x="213"/>
        <item x="315"/>
        <item x="314"/>
        <item x="80"/>
        <item x="179"/>
        <item x="33"/>
        <item x="304"/>
        <item x="216"/>
        <item x="201"/>
        <item x="307"/>
        <item x="98"/>
        <item x="54"/>
        <item x="184"/>
        <item x="101"/>
        <item x="276"/>
        <item x="260"/>
        <item x="143"/>
        <item x="73"/>
        <item x="224"/>
        <item x="136"/>
        <item x="160"/>
        <item x="63"/>
        <item x="132"/>
        <item x="257"/>
        <item x="56"/>
        <item x="244"/>
        <item x="18"/>
        <item x="133"/>
        <item x="53"/>
        <item x="90"/>
        <item x="234"/>
        <item x="38"/>
        <item x="124"/>
        <item x="16"/>
        <item x="64"/>
        <item x="9"/>
        <item x="240"/>
        <item x="325"/>
        <item x="114"/>
        <item x="149"/>
        <item x="241"/>
        <item x="32"/>
        <item x="0"/>
        <item x="2"/>
        <item x="74"/>
        <item x="178"/>
        <item x="319"/>
        <item x="61"/>
        <item x="189"/>
        <item x="62"/>
        <item x="167"/>
        <item x="35"/>
        <item x="3"/>
        <item x="129"/>
        <item x="316"/>
        <item x="342"/>
        <item x="156"/>
        <item x="66"/>
        <item x="208"/>
        <item x="229"/>
        <item x="273"/>
        <item x="292"/>
        <item x="218"/>
        <item x="94"/>
        <item x="262"/>
        <item x="239"/>
        <item x="188"/>
        <item x="281"/>
        <item x="309"/>
        <item x="58"/>
        <item x="211"/>
        <item x="267"/>
        <item x="59"/>
        <item x="139"/>
        <item x="322"/>
        <item x="28"/>
        <item x="219"/>
        <item x="237"/>
        <item x="8"/>
        <item x="274"/>
        <item x="7"/>
        <item x="137"/>
        <item x="99"/>
        <item x="134"/>
        <item x="15"/>
        <item x="265"/>
        <item x="39"/>
        <item x="36"/>
        <item x="194"/>
        <item x="249"/>
        <item x="238"/>
        <item x="305"/>
        <item x="298"/>
        <item x="57"/>
        <item x="335"/>
        <item x="210"/>
        <item x="236"/>
        <item x="202"/>
        <item x="41"/>
        <item x="336"/>
        <item x="317"/>
        <item x="52"/>
        <item x="259"/>
        <item x="131"/>
        <item x="311"/>
        <item x="289"/>
        <item x="21"/>
        <item x="115"/>
        <item x="151"/>
        <item x="230"/>
        <item x="243"/>
        <item x="34"/>
        <item x="209"/>
        <item x="182"/>
        <item x="24"/>
        <item x="228"/>
        <item x="254"/>
        <item x="327"/>
        <item x="246"/>
        <item x="148"/>
        <item x="106"/>
        <item x="95"/>
        <item x="345"/>
        <item x="162"/>
        <item x="79"/>
        <item x="261"/>
        <item x="97"/>
        <item x="255"/>
        <item x="176"/>
        <item x="88"/>
        <item x="183"/>
        <item x="326"/>
        <item x="103"/>
        <item x="346"/>
        <item x="14"/>
        <item x="169"/>
        <item x="200"/>
        <item x="308"/>
        <item x="51"/>
        <item x="152"/>
        <item x="324"/>
        <item x="293"/>
        <item x="197"/>
        <item x="269"/>
        <item x="123"/>
        <item x="192"/>
        <item x="77"/>
        <item x="116"/>
        <item x="242"/>
        <item x="180"/>
        <item x="347"/>
        <item t="default"/>
      </items>
    </pivotField>
    <pivotField showAll="0"/>
    <pivotField showAll="0"/>
    <pivotField axis="axisRow" showAll="0">
      <items count="6">
        <item x="1"/>
        <item x="3"/>
        <item x="2"/>
        <item x="0"/>
        <item h="1" x="4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4">
        <item x="9"/>
        <item x="3"/>
        <item x="2"/>
        <item x="1"/>
        <item x="11"/>
        <item x="7"/>
        <item x="6"/>
        <item x="5"/>
        <item x="0"/>
        <item x="4"/>
        <item x="10"/>
        <item x="8"/>
        <item h="1" x="1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22"/>
    <field x="-2"/>
  </colFields>
  <col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conversions" fld="8" baseField="0" baseItem="0"/>
    <dataField name="Sum of clicks" fld="7" baseField="0" baseItem="0"/>
    <dataField name="Sum of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183CD-0C65-454F-8E43-2C136DB8A008}" name="PivotTable3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ampaign Name">
  <location ref="A3:D10" firstHeaderRow="0" firstDataRow="1" firstDataCol="1"/>
  <pivotFields count="19">
    <pivotField numFmtId="14" showAll="0">
      <items count="348">
        <item x="20"/>
        <item x="117"/>
        <item x="165"/>
        <item x="86"/>
        <item x="264"/>
        <item x="69"/>
        <item x="266"/>
        <item x="158"/>
        <item x="93"/>
        <item x="119"/>
        <item x="112"/>
        <item x="226"/>
        <item x="339"/>
        <item x="174"/>
        <item x="49"/>
        <item x="135"/>
        <item x="333"/>
        <item x="187"/>
        <item x="113"/>
        <item x="199"/>
        <item x="161"/>
        <item x="68"/>
        <item x="27"/>
        <item x="84"/>
        <item x="154"/>
        <item x="147"/>
        <item x="272"/>
        <item x="282"/>
        <item x="220"/>
        <item x="248"/>
        <item x="6"/>
        <item x="277"/>
        <item x="48"/>
        <item x="125"/>
        <item x="142"/>
        <item x="25"/>
        <item x="207"/>
        <item x="121"/>
        <item x="334"/>
        <item x="173"/>
        <item x="214"/>
        <item x="337"/>
        <item x="12"/>
        <item x="71"/>
        <item x="105"/>
        <item x="256"/>
        <item x="43"/>
        <item x="155"/>
        <item x="251"/>
        <item x="120"/>
        <item x="141"/>
        <item x="284"/>
        <item x="150"/>
        <item x="312"/>
        <item x="144"/>
        <item x="198"/>
        <item x="175"/>
        <item x="17"/>
        <item x="215"/>
        <item x="82"/>
        <item x="81"/>
        <item x="166"/>
        <item x="191"/>
        <item x="130"/>
        <item x="318"/>
        <item x="22"/>
        <item x="263"/>
        <item x="29"/>
        <item x="204"/>
        <item x="295"/>
        <item x="26"/>
        <item x="83"/>
        <item x="31"/>
        <item x="109"/>
        <item x="303"/>
        <item x="5"/>
        <item x="203"/>
        <item x="283"/>
        <item x="344"/>
        <item x="55"/>
        <item x="23"/>
        <item x="233"/>
        <item x="280"/>
        <item x="343"/>
        <item x="330"/>
        <item x="212"/>
        <item x="50"/>
        <item x="252"/>
        <item x="1"/>
        <item x="146"/>
        <item x="85"/>
        <item x="271"/>
        <item x="270"/>
        <item x="221"/>
        <item x="278"/>
        <item x="153"/>
        <item x="296"/>
        <item x="92"/>
        <item x="75"/>
        <item x="299"/>
        <item x="222"/>
        <item x="19"/>
        <item x="225"/>
        <item x="168"/>
        <item x="205"/>
        <item x="268"/>
        <item x="4"/>
        <item x="127"/>
        <item x="328"/>
        <item x="164"/>
        <item x="157"/>
        <item x="190"/>
        <item x="291"/>
        <item x="122"/>
        <item x="102"/>
        <item x="67"/>
        <item x="108"/>
        <item x="30"/>
        <item x="70"/>
        <item x="195"/>
        <item x="245"/>
        <item x="185"/>
        <item x="76"/>
        <item x="110"/>
        <item x="140"/>
        <item x="126"/>
        <item x="96"/>
        <item x="232"/>
        <item x="294"/>
        <item x="332"/>
        <item x="72"/>
        <item x="275"/>
        <item x="206"/>
        <item x="118"/>
        <item x="145"/>
        <item x="338"/>
        <item x="78"/>
        <item x="302"/>
        <item x="258"/>
        <item x="128"/>
        <item x="100"/>
        <item x="163"/>
        <item x="288"/>
        <item x="253"/>
        <item x="247"/>
        <item x="111"/>
        <item x="287"/>
        <item x="42"/>
        <item x="40"/>
        <item x="340"/>
        <item x="217"/>
        <item x="44"/>
        <item x="87"/>
        <item x="297"/>
        <item x="196"/>
        <item x="47"/>
        <item x="313"/>
        <item x="301"/>
        <item x="341"/>
        <item x="171"/>
        <item x="300"/>
        <item x="329"/>
        <item x="310"/>
        <item x="172"/>
        <item x="320"/>
        <item x="13"/>
        <item x="193"/>
        <item x="37"/>
        <item x="279"/>
        <item x="104"/>
        <item x="306"/>
        <item x="286"/>
        <item x="321"/>
        <item x="231"/>
        <item x="60"/>
        <item x="91"/>
        <item x="181"/>
        <item x="323"/>
        <item x="186"/>
        <item x="227"/>
        <item x="285"/>
        <item x="89"/>
        <item x="331"/>
        <item x="250"/>
        <item x="46"/>
        <item x="10"/>
        <item x="290"/>
        <item x="11"/>
        <item x="45"/>
        <item x="223"/>
        <item x="177"/>
        <item x="159"/>
        <item x="170"/>
        <item x="107"/>
        <item x="235"/>
        <item x="138"/>
        <item x="65"/>
        <item x="213"/>
        <item x="315"/>
        <item x="314"/>
        <item x="80"/>
        <item x="179"/>
        <item x="33"/>
        <item x="304"/>
        <item x="216"/>
        <item x="201"/>
        <item x="307"/>
        <item x="98"/>
        <item x="54"/>
        <item x="184"/>
        <item x="101"/>
        <item x="276"/>
        <item x="260"/>
        <item x="143"/>
        <item x="73"/>
        <item x="224"/>
        <item x="136"/>
        <item x="160"/>
        <item x="63"/>
        <item x="132"/>
        <item x="257"/>
        <item x="56"/>
        <item x="244"/>
        <item x="18"/>
        <item x="133"/>
        <item x="53"/>
        <item x="90"/>
        <item x="234"/>
        <item x="38"/>
        <item x="124"/>
        <item x="16"/>
        <item x="64"/>
        <item x="9"/>
        <item x="240"/>
        <item x="325"/>
        <item x="114"/>
        <item x="149"/>
        <item x="241"/>
        <item x="32"/>
        <item x="0"/>
        <item x="2"/>
        <item x="74"/>
        <item x="178"/>
        <item x="319"/>
        <item x="61"/>
        <item x="189"/>
        <item x="62"/>
        <item x="167"/>
        <item x="35"/>
        <item x="3"/>
        <item x="129"/>
        <item x="316"/>
        <item x="342"/>
        <item x="156"/>
        <item x="66"/>
        <item x="208"/>
        <item x="229"/>
        <item x="273"/>
        <item x="292"/>
        <item x="218"/>
        <item x="94"/>
        <item x="262"/>
        <item x="239"/>
        <item x="188"/>
        <item x="281"/>
        <item x="309"/>
        <item x="58"/>
        <item x="211"/>
        <item x="267"/>
        <item x="59"/>
        <item x="139"/>
        <item x="322"/>
        <item x="28"/>
        <item x="219"/>
        <item x="237"/>
        <item x="8"/>
        <item x="274"/>
        <item x="7"/>
        <item x="137"/>
        <item x="99"/>
        <item x="134"/>
        <item x="15"/>
        <item x="265"/>
        <item x="39"/>
        <item x="36"/>
        <item x="194"/>
        <item x="249"/>
        <item x="238"/>
        <item x="305"/>
        <item x="298"/>
        <item x="57"/>
        <item x="335"/>
        <item x="210"/>
        <item x="236"/>
        <item x="202"/>
        <item x="41"/>
        <item x="336"/>
        <item x="317"/>
        <item x="52"/>
        <item x="259"/>
        <item x="131"/>
        <item x="311"/>
        <item x="289"/>
        <item x="21"/>
        <item x="115"/>
        <item x="151"/>
        <item x="230"/>
        <item x="243"/>
        <item x="34"/>
        <item x="209"/>
        <item x="182"/>
        <item x="24"/>
        <item x="228"/>
        <item x="254"/>
        <item x="327"/>
        <item x="246"/>
        <item x="148"/>
        <item x="106"/>
        <item x="95"/>
        <item x="345"/>
        <item x="162"/>
        <item x="79"/>
        <item x="261"/>
        <item x="97"/>
        <item x="255"/>
        <item x="176"/>
        <item x="88"/>
        <item x="183"/>
        <item x="326"/>
        <item x="103"/>
        <item x="346"/>
        <item x="14"/>
        <item x="169"/>
        <item x="200"/>
        <item x="308"/>
        <item x="51"/>
        <item x="152"/>
        <item x="324"/>
        <item x="293"/>
        <item x="197"/>
        <item x="269"/>
        <item x="123"/>
        <item x="192"/>
        <item x="77"/>
        <item x="116"/>
        <item x="242"/>
        <item x="180"/>
        <item t="default"/>
      </items>
    </pivotField>
    <pivotField axis="axisRow" showAll="0" sortType="ascending">
      <items count="7">
        <item x="0"/>
        <item x="3"/>
        <item x="4"/>
        <item x="5"/>
        <item x="1"/>
        <item x="2"/>
        <item t="default"/>
      </items>
    </pivotField>
    <pivotField showAll="0" sortType="ascending">
      <items count="5">
        <item x="3"/>
        <item x="2"/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licks" fld="6" baseField="0" baseItem="0"/>
    <dataField name="Sum of conversions" fld="7" baseField="0" baseItem="0"/>
    <dataField name="Sum of revenue" fld="8" baseField="0" baseItem="0"/>
  </dataFields>
  <formats count="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" type="button" dataOnly="0" labelOnly="1" outline="0" axis="axisRow" fieldPosition="0"/>
    </format>
    <format dxfId="38">
      <pivotArea dataOnly="0" labelOnly="1" fieldPosition="0">
        <references count="1">
          <reference field="1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53D1C-ED56-3543-BFA2-2DA55349BAA3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17">
    <pivotField showAll="0"/>
    <pivotField showAll="0"/>
    <pivotField showAll="0"/>
    <pivotField showAll="0"/>
    <pivotField axis="axisRow" showAll="0">
      <items count="7">
        <item x="4"/>
        <item x="0"/>
        <item x="1"/>
        <item x="3"/>
        <item x="2"/>
        <item x="5"/>
        <item t="default"/>
      </items>
    </pivotField>
    <pivotField showAll="0"/>
    <pivotField dataField="1" showAll="0">
      <items count="449">
        <item x="283"/>
        <item x="438"/>
        <item x="395"/>
        <item x="168"/>
        <item x="38"/>
        <item x="104"/>
        <item x="241"/>
        <item x="433"/>
        <item x="394"/>
        <item x="279"/>
        <item x="96"/>
        <item x="100"/>
        <item x="362"/>
        <item x="71"/>
        <item x="184"/>
        <item x="4"/>
        <item x="411"/>
        <item x="246"/>
        <item x="233"/>
        <item x="417"/>
        <item x="348"/>
        <item x="436"/>
        <item x="17"/>
        <item x="407"/>
        <item x="189"/>
        <item x="114"/>
        <item x="157"/>
        <item x="43"/>
        <item x="103"/>
        <item x="403"/>
        <item x="135"/>
        <item x="54"/>
        <item x="5"/>
        <item x="82"/>
        <item x="142"/>
        <item x="364"/>
        <item x="48"/>
        <item x="322"/>
        <item x="285"/>
        <item x="359"/>
        <item x="384"/>
        <item x="150"/>
        <item x="51"/>
        <item x="439"/>
        <item x="293"/>
        <item x="374"/>
        <item x="268"/>
        <item x="416"/>
        <item x="160"/>
        <item x="223"/>
        <item x="335"/>
        <item x="427"/>
        <item x="63"/>
        <item x="52"/>
        <item x="437"/>
        <item x="146"/>
        <item x="32"/>
        <item x="85"/>
        <item x="431"/>
        <item x="151"/>
        <item x="178"/>
        <item x="326"/>
        <item x="421"/>
        <item x="444"/>
        <item x="205"/>
        <item x="365"/>
        <item x="93"/>
        <item x="400"/>
        <item x="277"/>
        <item x="231"/>
        <item x="88"/>
        <item x="350"/>
        <item x="319"/>
        <item x="220"/>
        <item x="225"/>
        <item x="217"/>
        <item x="325"/>
        <item x="370"/>
        <item x="122"/>
        <item x="236"/>
        <item x="336"/>
        <item x="398"/>
        <item x="116"/>
        <item x="23"/>
        <item x="401"/>
        <item x="355"/>
        <item x="321"/>
        <item x="44"/>
        <item x="129"/>
        <item x="287"/>
        <item x="343"/>
        <item x="81"/>
        <item x="29"/>
        <item x="207"/>
        <item x="242"/>
        <item x="296"/>
        <item x="87"/>
        <item x="215"/>
        <item x="77"/>
        <item x="312"/>
        <item x="194"/>
        <item x="408"/>
        <item x="117"/>
        <item x="299"/>
        <item x="415"/>
        <item x="74"/>
        <item x="131"/>
        <item x="327"/>
        <item x="338"/>
        <item x="196"/>
        <item x="423"/>
        <item x="284"/>
        <item x="124"/>
        <item x="218"/>
        <item x="344"/>
        <item x="119"/>
        <item x="272"/>
        <item x="76"/>
        <item x="156"/>
        <item x="136"/>
        <item x="191"/>
        <item x="202"/>
        <item x="36"/>
        <item x="89"/>
        <item x="434"/>
        <item x="148"/>
        <item x="258"/>
        <item x="429"/>
        <item x="158"/>
        <item x="271"/>
        <item x="31"/>
        <item x="209"/>
        <item x="200"/>
        <item x="331"/>
        <item x="377"/>
        <item x="446"/>
        <item x="366"/>
        <item x="274"/>
        <item x="387"/>
        <item x="420"/>
        <item x="273"/>
        <item x="368"/>
        <item x="3"/>
        <item x="155"/>
        <item x="404"/>
        <item x="11"/>
        <item x="126"/>
        <item x="187"/>
        <item x="281"/>
        <item x="388"/>
        <item x="386"/>
        <item x="227"/>
        <item x="297"/>
        <item x="140"/>
        <item x="83"/>
        <item x="426"/>
        <item x="132"/>
        <item x="175"/>
        <item x="24"/>
        <item x="166"/>
        <item x="8"/>
        <item x="152"/>
        <item x="190"/>
        <item x="18"/>
        <item x="230"/>
        <item x="340"/>
        <item x="80"/>
        <item x="356"/>
        <item x="305"/>
        <item x="347"/>
        <item x="425"/>
        <item x="75"/>
        <item x="224"/>
        <item x="60"/>
        <item x="58"/>
        <item x="381"/>
        <item x="309"/>
        <item x="97"/>
        <item x="35"/>
        <item x="253"/>
        <item x="161"/>
        <item x="7"/>
        <item x="294"/>
        <item x="47"/>
        <item x="301"/>
        <item x="428"/>
        <item x="372"/>
        <item x="406"/>
        <item x="16"/>
        <item x="414"/>
        <item x="1"/>
        <item x="68"/>
        <item x="330"/>
        <item x="143"/>
        <item x="349"/>
        <item x="234"/>
        <item x="261"/>
        <item x="162"/>
        <item x="243"/>
        <item x="424"/>
        <item x="229"/>
        <item x="292"/>
        <item x="14"/>
        <item x="159"/>
        <item x="185"/>
        <item x="413"/>
        <item x="320"/>
        <item x="91"/>
        <item x="226"/>
        <item x="94"/>
        <item x="286"/>
        <item x="45"/>
        <item x="170"/>
        <item x="39"/>
        <item x="369"/>
        <item x="127"/>
        <item x="2"/>
        <item x="352"/>
        <item x="251"/>
        <item x="167"/>
        <item x="22"/>
        <item x="244"/>
        <item x="130"/>
        <item x="107"/>
        <item x="98"/>
        <item x="79"/>
        <item x="308"/>
        <item x="210"/>
        <item x="208"/>
        <item x="409"/>
        <item x="373"/>
        <item x="173"/>
        <item x="238"/>
        <item x="118"/>
        <item x="430"/>
        <item x="402"/>
        <item x="300"/>
        <item x="69"/>
        <item x="361"/>
        <item x="410"/>
        <item x="110"/>
        <item x="40"/>
        <item x="378"/>
        <item x="291"/>
        <item x="115"/>
        <item x="445"/>
        <item x="56"/>
        <item x="198"/>
        <item x="67"/>
        <item x="62"/>
        <item x="72"/>
        <item x="133"/>
        <item x="228"/>
        <item x="125"/>
        <item x="389"/>
        <item x="288"/>
        <item x="182"/>
        <item x="314"/>
        <item x="99"/>
        <item x="323"/>
        <item x="443"/>
        <item x="383"/>
        <item x="55"/>
        <item x="102"/>
        <item x="318"/>
        <item x="396"/>
        <item x="197"/>
        <item x="247"/>
        <item x="333"/>
        <item x="379"/>
        <item x="20"/>
        <item x="255"/>
        <item x="28"/>
        <item x="216"/>
        <item x="192"/>
        <item x="282"/>
        <item x="195"/>
        <item x="134"/>
        <item x="177"/>
        <item x="30"/>
        <item x="65"/>
        <item x="153"/>
        <item x="311"/>
        <item x="26"/>
        <item x="221"/>
        <item x="12"/>
        <item x="201"/>
        <item x="186"/>
        <item x="280"/>
        <item x="332"/>
        <item x="27"/>
        <item x="298"/>
        <item x="73"/>
        <item x="250"/>
        <item x="61"/>
        <item x="149"/>
        <item x="50"/>
        <item x="385"/>
        <item x="128"/>
        <item x="112"/>
        <item x="46"/>
        <item x="84"/>
        <item x="390"/>
        <item x="310"/>
        <item x="49"/>
        <item x="440"/>
        <item x="169"/>
        <item x="86"/>
        <item x="172"/>
        <item x="405"/>
        <item x="222"/>
        <item x="240"/>
        <item x="9"/>
        <item x="382"/>
        <item x="188"/>
        <item x="432"/>
        <item x="109"/>
        <item x="21"/>
        <item x="219"/>
        <item x="120"/>
        <item x="25"/>
        <item x="306"/>
        <item x="10"/>
        <item x="317"/>
        <item x="367"/>
        <item x="59"/>
        <item x="6"/>
        <item x="278"/>
        <item x="171"/>
        <item x="199"/>
        <item x="353"/>
        <item x="206"/>
        <item x="239"/>
        <item x="163"/>
        <item x="442"/>
        <item x="34"/>
        <item x="78"/>
        <item x="249"/>
        <item x="237"/>
        <item x="346"/>
        <item x="290"/>
        <item x="232"/>
        <item x="435"/>
        <item x="33"/>
        <item x="252"/>
        <item x="0"/>
        <item x="180"/>
        <item x="181"/>
        <item x="203"/>
        <item x="295"/>
        <item x="101"/>
        <item x="214"/>
        <item x="138"/>
        <item x="139"/>
        <item x="179"/>
        <item x="70"/>
        <item x="358"/>
        <item x="275"/>
        <item x="211"/>
        <item x="164"/>
        <item x="13"/>
        <item x="42"/>
        <item x="393"/>
        <item x="235"/>
        <item x="412"/>
        <item x="260"/>
        <item x="92"/>
        <item x="213"/>
        <item x="176"/>
        <item x="257"/>
        <item x="345"/>
        <item x="111"/>
        <item x="419"/>
        <item x="259"/>
        <item x="123"/>
        <item x="342"/>
        <item x="254"/>
        <item x="57"/>
        <item x="307"/>
        <item x="269"/>
        <item x="37"/>
        <item x="329"/>
        <item x="399"/>
        <item x="328"/>
        <item x="354"/>
        <item x="270"/>
        <item x="64"/>
        <item x="144"/>
        <item x="66"/>
        <item x="108"/>
        <item x="256"/>
        <item x="422"/>
        <item x="90"/>
        <item x="315"/>
        <item x="289"/>
        <item x="137"/>
        <item x="392"/>
        <item x="337"/>
        <item x="341"/>
        <item x="357"/>
        <item x="53"/>
        <item x="276"/>
        <item x="15"/>
        <item x="267"/>
        <item x="121"/>
        <item x="376"/>
        <item x="313"/>
        <item x="334"/>
        <item x="316"/>
        <item x="351"/>
        <item x="105"/>
        <item x="363"/>
        <item x="375"/>
        <item x="183"/>
        <item x="145"/>
        <item x="302"/>
        <item x="380"/>
        <item x="339"/>
        <item x="397"/>
        <item x="165"/>
        <item x="204"/>
        <item x="360"/>
        <item x="41"/>
        <item x="19"/>
        <item x="174"/>
        <item x="154"/>
        <item x="304"/>
        <item x="147"/>
        <item x="95"/>
        <item x="263"/>
        <item x="371"/>
        <item x="324"/>
        <item x="212"/>
        <item x="262"/>
        <item x="303"/>
        <item x="391"/>
        <item x="245"/>
        <item x="193"/>
        <item x="266"/>
        <item x="106"/>
        <item x="141"/>
        <item x="441"/>
        <item x="264"/>
        <item x="248"/>
        <item x="418"/>
        <item x="113"/>
        <item x="265"/>
        <item x="44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icks" fld="6" baseField="0" baseItem="0"/>
    <dataField name="Sum of conversions" fld="7" baseField="0" baseItem="0"/>
  </dataFields>
  <formats count="6"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4" type="button" dataOnly="0" labelOnly="1" outline="0" axis="axisRow" fieldPosition="0"/>
    </format>
    <format dxfId="44">
      <pivotArea dataOnly="0" labelOnly="1" fieldPosition="0">
        <references count="1">
          <reference field="4" count="0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94DBF-B2DC-7F46-9CAA-EB3642327F94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17"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clicks" fld="6" baseField="0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5" type="button" dataOnly="0" labelOnly="1" outline="0" axis="axisRow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CFE61-B858-CF44-A76F-BA196F130B92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0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9"/>
        <item x="3"/>
        <item x="2"/>
        <item x="1"/>
        <item x="11"/>
        <item x="7"/>
        <item x="6"/>
        <item x="5"/>
        <item x="0"/>
        <item x="4"/>
        <item x="10"/>
        <item x="8"/>
        <item h="1" x="12"/>
        <item t="default"/>
      </items>
    </pivotField>
    <pivotField axis="axisRow" showAll="0">
      <items count="6">
        <item x="2"/>
        <item x="1"/>
        <item x="0"/>
        <item x="3"/>
        <item h="1" x="4"/>
        <item t="default"/>
      </items>
    </pivotField>
  </pivotFields>
  <rowFields count="2">
    <field x="18"/>
    <field x="17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licks" fld="6" baseField="0" baseItem="0"/>
    <dataField name="Sum of conversions" fld="7" baseField="0" baseItem="0"/>
    <dataField name="Sum of 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5B4C0A-74BF-4F43-8B32-00A93D08AAF7}" autoFormatId="16" applyNumberFormats="0" applyBorderFormats="0" applyFontFormats="0" applyPatternFormats="0" applyAlignmentFormats="0" applyWidthHeightFormats="0">
  <queryTableRefresh nextId="29" unboundColumnsRight="6">
    <queryTableFields count="26">
      <queryTableField id="1" name="date" tableColumnId="1"/>
      <queryTableField id="2" name="utm_source" tableColumnId="2"/>
      <queryTableField id="3" name="utm_medium" tableColumnId="3"/>
      <queryTableField id="4" name="utm_campaign" tableColumnId="4"/>
      <queryTableField id="22" dataBound="0" tableColumnId="23"/>
      <queryTableField id="5" name="utm_content" tableColumnId="5"/>
      <queryTableField id="6" name="utm_term" tableColumnId="6"/>
      <queryTableField id="7" name="clicks" tableColumnId="7"/>
      <queryTableField id="8" name="conversions" tableColumnId="8"/>
      <queryTableField id="9" name="revenue" tableColumnId="9"/>
      <queryTableField id="26" dataBound="0" tableColumnId="27"/>
      <queryTableField id="27" dataBound="0" tableColumnId="28"/>
      <queryTableField id="10" name="missing_required" tableColumnId="10"/>
      <queryTableField id="11" name="has_uppercase" tableColumnId="11"/>
      <queryTableField id="12" name="invalid_medium" tableColumnId="12"/>
      <queryTableField id="13" name="clicks_valid" tableColumnId="13"/>
      <queryTableField id="14" name="conversions_valid" tableColumnId="14"/>
      <queryTableField id="15" name="revenue_valid" tableColumnId="15"/>
      <queryTableField id="16" name="missing_values_flag" tableColumnId="16"/>
      <queryTableField id="17" name="utm_term_missing_flag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3" dataBound="0" tableColumnId="24"/>
      <queryTableField id="28" dataBound="0" tableColumnId="2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DF1B9-DD3E-2545-9591-AE374C89DAE7}" name="Table2" displayName="Table2" ref="A1:J1501" totalsRowShown="0" headerRowDxfId="51" dataDxfId="52">
  <autoFilter ref="A1:J1501" xr:uid="{443DF1B9-DD3E-2545-9591-AE374C89DAE7}"/>
  <tableColumns count="10">
    <tableColumn id="1" xr3:uid="{7EA42FB2-F9BB-3745-B48A-4A22D12DC183}" name="date" dataDxfId="61"/>
    <tableColumn id="2" xr3:uid="{ABA8C990-8DC0-274C-BE45-3DA742A424D0}" name="utm_source" dataDxfId="60"/>
    <tableColumn id="3" xr3:uid="{4DFFC033-0CCC-2A4C-9A96-94EFD2D21E29}" name="utm_medium" dataDxfId="59"/>
    <tableColumn id="4" xr3:uid="{6C3B70F8-BC55-C848-9BF4-D5754500A82B}" name="utm_campaign" dataDxfId="58"/>
    <tableColumn id="5" xr3:uid="{26F72EC2-AC8A-ED43-8F57-BFDC9883DB3E}" name="utm_content" dataDxfId="57"/>
    <tableColumn id="6" xr3:uid="{1357E645-20ED-F145-8D1B-AE9C69C157E3}" name="utm_term" dataDxfId="56"/>
    <tableColumn id="7" xr3:uid="{EE749430-6871-AF41-B820-81B78810D1F1}" name="clicks" dataDxfId="55"/>
    <tableColumn id="8" xr3:uid="{28DCAF1A-DEE6-8B41-BFF6-32C2BEE4B6A9}" name="conversions" dataDxfId="54"/>
    <tableColumn id="9" xr3:uid="{AB3E3723-F39A-8041-AAD6-21C128B10C45}" name="revenue" dataDxfId="53"/>
    <tableColumn id="10" xr3:uid="{5A708675-589B-184D-BA80-E385385B95B0}" name="Column1">
      <calculatedColumnFormula>LOWER(TRIM(B2))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DA3F5A-4C05-8C4F-81FA-4B4097E69E60}" name="Simulated_UTM_Campaign_Data___1500_Rows" displayName="Simulated_UTM_Campaign_Data___1500_Rows" ref="A1:Z1174" tableType="queryTable" totalsRowShown="0">
  <autoFilter ref="A1:Z1174" xr:uid="{00DA3F5A-4C05-8C4F-81FA-4B4097E69E60}"/>
  <tableColumns count="26">
    <tableColumn id="1" xr3:uid="{CCEFC944-EEE3-9541-B99A-206E55E744DB}" uniqueName="1" name="date" queryTableFieldId="1" dataDxfId="16"/>
    <tableColumn id="2" xr3:uid="{3BB92B3D-E950-0845-B263-8A35B64125B1}" uniqueName="2" name="utm_source" queryTableFieldId="2" dataDxfId="28"/>
    <tableColumn id="3" xr3:uid="{9F2CC3D2-391E-284A-9E13-E72D74D3A74E}" uniqueName="3" name="utm_medium" queryTableFieldId="3" dataDxfId="27"/>
    <tableColumn id="4" xr3:uid="{1C7C752C-332F-3D4F-88A3-710130C54068}" uniqueName="4" name="utm_campaign" queryTableFieldId="4" dataDxfId="26"/>
    <tableColumn id="23" xr3:uid="{6A23B12A-7928-D845-9504-9F1CA1DC4DD0}" uniqueName="23" name="start_date" queryTableFieldId="22" dataDxfId="15">
      <calculatedColumnFormula>IFERROR(_xlfn.XLOOKUP(D2, 'Minimum Months'!A:A, 'Minimum Months'!B:B), "")</calculatedColumnFormula>
    </tableColumn>
    <tableColumn id="5" xr3:uid="{DD221A80-5F54-FD4B-A36D-FA48E5904A2F}" uniqueName="5" name="utm_content" queryTableFieldId="5" dataDxfId="25"/>
    <tableColumn id="6" xr3:uid="{FDC3CFF4-EF7B-2C4C-82D9-03742546AB2A}" uniqueName="6" name="utm_term" queryTableFieldId="6" dataDxfId="24"/>
    <tableColumn id="7" xr3:uid="{E5C4E2FC-4370-A941-B140-384F46C9B6E9}" uniqueName="7" name="clicks" queryTableFieldId="7" dataDxfId="23"/>
    <tableColumn id="8" xr3:uid="{97B8B817-C9B7-FC4F-B1B1-758640744966}" uniqueName="8" name="conversions" queryTableFieldId="8" dataDxfId="22"/>
    <tableColumn id="9" xr3:uid="{F67468B9-5F3E-594C-97F3-24DDCB2950C7}" uniqueName="9" name="revenue" queryTableFieldId="9" dataDxfId="21"/>
    <tableColumn id="27" xr3:uid="{055E56EB-623B-F64E-9C28-A828F35FB08A}" uniqueName="27" name="cvr" queryTableFieldId="26" dataDxfId="2">
      <calculatedColumnFormula>IF(H2=0, 0, I2/H2)</calculatedColumnFormula>
    </tableColumn>
    <tableColumn id="28" xr3:uid="{83D5CD3D-106D-694D-9C61-3C972FD1E523}" uniqueName="28" name="rpc" queryTableFieldId="27" dataDxfId="1">
      <calculatedColumnFormula>IF(H2=0, 0, J2/H2)</calculatedColumnFormula>
    </tableColumn>
    <tableColumn id="10" xr3:uid="{26DF4461-9456-BB43-8237-00A3EF4F340A}" uniqueName="10" name="missing_required" queryTableFieldId="10"/>
    <tableColumn id="11" xr3:uid="{A52C5525-BD28-3347-9999-DE15E7D72427}" uniqueName="11" name="has_uppercase" queryTableFieldId="11"/>
    <tableColumn id="12" xr3:uid="{F0DB9E1B-7221-8448-8526-FC49D72182C5}" uniqueName="12" name="invalid_medium" queryTableFieldId="12"/>
    <tableColumn id="13" xr3:uid="{0FC481B8-8C21-8E44-84C8-B8CE1BC992F8}" uniqueName="13" name="clicks_valid" queryTableFieldId="13"/>
    <tableColumn id="14" xr3:uid="{3B009DBD-B3DD-8243-8150-010F8BAACE76}" uniqueName="14" name="conversions_valid" queryTableFieldId="14"/>
    <tableColumn id="15" xr3:uid="{7917D738-CD8D-0E4A-BFEA-53A056C22945}" uniqueName="15" name="revenue_valid" queryTableFieldId="15"/>
    <tableColumn id="16" xr3:uid="{CF02DBFF-DC1C-8B47-B540-6B5E3D1A4278}" uniqueName="16" name="missing_values_flag" queryTableFieldId="16"/>
    <tableColumn id="17" xr3:uid="{FF7AB1FB-F0BB-F14F-92E9-3A5393BE4F6A}" uniqueName="17" name="utm_term_missing_flag" queryTableFieldId="17"/>
    <tableColumn id="18" xr3:uid="{486ABEE3-4AEC-5047-AD0D-A4A7CF488943}" uniqueName="18" name="Month name" queryTableFieldId="18" dataDxfId="20">
      <calculatedColumnFormula>TEXT(A2, "mmm")</calculatedColumnFormula>
    </tableColumn>
    <tableColumn id="19" xr3:uid="{C11E03B8-251D-844F-B64A-459FDE2C24F4}" uniqueName="19" name="Quarter" queryTableFieldId="19" dataDxfId="19">
      <calculatedColumnFormula>ROUNDUP(MONTH(A2)/3, 0)</calculatedColumnFormula>
    </tableColumn>
    <tableColumn id="20" xr3:uid="{BCFDA3C3-B109-354E-972F-7C97180F8190}" uniqueName="20" name="source &amp; medium" queryTableFieldId="20" dataDxfId="18">
      <calculatedColumnFormula xml:space="preserve"> Simulated_UTM_Campaign_Data___1500_Rows[[#This Row],[utm_source]] &amp; "/" &amp; Simulated_UTM_Campaign_Data___1500_Rows[[#This Row],[utm_medium]]</calculatedColumnFormula>
    </tableColumn>
    <tableColumn id="21" xr3:uid="{AD1B405D-B100-BE45-8759-77254258E98C}" uniqueName="21" name="Campaign Start Month" queryTableFieldId="21" dataDxfId="17">
      <calculatedColumnFormula>_xlfn.MINIFS(A:A, D:D, D2)</calculatedColumnFormula>
    </tableColumn>
    <tableColumn id="24" xr3:uid="{94E3AB23-1F0E-3B4D-AA64-2FB2A8191D9B}" uniqueName="24" name="LifeCycle_Month" queryTableFieldId="23" dataDxfId="14">
      <calculatedColumnFormula>DATEDIF(E2, A2, "m") + 1</calculatedColumnFormula>
    </tableColumn>
    <tableColumn id="29" xr3:uid="{B29F29D3-5FD3-784C-BD0B-9CA0595742C4}" uniqueName="29" name="intent_cluster" queryTableFieldId="28" dataDxfId="0">
      <calculatedColumnFormula>IF(OR(G2="discount", G2="signup"), "purchase_intent",
   IF(OR(G2="bags", G2="shoes"), "exploratory", "other"))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4CEC2C-52CC-C642-B9B9-A4A5013D35B0}" name="Table7" displayName="Table7" ref="A3:U307" totalsRowShown="0">
  <autoFilter ref="A3:U307" xr:uid="{0A4CEC2C-52CC-C642-B9B9-A4A5013D35B0}"/>
  <tableColumns count="21">
    <tableColumn id="1" xr3:uid="{96EDBBE6-39E5-8C4E-A85E-4B11BFB40B6A}" name="date" dataDxfId="29"/>
    <tableColumn id="2" xr3:uid="{470A5132-4385-F24E-80C1-18022A8CF02D}" name="utm_source"/>
    <tableColumn id="3" xr3:uid="{FCBB6D29-123D-654C-8B91-BF1B4638FE1E}" name="utm_medium"/>
    <tableColumn id="4" xr3:uid="{0B308096-2251-2E40-B0D1-39CAFBD45DAA}" name="utm_campaign"/>
    <tableColumn id="5" xr3:uid="{6D57B046-BB4F-A444-8072-6B550DCD8B40}" name="utm_content"/>
    <tableColumn id="6" xr3:uid="{B968F1B2-9D64-FD4D-9B5C-6977C867ECF5}" name="utm_term"/>
    <tableColumn id="7" xr3:uid="{D2EB6935-8CBB-E447-86AF-BB74F8ACB242}" name="clicks"/>
    <tableColumn id="8" xr3:uid="{8BDFE163-C841-4F4E-B773-6662C900FBE9}" name="conversions"/>
    <tableColumn id="9" xr3:uid="{A6E491BC-ACA0-3B49-8D18-B29242A97938}" name="revenue"/>
    <tableColumn id="10" xr3:uid="{874D82DE-82DD-5347-A026-D256DFE1E912}" name="missing_required"/>
    <tableColumn id="11" xr3:uid="{62182288-EB3B-C645-BBE2-77ED1790AF1F}" name="has_uppercase"/>
    <tableColumn id="12" xr3:uid="{A67FCCD0-0FFD-6543-B56B-91F282EC30DA}" name="invalid_medium"/>
    <tableColumn id="13" xr3:uid="{614C5CF1-3F4A-854F-B027-9031DF378949}" name="clicks_valid"/>
    <tableColumn id="14" xr3:uid="{9B5461D6-3714-C242-B75B-004945E1B4FA}" name="conversions_valid"/>
    <tableColumn id="15" xr3:uid="{AD1363DE-4012-C14F-AB0D-022AEBE9CF7E}" name="revenue_valid"/>
    <tableColumn id="16" xr3:uid="{903E9394-0600-6445-8C2C-A6673540DE66}" name="missing_values_flag"/>
    <tableColumn id="17" xr3:uid="{22AD1B7C-EF13-2040-AE14-615AD339F387}" name="utm_term_missing_flag"/>
    <tableColumn id="18" xr3:uid="{4B1FD7EC-733F-374F-AB7F-A6E07F1CABEE}" name="Month name"/>
    <tableColumn id="19" xr3:uid="{A595DF25-3EDD-204D-BF23-113000A4C5D1}" name="Quarter"/>
    <tableColumn id="20" xr3:uid="{9F51721C-6213-4A4D-94D3-30D2F1CF612F}" name="source &amp; medium"/>
    <tableColumn id="21" xr3:uid="{46D961F3-A929-3341-B3C7-A1A9C4D3A352}" name="Campaign Start Mon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C33367-7D93-A242-B3A4-D60CBB9AF28B}" name="Table8" displayName="Table8" ref="A3:W32" totalsRowShown="0">
  <autoFilter ref="A3:W32" xr:uid="{7EC33367-7D93-A242-B3A4-D60CBB9AF28B}"/>
  <tableColumns count="23">
    <tableColumn id="1" xr3:uid="{53AE15B7-69CA-3C44-BD99-F1C4F9FB9B61}" name="date" dataDxfId="5"/>
    <tableColumn id="2" xr3:uid="{F9F36188-A724-7745-A3F9-ED0F8064E305}" name="utm_source"/>
    <tableColumn id="3" xr3:uid="{F6698E63-45EC-EE47-98E9-A553DB140365}" name="utm_medium"/>
    <tableColumn id="4" xr3:uid="{E58B1C5C-284F-6B47-BD12-F5FE1CF649F2}" name="utm_campaign"/>
    <tableColumn id="5" xr3:uid="{EFC5DBCB-C945-AD4F-BE4B-712E3A086536}" name="start_date" dataDxfId="4"/>
    <tableColumn id="6" xr3:uid="{5EA423C3-1392-CB44-9806-98E80731B898}" name="utm_content"/>
    <tableColumn id="7" xr3:uid="{53747C00-77CB-B54E-8D31-F00E396FC2CC}" name="utm_term"/>
    <tableColumn id="8" xr3:uid="{EAB691A8-C263-5245-B764-E72EA0A7D089}" name="clicks"/>
    <tableColumn id="9" xr3:uid="{23EC9F8E-FA68-A444-B262-773583BA92BF}" name="conversions"/>
    <tableColumn id="10" xr3:uid="{A4C9BCA4-609C-7241-A88D-0A09302F27E5}" name="revenue"/>
    <tableColumn id="11" xr3:uid="{4D94ED03-1193-BF4D-B396-824C3E9B5F6C}" name="missing_required"/>
    <tableColumn id="12" xr3:uid="{C433E7F0-AC98-4D42-86B4-1F2805B0098B}" name="has_uppercase"/>
    <tableColumn id="13" xr3:uid="{064A4F26-A4D4-0C42-BCF6-A89CF665A6B0}" name="invalid_medium"/>
    <tableColumn id="14" xr3:uid="{5C22D6E9-BF23-B140-891C-37BCA27C4574}" name="clicks_valid"/>
    <tableColumn id="15" xr3:uid="{E2D30660-2624-1440-9C66-0D0661FDAEF7}" name="conversions_valid"/>
    <tableColumn id="16" xr3:uid="{EAE5043C-EF07-1C44-8232-4973433B7F72}" name="revenue_valid"/>
    <tableColumn id="17" xr3:uid="{970B4A4A-A377-7A42-BD30-7D22AE5E1C2C}" name="missing_values_flag"/>
    <tableColumn id="18" xr3:uid="{C76228F3-2B0E-044D-959A-A36CFFB76766}" name="utm_term_missing_flag"/>
    <tableColumn id="19" xr3:uid="{3612E162-1C09-0743-BC57-4F6494ABD817}" name="Month name"/>
    <tableColumn id="20" xr3:uid="{50CDFC45-CAFA-8F48-BBC5-EAA932F9A87A}" name="Quarter"/>
    <tableColumn id="21" xr3:uid="{ED69A6CD-998E-354B-8E13-2513D631ADE4}" name="source &amp; medium"/>
    <tableColumn id="22" xr3:uid="{26C812C5-41C5-0349-B3EC-7C873CB2FBE3}" name="Campaign Start Month" dataDxfId="3"/>
    <tableColumn id="23" xr3:uid="{03D72006-5072-4540-9B07-FD7AAE5CA303}" name="LifeCycle_Mon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D72D00-A8F5-C74D-B03E-04E9D99C70CA}" name="Table5" displayName="Table5" ref="A3:Q206" totalsRowShown="0">
  <autoFilter ref="A3:Q206" xr:uid="{85D72D00-A8F5-C74D-B03E-04E9D99C70CA}"/>
  <tableColumns count="17">
    <tableColumn id="1" xr3:uid="{E9DF4145-FE5F-E841-A384-A4ED2FFCEF9F}" name="date" dataDxfId="49"/>
    <tableColumn id="2" xr3:uid="{3A391885-FA0A-C34A-836A-2DF826FF46DE}" name="utm_source"/>
    <tableColumn id="3" xr3:uid="{9C05C94D-F1DD-D744-BD7D-AA6BF3970CEF}" name="utm_medium"/>
    <tableColumn id="4" xr3:uid="{B757071E-7998-A04E-B83D-853CD703ED36}" name="utm_campaign"/>
    <tableColumn id="5" xr3:uid="{D965FD5D-D7C0-0C40-B795-49681D804638}" name="utm_content"/>
    <tableColumn id="6" xr3:uid="{4785EA2E-8B5D-C649-959B-08EBB443F1D0}" name="utm_term"/>
    <tableColumn id="7" xr3:uid="{853C084B-6756-184B-81CD-3657CA238CBA}" name="clicks"/>
    <tableColumn id="8" xr3:uid="{BB42547B-DC75-1040-B93B-653B7BC4CEEC}" name="conversions"/>
    <tableColumn id="9" xr3:uid="{706CCB1C-98C1-5744-9E5E-433723F236C8}" name="revenue"/>
    <tableColumn id="10" xr3:uid="{FD87A88E-776B-C940-AA23-85C50DD79372}" name="missing_required"/>
    <tableColumn id="11" xr3:uid="{7AE38B0A-E7F6-264C-B16C-B2F20CD2FD7F}" name="has_uppercase"/>
    <tableColumn id="12" xr3:uid="{F92A8842-E625-D246-9023-43E37A609049}" name="invalid_medium"/>
    <tableColumn id="13" xr3:uid="{DDBCCCF2-D708-D240-B9E6-EDED73615EFA}" name="clicks_valid"/>
    <tableColumn id="14" xr3:uid="{41D560CE-97E9-6E40-84E6-9460D8923B21}" name="conversions_valid"/>
    <tableColumn id="15" xr3:uid="{01099BD6-06DA-624B-BE7A-85D334EAE52E}" name="revenue_valid"/>
    <tableColumn id="16" xr3:uid="{001CD08E-3B1D-424F-86A1-79CFD3B63A61}" name="missing_values_flag"/>
    <tableColumn id="17" xr3:uid="{512FF308-8F6D-2144-ABD5-BEC3FA2734F3}" name="utm_term_missing_fla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B1C0E1-8AE9-4241-8B1C-A96A4CBBF9E1}" name="Table6" displayName="Table6" ref="A3:Q1176" totalsRowShown="0">
  <autoFilter ref="A3:Q1176" xr:uid="{47B1C0E1-8AE9-4241-8B1C-A96A4CBBF9E1}"/>
  <tableColumns count="17">
    <tableColumn id="1" xr3:uid="{A74703DA-9CF9-5E40-BAC4-750BEF29EEDF}" name="date" dataDxfId="48"/>
    <tableColumn id="2" xr3:uid="{1A07FDE4-F1B3-DE48-BF81-AEAAEE85D943}" name="utm_source"/>
    <tableColumn id="3" xr3:uid="{FC640503-5234-214B-832F-84D22D3437B1}" name="utm_medium"/>
    <tableColumn id="4" xr3:uid="{09F29F92-BE63-CB43-868A-70BE041280EC}" name="utm_campaign"/>
    <tableColumn id="5" xr3:uid="{7FC9C8AB-8C49-734E-B83E-FFD51D73D91E}" name="utm_content"/>
    <tableColumn id="6" xr3:uid="{74C2EB7E-5446-1C40-9770-1EFCC4D2C00C}" name="utm_term"/>
    <tableColumn id="7" xr3:uid="{9D439DB8-755D-4D4C-A558-3D77D90ABD8F}" name="clicks"/>
    <tableColumn id="8" xr3:uid="{7B078C2B-DDC6-C44A-9AE8-3B41C6775466}" name="conversions"/>
    <tableColumn id="9" xr3:uid="{05AEB46F-F7D9-F243-8F44-324C7AE3D30A}" name="revenue"/>
    <tableColumn id="10" xr3:uid="{03D96B2A-280B-F14B-8057-544D0139E760}" name="missing_required"/>
    <tableColumn id="11" xr3:uid="{7954476D-46E2-0142-8424-896BCEF1250E}" name="has_uppercase"/>
    <tableColumn id="12" xr3:uid="{018C9D8A-B876-C34D-8664-AE89FEE5F7AB}" name="invalid_medium"/>
    <tableColumn id="13" xr3:uid="{1ADCE866-CA3C-6045-B6DC-13C98A946643}" name="clicks_valid"/>
    <tableColumn id="14" xr3:uid="{180C816A-923D-9A40-BF44-511EFDB3F792}" name="conversions_valid"/>
    <tableColumn id="15" xr3:uid="{B62EB422-2662-E143-BECF-8988D75F8294}" name="revenue_valid"/>
    <tableColumn id="16" xr3:uid="{863ADE8D-92ED-2742-B1B1-8C0F47D1AC5E}" name="missing_values_flag"/>
    <tableColumn id="17" xr3:uid="{348EB546-8D1E-FC4C-8D8C-89D2C19E8E4B}" name="utm_term_missing_fla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4F2E1F-2EEA-C54F-9982-9A988BF8B2F7}" name="Table4" displayName="Table4" ref="A3:Q1176" totalsRowShown="0">
  <autoFilter ref="A3:Q1176" xr:uid="{794F2E1F-2EEA-C54F-9982-9A988BF8B2F7}"/>
  <tableColumns count="17">
    <tableColumn id="1" xr3:uid="{B941D85A-5B6E-5145-BD61-FF97B542B2AF}" name="date" dataDxfId="50"/>
    <tableColumn id="2" xr3:uid="{2879AE79-72D4-6843-AE98-A19B6DA3B252}" name="utm_source"/>
    <tableColumn id="3" xr3:uid="{D6A4690B-2597-364F-82AF-3663207669E0}" name="utm_medium"/>
    <tableColumn id="4" xr3:uid="{17E05631-A5F6-2847-BAE1-7BC659EA2B26}" name="utm_campaign"/>
    <tableColumn id="5" xr3:uid="{78E6CC4A-6E64-8F45-B19B-76F01A4F97A8}" name="utm_content"/>
    <tableColumn id="6" xr3:uid="{0CB2A275-B574-394B-B2E1-91254D78D43F}" name="utm_term"/>
    <tableColumn id="7" xr3:uid="{1E20C3C1-1F6A-ED4F-BA6D-497167663C65}" name="clicks"/>
    <tableColumn id="8" xr3:uid="{99527F66-23CD-E04F-86D7-A280B319ABEC}" name="conversions"/>
    <tableColumn id="9" xr3:uid="{216C53BC-DD08-7246-BD0C-E792289943F8}" name="revenue"/>
    <tableColumn id="10" xr3:uid="{D9848253-1E89-0541-A26F-A5559460E082}" name="missing_required"/>
    <tableColumn id="11" xr3:uid="{E760DEDF-0496-7043-85A5-B2BB5F7F0AB2}" name="has_uppercase"/>
    <tableColumn id="12" xr3:uid="{7F31E649-F914-5A42-A5BE-E0235798B4F0}" name="invalid_medium"/>
    <tableColumn id="13" xr3:uid="{AAD130D1-F967-CB45-958E-0659B9B6EA77}" name="clicks_valid"/>
    <tableColumn id="14" xr3:uid="{D5D5EA2B-885F-1741-864E-9B69FC6E43C1}" name="conversions_valid"/>
    <tableColumn id="15" xr3:uid="{1E8DBCAF-BF91-9C45-91FD-CACAF859D956}" name="revenue_valid"/>
    <tableColumn id="16" xr3:uid="{ACBB97DA-F677-364B-A618-41C00B44EB92}" name="missing_values_flag"/>
    <tableColumn id="17" xr3:uid="{F7B6B445-3845-054B-878A-647580DA182C}" name="utm_term_missing_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906-B79A-F645-BE46-4CB29E9BE139}">
  <dimension ref="A1:J1501"/>
  <sheetViews>
    <sheetView workbookViewId="0">
      <selection activeCell="B29" sqref="B29"/>
    </sheetView>
  </sheetViews>
  <sheetFormatPr baseColWidth="10" defaultRowHeight="16" x14ac:dyDescent="0.2"/>
  <cols>
    <col min="1" max="9" width="32.1640625" style="2" customWidth="1"/>
    <col min="10" max="10" width="1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31</v>
      </c>
    </row>
    <row r="2" spans="1:10" x14ac:dyDescent="0.2">
      <c r="A2" s="3">
        <v>45542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391</v>
      </c>
      <c r="H2" s="2">
        <v>29</v>
      </c>
      <c r="I2" s="2">
        <v>864.17</v>
      </c>
      <c r="J2" t="str">
        <f>LOWER(TRIM(B2))</f>
        <v>facebook</v>
      </c>
    </row>
    <row r="3" spans="1:10" x14ac:dyDescent="0.2">
      <c r="A3" s="3">
        <v>45383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223</v>
      </c>
      <c r="H3" s="2">
        <v>28</v>
      </c>
      <c r="I3" s="2">
        <v>454.22</v>
      </c>
      <c r="J3" t="str">
        <f t="shared" ref="J3:J66" si="0">LOWER(TRIM(B3))</f>
        <v>newsletter</v>
      </c>
    </row>
    <row r="4" spans="1:10" x14ac:dyDescent="0.2">
      <c r="A4" s="3">
        <v>45543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21</v>
      </c>
      <c r="G4" s="2">
        <v>250</v>
      </c>
      <c r="H4" s="2">
        <v>29</v>
      </c>
      <c r="I4" s="2">
        <v>414.82</v>
      </c>
      <c r="J4" t="str">
        <f t="shared" si="0"/>
        <v>youtube</v>
      </c>
    </row>
    <row r="5" spans="1:10" x14ac:dyDescent="0.2">
      <c r="A5" s="3">
        <v>45552</v>
      </c>
      <c r="B5" s="2" t="s">
        <v>18</v>
      </c>
      <c r="C5" s="2" t="s">
        <v>10</v>
      </c>
      <c r="D5" s="2" t="s">
        <v>22</v>
      </c>
      <c r="E5" s="2" t="s">
        <v>23</v>
      </c>
      <c r="F5" s="2" t="s">
        <v>24</v>
      </c>
      <c r="G5" s="2">
        <v>168</v>
      </c>
      <c r="H5" s="2">
        <v>26</v>
      </c>
      <c r="I5" s="2">
        <v>564.59</v>
      </c>
      <c r="J5" t="str">
        <f t="shared" si="0"/>
        <v>youtube</v>
      </c>
    </row>
    <row r="6" spans="1:10" x14ac:dyDescent="0.2">
      <c r="A6" s="3">
        <v>45403</v>
      </c>
      <c r="B6" s="2" t="s">
        <v>18</v>
      </c>
      <c r="C6" s="2" t="s">
        <v>19</v>
      </c>
      <c r="D6" s="2" t="s">
        <v>22</v>
      </c>
      <c r="E6" s="2" t="s">
        <v>12</v>
      </c>
      <c r="F6" s="2" t="s">
        <v>17</v>
      </c>
      <c r="G6" s="2">
        <v>29</v>
      </c>
      <c r="H6" s="2">
        <v>2</v>
      </c>
      <c r="I6" s="2">
        <v>865.97</v>
      </c>
      <c r="J6" t="str">
        <f t="shared" si="0"/>
        <v>youtube</v>
      </c>
    </row>
    <row r="7" spans="1:10" x14ac:dyDescent="0.2">
      <c r="A7" s="3">
        <v>45369</v>
      </c>
      <c r="B7" s="2" t="s">
        <v>14</v>
      </c>
      <c r="C7" s="2" t="s">
        <v>10</v>
      </c>
      <c r="D7" s="2" t="s">
        <v>22</v>
      </c>
      <c r="E7" s="2" t="s">
        <v>23</v>
      </c>
      <c r="F7" s="2" t="s">
        <v>17</v>
      </c>
      <c r="G7" s="2">
        <v>50</v>
      </c>
      <c r="H7" s="2">
        <v>33</v>
      </c>
      <c r="I7" s="2">
        <v>376.18</v>
      </c>
      <c r="J7" t="str">
        <f t="shared" si="0"/>
        <v>newsletter</v>
      </c>
    </row>
    <row r="8" spans="1:10" x14ac:dyDescent="0.2">
      <c r="A8" s="3">
        <v>45323</v>
      </c>
      <c r="B8" s="2" t="s">
        <v>25</v>
      </c>
      <c r="C8" s="2" t="s">
        <v>19</v>
      </c>
      <c r="D8" s="2" t="s">
        <v>11</v>
      </c>
      <c r="E8" s="2" t="s">
        <v>23</v>
      </c>
      <c r="F8" s="2" t="s">
        <v>24</v>
      </c>
      <c r="G8" s="2">
        <v>370</v>
      </c>
      <c r="H8" s="2">
        <v>43</v>
      </c>
      <c r="I8" s="2">
        <v>418.16</v>
      </c>
      <c r="J8" t="str">
        <f t="shared" si="0"/>
        <v>google</v>
      </c>
    </row>
    <row r="9" spans="1:10" x14ac:dyDescent="0.2">
      <c r="A9" s="3">
        <v>45581</v>
      </c>
      <c r="B9" s="2" t="s">
        <v>26</v>
      </c>
      <c r="C9" s="2" t="s">
        <v>19</v>
      </c>
      <c r="D9" s="2" t="s">
        <v>20</v>
      </c>
      <c r="E9" s="2" t="s">
        <v>12</v>
      </c>
      <c r="F9" s="2" t="s">
        <v>17</v>
      </c>
      <c r="G9" s="2">
        <v>213</v>
      </c>
      <c r="H9" s="2">
        <v>16</v>
      </c>
      <c r="I9" s="2">
        <v>334.66</v>
      </c>
      <c r="J9" t="str">
        <f t="shared" si="0"/>
        <v>instagram</v>
      </c>
    </row>
    <row r="10" spans="1:10" x14ac:dyDescent="0.2">
      <c r="A10" s="3">
        <v>45578</v>
      </c>
      <c r="B10" s="2" t="s">
        <v>18</v>
      </c>
      <c r="C10" s="2" t="s">
        <v>15</v>
      </c>
      <c r="D10" s="2" t="s">
        <v>27</v>
      </c>
      <c r="E10" s="2" t="s">
        <v>16</v>
      </c>
      <c r="F10" s="2" t="s">
        <v>13</v>
      </c>
      <c r="G10" s="2">
        <v>190</v>
      </c>
      <c r="H10" s="2">
        <v>48</v>
      </c>
      <c r="I10" s="2">
        <v>789.26</v>
      </c>
      <c r="J10" t="str">
        <f t="shared" si="0"/>
        <v>youtube</v>
      </c>
    </row>
    <row r="11" spans="1:10" x14ac:dyDescent="0.2">
      <c r="A11" s="3">
        <v>45320</v>
      </c>
      <c r="B11" s="2" t="s">
        <v>18</v>
      </c>
      <c r="C11" s="2" t="s">
        <v>15</v>
      </c>
      <c r="D11" s="2" t="s">
        <v>22</v>
      </c>
      <c r="E11" s="2" t="s">
        <v>23</v>
      </c>
      <c r="G11" s="2">
        <v>433</v>
      </c>
      <c r="H11" s="2">
        <v>1</v>
      </c>
      <c r="I11" s="2">
        <v>986.08</v>
      </c>
      <c r="J11" t="str">
        <f t="shared" si="0"/>
        <v>youtube</v>
      </c>
    </row>
    <row r="12" spans="1:10" x14ac:dyDescent="0.2">
      <c r="A12" s="3">
        <v>45535</v>
      </c>
      <c r="B12" s="2" t="s">
        <v>25</v>
      </c>
      <c r="C12" s="2" t="s">
        <v>15</v>
      </c>
      <c r="D12" s="2" t="s">
        <v>11</v>
      </c>
      <c r="E12" s="2" t="s">
        <v>16</v>
      </c>
      <c r="F12" s="2" t="s">
        <v>24</v>
      </c>
      <c r="G12" s="2">
        <v>354</v>
      </c>
      <c r="H12" s="2">
        <v>34</v>
      </c>
      <c r="I12" s="2">
        <v>709.64</v>
      </c>
      <c r="J12" t="str">
        <f t="shared" si="0"/>
        <v>google</v>
      </c>
    </row>
    <row r="13" spans="1:10" x14ac:dyDescent="0.2">
      <c r="A13" s="3">
        <v>45465</v>
      </c>
      <c r="C13" s="2" t="s">
        <v>10</v>
      </c>
      <c r="D13" s="2" t="s">
        <v>11</v>
      </c>
      <c r="E13" s="2" t="s">
        <v>12</v>
      </c>
      <c r="G13" s="2">
        <v>284</v>
      </c>
      <c r="H13" s="2">
        <v>35</v>
      </c>
      <c r="I13" s="2">
        <v>891.26</v>
      </c>
      <c r="J13" t="str">
        <f t="shared" si="0"/>
        <v/>
      </c>
    </row>
    <row r="14" spans="1:10" x14ac:dyDescent="0.2">
      <c r="A14" s="3">
        <v>45487</v>
      </c>
      <c r="B14" s="2" t="s">
        <v>26</v>
      </c>
      <c r="C14" s="2" t="s">
        <v>28</v>
      </c>
      <c r="D14" s="2" t="s">
        <v>27</v>
      </c>
      <c r="E14" s="2" t="s">
        <v>12</v>
      </c>
      <c r="F14" s="2" t="s">
        <v>13</v>
      </c>
      <c r="G14" s="2">
        <v>365</v>
      </c>
      <c r="H14" s="2">
        <v>12</v>
      </c>
      <c r="I14" s="2">
        <v>661.1</v>
      </c>
      <c r="J14" t="str">
        <f t="shared" si="0"/>
        <v>instagram</v>
      </c>
    </row>
    <row r="15" spans="1:10" x14ac:dyDescent="0.2">
      <c r="A15" s="3">
        <v>45489</v>
      </c>
      <c r="B15" s="2" t="s">
        <v>25</v>
      </c>
      <c r="C15" s="2" t="s">
        <v>19</v>
      </c>
      <c r="D15" s="2" t="s">
        <v>11</v>
      </c>
      <c r="E15" s="2" t="s">
        <v>16</v>
      </c>
      <c r="F15" s="2" t="s">
        <v>17</v>
      </c>
      <c r="G15" s="2">
        <v>172</v>
      </c>
      <c r="H15" s="2">
        <v>25</v>
      </c>
      <c r="I15" s="2">
        <v>758.96</v>
      </c>
      <c r="J15" t="str">
        <f t="shared" si="0"/>
        <v>google</v>
      </c>
    </row>
    <row r="16" spans="1:10" x14ac:dyDescent="0.2">
      <c r="A16" s="3">
        <v>45581</v>
      </c>
      <c r="B16" s="2" t="s">
        <v>26</v>
      </c>
      <c r="C16" s="2" t="s">
        <v>10</v>
      </c>
      <c r="D16" s="2" t="s">
        <v>22</v>
      </c>
      <c r="E16" s="2" t="s">
        <v>23</v>
      </c>
      <c r="F16" s="2" t="s">
        <v>13</v>
      </c>
      <c r="G16" s="2">
        <v>323</v>
      </c>
      <c r="H16" s="2">
        <v>22</v>
      </c>
      <c r="I16" s="2">
        <v>583.39</v>
      </c>
      <c r="J16" t="str">
        <f t="shared" si="0"/>
        <v>instagram</v>
      </c>
    </row>
    <row r="17" spans="1:10" x14ac:dyDescent="0.2">
      <c r="A17" s="3">
        <v>45335</v>
      </c>
      <c r="B17" s="2" t="s">
        <v>25</v>
      </c>
      <c r="C17" s="2" t="s">
        <v>15</v>
      </c>
      <c r="D17" s="2" t="s">
        <v>22</v>
      </c>
      <c r="E17" s="2" t="s">
        <v>23</v>
      </c>
      <c r="F17" s="2" t="s">
        <v>24</v>
      </c>
      <c r="G17" s="2">
        <v>406</v>
      </c>
      <c r="H17" s="2">
        <v>46</v>
      </c>
      <c r="I17" s="2">
        <v>461.37</v>
      </c>
      <c r="J17" t="str">
        <f t="shared" si="0"/>
        <v>google</v>
      </c>
    </row>
    <row r="18" spans="1:10" x14ac:dyDescent="0.2">
      <c r="A18" s="3">
        <v>45465</v>
      </c>
      <c r="B18" s="2" t="s">
        <v>18</v>
      </c>
      <c r="C18" s="2" t="s">
        <v>10</v>
      </c>
      <c r="D18" s="2" t="s">
        <v>20</v>
      </c>
      <c r="E18" s="2" t="s">
        <v>12</v>
      </c>
      <c r="F18" s="2" t="s">
        <v>13</v>
      </c>
      <c r="G18" s="2">
        <v>235</v>
      </c>
      <c r="H18" s="2">
        <v>6</v>
      </c>
      <c r="I18" s="2">
        <v>912.69</v>
      </c>
      <c r="J18" t="str">
        <f t="shared" si="0"/>
        <v>youtube</v>
      </c>
    </row>
    <row r="19" spans="1:10" x14ac:dyDescent="0.2">
      <c r="A19" s="3">
        <v>45642</v>
      </c>
      <c r="B19" s="2" t="s">
        <v>25</v>
      </c>
      <c r="C19" s="2" t="s">
        <v>19</v>
      </c>
      <c r="D19" s="2" t="s">
        <v>20</v>
      </c>
      <c r="E19" s="2" t="s">
        <v>29</v>
      </c>
      <c r="F19" s="2" t="s">
        <v>24</v>
      </c>
      <c r="G19" s="2">
        <v>450</v>
      </c>
      <c r="H19" s="2">
        <v>49</v>
      </c>
      <c r="I19" s="2">
        <v>679.87</v>
      </c>
      <c r="J19" t="str">
        <f t="shared" si="0"/>
        <v>google</v>
      </c>
    </row>
    <row r="20" spans="1:10" x14ac:dyDescent="0.2">
      <c r="A20" s="3">
        <v>45587</v>
      </c>
      <c r="B20" s="2" t="s">
        <v>14</v>
      </c>
      <c r="C20" s="2" t="s">
        <v>19</v>
      </c>
      <c r="D20" s="2" t="s">
        <v>22</v>
      </c>
      <c r="E20" s="2" t="s">
        <v>29</v>
      </c>
      <c r="F20" s="2" t="s">
        <v>17</v>
      </c>
      <c r="G20" s="2">
        <v>221</v>
      </c>
      <c r="H20" s="2">
        <v>10</v>
      </c>
      <c r="I20" s="2">
        <v>518.75</v>
      </c>
      <c r="J20" t="str">
        <f t="shared" si="0"/>
        <v>newsletter</v>
      </c>
    </row>
    <row r="21" spans="1:10" x14ac:dyDescent="0.2">
      <c r="A21" s="3">
        <v>45489</v>
      </c>
      <c r="B21" s="2" t="s">
        <v>26</v>
      </c>
      <c r="C21" s="2" t="s">
        <v>19</v>
      </c>
      <c r="D21" s="2" t="s">
        <v>11</v>
      </c>
      <c r="E21" s="2" t="s">
        <v>23</v>
      </c>
      <c r="F21" s="2" t="s">
        <v>17</v>
      </c>
      <c r="G21" s="2">
        <v>37</v>
      </c>
      <c r="H21" s="2">
        <v>12</v>
      </c>
      <c r="I21" s="2">
        <v>370.41</v>
      </c>
      <c r="J21" t="str">
        <f t="shared" si="0"/>
        <v>instagram</v>
      </c>
    </row>
    <row r="22" spans="1:10" x14ac:dyDescent="0.2">
      <c r="A22" s="3">
        <v>45533</v>
      </c>
      <c r="B22" s="2" t="s">
        <v>14</v>
      </c>
      <c r="C22" s="2" t="s">
        <v>28</v>
      </c>
      <c r="D22" s="2" t="s">
        <v>11</v>
      </c>
      <c r="E22" s="2" t="s">
        <v>29</v>
      </c>
      <c r="F22" s="2" t="s">
        <v>21</v>
      </c>
      <c r="G22" s="2">
        <v>193</v>
      </c>
      <c r="H22" s="2">
        <v>16</v>
      </c>
      <c r="I22" s="2">
        <v>604.9</v>
      </c>
      <c r="J22" t="str">
        <f t="shared" si="0"/>
        <v>newsletter</v>
      </c>
    </row>
    <row r="23" spans="1:10" x14ac:dyDescent="0.2">
      <c r="A23" s="3">
        <v>45351</v>
      </c>
      <c r="B23" s="2" t="s">
        <v>18</v>
      </c>
      <c r="C23" s="2" t="s">
        <v>15</v>
      </c>
      <c r="D23" s="2" t="s">
        <v>11</v>
      </c>
      <c r="E23" s="2" t="s">
        <v>23</v>
      </c>
      <c r="F23" s="2" t="s">
        <v>21</v>
      </c>
      <c r="G23" s="2">
        <v>474</v>
      </c>
      <c r="H23" s="2">
        <v>50</v>
      </c>
      <c r="I23" s="2">
        <v>253.93</v>
      </c>
      <c r="J23" t="str">
        <f t="shared" si="0"/>
        <v>youtube</v>
      </c>
    </row>
    <row r="24" spans="1:10" x14ac:dyDescent="0.2">
      <c r="A24" s="3">
        <v>45392</v>
      </c>
      <c r="B24" s="2" t="s">
        <v>26</v>
      </c>
      <c r="C24" s="2" t="s">
        <v>15</v>
      </c>
      <c r="D24" s="2" t="s">
        <v>20</v>
      </c>
      <c r="E24" s="2" t="s">
        <v>12</v>
      </c>
      <c r="G24" s="2">
        <v>210</v>
      </c>
      <c r="H24" s="2">
        <v>5</v>
      </c>
      <c r="I24" s="2">
        <v>969.41</v>
      </c>
      <c r="J24" t="str">
        <f t="shared" si="0"/>
        <v>instagram</v>
      </c>
    </row>
    <row r="25" spans="1:10" x14ac:dyDescent="0.2">
      <c r="A25" s="3">
        <v>45526</v>
      </c>
      <c r="B25" s="2" t="s">
        <v>30</v>
      </c>
      <c r="C25" s="2" t="s">
        <v>10</v>
      </c>
      <c r="D25" s="2" t="s">
        <v>27</v>
      </c>
      <c r="E25" s="2" t="s">
        <v>23</v>
      </c>
      <c r="F25" s="2" t="s">
        <v>17</v>
      </c>
      <c r="G25" s="2">
        <v>307</v>
      </c>
      <c r="H25" s="2">
        <v>15</v>
      </c>
      <c r="I25" s="2">
        <v>779.16</v>
      </c>
      <c r="J25" t="str">
        <f t="shared" si="0"/>
        <v>linkedin</v>
      </c>
    </row>
    <row r="26" spans="1:10" x14ac:dyDescent="0.2">
      <c r="A26" s="3">
        <v>45398</v>
      </c>
      <c r="B26" s="2" t="s">
        <v>26</v>
      </c>
      <c r="C26" s="2" t="s">
        <v>19</v>
      </c>
      <c r="D26" s="2" t="s">
        <v>11</v>
      </c>
      <c r="E26" s="2" t="s">
        <v>12</v>
      </c>
      <c r="F26" s="2" t="s">
        <v>24</v>
      </c>
      <c r="G26" s="2">
        <v>359</v>
      </c>
      <c r="H26" s="2">
        <v>34</v>
      </c>
      <c r="I26" s="2">
        <v>987.21</v>
      </c>
      <c r="J26" t="str">
        <f t="shared" si="0"/>
        <v>instagram</v>
      </c>
    </row>
    <row r="27" spans="1:10" x14ac:dyDescent="0.2">
      <c r="A27" s="3">
        <v>45292</v>
      </c>
      <c r="B27" s="2" t="s">
        <v>26</v>
      </c>
      <c r="C27" s="2" t="s">
        <v>15</v>
      </c>
      <c r="D27" s="2" t="s">
        <v>20</v>
      </c>
      <c r="E27" s="2" t="s">
        <v>12</v>
      </c>
      <c r="F27" s="2" t="s">
        <v>21</v>
      </c>
      <c r="G27" s="2">
        <v>254</v>
      </c>
      <c r="H27" s="2">
        <v>2</v>
      </c>
      <c r="I27" s="2">
        <v>847.3</v>
      </c>
      <c r="J27" t="str">
        <f t="shared" si="0"/>
        <v>instagram</v>
      </c>
    </row>
    <row r="28" spans="1:10" x14ac:dyDescent="0.2">
      <c r="A28" s="3">
        <v>45611</v>
      </c>
      <c r="B28" s="2" t="s">
        <v>18</v>
      </c>
      <c r="C28" s="2" t="s">
        <v>10</v>
      </c>
      <c r="D28" s="2" t="s">
        <v>22</v>
      </c>
      <c r="E28" s="2" t="s">
        <v>23</v>
      </c>
      <c r="F28" s="2" t="s">
        <v>21</v>
      </c>
      <c r="G28" s="2">
        <v>105</v>
      </c>
      <c r="H28" s="2">
        <v>33</v>
      </c>
      <c r="I28" s="2">
        <v>580.25</v>
      </c>
      <c r="J28" t="str">
        <f t="shared" si="0"/>
        <v>youtube</v>
      </c>
    </row>
    <row r="29" spans="1:10" x14ac:dyDescent="0.2">
      <c r="A29" s="3">
        <v>45359</v>
      </c>
      <c r="B29" s="2" t="s">
        <v>9</v>
      </c>
      <c r="C29" s="2" t="s">
        <v>15</v>
      </c>
      <c r="D29" s="2" t="s">
        <v>27</v>
      </c>
      <c r="E29" s="2" t="s">
        <v>12</v>
      </c>
      <c r="F29" s="2" t="s">
        <v>17</v>
      </c>
      <c r="G29" s="2">
        <v>188</v>
      </c>
      <c r="H29" s="2">
        <v>1</v>
      </c>
      <c r="I29" s="2">
        <v>253.42</v>
      </c>
      <c r="J29" t="str">
        <f t="shared" si="0"/>
        <v>facebook</v>
      </c>
    </row>
    <row r="30" spans="1:10" x14ac:dyDescent="0.2">
      <c r="A30" s="3">
        <v>45374</v>
      </c>
      <c r="B30" s="2" t="s">
        <v>18</v>
      </c>
      <c r="C30" s="2" t="s">
        <v>10</v>
      </c>
      <c r="D30" s="2" t="s">
        <v>22</v>
      </c>
      <c r="E30" s="2" t="s">
        <v>16</v>
      </c>
      <c r="F30" s="2" t="s">
        <v>21</v>
      </c>
      <c r="G30" s="2">
        <v>363</v>
      </c>
      <c r="H30" s="2">
        <v>9</v>
      </c>
      <c r="I30" s="2">
        <v>705.93</v>
      </c>
      <c r="J30" t="str">
        <f t="shared" si="0"/>
        <v>youtube</v>
      </c>
    </row>
    <row r="31" spans="1:10" x14ac:dyDescent="0.2">
      <c r="A31" s="3">
        <v>45611</v>
      </c>
      <c r="B31" s="2" t="s">
        <v>30</v>
      </c>
      <c r="C31" s="2" t="s">
        <v>19</v>
      </c>
      <c r="D31" s="2" t="s">
        <v>27</v>
      </c>
      <c r="E31" s="2" t="s">
        <v>12</v>
      </c>
      <c r="G31" s="2">
        <v>255</v>
      </c>
      <c r="H31" s="2">
        <v>41</v>
      </c>
      <c r="I31" s="2">
        <v>701.4</v>
      </c>
      <c r="J31" t="str">
        <f t="shared" si="0"/>
        <v>linkedin</v>
      </c>
    </row>
    <row r="32" spans="1:10" x14ac:dyDescent="0.2">
      <c r="A32" s="3">
        <v>45412</v>
      </c>
      <c r="B32" s="2" t="s">
        <v>26</v>
      </c>
      <c r="C32" s="2" t="s">
        <v>19</v>
      </c>
      <c r="D32" s="2" t="s">
        <v>20</v>
      </c>
      <c r="E32" s="2" t="s">
        <v>29</v>
      </c>
      <c r="G32" s="2">
        <v>120</v>
      </c>
      <c r="H32" s="2">
        <v>9</v>
      </c>
      <c r="I32" s="2">
        <v>790.92</v>
      </c>
      <c r="J32" t="str">
        <f t="shared" si="0"/>
        <v>instagram</v>
      </c>
    </row>
    <row r="33" spans="1:10" x14ac:dyDescent="0.2">
      <c r="A33" s="3">
        <v>45619</v>
      </c>
      <c r="B33" s="2" t="s">
        <v>14</v>
      </c>
      <c r="C33" s="2" t="s">
        <v>19</v>
      </c>
      <c r="D33" s="2" t="s">
        <v>22</v>
      </c>
      <c r="E33" s="2" t="s">
        <v>12</v>
      </c>
      <c r="F33" s="2" t="s">
        <v>13</v>
      </c>
      <c r="G33" s="2">
        <v>321</v>
      </c>
      <c r="H33" s="2">
        <v>18</v>
      </c>
      <c r="I33" s="2">
        <v>548.37</v>
      </c>
      <c r="J33" t="str">
        <f t="shared" si="0"/>
        <v>newsletter</v>
      </c>
    </row>
    <row r="34" spans="1:10" x14ac:dyDescent="0.2">
      <c r="A34" s="3">
        <v>45328</v>
      </c>
      <c r="B34" s="2" t="s">
        <v>26</v>
      </c>
      <c r="C34" s="2" t="s">
        <v>19</v>
      </c>
      <c r="D34" s="2" t="s">
        <v>11</v>
      </c>
      <c r="E34" s="2" t="s">
        <v>29</v>
      </c>
      <c r="F34" s="2" t="s">
        <v>21</v>
      </c>
      <c r="G34" s="2">
        <v>363</v>
      </c>
      <c r="H34" s="2">
        <v>18</v>
      </c>
      <c r="I34" s="2">
        <v>931.76</v>
      </c>
      <c r="J34" t="str">
        <f t="shared" si="0"/>
        <v>instagram</v>
      </c>
    </row>
    <row r="35" spans="1:10" x14ac:dyDescent="0.2">
      <c r="A35" s="3">
        <v>45364</v>
      </c>
      <c r="B35" s="2" t="s">
        <v>30</v>
      </c>
      <c r="C35" s="2" t="s">
        <v>10</v>
      </c>
      <c r="D35" s="2" t="s">
        <v>27</v>
      </c>
      <c r="E35" s="2" t="s">
        <v>29</v>
      </c>
      <c r="F35" s="2" t="s">
        <v>24</v>
      </c>
      <c r="G35" s="2">
        <v>328</v>
      </c>
      <c r="H35" s="2">
        <v>34</v>
      </c>
      <c r="I35" s="2">
        <v>511.07</v>
      </c>
      <c r="J35" t="str">
        <f t="shared" si="0"/>
        <v>linkedin</v>
      </c>
    </row>
    <row r="36" spans="1:10" x14ac:dyDescent="0.2">
      <c r="A36" s="3">
        <v>45315</v>
      </c>
      <c r="B36" s="2" t="s">
        <v>30</v>
      </c>
      <c r="C36" s="2" t="s">
        <v>28</v>
      </c>
      <c r="D36" s="2" t="s">
        <v>22</v>
      </c>
      <c r="E36" s="2" t="s">
        <v>23</v>
      </c>
      <c r="F36" s="2" t="s">
        <v>24</v>
      </c>
      <c r="G36" s="2">
        <v>309</v>
      </c>
      <c r="H36" s="2">
        <v>6</v>
      </c>
      <c r="I36" s="2">
        <v>814.46</v>
      </c>
      <c r="J36" t="str">
        <f t="shared" si="0"/>
        <v>linkedin</v>
      </c>
    </row>
    <row r="37" spans="1:10" x14ac:dyDescent="0.2">
      <c r="A37" s="3">
        <v>45575</v>
      </c>
      <c r="B37" s="2" t="s">
        <v>26</v>
      </c>
      <c r="C37" s="2" t="s">
        <v>10</v>
      </c>
      <c r="D37" s="2" t="s">
        <v>11</v>
      </c>
      <c r="E37" s="2" t="s">
        <v>29</v>
      </c>
      <c r="F37" s="2" t="s">
        <v>17</v>
      </c>
      <c r="G37" s="2">
        <v>114</v>
      </c>
      <c r="H37" s="2">
        <v>41</v>
      </c>
      <c r="I37" s="2">
        <v>190.8</v>
      </c>
      <c r="J37" t="str">
        <f t="shared" si="0"/>
        <v>instagram</v>
      </c>
    </row>
    <row r="38" spans="1:10" x14ac:dyDescent="0.2">
      <c r="A38" s="3">
        <v>45361</v>
      </c>
      <c r="B38" s="2" t="s">
        <v>26</v>
      </c>
      <c r="C38" s="2" t="s">
        <v>15</v>
      </c>
      <c r="D38" s="2" t="s">
        <v>22</v>
      </c>
      <c r="E38" s="2" t="s">
        <v>23</v>
      </c>
      <c r="F38" s="2" t="s">
        <v>13</v>
      </c>
      <c r="G38" s="2">
        <v>317</v>
      </c>
      <c r="H38" s="2">
        <v>11</v>
      </c>
      <c r="I38" s="2">
        <v>534.39</v>
      </c>
      <c r="J38" t="str">
        <f t="shared" si="0"/>
        <v>instagram</v>
      </c>
    </row>
    <row r="39" spans="1:10" x14ac:dyDescent="0.2">
      <c r="A39" s="3">
        <v>45318</v>
      </c>
      <c r="B39" s="2" t="s">
        <v>14</v>
      </c>
      <c r="C39" s="2" t="s">
        <v>28</v>
      </c>
      <c r="D39" s="2" t="s">
        <v>22</v>
      </c>
      <c r="G39" s="2">
        <v>222</v>
      </c>
      <c r="H39" s="2">
        <v>18</v>
      </c>
      <c r="I39" s="2">
        <v>94.47</v>
      </c>
      <c r="J39" t="str">
        <f t="shared" si="0"/>
        <v>newsletter</v>
      </c>
    </row>
    <row r="40" spans="1:10" x14ac:dyDescent="0.2">
      <c r="A40" s="3">
        <v>45307</v>
      </c>
      <c r="B40" s="2" t="s">
        <v>26</v>
      </c>
      <c r="C40" s="2" t="s">
        <v>15</v>
      </c>
      <c r="D40" s="2" t="s">
        <v>22</v>
      </c>
      <c r="E40" s="2" t="s">
        <v>23</v>
      </c>
      <c r="G40" s="2">
        <v>354</v>
      </c>
      <c r="H40" s="2">
        <v>23</v>
      </c>
      <c r="I40" s="2">
        <v>725.14</v>
      </c>
      <c r="J40" t="str">
        <f t="shared" si="0"/>
        <v>instagram</v>
      </c>
    </row>
    <row r="41" spans="1:10" x14ac:dyDescent="0.2">
      <c r="A41" s="3">
        <v>45592</v>
      </c>
      <c r="B41" s="2" t="s">
        <v>30</v>
      </c>
      <c r="C41" s="2" t="s">
        <v>15</v>
      </c>
      <c r="D41" s="2" t="s">
        <v>20</v>
      </c>
      <c r="E41" s="2" t="s">
        <v>29</v>
      </c>
      <c r="G41" s="2">
        <v>11</v>
      </c>
      <c r="H41" s="2">
        <v>42</v>
      </c>
      <c r="I41" s="2">
        <v>199.02</v>
      </c>
      <c r="J41" t="str">
        <f t="shared" si="0"/>
        <v>linkedin</v>
      </c>
    </row>
    <row r="42" spans="1:10" x14ac:dyDescent="0.2">
      <c r="A42" s="3">
        <v>45414</v>
      </c>
      <c r="B42" s="2" t="s">
        <v>30</v>
      </c>
      <c r="C42" s="2" t="s">
        <v>15</v>
      </c>
      <c r="D42" s="2" t="s">
        <v>11</v>
      </c>
      <c r="E42" s="2" t="s">
        <v>12</v>
      </c>
      <c r="F42" s="2" t="s">
        <v>21</v>
      </c>
      <c r="G42" s="2">
        <v>156</v>
      </c>
      <c r="H42" s="2">
        <v>5</v>
      </c>
      <c r="I42" s="2">
        <v>10.19</v>
      </c>
      <c r="J42" t="str">
        <f t="shared" si="0"/>
        <v>linkedin</v>
      </c>
    </row>
    <row r="43" spans="1:10" x14ac:dyDescent="0.2">
      <c r="A43" s="3">
        <v>45366</v>
      </c>
      <c r="B43" s="2" t="s">
        <v>30</v>
      </c>
      <c r="C43" s="2" t="s">
        <v>10</v>
      </c>
      <c r="D43" s="2" t="s">
        <v>11</v>
      </c>
      <c r="E43" s="2" t="s">
        <v>29</v>
      </c>
      <c r="F43" s="2" t="s">
        <v>13</v>
      </c>
      <c r="G43" s="2">
        <v>75</v>
      </c>
      <c r="H43" s="2">
        <v>34</v>
      </c>
      <c r="I43" s="2">
        <v>491.43</v>
      </c>
      <c r="J43" t="str">
        <f t="shared" si="0"/>
        <v>linkedin</v>
      </c>
    </row>
    <row r="44" spans="1:10" x14ac:dyDescent="0.2">
      <c r="A44" s="3">
        <v>45541</v>
      </c>
      <c r="B44" s="2" t="s">
        <v>26</v>
      </c>
      <c r="C44" s="2" t="s">
        <v>28</v>
      </c>
      <c r="D44" s="2" t="s">
        <v>20</v>
      </c>
      <c r="F44" s="2" t="s">
        <v>13</v>
      </c>
      <c r="G44" s="2">
        <v>389</v>
      </c>
      <c r="H44" s="2">
        <v>17</v>
      </c>
      <c r="I44" s="2">
        <v>394.61</v>
      </c>
      <c r="J44" t="str">
        <f t="shared" si="0"/>
        <v>instagram</v>
      </c>
    </row>
    <row r="45" spans="1:10" x14ac:dyDescent="0.2">
      <c r="A45" s="3">
        <v>45504</v>
      </c>
      <c r="B45" s="2" t="s">
        <v>26</v>
      </c>
      <c r="C45" s="2" t="s">
        <v>28</v>
      </c>
      <c r="D45" s="2" t="s">
        <v>27</v>
      </c>
      <c r="E45" s="2" t="s">
        <v>23</v>
      </c>
      <c r="F45" s="2" t="s">
        <v>13</v>
      </c>
      <c r="G45" s="2">
        <v>223</v>
      </c>
      <c r="H45" s="2">
        <v>37</v>
      </c>
      <c r="I45" s="2">
        <v>363.56</v>
      </c>
      <c r="J45" t="str">
        <f t="shared" si="0"/>
        <v>instagram</v>
      </c>
    </row>
    <row r="46" spans="1:10" x14ac:dyDescent="0.2">
      <c r="A46" s="3">
        <v>45598</v>
      </c>
      <c r="B46" s="2" t="s">
        <v>18</v>
      </c>
      <c r="C46" s="2" t="s">
        <v>15</v>
      </c>
      <c r="D46" s="2" t="s">
        <v>27</v>
      </c>
      <c r="E46" s="2" t="s">
        <v>12</v>
      </c>
      <c r="G46" s="2">
        <v>308</v>
      </c>
      <c r="H46" s="2">
        <v>2</v>
      </c>
      <c r="I46" s="2">
        <v>489.99</v>
      </c>
      <c r="J46" t="str">
        <f t="shared" si="0"/>
        <v>youtube</v>
      </c>
    </row>
    <row r="47" spans="1:10" x14ac:dyDescent="0.2">
      <c r="A47" s="3">
        <v>45616</v>
      </c>
      <c r="B47" s="2" t="s">
        <v>18</v>
      </c>
      <c r="C47" s="2" t="s">
        <v>15</v>
      </c>
      <c r="D47" s="2" t="s">
        <v>22</v>
      </c>
      <c r="E47" s="2" t="s">
        <v>12</v>
      </c>
      <c r="F47" s="2" t="s">
        <v>13</v>
      </c>
      <c r="G47" s="2">
        <v>379</v>
      </c>
      <c r="H47" s="2">
        <v>43</v>
      </c>
      <c r="I47" s="2">
        <v>156.5</v>
      </c>
      <c r="J47" t="str">
        <f t="shared" si="0"/>
        <v>youtube</v>
      </c>
    </row>
    <row r="48" spans="1:10" x14ac:dyDescent="0.2">
      <c r="A48" s="3">
        <v>45551</v>
      </c>
      <c r="B48" s="2" t="s">
        <v>18</v>
      </c>
      <c r="C48" s="2" t="s">
        <v>10</v>
      </c>
      <c r="D48" s="2" t="s">
        <v>20</v>
      </c>
      <c r="E48" s="2" t="s">
        <v>16</v>
      </c>
      <c r="F48" s="2" t="s">
        <v>24</v>
      </c>
      <c r="G48" s="2">
        <v>210</v>
      </c>
      <c r="H48" s="2">
        <v>36</v>
      </c>
      <c r="I48" s="2">
        <v>56.02</v>
      </c>
      <c r="J48" t="str">
        <f t="shared" si="0"/>
        <v>youtube</v>
      </c>
    </row>
    <row r="49" spans="1:10" x14ac:dyDescent="0.2">
      <c r="A49" s="3">
        <v>45590</v>
      </c>
      <c r="B49" s="2" t="s">
        <v>9</v>
      </c>
      <c r="C49" s="2" t="s">
        <v>19</v>
      </c>
      <c r="D49" s="2" t="s">
        <v>11</v>
      </c>
      <c r="E49" s="2" t="s">
        <v>29</v>
      </c>
      <c r="F49" s="2" t="s">
        <v>13</v>
      </c>
      <c r="G49" s="2">
        <v>147</v>
      </c>
      <c r="H49" s="2">
        <v>46</v>
      </c>
      <c r="I49" s="2">
        <v>557.51</v>
      </c>
      <c r="J49" t="str">
        <f t="shared" si="0"/>
        <v>facebook</v>
      </c>
    </row>
    <row r="50" spans="1:10" x14ac:dyDescent="0.2">
      <c r="A50" s="3">
        <v>45605</v>
      </c>
      <c r="B50" s="2" t="s">
        <v>26</v>
      </c>
      <c r="C50" s="2" t="s">
        <v>28</v>
      </c>
      <c r="D50" s="2" t="s">
        <v>11</v>
      </c>
      <c r="E50" s="2" t="s">
        <v>16</v>
      </c>
      <c r="G50" s="2">
        <v>220</v>
      </c>
      <c r="H50" s="2">
        <v>4</v>
      </c>
      <c r="I50" s="2">
        <v>337.77</v>
      </c>
      <c r="J50" t="str">
        <f t="shared" si="0"/>
        <v>instagram</v>
      </c>
    </row>
    <row r="51" spans="1:10" x14ac:dyDescent="0.2">
      <c r="A51" s="3">
        <v>45620</v>
      </c>
      <c r="B51" s="2" t="s">
        <v>14</v>
      </c>
      <c r="C51" s="2" t="s">
        <v>19</v>
      </c>
      <c r="D51" s="2" t="s">
        <v>20</v>
      </c>
      <c r="E51" s="2" t="s">
        <v>23</v>
      </c>
      <c r="G51" s="2">
        <v>188</v>
      </c>
      <c r="H51" s="2">
        <v>21</v>
      </c>
      <c r="I51" s="2">
        <v>327.41000000000003</v>
      </c>
      <c r="J51" t="str">
        <f t="shared" si="0"/>
        <v>newsletter</v>
      </c>
    </row>
    <row r="52" spans="1:10" x14ac:dyDescent="0.2">
      <c r="A52" s="3">
        <v>45467</v>
      </c>
      <c r="B52" s="2" t="s">
        <v>18</v>
      </c>
      <c r="C52" s="2" t="s">
        <v>28</v>
      </c>
      <c r="D52" s="2" t="s">
        <v>11</v>
      </c>
      <c r="E52" s="2" t="s">
        <v>12</v>
      </c>
      <c r="F52" s="2" t="s">
        <v>21</v>
      </c>
      <c r="G52" s="2">
        <v>427</v>
      </c>
      <c r="H52" s="2">
        <v>50</v>
      </c>
      <c r="I52" s="2">
        <v>495.29</v>
      </c>
      <c r="J52" t="str">
        <f t="shared" si="0"/>
        <v>youtube</v>
      </c>
    </row>
    <row r="53" spans="1:10" x14ac:dyDescent="0.2">
      <c r="A53" s="3">
        <v>45369</v>
      </c>
      <c r="B53" s="2" t="s">
        <v>25</v>
      </c>
      <c r="C53" s="2" t="s">
        <v>28</v>
      </c>
      <c r="D53" s="2" t="s">
        <v>22</v>
      </c>
      <c r="E53" s="2" t="s">
        <v>16</v>
      </c>
      <c r="F53" s="2" t="s">
        <v>13</v>
      </c>
      <c r="G53" s="2">
        <v>14</v>
      </c>
      <c r="H53" s="2">
        <v>49</v>
      </c>
      <c r="I53" s="2">
        <v>411.24</v>
      </c>
      <c r="J53" t="str">
        <f t="shared" si="0"/>
        <v>google</v>
      </c>
    </row>
    <row r="54" spans="1:10" x14ac:dyDescent="0.2">
      <c r="A54" s="3">
        <v>45531</v>
      </c>
      <c r="B54" s="2" t="s">
        <v>25</v>
      </c>
      <c r="C54" s="2" t="s">
        <v>28</v>
      </c>
      <c r="D54" s="2" t="s">
        <v>11</v>
      </c>
      <c r="E54" s="2" t="s">
        <v>12</v>
      </c>
      <c r="F54" s="2" t="s">
        <v>13</v>
      </c>
      <c r="G54" s="2">
        <v>247</v>
      </c>
      <c r="H54" s="2">
        <v>4</v>
      </c>
      <c r="I54" s="2">
        <v>562.32000000000005</v>
      </c>
      <c r="J54" t="str">
        <f t="shared" si="0"/>
        <v>google</v>
      </c>
    </row>
    <row r="55" spans="1:10" x14ac:dyDescent="0.2">
      <c r="A55" s="3">
        <v>45589</v>
      </c>
      <c r="B55" s="2" t="s">
        <v>14</v>
      </c>
      <c r="C55" s="2" t="s">
        <v>19</v>
      </c>
      <c r="D55" s="2" t="s">
        <v>27</v>
      </c>
      <c r="E55" s="2" t="s">
        <v>12</v>
      </c>
      <c r="F55" s="2" t="s">
        <v>13</v>
      </c>
      <c r="G55" s="2">
        <v>275</v>
      </c>
      <c r="H55" s="2">
        <v>7</v>
      </c>
      <c r="I55" s="2">
        <v>677.7</v>
      </c>
      <c r="J55" t="str">
        <f t="shared" si="0"/>
        <v>newsletter</v>
      </c>
    </row>
    <row r="56" spans="1:10" x14ac:dyDescent="0.2">
      <c r="A56" s="3">
        <v>45447</v>
      </c>
      <c r="B56" s="2" t="s">
        <v>30</v>
      </c>
      <c r="C56" s="2" t="s">
        <v>19</v>
      </c>
      <c r="D56" s="2" t="s">
        <v>22</v>
      </c>
      <c r="E56" s="2" t="s">
        <v>23</v>
      </c>
      <c r="F56" s="2" t="s">
        <v>24</v>
      </c>
      <c r="G56" s="2">
        <v>472</v>
      </c>
      <c r="H56" s="2">
        <v>29</v>
      </c>
      <c r="I56" s="2">
        <v>890.23</v>
      </c>
      <c r="J56" t="str">
        <f t="shared" si="0"/>
        <v>linkedin</v>
      </c>
    </row>
    <row r="57" spans="1:10" x14ac:dyDescent="0.2">
      <c r="A57" s="3">
        <v>45603</v>
      </c>
      <c r="B57" s="2" t="s">
        <v>30</v>
      </c>
      <c r="C57" s="2" t="s">
        <v>15</v>
      </c>
      <c r="D57" s="2" t="s">
        <v>20</v>
      </c>
      <c r="E57" s="2" t="s">
        <v>16</v>
      </c>
      <c r="F57" s="2" t="s">
        <v>24</v>
      </c>
      <c r="G57" s="2">
        <v>407</v>
      </c>
      <c r="H57" s="2">
        <v>3</v>
      </c>
      <c r="I57" s="2">
        <v>815.57</v>
      </c>
      <c r="J57" t="str">
        <f t="shared" si="0"/>
        <v>linkedin</v>
      </c>
    </row>
    <row r="58" spans="1:10" x14ac:dyDescent="0.2">
      <c r="A58" s="3">
        <v>45446</v>
      </c>
      <c r="B58" s="2" t="s">
        <v>9</v>
      </c>
      <c r="C58" s="2" t="s">
        <v>15</v>
      </c>
      <c r="D58" s="2" t="s">
        <v>20</v>
      </c>
      <c r="F58" s="2" t="s">
        <v>17</v>
      </c>
      <c r="G58" s="2">
        <v>43</v>
      </c>
      <c r="H58" s="2">
        <v>26</v>
      </c>
      <c r="I58" s="2">
        <v>113.48</v>
      </c>
      <c r="J58" t="str">
        <f t="shared" si="0"/>
        <v>facebook</v>
      </c>
    </row>
    <row r="59" spans="1:10" x14ac:dyDescent="0.2">
      <c r="A59" s="3">
        <v>45398</v>
      </c>
      <c r="B59" s="2" t="s">
        <v>18</v>
      </c>
      <c r="C59" s="2" t="s">
        <v>10</v>
      </c>
      <c r="D59" s="2" t="s">
        <v>11</v>
      </c>
      <c r="E59" s="2" t="s">
        <v>16</v>
      </c>
      <c r="F59" s="2" t="s">
        <v>13</v>
      </c>
      <c r="G59" s="2">
        <v>109</v>
      </c>
      <c r="H59" s="2">
        <v>18</v>
      </c>
      <c r="I59" s="2">
        <v>48.17</v>
      </c>
      <c r="J59" t="str">
        <f t="shared" si="0"/>
        <v>youtube</v>
      </c>
    </row>
    <row r="60" spans="1:10" x14ac:dyDescent="0.2">
      <c r="A60" s="3">
        <v>45307</v>
      </c>
      <c r="B60" s="2" t="s">
        <v>18</v>
      </c>
      <c r="C60" s="2" t="s">
        <v>10</v>
      </c>
      <c r="D60" s="2" t="s">
        <v>22</v>
      </c>
      <c r="E60" s="2" t="s">
        <v>16</v>
      </c>
      <c r="G60" s="2">
        <v>272</v>
      </c>
      <c r="H60" s="2">
        <v>8</v>
      </c>
      <c r="I60" s="2">
        <v>318.31</v>
      </c>
      <c r="J60" t="str">
        <f t="shared" si="0"/>
        <v>youtube</v>
      </c>
    </row>
    <row r="61" spans="1:10" x14ac:dyDescent="0.2">
      <c r="A61" s="3">
        <v>45339</v>
      </c>
      <c r="B61" s="2" t="s">
        <v>25</v>
      </c>
      <c r="C61" s="2" t="s">
        <v>10</v>
      </c>
      <c r="D61" s="2" t="s">
        <v>20</v>
      </c>
      <c r="F61" s="2" t="s">
        <v>17</v>
      </c>
      <c r="G61" s="2">
        <v>245</v>
      </c>
      <c r="H61" s="2">
        <v>3</v>
      </c>
      <c r="I61" s="2">
        <v>713.39</v>
      </c>
      <c r="J61" t="str">
        <f t="shared" si="0"/>
        <v>google</v>
      </c>
    </row>
    <row r="62" spans="1:10" x14ac:dyDescent="0.2">
      <c r="A62" s="3">
        <v>45500</v>
      </c>
      <c r="B62" s="2" t="s">
        <v>30</v>
      </c>
      <c r="C62" s="2" t="s">
        <v>15</v>
      </c>
      <c r="D62" s="2" t="s">
        <v>20</v>
      </c>
      <c r="E62" s="2" t="s">
        <v>29</v>
      </c>
      <c r="G62" s="2">
        <v>132</v>
      </c>
      <c r="H62" s="2">
        <v>11</v>
      </c>
      <c r="I62" s="2">
        <v>123.46</v>
      </c>
      <c r="J62" t="str">
        <f t="shared" si="0"/>
        <v>linkedin</v>
      </c>
    </row>
    <row r="63" spans="1:10" x14ac:dyDescent="0.2">
      <c r="A63" s="3">
        <v>45450</v>
      </c>
      <c r="B63" s="2" t="s">
        <v>25</v>
      </c>
      <c r="C63" s="2" t="s">
        <v>19</v>
      </c>
      <c r="D63" s="2" t="s">
        <v>27</v>
      </c>
      <c r="E63" s="2" t="s">
        <v>16</v>
      </c>
      <c r="F63" s="2" t="s">
        <v>17</v>
      </c>
      <c r="G63" s="2">
        <v>339</v>
      </c>
      <c r="H63" s="2">
        <v>48</v>
      </c>
      <c r="I63" s="2">
        <v>109.86</v>
      </c>
      <c r="J63" t="str">
        <f t="shared" si="0"/>
        <v>google</v>
      </c>
    </row>
    <row r="64" spans="1:10" x14ac:dyDescent="0.2">
      <c r="A64" s="3">
        <v>45490</v>
      </c>
      <c r="B64" s="2" t="s">
        <v>25</v>
      </c>
      <c r="C64" s="2" t="s">
        <v>19</v>
      </c>
      <c r="D64" s="2" t="s">
        <v>22</v>
      </c>
      <c r="E64" s="2" t="s">
        <v>29</v>
      </c>
      <c r="F64" s="2" t="s">
        <v>21</v>
      </c>
      <c r="G64" s="2">
        <v>450</v>
      </c>
      <c r="H64" s="2">
        <v>29</v>
      </c>
      <c r="I64" s="2">
        <v>758.63</v>
      </c>
      <c r="J64" t="str">
        <f t="shared" si="0"/>
        <v>google</v>
      </c>
    </row>
    <row r="65" spans="1:10" x14ac:dyDescent="0.2">
      <c r="A65" s="3">
        <v>45486</v>
      </c>
      <c r="B65" s="2" t="s">
        <v>9</v>
      </c>
      <c r="C65" s="2" t="s">
        <v>15</v>
      </c>
      <c r="D65" s="2" t="s">
        <v>11</v>
      </c>
      <c r="E65" s="2" t="s">
        <v>23</v>
      </c>
      <c r="F65" s="2" t="s">
        <v>24</v>
      </c>
      <c r="G65" s="2">
        <v>215</v>
      </c>
      <c r="H65" s="2">
        <v>25</v>
      </c>
      <c r="I65" s="2">
        <v>137.94</v>
      </c>
      <c r="J65" t="str">
        <f t="shared" si="0"/>
        <v>facebook</v>
      </c>
    </row>
    <row r="66" spans="1:10" x14ac:dyDescent="0.2">
      <c r="A66" s="3">
        <v>45500</v>
      </c>
      <c r="B66" s="2" t="s">
        <v>25</v>
      </c>
      <c r="C66" s="2" t="s">
        <v>28</v>
      </c>
      <c r="D66" s="2" t="s">
        <v>27</v>
      </c>
      <c r="E66" s="2" t="s">
        <v>16</v>
      </c>
      <c r="G66" s="2">
        <v>177</v>
      </c>
      <c r="H66" s="2">
        <v>40</v>
      </c>
      <c r="I66" s="2">
        <v>282.86</v>
      </c>
      <c r="J66" t="str">
        <f t="shared" si="0"/>
        <v>google</v>
      </c>
    </row>
    <row r="67" spans="1:10" x14ac:dyDescent="0.2">
      <c r="A67" s="3">
        <v>45454</v>
      </c>
      <c r="B67" s="2" t="s">
        <v>9</v>
      </c>
      <c r="C67" s="2" t="s">
        <v>28</v>
      </c>
      <c r="D67" s="2" t="s">
        <v>11</v>
      </c>
      <c r="E67" s="2" t="s">
        <v>23</v>
      </c>
      <c r="F67" s="2" t="s">
        <v>21</v>
      </c>
      <c r="G67" s="2">
        <v>54</v>
      </c>
      <c r="H67" s="2">
        <v>1</v>
      </c>
      <c r="I67" s="2">
        <v>988.45</v>
      </c>
      <c r="J67" t="str">
        <f t="shared" ref="J67:J130" si="1">LOWER(TRIM(B67))</f>
        <v>facebook</v>
      </c>
    </row>
    <row r="68" spans="1:10" x14ac:dyDescent="0.2">
      <c r="A68" s="3">
        <v>45325</v>
      </c>
      <c r="B68" s="2" t="s">
        <v>30</v>
      </c>
      <c r="C68" s="2" t="s">
        <v>19</v>
      </c>
      <c r="D68" s="2" t="s">
        <v>22</v>
      </c>
      <c r="E68" s="2" t="s">
        <v>23</v>
      </c>
      <c r="F68" s="2" t="s">
        <v>24</v>
      </c>
      <c r="G68" s="2">
        <v>344</v>
      </c>
      <c r="H68" s="2">
        <v>30</v>
      </c>
      <c r="I68" s="2">
        <v>707.34</v>
      </c>
      <c r="J68" t="str">
        <f t="shared" si="1"/>
        <v>linkedin</v>
      </c>
    </row>
    <row r="69" spans="1:10" x14ac:dyDescent="0.2">
      <c r="A69" s="3">
        <v>45307</v>
      </c>
      <c r="B69" s="2" t="s">
        <v>25</v>
      </c>
      <c r="C69" s="2" t="s">
        <v>28</v>
      </c>
      <c r="D69" s="2" t="s">
        <v>20</v>
      </c>
      <c r="E69" s="2" t="s">
        <v>12</v>
      </c>
      <c r="F69" s="2" t="s">
        <v>13</v>
      </c>
      <c r="G69" s="2">
        <v>335</v>
      </c>
      <c r="H69" s="2">
        <v>37</v>
      </c>
      <c r="I69" s="2">
        <v>676.27</v>
      </c>
      <c r="J69" t="str">
        <f t="shared" si="1"/>
        <v>google</v>
      </c>
    </row>
    <row r="70" spans="1:10" x14ac:dyDescent="0.2">
      <c r="A70" s="3">
        <v>45318</v>
      </c>
      <c r="B70" s="2" t="s">
        <v>26</v>
      </c>
      <c r="C70" s="2" t="s">
        <v>10</v>
      </c>
      <c r="D70" s="2" t="s">
        <v>11</v>
      </c>
      <c r="E70" s="2" t="s">
        <v>16</v>
      </c>
      <c r="G70" s="2">
        <v>230</v>
      </c>
      <c r="H70" s="2">
        <v>2</v>
      </c>
      <c r="I70" s="2">
        <v>68.47</v>
      </c>
      <c r="J70" t="str">
        <f t="shared" si="1"/>
        <v>instagram</v>
      </c>
    </row>
    <row r="71" spans="1:10" x14ac:dyDescent="0.2">
      <c r="A71" s="3">
        <v>45381</v>
      </c>
      <c r="B71" s="2" t="s">
        <v>14</v>
      </c>
      <c r="C71" s="2" t="s">
        <v>28</v>
      </c>
      <c r="D71" s="2" t="s">
        <v>22</v>
      </c>
      <c r="E71" s="2" t="s">
        <v>23</v>
      </c>
      <c r="F71" s="2" t="s">
        <v>13</v>
      </c>
      <c r="G71" s="2">
        <v>61</v>
      </c>
      <c r="H71" s="2">
        <v>17</v>
      </c>
      <c r="I71" s="2">
        <v>158.08000000000001</v>
      </c>
      <c r="J71" t="str">
        <f t="shared" si="1"/>
        <v>newsletter</v>
      </c>
    </row>
    <row r="72" spans="1:10" x14ac:dyDescent="0.2">
      <c r="A72" s="3">
        <v>45646</v>
      </c>
      <c r="B72" s="2" t="s">
        <v>26</v>
      </c>
      <c r="C72" s="2" t="s">
        <v>15</v>
      </c>
      <c r="D72" s="2" t="s">
        <v>11</v>
      </c>
      <c r="E72" s="2" t="s">
        <v>16</v>
      </c>
      <c r="F72" s="2" t="s">
        <v>24</v>
      </c>
      <c r="G72" s="2">
        <v>72</v>
      </c>
      <c r="H72" s="2">
        <v>37</v>
      </c>
      <c r="I72" s="2">
        <v>339.62</v>
      </c>
      <c r="J72" t="str">
        <f t="shared" si="1"/>
        <v>instagram</v>
      </c>
    </row>
    <row r="73" spans="1:10" x14ac:dyDescent="0.2">
      <c r="A73" s="3">
        <v>45606</v>
      </c>
      <c r="B73" s="2" t="s">
        <v>14</v>
      </c>
      <c r="C73" s="2" t="s">
        <v>10</v>
      </c>
      <c r="D73" s="2" t="s">
        <v>20</v>
      </c>
      <c r="E73" s="2" t="s">
        <v>29</v>
      </c>
      <c r="F73" s="2" t="s">
        <v>24</v>
      </c>
      <c r="G73" s="2">
        <v>448</v>
      </c>
      <c r="H73" s="2">
        <v>23</v>
      </c>
      <c r="I73" s="2">
        <v>781.3</v>
      </c>
      <c r="J73" t="str">
        <f t="shared" si="1"/>
        <v>newsletter</v>
      </c>
    </row>
    <row r="74" spans="1:10" x14ac:dyDescent="0.2">
      <c r="A74" s="3">
        <v>45528</v>
      </c>
      <c r="B74" s="2" t="s">
        <v>18</v>
      </c>
      <c r="C74" s="2" t="s">
        <v>10</v>
      </c>
      <c r="D74" s="2" t="s">
        <v>27</v>
      </c>
      <c r="E74" s="2" t="s">
        <v>12</v>
      </c>
      <c r="F74" s="2" t="s">
        <v>24</v>
      </c>
      <c r="G74" s="2">
        <v>48</v>
      </c>
      <c r="H74" s="2">
        <v>40</v>
      </c>
      <c r="I74" s="2">
        <v>905.64</v>
      </c>
      <c r="J74" t="str">
        <f t="shared" si="1"/>
        <v>youtube</v>
      </c>
    </row>
    <row r="75" spans="1:10" x14ac:dyDescent="0.2">
      <c r="A75" s="3">
        <v>45510</v>
      </c>
      <c r="B75" s="2" t="s">
        <v>26</v>
      </c>
      <c r="C75" s="2" t="s">
        <v>28</v>
      </c>
      <c r="D75" s="2" t="s">
        <v>11</v>
      </c>
      <c r="E75" s="2" t="s">
        <v>29</v>
      </c>
      <c r="F75" s="2" t="s">
        <v>24</v>
      </c>
      <c r="G75" s="2">
        <v>391</v>
      </c>
      <c r="H75" s="2">
        <v>17</v>
      </c>
      <c r="I75" s="2">
        <v>638.76</v>
      </c>
      <c r="J75" t="str">
        <f t="shared" si="1"/>
        <v>instagram</v>
      </c>
    </row>
    <row r="76" spans="1:10" x14ac:dyDescent="0.2">
      <c r="A76" s="3">
        <v>45552</v>
      </c>
      <c r="B76" s="2" t="s">
        <v>25</v>
      </c>
      <c r="C76" s="2" t="s">
        <v>28</v>
      </c>
      <c r="D76" s="2" t="s">
        <v>20</v>
      </c>
      <c r="E76" s="2" t="s">
        <v>16</v>
      </c>
      <c r="G76" s="2">
        <v>419</v>
      </c>
      <c r="H76" s="2">
        <v>40</v>
      </c>
      <c r="I76" s="2">
        <v>380.98</v>
      </c>
      <c r="J76" t="str">
        <f t="shared" si="1"/>
        <v>google</v>
      </c>
    </row>
    <row r="77" spans="1:10" x14ac:dyDescent="0.2">
      <c r="A77" s="3">
        <v>45373</v>
      </c>
      <c r="B77" s="2" t="s">
        <v>18</v>
      </c>
      <c r="C77" s="2" t="s">
        <v>28</v>
      </c>
      <c r="D77" s="2" t="s">
        <v>11</v>
      </c>
      <c r="F77" s="2" t="s">
        <v>17</v>
      </c>
      <c r="G77" s="2">
        <v>299</v>
      </c>
      <c r="H77" s="2">
        <v>21</v>
      </c>
      <c r="I77" s="2">
        <v>220.16</v>
      </c>
      <c r="J77" t="str">
        <f t="shared" si="1"/>
        <v>youtube</v>
      </c>
    </row>
    <row r="78" spans="1:10" x14ac:dyDescent="0.2">
      <c r="A78" s="3">
        <v>45524</v>
      </c>
      <c r="B78" s="2" t="s">
        <v>18</v>
      </c>
      <c r="C78" s="2" t="s">
        <v>28</v>
      </c>
      <c r="D78" s="2" t="s">
        <v>20</v>
      </c>
      <c r="E78" s="2" t="s">
        <v>29</v>
      </c>
      <c r="F78" s="2" t="s">
        <v>17</v>
      </c>
      <c r="G78" s="2">
        <v>281</v>
      </c>
      <c r="H78" s="2">
        <v>9</v>
      </c>
      <c r="I78" s="2">
        <v>690.23</v>
      </c>
      <c r="J78" t="str">
        <f t="shared" si="1"/>
        <v>youtube</v>
      </c>
    </row>
    <row r="79" spans="1:10" x14ac:dyDescent="0.2">
      <c r="A79" s="3">
        <v>45597</v>
      </c>
      <c r="B79" s="2" t="s">
        <v>30</v>
      </c>
      <c r="C79" s="2" t="s">
        <v>28</v>
      </c>
      <c r="D79" s="2" t="s">
        <v>22</v>
      </c>
      <c r="E79" s="2" t="s">
        <v>12</v>
      </c>
      <c r="F79" s="2" t="s">
        <v>13</v>
      </c>
      <c r="G79" s="2">
        <v>424</v>
      </c>
      <c r="H79" s="2">
        <v>5</v>
      </c>
      <c r="I79" s="2">
        <v>964.62</v>
      </c>
      <c r="J79" t="str">
        <f t="shared" si="1"/>
        <v>linkedin</v>
      </c>
    </row>
    <row r="80" spans="1:10" x14ac:dyDescent="0.2">
      <c r="A80" s="3">
        <v>45569</v>
      </c>
      <c r="B80" s="2" t="s">
        <v>9</v>
      </c>
      <c r="C80" s="2" t="s">
        <v>15</v>
      </c>
      <c r="D80" s="2" t="s">
        <v>22</v>
      </c>
      <c r="E80" s="2" t="s">
        <v>29</v>
      </c>
      <c r="F80" s="2" t="s">
        <v>17</v>
      </c>
      <c r="G80" s="2">
        <v>205</v>
      </c>
      <c r="H80" s="2">
        <v>9</v>
      </c>
      <c r="I80" s="2">
        <v>428.12</v>
      </c>
      <c r="J80" t="str">
        <f t="shared" si="1"/>
        <v>facebook</v>
      </c>
    </row>
    <row r="81" spans="1:10" x14ac:dyDescent="0.2">
      <c r="A81" s="3">
        <v>45572</v>
      </c>
      <c r="B81" s="2" t="s">
        <v>26</v>
      </c>
      <c r="C81" s="2" t="s">
        <v>19</v>
      </c>
      <c r="D81" s="2" t="s">
        <v>20</v>
      </c>
      <c r="E81" s="2" t="s">
        <v>23</v>
      </c>
      <c r="F81" s="2" t="s">
        <v>17</v>
      </c>
      <c r="G81" s="2">
        <v>369</v>
      </c>
      <c r="H81" s="2">
        <v>31</v>
      </c>
      <c r="I81" s="2">
        <v>116.83</v>
      </c>
      <c r="J81" t="str">
        <f t="shared" si="1"/>
        <v>instagram</v>
      </c>
    </row>
    <row r="82" spans="1:10" x14ac:dyDescent="0.2">
      <c r="A82" s="3">
        <v>45475</v>
      </c>
      <c r="B82" s="2" t="s">
        <v>18</v>
      </c>
      <c r="C82" s="2" t="s">
        <v>28</v>
      </c>
      <c r="D82" s="2" t="s">
        <v>22</v>
      </c>
      <c r="E82" s="2" t="s">
        <v>29</v>
      </c>
      <c r="F82" s="2" t="s">
        <v>21</v>
      </c>
      <c r="G82" s="2">
        <v>204</v>
      </c>
      <c r="H82" s="2">
        <v>27</v>
      </c>
      <c r="I82" s="2">
        <v>221.49</v>
      </c>
      <c r="J82" t="str">
        <f t="shared" si="1"/>
        <v>youtube</v>
      </c>
    </row>
    <row r="83" spans="1:10" x14ac:dyDescent="0.2">
      <c r="A83" s="3">
        <v>45547</v>
      </c>
      <c r="B83" s="2" t="s">
        <v>18</v>
      </c>
      <c r="C83" s="2" t="s">
        <v>19</v>
      </c>
      <c r="D83" s="2" t="s">
        <v>11</v>
      </c>
      <c r="E83" s="2" t="s">
        <v>16</v>
      </c>
      <c r="F83" s="2" t="s">
        <v>21</v>
      </c>
      <c r="G83" s="2">
        <v>333</v>
      </c>
      <c r="H83" s="2">
        <v>15</v>
      </c>
      <c r="I83" s="2">
        <v>986.65</v>
      </c>
      <c r="J83" t="str">
        <f t="shared" si="1"/>
        <v>youtube</v>
      </c>
    </row>
    <row r="84" spans="1:10" x14ac:dyDescent="0.2">
      <c r="A84" s="3">
        <v>45549</v>
      </c>
      <c r="B84" s="2" t="s">
        <v>18</v>
      </c>
      <c r="C84" s="2" t="s">
        <v>19</v>
      </c>
      <c r="D84" s="2" t="s">
        <v>20</v>
      </c>
      <c r="E84" s="2" t="s">
        <v>12</v>
      </c>
      <c r="F84" s="2" t="s">
        <v>21</v>
      </c>
      <c r="G84" s="2">
        <v>284</v>
      </c>
      <c r="H84" s="2">
        <v>38</v>
      </c>
      <c r="I84" s="2">
        <v>655.93</v>
      </c>
      <c r="J84" t="str">
        <f t="shared" si="1"/>
        <v>youtube</v>
      </c>
    </row>
    <row r="85" spans="1:10" x14ac:dyDescent="0.2">
      <c r="A85" s="3">
        <v>45521</v>
      </c>
      <c r="B85" s="2" t="s">
        <v>26</v>
      </c>
      <c r="C85" s="2" t="s">
        <v>28</v>
      </c>
      <c r="D85" s="2" t="s">
        <v>20</v>
      </c>
      <c r="E85" s="2" t="s">
        <v>16</v>
      </c>
      <c r="F85" s="2" t="s">
        <v>13</v>
      </c>
      <c r="G85" s="2">
        <v>71</v>
      </c>
      <c r="H85" s="2">
        <v>38</v>
      </c>
      <c r="I85" s="2">
        <v>324.58999999999997</v>
      </c>
      <c r="J85" t="str">
        <f t="shared" si="1"/>
        <v>instagram</v>
      </c>
    </row>
    <row r="86" spans="1:10" x14ac:dyDescent="0.2">
      <c r="A86" s="3">
        <v>45315</v>
      </c>
      <c r="B86" s="2" t="s">
        <v>25</v>
      </c>
      <c r="C86" s="2" t="s">
        <v>19</v>
      </c>
      <c r="D86" s="2" t="s">
        <v>20</v>
      </c>
      <c r="E86" s="2" t="s">
        <v>29</v>
      </c>
      <c r="F86" s="2" t="s">
        <v>17</v>
      </c>
      <c r="G86" s="2">
        <v>434</v>
      </c>
      <c r="H86" s="2">
        <v>49</v>
      </c>
      <c r="I86" s="2">
        <v>759.74</v>
      </c>
      <c r="J86" t="str">
        <f t="shared" si="1"/>
        <v>google</v>
      </c>
    </row>
    <row r="87" spans="1:10" x14ac:dyDescent="0.2">
      <c r="A87" s="3">
        <v>45534</v>
      </c>
      <c r="B87" s="2" t="s">
        <v>26</v>
      </c>
      <c r="C87" s="2" t="s">
        <v>15</v>
      </c>
      <c r="D87" s="2" t="s">
        <v>20</v>
      </c>
      <c r="F87" s="2" t="s">
        <v>13</v>
      </c>
      <c r="G87" s="2">
        <v>318</v>
      </c>
      <c r="H87" s="2">
        <v>16</v>
      </c>
      <c r="I87" s="2">
        <v>591.99</v>
      </c>
      <c r="J87" t="str">
        <f t="shared" si="1"/>
        <v>instagram</v>
      </c>
    </row>
    <row r="88" spans="1:10" x14ac:dyDescent="0.2">
      <c r="A88" s="3">
        <v>45361</v>
      </c>
      <c r="B88" s="2" t="s">
        <v>25</v>
      </c>
      <c r="C88" s="2" t="s">
        <v>19</v>
      </c>
      <c r="D88" s="2" t="s">
        <v>22</v>
      </c>
      <c r="E88" s="2" t="s">
        <v>12</v>
      </c>
      <c r="F88" s="2" t="s">
        <v>17</v>
      </c>
      <c r="G88" s="2">
        <v>436</v>
      </c>
      <c r="H88" s="2">
        <v>10</v>
      </c>
      <c r="I88" s="2">
        <v>245.64</v>
      </c>
      <c r="J88" t="str">
        <f t="shared" si="1"/>
        <v>google</v>
      </c>
    </row>
    <row r="89" spans="1:10" x14ac:dyDescent="0.2">
      <c r="A89" s="3">
        <v>45547</v>
      </c>
      <c r="B89" s="2" t="s">
        <v>26</v>
      </c>
      <c r="C89" s="2" t="s">
        <v>19</v>
      </c>
      <c r="D89" s="2" t="s">
        <v>11</v>
      </c>
      <c r="E89" s="2" t="s">
        <v>16</v>
      </c>
      <c r="F89" s="2" t="s">
        <v>17</v>
      </c>
      <c r="G89" s="2">
        <v>283</v>
      </c>
      <c r="H89" s="2">
        <v>47</v>
      </c>
      <c r="I89" s="2">
        <v>265.47000000000003</v>
      </c>
      <c r="J89" t="str">
        <f t="shared" si="1"/>
        <v>instagram</v>
      </c>
    </row>
    <row r="90" spans="1:10" x14ac:dyDescent="0.2">
      <c r="A90" s="3">
        <v>45498</v>
      </c>
      <c r="B90" s="2" t="s">
        <v>18</v>
      </c>
      <c r="C90" s="2" t="s">
        <v>28</v>
      </c>
      <c r="D90" s="2" t="s">
        <v>11</v>
      </c>
      <c r="E90" s="2" t="s">
        <v>16</v>
      </c>
      <c r="F90" s="2" t="s">
        <v>21</v>
      </c>
      <c r="G90" s="2">
        <v>224</v>
      </c>
      <c r="H90" s="2">
        <v>29</v>
      </c>
      <c r="I90" s="2">
        <v>104.06</v>
      </c>
      <c r="J90" t="str">
        <f t="shared" si="1"/>
        <v>youtube</v>
      </c>
    </row>
    <row r="91" spans="1:10" x14ac:dyDescent="0.2">
      <c r="A91" s="3">
        <v>45557</v>
      </c>
      <c r="B91" s="2" t="s">
        <v>9</v>
      </c>
      <c r="C91" s="2" t="s">
        <v>19</v>
      </c>
      <c r="D91" s="2" t="s">
        <v>20</v>
      </c>
      <c r="E91" s="2" t="s">
        <v>29</v>
      </c>
      <c r="F91" s="2" t="s">
        <v>13</v>
      </c>
      <c r="G91" s="2">
        <v>271</v>
      </c>
      <c r="H91" s="2">
        <v>1</v>
      </c>
      <c r="I91" s="2">
        <v>942.98</v>
      </c>
      <c r="J91" t="str">
        <f t="shared" si="1"/>
        <v>facebook</v>
      </c>
    </row>
    <row r="92" spans="1:10" x14ac:dyDescent="0.2">
      <c r="A92" s="3">
        <v>45412</v>
      </c>
      <c r="B92" s="2" t="s">
        <v>26</v>
      </c>
      <c r="C92" s="2" t="s">
        <v>15</v>
      </c>
      <c r="D92" s="2" t="s">
        <v>27</v>
      </c>
      <c r="E92" s="2" t="s">
        <v>12</v>
      </c>
      <c r="F92" s="2" t="s">
        <v>17</v>
      </c>
      <c r="G92" s="2">
        <v>401</v>
      </c>
      <c r="H92" s="2">
        <v>36</v>
      </c>
      <c r="I92" s="2">
        <v>365.13</v>
      </c>
      <c r="J92" t="str">
        <f t="shared" si="1"/>
        <v>instagram</v>
      </c>
    </row>
    <row r="93" spans="1:10" x14ac:dyDescent="0.2">
      <c r="A93" s="3">
        <v>45539</v>
      </c>
      <c r="B93" s="2" t="s">
        <v>26</v>
      </c>
      <c r="C93" s="2" t="s">
        <v>28</v>
      </c>
      <c r="D93" s="2" t="s">
        <v>20</v>
      </c>
      <c r="E93" s="2" t="s">
        <v>23</v>
      </c>
      <c r="G93" s="2">
        <v>416</v>
      </c>
      <c r="H93" s="2">
        <v>49</v>
      </c>
      <c r="I93" s="2">
        <v>585.26</v>
      </c>
      <c r="J93" t="str">
        <f t="shared" si="1"/>
        <v>instagram</v>
      </c>
    </row>
    <row r="94" spans="1:10" x14ac:dyDescent="0.2">
      <c r="A94" s="3">
        <v>45314</v>
      </c>
      <c r="B94" s="2" t="s">
        <v>9</v>
      </c>
      <c r="C94" s="2" t="s">
        <v>19</v>
      </c>
      <c r="D94" s="2" t="s">
        <v>11</v>
      </c>
      <c r="E94" s="2" t="s">
        <v>23</v>
      </c>
      <c r="F94" s="2" t="s">
        <v>21</v>
      </c>
      <c r="G94" s="2">
        <v>26</v>
      </c>
      <c r="H94" s="2">
        <v>44</v>
      </c>
      <c r="I94" s="2">
        <v>688.14</v>
      </c>
      <c r="J94" t="str">
        <f t="shared" si="1"/>
        <v>facebook</v>
      </c>
    </row>
    <row r="95" spans="1:10" x14ac:dyDescent="0.2">
      <c r="A95" s="3">
        <v>45640</v>
      </c>
      <c r="B95" s="2" t="s">
        <v>14</v>
      </c>
      <c r="C95" s="2" t="s">
        <v>28</v>
      </c>
      <c r="D95" s="2" t="s">
        <v>27</v>
      </c>
      <c r="G95" s="2">
        <v>78</v>
      </c>
      <c r="H95" s="2">
        <v>16</v>
      </c>
      <c r="I95" s="2">
        <v>45.08</v>
      </c>
      <c r="J95" t="str">
        <f t="shared" si="1"/>
        <v>newsletter</v>
      </c>
    </row>
    <row r="96" spans="1:10" x14ac:dyDescent="0.2">
      <c r="A96" s="3">
        <v>45323</v>
      </c>
      <c r="B96" s="2" t="s">
        <v>30</v>
      </c>
      <c r="C96" s="2" t="s">
        <v>10</v>
      </c>
      <c r="D96" s="2" t="s">
        <v>22</v>
      </c>
      <c r="E96" s="2" t="s">
        <v>23</v>
      </c>
      <c r="G96" s="2">
        <v>189</v>
      </c>
      <c r="H96" s="2">
        <v>33</v>
      </c>
      <c r="I96" s="2">
        <v>695.66</v>
      </c>
      <c r="J96" t="str">
        <f t="shared" si="1"/>
        <v>linkedin</v>
      </c>
    </row>
    <row r="97" spans="1:10" x14ac:dyDescent="0.2">
      <c r="A97" s="3">
        <v>45435</v>
      </c>
      <c r="B97" s="2" t="s">
        <v>14</v>
      </c>
      <c r="C97" s="2" t="s">
        <v>28</v>
      </c>
      <c r="D97" s="2" t="s">
        <v>27</v>
      </c>
      <c r="G97" s="2">
        <v>151</v>
      </c>
      <c r="H97" s="2">
        <v>11</v>
      </c>
      <c r="I97" s="2">
        <v>593.6</v>
      </c>
      <c r="J97" t="str">
        <f t="shared" si="1"/>
        <v>newsletter</v>
      </c>
    </row>
    <row r="98" spans="1:10" x14ac:dyDescent="0.2">
      <c r="A98" s="3">
        <v>45297</v>
      </c>
      <c r="B98" s="2" t="s">
        <v>30</v>
      </c>
      <c r="C98" s="2" t="s">
        <v>10</v>
      </c>
      <c r="D98" s="2" t="s">
        <v>22</v>
      </c>
      <c r="E98" s="2" t="s">
        <v>29</v>
      </c>
      <c r="F98" s="2" t="s">
        <v>21</v>
      </c>
      <c r="G98" s="2">
        <v>285</v>
      </c>
      <c r="H98" s="2">
        <v>10</v>
      </c>
      <c r="I98" s="2">
        <v>345.01</v>
      </c>
      <c r="J98" t="str">
        <f t="shared" si="1"/>
        <v>linkedin</v>
      </c>
    </row>
    <row r="99" spans="1:10" x14ac:dyDescent="0.2">
      <c r="A99" s="3">
        <v>45361</v>
      </c>
      <c r="B99" s="2" t="s">
        <v>18</v>
      </c>
      <c r="C99" s="2" t="s">
        <v>10</v>
      </c>
      <c r="D99" s="2" t="s">
        <v>20</v>
      </c>
      <c r="E99" s="2" t="s">
        <v>12</v>
      </c>
      <c r="F99" s="2" t="s">
        <v>21</v>
      </c>
      <c r="G99" s="2">
        <v>215</v>
      </c>
      <c r="H99" s="2">
        <v>20</v>
      </c>
      <c r="I99" s="2">
        <v>424.46</v>
      </c>
      <c r="J99" t="str">
        <f t="shared" si="1"/>
        <v>youtube</v>
      </c>
    </row>
    <row r="100" spans="1:10" x14ac:dyDescent="0.2">
      <c r="A100" s="3">
        <v>45416</v>
      </c>
      <c r="B100" s="2" t="s">
        <v>18</v>
      </c>
      <c r="C100" s="2" t="s">
        <v>15</v>
      </c>
      <c r="D100" s="2" t="s">
        <v>27</v>
      </c>
      <c r="E100" s="2" t="s">
        <v>29</v>
      </c>
      <c r="F100" s="2" t="s">
        <v>17</v>
      </c>
      <c r="G100" s="2">
        <v>331</v>
      </c>
      <c r="H100" s="2">
        <v>40</v>
      </c>
      <c r="I100" s="2">
        <v>666.5</v>
      </c>
      <c r="J100" t="str">
        <f t="shared" si="1"/>
        <v>youtube</v>
      </c>
    </row>
    <row r="101" spans="1:10" x14ac:dyDescent="0.2">
      <c r="A101" s="3">
        <v>45336</v>
      </c>
      <c r="B101" s="2" t="s">
        <v>18</v>
      </c>
      <c r="C101" s="2" t="s">
        <v>15</v>
      </c>
      <c r="D101" s="2" t="s">
        <v>11</v>
      </c>
      <c r="E101" s="2" t="s">
        <v>23</v>
      </c>
      <c r="F101" s="2" t="s">
        <v>24</v>
      </c>
      <c r="G101" s="2">
        <v>129</v>
      </c>
      <c r="H101" s="2">
        <v>34</v>
      </c>
      <c r="I101" s="2">
        <v>909.12</v>
      </c>
      <c r="J101" t="str">
        <f t="shared" si="1"/>
        <v>youtube</v>
      </c>
    </row>
    <row r="102" spans="1:10" x14ac:dyDescent="0.2">
      <c r="A102" s="3">
        <v>45428</v>
      </c>
      <c r="B102" s="2" t="s">
        <v>9</v>
      </c>
      <c r="C102" s="2" t="s">
        <v>19</v>
      </c>
      <c r="D102" s="2" t="s">
        <v>20</v>
      </c>
      <c r="F102" s="2" t="s">
        <v>13</v>
      </c>
      <c r="G102" s="2">
        <v>168</v>
      </c>
      <c r="H102" s="2">
        <v>14</v>
      </c>
      <c r="I102" s="2">
        <v>537.58000000000004</v>
      </c>
      <c r="J102" t="str">
        <f t="shared" si="1"/>
        <v>facebook</v>
      </c>
    </row>
    <row r="103" spans="1:10" x14ac:dyDescent="0.2">
      <c r="A103" s="3">
        <v>45517</v>
      </c>
      <c r="B103" s="2" t="s">
        <v>14</v>
      </c>
      <c r="C103" s="2" t="s">
        <v>15</v>
      </c>
      <c r="D103" s="2" t="s">
        <v>11</v>
      </c>
      <c r="E103" s="2" t="s">
        <v>12</v>
      </c>
      <c r="F103" s="2" t="s">
        <v>24</v>
      </c>
      <c r="G103" s="2">
        <v>202</v>
      </c>
      <c r="H103" s="2">
        <v>31</v>
      </c>
      <c r="I103" s="2">
        <v>427.66</v>
      </c>
      <c r="J103" t="str">
        <f t="shared" si="1"/>
        <v>newsletter</v>
      </c>
    </row>
    <row r="104" spans="1:10" x14ac:dyDescent="0.2">
      <c r="A104" s="3">
        <v>45427</v>
      </c>
      <c r="B104" s="2" t="s">
        <v>14</v>
      </c>
      <c r="C104" s="2" t="s">
        <v>10</v>
      </c>
      <c r="D104" s="2" t="s">
        <v>22</v>
      </c>
      <c r="E104" s="2" t="s">
        <v>29</v>
      </c>
      <c r="G104" s="2">
        <v>79</v>
      </c>
      <c r="H104" s="2">
        <v>42</v>
      </c>
      <c r="I104" s="2">
        <v>54.85</v>
      </c>
      <c r="J104" t="str">
        <f t="shared" si="1"/>
        <v>newsletter</v>
      </c>
    </row>
    <row r="105" spans="1:10" x14ac:dyDescent="0.2">
      <c r="A105" s="3">
        <v>45544</v>
      </c>
      <c r="B105" s="2" t="s">
        <v>9</v>
      </c>
      <c r="C105" s="2" t="s">
        <v>28</v>
      </c>
      <c r="D105" s="2" t="s">
        <v>22</v>
      </c>
      <c r="E105" s="2" t="s">
        <v>23</v>
      </c>
      <c r="F105" s="2" t="s">
        <v>13</v>
      </c>
      <c r="G105" s="2">
        <v>142</v>
      </c>
      <c r="H105" s="2">
        <v>33</v>
      </c>
      <c r="I105" s="2">
        <v>107.99</v>
      </c>
      <c r="J105" t="str">
        <f t="shared" si="1"/>
        <v>facebook</v>
      </c>
    </row>
    <row r="106" spans="1:10" x14ac:dyDescent="0.2">
      <c r="A106" s="3">
        <v>45424</v>
      </c>
      <c r="B106" s="2" t="s">
        <v>25</v>
      </c>
      <c r="C106" s="2" t="s">
        <v>28</v>
      </c>
      <c r="D106" s="2" t="s">
        <v>20</v>
      </c>
      <c r="E106" s="2" t="s">
        <v>12</v>
      </c>
      <c r="G106" s="2">
        <v>105</v>
      </c>
      <c r="H106" s="2">
        <v>8</v>
      </c>
      <c r="I106" s="2">
        <v>757.28</v>
      </c>
      <c r="J106" t="str">
        <f t="shared" si="1"/>
        <v>google</v>
      </c>
    </row>
    <row r="107" spans="1:10" x14ac:dyDescent="0.2">
      <c r="A107" s="3">
        <v>45657</v>
      </c>
      <c r="B107" s="2" t="s">
        <v>25</v>
      </c>
      <c r="C107" s="2" t="s">
        <v>28</v>
      </c>
      <c r="D107" s="2" t="s">
        <v>11</v>
      </c>
      <c r="E107" s="2" t="s">
        <v>23</v>
      </c>
      <c r="G107" s="2">
        <v>495</v>
      </c>
      <c r="H107" s="2">
        <v>6</v>
      </c>
      <c r="I107" s="2">
        <v>655.65</v>
      </c>
      <c r="J107" t="str">
        <f t="shared" si="1"/>
        <v>google</v>
      </c>
    </row>
    <row r="108" spans="1:10" x14ac:dyDescent="0.2">
      <c r="A108" s="3">
        <v>45394</v>
      </c>
      <c r="B108" s="2" t="s">
        <v>9</v>
      </c>
      <c r="C108" s="2" t="s">
        <v>19</v>
      </c>
      <c r="D108" s="2" t="s">
        <v>27</v>
      </c>
      <c r="E108" s="2" t="s">
        <v>29</v>
      </c>
      <c r="F108" s="2" t="s">
        <v>13</v>
      </c>
      <c r="G108" s="2">
        <v>121</v>
      </c>
      <c r="H108" s="2">
        <v>13</v>
      </c>
      <c r="I108" s="2">
        <v>506.24</v>
      </c>
      <c r="J108" t="str">
        <f t="shared" si="1"/>
        <v>facebook</v>
      </c>
    </row>
    <row r="109" spans="1:10" x14ac:dyDescent="0.2">
      <c r="A109" s="3">
        <v>45557</v>
      </c>
      <c r="B109" s="2" t="s">
        <v>14</v>
      </c>
      <c r="C109" s="2" t="s">
        <v>28</v>
      </c>
      <c r="D109" s="2" t="s">
        <v>20</v>
      </c>
      <c r="E109" s="2" t="s">
        <v>29</v>
      </c>
      <c r="F109" s="2" t="s">
        <v>21</v>
      </c>
      <c r="G109" s="2">
        <v>380</v>
      </c>
      <c r="H109" s="2">
        <v>36</v>
      </c>
      <c r="I109" s="2">
        <v>465.95</v>
      </c>
      <c r="J109" t="str">
        <f t="shared" si="1"/>
        <v>newsletter</v>
      </c>
    </row>
    <row r="110" spans="1:10" x14ac:dyDescent="0.2">
      <c r="A110" s="3">
        <v>45420</v>
      </c>
      <c r="B110" s="2" t="s">
        <v>26</v>
      </c>
      <c r="C110" s="2" t="s">
        <v>15</v>
      </c>
      <c r="D110" s="2" t="s">
        <v>22</v>
      </c>
      <c r="F110" s="2" t="s">
        <v>17</v>
      </c>
      <c r="G110" s="2">
        <v>259</v>
      </c>
      <c r="H110" s="2">
        <v>16</v>
      </c>
      <c r="I110" s="2">
        <v>453.68</v>
      </c>
      <c r="J110" t="str">
        <f t="shared" si="1"/>
        <v>instagram</v>
      </c>
    </row>
    <row r="111" spans="1:10" x14ac:dyDescent="0.2">
      <c r="A111" s="3">
        <v>45654</v>
      </c>
      <c r="B111" s="2" t="s">
        <v>14</v>
      </c>
      <c r="C111" s="2" t="s">
        <v>10</v>
      </c>
      <c r="D111" s="2" t="s">
        <v>11</v>
      </c>
      <c r="E111" s="2" t="s">
        <v>23</v>
      </c>
      <c r="F111" s="2" t="s">
        <v>17</v>
      </c>
      <c r="G111" s="2">
        <v>196</v>
      </c>
      <c r="H111" s="2">
        <v>42</v>
      </c>
      <c r="I111" s="2">
        <v>905.29</v>
      </c>
      <c r="J111" t="str">
        <f t="shared" si="1"/>
        <v>newsletter</v>
      </c>
    </row>
    <row r="112" spans="1:10" x14ac:dyDescent="0.2">
      <c r="A112" s="3">
        <v>45637</v>
      </c>
      <c r="B112" s="2" t="s">
        <v>18</v>
      </c>
      <c r="C112" s="2" t="s">
        <v>19</v>
      </c>
      <c r="D112" s="2" t="s">
        <v>11</v>
      </c>
      <c r="E112" s="2" t="s">
        <v>16</v>
      </c>
      <c r="G112" s="2">
        <v>257</v>
      </c>
      <c r="H112" s="2">
        <v>33</v>
      </c>
      <c r="I112" s="2">
        <v>217.77</v>
      </c>
      <c r="J112" t="str">
        <f t="shared" si="1"/>
        <v>youtube</v>
      </c>
    </row>
    <row r="113" spans="1:10" x14ac:dyDescent="0.2">
      <c r="A113" s="3">
        <v>45376</v>
      </c>
      <c r="B113" s="2" t="s">
        <v>26</v>
      </c>
      <c r="C113" s="2" t="s">
        <v>19</v>
      </c>
      <c r="D113" s="2" t="s">
        <v>20</v>
      </c>
      <c r="E113" s="2" t="s">
        <v>23</v>
      </c>
      <c r="G113" s="2">
        <v>233</v>
      </c>
      <c r="H113" s="2">
        <v>34</v>
      </c>
      <c r="I113" s="2">
        <v>501.54</v>
      </c>
      <c r="J113" t="str">
        <f t="shared" si="1"/>
        <v>instagram</v>
      </c>
    </row>
    <row r="114" spans="1:10" x14ac:dyDescent="0.2">
      <c r="A114" s="3">
        <v>45434</v>
      </c>
      <c r="B114" s="2" t="s">
        <v>25</v>
      </c>
      <c r="C114" s="2" t="s">
        <v>28</v>
      </c>
      <c r="D114" s="2" t="s">
        <v>27</v>
      </c>
      <c r="E114" s="2" t="s">
        <v>29</v>
      </c>
      <c r="F114" s="2" t="s">
        <v>13</v>
      </c>
      <c r="G114" s="2">
        <v>113</v>
      </c>
      <c r="H114" s="2">
        <v>17</v>
      </c>
      <c r="I114" s="2">
        <v>600.1</v>
      </c>
      <c r="J114" t="str">
        <f t="shared" si="1"/>
        <v>google</v>
      </c>
    </row>
    <row r="115" spans="1:10" x14ac:dyDescent="0.2">
      <c r="A115" s="3">
        <v>45541</v>
      </c>
      <c r="B115" s="2" t="s">
        <v>25</v>
      </c>
      <c r="C115" s="2" t="s">
        <v>28</v>
      </c>
      <c r="D115" s="2" t="s">
        <v>27</v>
      </c>
      <c r="E115" s="2" t="s">
        <v>16</v>
      </c>
      <c r="F115" s="2" t="s">
        <v>13</v>
      </c>
      <c r="G115" s="2">
        <v>51</v>
      </c>
      <c r="H115" s="2">
        <v>41</v>
      </c>
      <c r="I115" s="2">
        <v>826.2</v>
      </c>
      <c r="J115" t="str">
        <f t="shared" si="1"/>
        <v>google</v>
      </c>
    </row>
    <row r="116" spans="1:10" x14ac:dyDescent="0.2">
      <c r="A116" s="3">
        <v>45629</v>
      </c>
      <c r="B116" s="2" t="s">
        <v>9</v>
      </c>
      <c r="C116" s="2" t="s">
        <v>19</v>
      </c>
      <c r="D116" s="2" t="s">
        <v>27</v>
      </c>
      <c r="E116" s="2" t="s">
        <v>23</v>
      </c>
      <c r="F116" s="2" t="s">
        <v>21</v>
      </c>
      <c r="G116" s="2">
        <v>183</v>
      </c>
      <c r="H116" s="2">
        <v>16</v>
      </c>
      <c r="I116" s="2">
        <v>449.96</v>
      </c>
      <c r="J116" t="str">
        <f t="shared" si="1"/>
        <v>facebook</v>
      </c>
    </row>
    <row r="117" spans="1:10" x14ac:dyDescent="0.2">
      <c r="A117" s="3">
        <v>45450</v>
      </c>
      <c r="B117" s="2" t="s">
        <v>30</v>
      </c>
      <c r="C117" s="2" t="s">
        <v>19</v>
      </c>
      <c r="D117" s="2" t="s">
        <v>20</v>
      </c>
      <c r="E117" s="2" t="s">
        <v>29</v>
      </c>
      <c r="F117" s="2" t="s">
        <v>17</v>
      </c>
      <c r="G117" s="2">
        <v>341</v>
      </c>
      <c r="H117" s="2">
        <v>34</v>
      </c>
      <c r="I117" s="2">
        <v>302.12</v>
      </c>
      <c r="J117" t="str">
        <f t="shared" si="1"/>
        <v>linkedin</v>
      </c>
    </row>
    <row r="118" spans="1:10" x14ac:dyDescent="0.2">
      <c r="A118" s="3">
        <v>45502</v>
      </c>
      <c r="B118" s="2" t="s">
        <v>30</v>
      </c>
      <c r="C118" s="2" t="s">
        <v>28</v>
      </c>
      <c r="D118" s="2" t="s">
        <v>20</v>
      </c>
      <c r="E118" s="2" t="s">
        <v>23</v>
      </c>
      <c r="F118" s="2" t="s">
        <v>24</v>
      </c>
      <c r="G118" s="2">
        <v>76</v>
      </c>
      <c r="H118" s="2">
        <v>35</v>
      </c>
      <c r="I118" s="2">
        <v>808.41</v>
      </c>
      <c r="J118" t="str">
        <f t="shared" si="1"/>
        <v>linkedin</v>
      </c>
    </row>
    <row r="119" spans="1:10" x14ac:dyDescent="0.2">
      <c r="A119" s="3">
        <v>45548</v>
      </c>
      <c r="B119" s="2" t="s">
        <v>30</v>
      </c>
      <c r="C119" s="2" t="s">
        <v>19</v>
      </c>
      <c r="D119" s="2" t="s">
        <v>11</v>
      </c>
      <c r="E119" s="2" t="s">
        <v>16</v>
      </c>
      <c r="G119" s="2">
        <v>405</v>
      </c>
      <c r="H119" s="2">
        <v>5</v>
      </c>
      <c r="I119" s="2">
        <v>513.39</v>
      </c>
      <c r="J119" t="str">
        <f t="shared" si="1"/>
        <v>linkedin</v>
      </c>
    </row>
    <row r="120" spans="1:10" x14ac:dyDescent="0.2">
      <c r="A120" s="3">
        <v>45354</v>
      </c>
      <c r="B120" s="2" t="s">
        <v>18</v>
      </c>
      <c r="C120" s="2" t="s">
        <v>15</v>
      </c>
      <c r="D120" s="2" t="s">
        <v>22</v>
      </c>
      <c r="E120" s="2" t="s">
        <v>29</v>
      </c>
      <c r="F120" s="2" t="s">
        <v>13</v>
      </c>
      <c r="G120" s="2">
        <v>348</v>
      </c>
      <c r="H120" s="2">
        <v>8</v>
      </c>
      <c r="I120" s="2">
        <v>400.39</v>
      </c>
      <c r="J120" t="str">
        <f t="shared" si="1"/>
        <v>youtube</v>
      </c>
    </row>
    <row r="121" spans="1:10" x14ac:dyDescent="0.2">
      <c r="A121" s="3">
        <v>45353</v>
      </c>
      <c r="B121" s="2" t="s">
        <v>18</v>
      </c>
      <c r="C121" s="2" t="s">
        <v>15</v>
      </c>
      <c r="D121" s="2" t="s">
        <v>22</v>
      </c>
      <c r="E121" s="2" t="s">
        <v>12</v>
      </c>
      <c r="F121" s="2" t="s">
        <v>13</v>
      </c>
      <c r="G121" s="2">
        <v>119</v>
      </c>
      <c r="H121" s="2">
        <v>4</v>
      </c>
      <c r="I121" s="2">
        <v>982.52</v>
      </c>
      <c r="J121" t="str">
        <f t="shared" si="1"/>
        <v>youtube</v>
      </c>
    </row>
    <row r="122" spans="1:10" x14ac:dyDescent="0.2">
      <c r="A122" s="3">
        <v>45365</v>
      </c>
      <c r="B122" s="2" t="s">
        <v>26</v>
      </c>
      <c r="C122" s="2" t="s">
        <v>19</v>
      </c>
      <c r="D122" s="2" t="s">
        <v>20</v>
      </c>
      <c r="E122" s="2" t="s">
        <v>16</v>
      </c>
      <c r="F122" s="2" t="s">
        <v>17</v>
      </c>
      <c r="G122" s="2">
        <v>92</v>
      </c>
      <c r="H122" s="2">
        <v>45</v>
      </c>
      <c r="I122" s="2">
        <v>595.41999999999996</v>
      </c>
      <c r="J122" t="str">
        <f t="shared" si="1"/>
        <v>instagram</v>
      </c>
    </row>
    <row r="123" spans="1:10" x14ac:dyDescent="0.2">
      <c r="A123" s="3">
        <v>45316</v>
      </c>
      <c r="B123" s="2" t="s">
        <v>14</v>
      </c>
      <c r="C123" s="2" t="s">
        <v>15</v>
      </c>
      <c r="D123" s="2" t="s">
        <v>27</v>
      </c>
      <c r="E123" s="2" t="s">
        <v>16</v>
      </c>
      <c r="F123" s="2" t="s">
        <v>13</v>
      </c>
      <c r="G123" s="2">
        <v>148</v>
      </c>
      <c r="H123" s="2">
        <v>26</v>
      </c>
      <c r="I123" s="2">
        <v>646.85</v>
      </c>
      <c r="J123" t="str">
        <f t="shared" si="1"/>
        <v>newsletter</v>
      </c>
    </row>
    <row r="124" spans="1:10" x14ac:dyDescent="0.2">
      <c r="A124" s="3">
        <v>45385</v>
      </c>
      <c r="B124" s="2" t="s">
        <v>14</v>
      </c>
      <c r="C124" s="2" t="s">
        <v>15</v>
      </c>
      <c r="D124" s="2" t="s">
        <v>22</v>
      </c>
      <c r="E124" s="2" t="s">
        <v>12</v>
      </c>
      <c r="F124" s="2" t="s">
        <v>17</v>
      </c>
      <c r="G124" s="2">
        <v>440</v>
      </c>
      <c r="H124" s="2">
        <v>41</v>
      </c>
      <c r="I124" s="2">
        <v>597.86</v>
      </c>
      <c r="J124" t="str">
        <f t="shared" si="1"/>
        <v>newsletter</v>
      </c>
    </row>
    <row r="125" spans="1:10" x14ac:dyDescent="0.2">
      <c r="A125" s="3">
        <v>45295</v>
      </c>
      <c r="B125" s="2" t="s">
        <v>18</v>
      </c>
      <c r="C125" s="2" t="s">
        <v>15</v>
      </c>
      <c r="D125" s="2" t="s">
        <v>20</v>
      </c>
      <c r="E125" s="2" t="s">
        <v>29</v>
      </c>
      <c r="F125" s="2" t="s">
        <v>24</v>
      </c>
      <c r="G125" s="2">
        <v>241</v>
      </c>
      <c r="H125" s="2">
        <v>14</v>
      </c>
      <c r="I125" s="2">
        <v>764.28</v>
      </c>
      <c r="J125" t="str">
        <f t="shared" si="1"/>
        <v>youtube</v>
      </c>
    </row>
    <row r="126" spans="1:10" x14ac:dyDescent="0.2">
      <c r="A126" s="3">
        <v>45486</v>
      </c>
      <c r="B126" s="2" t="s">
        <v>14</v>
      </c>
      <c r="C126" s="2" t="s">
        <v>28</v>
      </c>
      <c r="D126" s="2" t="s">
        <v>11</v>
      </c>
      <c r="E126" s="2" t="s">
        <v>16</v>
      </c>
      <c r="F126" s="2" t="s">
        <v>17</v>
      </c>
      <c r="G126" s="2">
        <v>412</v>
      </c>
      <c r="H126" s="2">
        <v>13</v>
      </c>
      <c r="I126" s="2">
        <v>792.76</v>
      </c>
      <c r="J126" t="str">
        <f t="shared" si="1"/>
        <v>newsletter</v>
      </c>
    </row>
    <row r="127" spans="1:10" x14ac:dyDescent="0.2">
      <c r="A127" s="3">
        <v>45451</v>
      </c>
      <c r="B127" s="2" t="s">
        <v>9</v>
      </c>
      <c r="C127" s="2" t="s">
        <v>15</v>
      </c>
      <c r="D127" s="2" t="s">
        <v>20</v>
      </c>
      <c r="E127" s="2" t="s">
        <v>23</v>
      </c>
      <c r="F127" s="2" t="s">
        <v>17</v>
      </c>
      <c r="G127" s="2">
        <v>88</v>
      </c>
      <c r="H127" s="2">
        <v>14</v>
      </c>
      <c r="I127" s="2">
        <v>302.33</v>
      </c>
      <c r="J127" t="str">
        <f t="shared" si="1"/>
        <v>facebook</v>
      </c>
    </row>
    <row r="128" spans="1:10" x14ac:dyDescent="0.2">
      <c r="A128" s="3">
        <v>45637</v>
      </c>
      <c r="B128" s="2" t="s">
        <v>30</v>
      </c>
      <c r="C128" s="2" t="s">
        <v>19</v>
      </c>
      <c r="D128" s="2" t="s">
        <v>27</v>
      </c>
      <c r="E128" s="2" t="s">
        <v>12</v>
      </c>
      <c r="F128" s="2" t="s">
        <v>17</v>
      </c>
      <c r="G128" s="2">
        <v>243</v>
      </c>
      <c r="H128" s="2">
        <v>48</v>
      </c>
      <c r="I128" s="2">
        <v>716.74</v>
      </c>
      <c r="J128" t="str">
        <f t="shared" si="1"/>
        <v>linkedin</v>
      </c>
    </row>
    <row r="129" spans="1:10" x14ac:dyDescent="0.2">
      <c r="A129" s="3">
        <v>45450</v>
      </c>
      <c r="B129" s="2" t="s">
        <v>14</v>
      </c>
      <c r="C129" s="2" t="s">
        <v>10</v>
      </c>
      <c r="D129" s="2" t="s">
        <v>22</v>
      </c>
      <c r="F129" s="2" t="s">
        <v>21</v>
      </c>
      <c r="G129" s="2">
        <v>481</v>
      </c>
      <c r="H129" s="2">
        <v>6</v>
      </c>
      <c r="I129" s="2">
        <v>668.67</v>
      </c>
      <c r="J129" t="str">
        <f t="shared" si="1"/>
        <v>newsletter</v>
      </c>
    </row>
    <row r="130" spans="1:10" x14ac:dyDescent="0.2">
      <c r="A130" s="3">
        <v>45483</v>
      </c>
      <c r="B130" s="2" t="s">
        <v>18</v>
      </c>
      <c r="C130" s="2" t="s">
        <v>28</v>
      </c>
      <c r="D130" s="2" t="s">
        <v>11</v>
      </c>
      <c r="E130" s="2" t="s">
        <v>16</v>
      </c>
      <c r="F130" s="2" t="s">
        <v>21</v>
      </c>
      <c r="G130" s="2">
        <v>23</v>
      </c>
      <c r="H130" s="2">
        <v>15</v>
      </c>
      <c r="I130" s="2">
        <v>486.3</v>
      </c>
      <c r="J130" t="str">
        <f t="shared" si="1"/>
        <v>youtube</v>
      </c>
    </row>
    <row r="131" spans="1:10" x14ac:dyDescent="0.2">
      <c r="A131" s="3">
        <v>45654</v>
      </c>
      <c r="B131" s="2" t="s">
        <v>9</v>
      </c>
      <c r="C131" s="2" t="s">
        <v>15</v>
      </c>
      <c r="D131" s="2" t="s">
        <v>20</v>
      </c>
      <c r="E131" s="2" t="s">
        <v>23</v>
      </c>
      <c r="F131" s="2" t="s">
        <v>17</v>
      </c>
      <c r="G131" s="2">
        <v>309</v>
      </c>
      <c r="H131" s="2">
        <v>5</v>
      </c>
      <c r="I131" s="2">
        <v>664.23</v>
      </c>
      <c r="J131" t="str">
        <f t="shared" ref="J131:J194" si="2">LOWER(TRIM(B131))</f>
        <v>facebook</v>
      </c>
    </row>
    <row r="132" spans="1:10" x14ac:dyDescent="0.2">
      <c r="A132" s="3">
        <v>45529</v>
      </c>
      <c r="B132" s="2" t="s">
        <v>30</v>
      </c>
      <c r="C132" s="2" t="s">
        <v>19</v>
      </c>
      <c r="D132" s="2" t="s">
        <v>27</v>
      </c>
      <c r="E132" s="2" t="s">
        <v>23</v>
      </c>
      <c r="F132" s="2" t="s">
        <v>17</v>
      </c>
      <c r="G132" s="2">
        <v>209</v>
      </c>
      <c r="H132" s="2">
        <v>28</v>
      </c>
      <c r="I132" s="2">
        <v>428.86</v>
      </c>
      <c r="J132" t="str">
        <f t="shared" si="2"/>
        <v>linkedin</v>
      </c>
    </row>
    <row r="133" spans="1:10" x14ac:dyDescent="0.2">
      <c r="A133" s="3">
        <v>45473</v>
      </c>
      <c r="B133" s="2" t="s">
        <v>30</v>
      </c>
      <c r="C133" s="2" t="s">
        <v>10</v>
      </c>
      <c r="D133" s="2" t="s">
        <v>11</v>
      </c>
      <c r="E133" s="2" t="s">
        <v>29</v>
      </c>
      <c r="G133" s="2">
        <v>219</v>
      </c>
      <c r="H133" s="2">
        <v>27</v>
      </c>
      <c r="I133" s="2">
        <v>265.45999999999998</v>
      </c>
      <c r="J133" t="str">
        <f t="shared" si="2"/>
        <v>linkedin</v>
      </c>
    </row>
    <row r="134" spans="1:10" x14ac:dyDescent="0.2">
      <c r="A134" s="3">
        <v>45476</v>
      </c>
      <c r="B134" s="2" t="s">
        <v>30</v>
      </c>
      <c r="C134" s="2" t="s">
        <v>15</v>
      </c>
      <c r="D134" s="2" t="s">
        <v>22</v>
      </c>
      <c r="F134" s="2" t="s">
        <v>13</v>
      </c>
      <c r="G134" s="2">
        <v>258</v>
      </c>
      <c r="H134" s="2">
        <v>25</v>
      </c>
      <c r="I134" s="2">
        <v>307.42</v>
      </c>
      <c r="J134" t="str">
        <f t="shared" si="2"/>
        <v>linkedin</v>
      </c>
    </row>
    <row r="135" spans="1:10" x14ac:dyDescent="0.2">
      <c r="A135" s="3">
        <v>45393</v>
      </c>
      <c r="B135" s="2" t="s">
        <v>14</v>
      </c>
      <c r="C135" s="2" t="s">
        <v>28</v>
      </c>
      <c r="D135" s="2" t="s">
        <v>11</v>
      </c>
      <c r="F135" s="2" t="s">
        <v>21</v>
      </c>
      <c r="G135" s="2">
        <v>295</v>
      </c>
      <c r="H135" s="2">
        <v>32</v>
      </c>
      <c r="I135" s="2">
        <v>496.25</v>
      </c>
      <c r="J135" t="str">
        <f t="shared" si="2"/>
        <v>newsletter</v>
      </c>
    </row>
    <row r="136" spans="1:10" x14ac:dyDescent="0.2">
      <c r="A136" s="3">
        <v>45300</v>
      </c>
      <c r="B136" s="2" t="s">
        <v>18</v>
      </c>
      <c r="C136" s="2" t="s">
        <v>19</v>
      </c>
      <c r="D136" s="2" t="s">
        <v>20</v>
      </c>
      <c r="E136" s="2" t="s">
        <v>23</v>
      </c>
      <c r="F136" s="2" t="s">
        <v>21</v>
      </c>
      <c r="G136" s="2">
        <v>24</v>
      </c>
      <c r="H136" s="2">
        <v>6</v>
      </c>
      <c r="I136" s="2">
        <v>59.76</v>
      </c>
      <c r="J136" t="str">
        <f t="shared" si="2"/>
        <v>youtube</v>
      </c>
    </row>
    <row r="137" spans="1:10" x14ac:dyDescent="0.2">
      <c r="A137" s="3">
        <v>45563</v>
      </c>
      <c r="B137" s="2" t="s">
        <v>14</v>
      </c>
      <c r="C137" s="2" t="s">
        <v>19</v>
      </c>
      <c r="D137" s="2" t="s">
        <v>22</v>
      </c>
      <c r="E137" s="2" t="s">
        <v>16</v>
      </c>
      <c r="F137" s="2" t="s">
        <v>21</v>
      </c>
      <c r="G137" s="2">
        <v>396</v>
      </c>
      <c r="H137" s="2">
        <v>25</v>
      </c>
      <c r="I137" s="2">
        <v>480.64</v>
      </c>
      <c r="J137" t="str">
        <f t="shared" si="2"/>
        <v>newsletter</v>
      </c>
    </row>
    <row r="138" spans="1:10" x14ac:dyDescent="0.2">
      <c r="A138" s="3">
        <v>45626</v>
      </c>
      <c r="B138" s="2" t="s">
        <v>25</v>
      </c>
      <c r="C138" s="2" t="s">
        <v>10</v>
      </c>
      <c r="D138" s="2" t="s">
        <v>20</v>
      </c>
      <c r="E138" s="2" t="s">
        <v>12</v>
      </c>
      <c r="F138" s="2" t="s">
        <v>13</v>
      </c>
      <c r="G138" s="2">
        <v>300</v>
      </c>
      <c r="H138" s="2">
        <v>15</v>
      </c>
      <c r="I138" s="2">
        <v>83.5</v>
      </c>
      <c r="J138" t="str">
        <f t="shared" si="2"/>
        <v>google</v>
      </c>
    </row>
    <row r="139" spans="1:10" x14ac:dyDescent="0.2">
      <c r="A139" s="3">
        <v>45359</v>
      </c>
      <c r="B139" s="2" t="s">
        <v>25</v>
      </c>
      <c r="C139" s="2" t="s">
        <v>15</v>
      </c>
      <c r="D139" s="2" t="s">
        <v>27</v>
      </c>
      <c r="E139" s="2" t="s">
        <v>16</v>
      </c>
      <c r="F139" s="2" t="s">
        <v>13</v>
      </c>
      <c r="G139" s="2">
        <v>44</v>
      </c>
      <c r="H139" s="2">
        <v>8</v>
      </c>
      <c r="I139" s="2">
        <v>181.65</v>
      </c>
      <c r="J139" t="str">
        <f t="shared" si="2"/>
        <v>google</v>
      </c>
    </row>
    <row r="140" spans="1:10" x14ac:dyDescent="0.2">
      <c r="A140" s="3">
        <v>45424</v>
      </c>
      <c r="B140" s="2" t="s">
        <v>18</v>
      </c>
      <c r="C140" s="2" t="s">
        <v>15</v>
      </c>
      <c r="D140" s="2" t="s">
        <v>20</v>
      </c>
      <c r="E140" s="2" t="s">
        <v>12</v>
      </c>
      <c r="F140" s="2" t="s">
        <v>13</v>
      </c>
      <c r="G140" s="2">
        <v>15</v>
      </c>
      <c r="H140" s="2">
        <v>35</v>
      </c>
      <c r="I140" s="2">
        <v>80.78</v>
      </c>
      <c r="J140" t="str">
        <f t="shared" si="2"/>
        <v>youtube</v>
      </c>
    </row>
    <row r="141" spans="1:10" x14ac:dyDescent="0.2">
      <c r="A141" s="3">
        <v>45631</v>
      </c>
      <c r="B141" s="2" t="s">
        <v>26</v>
      </c>
      <c r="C141" s="2" t="s">
        <v>28</v>
      </c>
      <c r="D141" s="2" t="s">
        <v>22</v>
      </c>
      <c r="F141" s="2" t="s">
        <v>17</v>
      </c>
      <c r="G141" s="2">
        <v>458</v>
      </c>
      <c r="H141" s="2">
        <v>26</v>
      </c>
      <c r="I141" s="2">
        <v>687.69</v>
      </c>
      <c r="J141" t="str">
        <f t="shared" si="2"/>
        <v>instagram</v>
      </c>
    </row>
    <row r="142" spans="1:10" x14ac:dyDescent="0.2">
      <c r="A142" s="3">
        <v>45344</v>
      </c>
      <c r="B142" s="2" t="s">
        <v>25</v>
      </c>
      <c r="C142" s="2" t="s">
        <v>19</v>
      </c>
      <c r="D142" s="2" t="s">
        <v>27</v>
      </c>
      <c r="E142" s="2" t="s">
        <v>23</v>
      </c>
      <c r="G142" s="2">
        <v>162</v>
      </c>
      <c r="H142" s="2">
        <v>24</v>
      </c>
      <c r="I142" s="2">
        <v>4.54</v>
      </c>
      <c r="J142" t="str">
        <f t="shared" si="2"/>
        <v>google</v>
      </c>
    </row>
    <row r="143" spans="1:10" x14ac:dyDescent="0.2">
      <c r="A143" s="3">
        <v>45509</v>
      </c>
      <c r="B143" s="2" t="s">
        <v>26</v>
      </c>
      <c r="C143" s="2" t="s">
        <v>10</v>
      </c>
      <c r="D143" s="2" t="s">
        <v>27</v>
      </c>
      <c r="E143" s="2" t="s">
        <v>12</v>
      </c>
      <c r="F143" s="2" t="s">
        <v>24</v>
      </c>
      <c r="G143" s="2">
        <v>440</v>
      </c>
      <c r="H143" s="2">
        <v>47</v>
      </c>
      <c r="I143" s="2">
        <v>648.79999999999995</v>
      </c>
      <c r="J143" t="str">
        <f t="shared" si="2"/>
        <v>instagram</v>
      </c>
    </row>
    <row r="144" spans="1:10" x14ac:dyDescent="0.2">
      <c r="A144" s="3">
        <v>45528</v>
      </c>
      <c r="B144" s="2" t="s">
        <v>14</v>
      </c>
      <c r="C144" s="2" t="s">
        <v>28</v>
      </c>
      <c r="D144" s="2" t="s">
        <v>27</v>
      </c>
      <c r="E144" s="2" t="s">
        <v>23</v>
      </c>
      <c r="F144" s="2" t="s">
        <v>17</v>
      </c>
      <c r="G144" s="2">
        <v>29</v>
      </c>
      <c r="H144" s="2">
        <v>43</v>
      </c>
      <c r="I144" s="2">
        <v>268.17</v>
      </c>
      <c r="J144" t="str">
        <f t="shared" si="2"/>
        <v>newsletter</v>
      </c>
    </row>
    <row r="145" spans="1:10" x14ac:dyDescent="0.2">
      <c r="A145" s="3">
        <v>45533</v>
      </c>
      <c r="B145" s="2" t="s">
        <v>18</v>
      </c>
      <c r="C145" s="2" t="s">
        <v>10</v>
      </c>
      <c r="D145" s="2" t="s">
        <v>27</v>
      </c>
      <c r="E145" s="2" t="s">
        <v>12</v>
      </c>
      <c r="F145" s="2" t="s">
        <v>24</v>
      </c>
      <c r="G145" s="2">
        <v>72</v>
      </c>
      <c r="H145" s="2">
        <v>35</v>
      </c>
      <c r="I145" s="2">
        <v>511.23</v>
      </c>
      <c r="J145" t="str">
        <f t="shared" si="2"/>
        <v>youtube</v>
      </c>
    </row>
    <row r="146" spans="1:10" x14ac:dyDescent="0.2">
      <c r="A146" s="3">
        <v>45365</v>
      </c>
      <c r="B146" s="2" t="s">
        <v>9</v>
      </c>
      <c r="C146" s="2" t="s">
        <v>19</v>
      </c>
      <c r="D146" s="2" t="s">
        <v>20</v>
      </c>
      <c r="E146" s="2" t="s">
        <v>23</v>
      </c>
      <c r="F146" s="2" t="s">
        <v>17</v>
      </c>
      <c r="G146" s="2">
        <v>365</v>
      </c>
      <c r="H146" s="2">
        <v>45</v>
      </c>
      <c r="I146" s="2">
        <v>52.08</v>
      </c>
      <c r="J146" t="str">
        <f t="shared" si="2"/>
        <v>facebook</v>
      </c>
    </row>
    <row r="147" spans="1:10" x14ac:dyDescent="0.2">
      <c r="A147" s="3">
        <v>45585</v>
      </c>
      <c r="B147" s="2" t="s">
        <v>14</v>
      </c>
      <c r="C147" s="2" t="s">
        <v>15</v>
      </c>
      <c r="D147" s="2" t="s">
        <v>27</v>
      </c>
      <c r="E147" s="2" t="s">
        <v>12</v>
      </c>
      <c r="F147" s="2" t="s">
        <v>24</v>
      </c>
      <c r="G147" s="2">
        <v>493</v>
      </c>
      <c r="H147" s="2">
        <v>2</v>
      </c>
      <c r="I147" s="2">
        <v>152.72999999999999</v>
      </c>
      <c r="J147" t="str">
        <f t="shared" si="2"/>
        <v>newsletter</v>
      </c>
    </row>
    <row r="148" spans="1:10" x14ac:dyDescent="0.2">
      <c r="A148" s="3">
        <v>45432</v>
      </c>
      <c r="B148" s="2" t="s">
        <v>18</v>
      </c>
      <c r="C148" s="2" t="s">
        <v>19</v>
      </c>
      <c r="D148" s="2" t="s">
        <v>22</v>
      </c>
      <c r="E148" s="2" t="s">
        <v>12</v>
      </c>
      <c r="G148" s="2">
        <v>144</v>
      </c>
      <c r="H148" s="2">
        <v>30</v>
      </c>
      <c r="I148" s="2">
        <v>310.43</v>
      </c>
      <c r="J148" t="str">
        <f t="shared" si="2"/>
        <v>youtube</v>
      </c>
    </row>
    <row r="149" spans="1:10" x14ac:dyDescent="0.2">
      <c r="A149" s="3">
        <v>45438</v>
      </c>
      <c r="B149" s="2" t="s">
        <v>18</v>
      </c>
      <c r="C149" s="2" t="s">
        <v>15</v>
      </c>
      <c r="D149" s="2" t="s">
        <v>27</v>
      </c>
      <c r="E149" s="2" t="s">
        <v>12</v>
      </c>
      <c r="F149" s="2" t="s">
        <v>13</v>
      </c>
      <c r="G149" s="2">
        <v>257</v>
      </c>
      <c r="H149" s="2">
        <v>40</v>
      </c>
      <c r="I149" s="2">
        <v>507.53</v>
      </c>
      <c r="J149" t="str">
        <f t="shared" si="2"/>
        <v>youtube</v>
      </c>
    </row>
    <row r="150" spans="1:10" x14ac:dyDescent="0.2">
      <c r="A150" s="3">
        <v>45512</v>
      </c>
      <c r="B150" s="2" t="s">
        <v>26</v>
      </c>
      <c r="C150" s="2" t="s">
        <v>19</v>
      </c>
      <c r="D150" s="2" t="s">
        <v>22</v>
      </c>
      <c r="E150" s="2" t="s">
        <v>23</v>
      </c>
      <c r="F150" s="2" t="s">
        <v>17</v>
      </c>
      <c r="G150" s="2">
        <v>23</v>
      </c>
      <c r="H150" s="2">
        <v>2</v>
      </c>
      <c r="I150" s="2">
        <v>24.97</v>
      </c>
      <c r="J150" t="str">
        <f t="shared" si="2"/>
        <v>instagram</v>
      </c>
    </row>
    <row r="151" spans="1:10" x14ac:dyDescent="0.2">
      <c r="A151" s="3">
        <v>45411</v>
      </c>
      <c r="B151" s="2" t="s">
        <v>30</v>
      </c>
      <c r="C151" s="2" t="s">
        <v>10</v>
      </c>
      <c r="D151" s="2" t="s">
        <v>11</v>
      </c>
      <c r="E151" s="2" t="s">
        <v>23</v>
      </c>
      <c r="F151" s="2" t="s">
        <v>17</v>
      </c>
      <c r="G151" s="2">
        <v>437</v>
      </c>
      <c r="H151" s="2">
        <v>18</v>
      </c>
      <c r="I151" s="2">
        <v>82.46</v>
      </c>
      <c r="J151" t="str">
        <f t="shared" si="2"/>
        <v>linkedin</v>
      </c>
    </row>
    <row r="152" spans="1:10" x14ac:dyDescent="0.2">
      <c r="A152" s="3">
        <v>45640</v>
      </c>
      <c r="B152" s="2" t="s">
        <v>30</v>
      </c>
      <c r="C152" s="2" t="s">
        <v>10</v>
      </c>
      <c r="D152" s="2" t="s">
        <v>27</v>
      </c>
      <c r="E152" s="2" t="s">
        <v>29</v>
      </c>
      <c r="F152" s="2" t="s">
        <v>13</v>
      </c>
      <c r="G152" s="2">
        <v>358</v>
      </c>
      <c r="H152" s="2">
        <v>23</v>
      </c>
      <c r="I152" s="2">
        <v>453.58</v>
      </c>
      <c r="J152" t="str">
        <f t="shared" si="2"/>
        <v>linkedin</v>
      </c>
    </row>
    <row r="153" spans="1:10" x14ac:dyDescent="0.2">
      <c r="A153" s="3">
        <v>45470</v>
      </c>
      <c r="B153" s="2" t="s">
        <v>18</v>
      </c>
      <c r="C153" s="2" t="s">
        <v>28</v>
      </c>
      <c r="D153" s="2" t="s">
        <v>27</v>
      </c>
      <c r="E153" s="2" t="s">
        <v>12</v>
      </c>
      <c r="F153" s="2" t="s">
        <v>13</v>
      </c>
      <c r="G153" s="2">
        <v>274</v>
      </c>
      <c r="H153" s="2">
        <v>41</v>
      </c>
      <c r="I153" s="2">
        <v>504.17</v>
      </c>
      <c r="J153" t="str">
        <f t="shared" si="2"/>
        <v>youtube</v>
      </c>
    </row>
    <row r="154" spans="1:10" x14ac:dyDescent="0.2">
      <c r="A154" s="3">
        <v>45323</v>
      </c>
      <c r="B154" s="2" t="s">
        <v>14</v>
      </c>
      <c r="C154" s="2" t="s">
        <v>19</v>
      </c>
      <c r="D154" s="2" t="s">
        <v>27</v>
      </c>
      <c r="E154" s="2" t="s">
        <v>16</v>
      </c>
      <c r="G154" s="2">
        <v>370</v>
      </c>
      <c r="H154" s="2">
        <v>0</v>
      </c>
      <c r="I154" s="2">
        <v>285.43</v>
      </c>
      <c r="J154" t="str">
        <f t="shared" si="2"/>
        <v>newsletter</v>
      </c>
    </row>
    <row r="155" spans="1:10" x14ac:dyDescent="0.2">
      <c r="A155" s="3">
        <v>45307</v>
      </c>
      <c r="B155" s="2" t="s">
        <v>9</v>
      </c>
      <c r="C155" s="2" t="s">
        <v>28</v>
      </c>
      <c r="D155" s="2" t="s">
        <v>22</v>
      </c>
      <c r="E155" s="2" t="s">
        <v>23</v>
      </c>
      <c r="F155" s="2" t="s">
        <v>17</v>
      </c>
      <c r="G155" s="2">
        <v>193</v>
      </c>
      <c r="H155" s="2">
        <v>16</v>
      </c>
      <c r="I155" s="2">
        <v>565.62</v>
      </c>
      <c r="J155" t="str">
        <f t="shared" si="2"/>
        <v>facebook</v>
      </c>
    </row>
    <row r="156" spans="1:10" x14ac:dyDescent="0.2">
      <c r="A156" s="3">
        <v>45337</v>
      </c>
      <c r="B156" s="2" t="s">
        <v>25</v>
      </c>
      <c r="C156" s="2" t="s">
        <v>10</v>
      </c>
      <c r="D156" s="2" t="s">
        <v>11</v>
      </c>
      <c r="E156" s="2" t="s">
        <v>12</v>
      </c>
      <c r="F156" s="2" t="s">
        <v>21</v>
      </c>
      <c r="G156" s="2">
        <v>418</v>
      </c>
      <c r="H156" s="2">
        <v>5</v>
      </c>
      <c r="I156" s="2">
        <v>949.18</v>
      </c>
      <c r="J156" t="str">
        <f t="shared" si="2"/>
        <v>google</v>
      </c>
    </row>
    <row r="157" spans="1:10" x14ac:dyDescent="0.2">
      <c r="A157" s="3">
        <v>45625</v>
      </c>
      <c r="B157" s="2" t="s">
        <v>14</v>
      </c>
      <c r="C157" s="2" t="s">
        <v>15</v>
      </c>
      <c r="D157" s="2" t="s">
        <v>22</v>
      </c>
      <c r="E157" s="2" t="s">
        <v>12</v>
      </c>
      <c r="F157" s="2" t="s">
        <v>17</v>
      </c>
      <c r="G157" s="2">
        <v>338</v>
      </c>
      <c r="H157" s="2">
        <v>49</v>
      </c>
      <c r="I157" s="2">
        <v>135.77000000000001</v>
      </c>
      <c r="J157" t="str">
        <f t="shared" si="2"/>
        <v>newsletter</v>
      </c>
    </row>
    <row r="158" spans="1:10" x14ac:dyDescent="0.2">
      <c r="A158" s="3">
        <v>45479</v>
      </c>
      <c r="B158" s="2" t="s">
        <v>9</v>
      </c>
      <c r="C158" s="2" t="s">
        <v>15</v>
      </c>
      <c r="D158" s="2" t="s">
        <v>22</v>
      </c>
      <c r="E158" s="2" t="s">
        <v>12</v>
      </c>
      <c r="G158" s="2">
        <v>262</v>
      </c>
      <c r="H158" s="2">
        <v>34</v>
      </c>
      <c r="I158" s="2">
        <v>763.27</v>
      </c>
      <c r="J158" t="str">
        <f t="shared" si="2"/>
        <v>facebook</v>
      </c>
    </row>
    <row r="159" spans="1:10" x14ac:dyDescent="0.2">
      <c r="A159" s="3">
        <v>45398</v>
      </c>
      <c r="B159" s="2" t="s">
        <v>26</v>
      </c>
      <c r="C159" s="2" t="s">
        <v>19</v>
      </c>
      <c r="D159" s="2" t="s">
        <v>20</v>
      </c>
      <c r="E159" s="2" t="s">
        <v>23</v>
      </c>
      <c r="F159" s="2" t="s">
        <v>21</v>
      </c>
      <c r="G159" s="2">
        <v>318</v>
      </c>
      <c r="H159" s="2">
        <v>50</v>
      </c>
      <c r="I159" s="2">
        <v>331.78</v>
      </c>
      <c r="J159" t="str">
        <f t="shared" si="2"/>
        <v>instagram</v>
      </c>
    </row>
    <row r="160" spans="1:10" x14ac:dyDescent="0.2">
      <c r="A160" s="3">
        <v>45495</v>
      </c>
      <c r="B160" s="2" t="s">
        <v>30</v>
      </c>
      <c r="C160" s="2" t="s">
        <v>10</v>
      </c>
      <c r="D160" s="2" t="s">
        <v>11</v>
      </c>
      <c r="F160" s="2" t="s">
        <v>13</v>
      </c>
      <c r="G160" s="2">
        <v>499</v>
      </c>
      <c r="H160" s="2">
        <v>18</v>
      </c>
      <c r="I160" s="2">
        <v>427.16</v>
      </c>
      <c r="J160" t="str">
        <f t="shared" si="2"/>
        <v>linkedin</v>
      </c>
    </row>
    <row r="161" spans="1:10" x14ac:dyDescent="0.2">
      <c r="A161" s="3">
        <v>45413</v>
      </c>
      <c r="B161" s="2" t="s">
        <v>14</v>
      </c>
      <c r="C161" s="2" t="s">
        <v>10</v>
      </c>
      <c r="D161" s="2" t="s">
        <v>22</v>
      </c>
      <c r="E161" s="2" t="s">
        <v>16</v>
      </c>
      <c r="F161" s="2" t="s">
        <v>24</v>
      </c>
      <c r="G161" s="2">
        <v>40</v>
      </c>
      <c r="H161" s="2">
        <v>10</v>
      </c>
      <c r="I161" s="2">
        <v>546.65</v>
      </c>
      <c r="J161" t="str">
        <f t="shared" si="2"/>
        <v>newsletter</v>
      </c>
    </row>
    <row r="162" spans="1:10" x14ac:dyDescent="0.2">
      <c r="A162" s="3">
        <v>45452</v>
      </c>
      <c r="B162" s="2" t="s">
        <v>25</v>
      </c>
      <c r="C162" s="2" t="s">
        <v>10</v>
      </c>
      <c r="D162" s="2" t="s">
        <v>11</v>
      </c>
      <c r="E162" s="2" t="s">
        <v>23</v>
      </c>
      <c r="G162" s="2">
        <v>380</v>
      </c>
      <c r="H162" s="2">
        <v>43</v>
      </c>
      <c r="I162" s="2">
        <v>758.3</v>
      </c>
      <c r="J162" t="str">
        <f t="shared" si="2"/>
        <v>google</v>
      </c>
    </row>
    <row r="163" spans="1:10" x14ac:dyDescent="0.2">
      <c r="A163" s="3">
        <v>45367</v>
      </c>
      <c r="B163" s="2" t="s">
        <v>9</v>
      </c>
      <c r="C163" s="2" t="s">
        <v>15</v>
      </c>
      <c r="D163" s="2" t="s">
        <v>20</v>
      </c>
      <c r="E163" s="2" t="s">
        <v>12</v>
      </c>
      <c r="F163" s="2" t="s">
        <v>24</v>
      </c>
      <c r="G163" s="2">
        <v>278</v>
      </c>
      <c r="H163" s="2">
        <v>13</v>
      </c>
      <c r="I163" s="2">
        <v>297.38</v>
      </c>
      <c r="J163" t="str">
        <f t="shared" si="2"/>
        <v>facebook</v>
      </c>
    </row>
    <row r="164" spans="1:10" x14ac:dyDescent="0.2">
      <c r="A164" s="3">
        <v>45422</v>
      </c>
      <c r="B164" s="2" t="s">
        <v>14</v>
      </c>
      <c r="C164" s="2" t="s">
        <v>19</v>
      </c>
      <c r="D164" s="2" t="s">
        <v>20</v>
      </c>
      <c r="E164" s="2" t="s">
        <v>16</v>
      </c>
      <c r="G164" s="2">
        <v>304</v>
      </c>
      <c r="H164" s="2">
        <v>5</v>
      </c>
      <c r="I164" s="2">
        <v>572.29999999999995</v>
      </c>
      <c r="J164" t="str">
        <f t="shared" si="2"/>
        <v>newsletter</v>
      </c>
    </row>
    <row r="165" spans="1:10" x14ac:dyDescent="0.2">
      <c r="A165" s="3">
        <v>45421</v>
      </c>
      <c r="B165" s="2" t="s">
        <v>25</v>
      </c>
      <c r="C165" s="2" t="s">
        <v>10</v>
      </c>
      <c r="D165" s="2" t="s">
        <v>20</v>
      </c>
      <c r="E165" s="2" t="s">
        <v>12</v>
      </c>
      <c r="F165" s="2" t="s">
        <v>17</v>
      </c>
      <c r="G165" s="2">
        <v>104</v>
      </c>
      <c r="H165" s="2">
        <v>25</v>
      </c>
      <c r="I165" s="2">
        <v>42.08</v>
      </c>
      <c r="J165" t="str">
        <f t="shared" si="2"/>
        <v>google</v>
      </c>
    </row>
    <row r="166" spans="1:10" x14ac:dyDescent="0.2">
      <c r="A166" s="3">
        <v>45533</v>
      </c>
      <c r="B166" s="2" t="s">
        <v>30</v>
      </c>
      <c r="C166" s="2" t="s">
        <v>10</v>
      </c>
      <c r="D166" s="2" t="s">
        <v>20</v>
      </c>
      <c r="E166" s="2" t="s">
        <v>29</v>
      </c>
      <c r="F166" s="2" t="s">
        <v>24</v>
      </c>
      <c r="G166" s="2">
        <v>125</v>
      </c>
      <c r="H166" s="2">
        <v>15</v>
      </c>
      <c r="I166" s="2">
        <v>916.28</v>
      </c>
      <c r="J166" t="str">
        <f t="shared" si="2"/>
        <v>linkedin</v>
      </c>
    </row>
    <row r="167" spans="1:10" x14ac:dyDescent="0.2">
      <c r="A167" s="3">
        <v>45444</v>
      </c>
      <c r="B167" s="2" t="s">
        <v>9</v>
      </c>
      <c r="C167" s="2" t="s">
        <v>10</v>
      </c>
      <c r="D167" s="2" t="s">
        <v>20</v>
      </c>
      <c r="F167" s="2" t="s">
        <v>17</v>
      </c>
      <c r="G167" s="2">
        <v>267</v>
      </c>
      <c r="H167" s="2">
        <v>38</v>
      </c>
      <c r="I167" s="2">
        <v>723.05</v>
      </c>
      <c r="J167" t="str">
        <f t="shared" si="2"/>
        <v>facebook</v>
      </c>
    </row>
    <row r="168" spans="1:10" x14ac:dyDescent="0.2">
      <c r="A168" s="3">
        <v>45302</v>
      </c>
      <c r="B168" s="2" t="s">
        <v>30</v>
      </c>
      <c r="C168" s="2" t="s">
        <v>19</v>
      </c>
      <c r="D168" s="2" t="s">
        <v>22</v>
      </c>
      <c r="E168" s="2" t="s">
        <v>16</v>
      </c>
      <c r="F168" s="2" t="s">
        <v>21</v>
      </c>
      <c r="G168" s="2">
        <v>139</v>
      </c>
      <c r="H168" s="2">
        <v>50</v>
      </c>
      <c r="I168" s="2">
        <v>980.96</v>
      </c>
      <c r="J168" t="str">
        <f t="shared" si="2"/>
        <v>linkedin</v>
      </c>
    </row>
    <row r="169" spans="1:10" x14ac:dyDescent="0.2">
      <c r="A169" s="3">
        <v>45311</v>
      </c>
      <c r="B169" s="2" t="s">
        <v>9</v>
      </c>
      <c r="C169" s="2" t="s">
        <v>10</v>
      </c>
      <c r="D169" s="2" t="s">
        <v>20</v>
      </c>
      <c r="F169" s="2" t="s">
        <v>24</v>
      </c>
      <c r="G169" s="2">
        <v>361</v>
      </c>
      <c r="H169" s="2">
        <v>3</v>
      </c>
      <c r="I169" s="2">
        <v>269.22000000000003</v>
      </c>
      <c r="J169" t="str">
        <f t="shared" si="2"/>
        <v>facebook</v>
      </c>
    </row>
    <row r="170" spans="1:10" x14ac:dyDescent="0.2">
      <c r="A170" s="3">
        <v>45339</v>
      </c>
      <c r="B170" s="2" t="s">
        <v>9</v>
      </c>
      <c r="C170" s="2" t="s">
        <v>19</v>
      </c>
      <c r="D170" s="2" t="s">
        <v>20</v>
      </c>
      <c r="E170" s="2" t="s">
        <v>29</v>
      </c>
      <c r="F170" s="2" t="s">
        <v>17</v>
      </c>
      <c r="G170" s="2">
        <v>250</v>
      </c>
      <c r="H170" s="2">
        <v>18</v>
      </c>
      <c r="I170" s="2">
        <v>361.34</v>
      </c>
      <c r="J170" t="str">
        <f t="shared" si="2"/>
        <v>facebook</v>
      </c>
    </row>
    <row r="171" spans="1:10" x14ac:dyDescent="0.2">
      <c r="A171" s="3">
        <v>45612</v>
      </c>
      <c r="B171" s="2" t="s">
        <v>9</v>
      </c>
      <c r="C171" s="2" t="s">
        <v>19</v>
      </c>
      <c r="D171" s="2" t="s">
        <v>22</v>
      </c>
      <c r="E171" s="2" t="s">
        <v>23</v>
      </c>
      <c r="G171" s="2">
        <v>362</v>
      </c>
      <c r="H171" s="2">
        <v>21</v>
      </c>
      <c r="I171" s="2">
        <v>657.85</v>
      </c>
      <c r="J171" t="str">
        <f t="shared" si="2"/>
        <v>facebook</v>
      </c>
    </row>
    <row r="172" spans="1:10" x14ac:dyDescent="0.2">
      <c r="A172" s="3">
        <v>45364</v>
      </c>
      <c r="B172" s="2" t="s">
        <v>14</v>
      </c>
      <c r="C172" s="2" t="s">
        <v>28</v>
      </c>
      <c r="D172" s="2" t="s">
        <v>11</v>
      </c>
      <c r="F172" s="2" t="s">
        <v>21</v>
      </c>
      <c r="G172" s="2">
        <v>452</v>
      </c>
      <c r="H172" s="2">
        <v>31</v>
      </c>
      <c r="I172" s="2">
        <v>468</v>
      </c>
      <c r="J172" t="str">
        <f t="shared" si="2"/>
        <v>newsletter</v>
      </c>
    </row>
    <row r="173" spans="1:10" x14ac:dyDescent="0.2">
      <c r="A173" s="3">
        <v>45302</v>
      </c>
      <c r="B173" s="2" t="s">
        <v>14</v>
      </c>
      <c r="C173" s="2" t="s">
        <v>15</v>
      </c>
      <c r="D173" s="2" t="s">
        <v>27</v>
      </c>
      <c r="E173" s="2" t="s">
        <v>16</v>
      </c>
      <c r="F173" s="2" t="s">
        <v>21</v>
      </c>
      <c r="G173" s="2">
        <v>100</v>
      </c>
      <c r="H173" s="2">
        <v>25</v>
      </c>
      <c r="I173" s="2">
        <v>139.43</v>
      </c>
      <c r="J173" t="str">
        <f t="shared" si="2"/>
        <v>newsletter</v>
      </c>
    </row>
    <row r="174" spans="1:10" x14ac:dyDescent="0.2">
      <c r="A174" s="3">
        <v>45538</v>
      </c>
      <c r="B174" s="2" t="s">
        <v>18</v>
      </c>
      <c r="C174" s="2" t="s">
        <v>10</v>
      </c>
      <c r="D174" s="2" t="s">
        <v>20</v>
      </c>
      <c r="E174" s="2" t="s">
        <v>23</v>
      </c>
      <c r="F174" s="2" t="s">
        <v>21</v>
      </c>
      <c r="G174" s="2">
        <v>421</v>
      </c>
      <c r="H174" s="2">
        <v>9</v>
      </c>
      <c r="I174" s="2">
        <v>141.47999999999999</v>
      </c>
      <c r="J174" t="str">
        <f t="shared" si="2"/>
        <v>youtube</v>
      </c>
    </row>
    <row r="175" spans="1:10" x14ac:dyDescent="0.2">
      <c r="A175" s="3">
        <v>45612</v>
      </c>
      <c r="B175" s="2" t="s">
        <v>14</v>
      </c>
      <c r="C175" s="2" t="s">
        <v>15</v>
      </c>
      <c r="D175" s="2" t="s">
        <v>11</v>
      </c>
      <c r="E175" s="2" t="s">
        <v>16</v>
      </c>
      <c r="F175" s="2" t="s">
        <v>24</v>
      </c>
      <c r="G175" s="2">
        <v>24</v>
      </c>
      <c r="H175" s="2">
        <v>32</v>
      </c>
      <c r="I175" s="2">
        <v>739.19</v>
      </c>
      <c r="J175" t="str">
        <f t="shared" si="2"/>
        <v>newsletter</v>
      </c>
    </row>
    <row r="176" spans="1:10" x14ac:dyDescent="0.2">
      <c r="A176" s="3">
        <v>45325</v>
      </c>
      <c r="B176" s="2" t="s">
        <v>26</v>
      </c>
      <c r="C176" s="2" t="s">
        <v>10</v>
      </c>
      <c r="D176" s="2" t="s">
        <v>11</v>
      </c>
      <c r="F176" s="2" t="s">
        <v>21</v>
      </c>
      <c r="G176" s="2">
        <v>183</v>
      </c>
      <c r="H176" s="2">
        <v>19</v>
      </c>
      <c r="I176" s="2">
        <v>989.61</v>
      </c>
      <c r="J176" t="str">
        <f t="shared" si="2"/>
        <v>instagram</v>
      </c>
    </row>
    <row r="177" spans="1:10" x14ac:dyDescent="0.2">
      <c r="A177" s="3">
        <v>45655</v>
      </c>
      <c r="B177" s="2" t="s">
        <v>18</v>
      </c>
      <c r="C177" s="2" t="s">
        <v>10</v>
      </c>
      <c r="D177" s="2" t="s">
        <v>20</v>
      </c>
      <c r="E177" s="2" t="s">
        <v>12</v>
      </c>
      <c r="F177" s="2" t="s">
        <v>24</v>
      </c>
      <c r="G177" s="2">
        <v>136</v>
      </c>
      <c r="H177" s="2">
        <v>31</v>
      </c>
      <c r="I177" s="2">
        <v>112.21</v>
      </c>
      <c r="J177" t="str">
        <f t="shared" si="2"/>
        <v>youtube</v>
      </c>
    </row>
    <row r="178" spans="1:10" x14ac:dyDescent="0.2">
      <c r="A178" s="3">
        <v>45293</v>
      </c>
      <c r="B178" s="2" t="s">
        <v>14</v>
      </c>
      <c r="C178" s="2" t="s">
        <v>19</v>
      </c>
      <c r="D178" s="2" t="s">
        <v>20</v>
      </c>
      <c r="E178" s="2" t="s">
        <v>29</v>
      </c>
      <c r="G178" s="2">
        <v>313</v>
      </c>
      <c r="H178" s="2">
        <v>19</v>
      </c>
      <c r="I178" s="2">
        <v>847.46</v>
      </c>
      <c r="J178" t="str">
        <f t="shared" si="2"/>
        <v>newsletter</v>
      </c>
    </row>
    <row r="179" spans="1:10" x14ac:dyDescent="0.2">
      <c r="A179" s="3">
        <v>45293</v>
      </c>
      <c r="B179" s="2" t="s">
        <v>9</v>
      </c>
      <c r="C179" s="2" t="s">
        <v>10</v>
      </c>
      <c r="D179" s="2" t="s">
        <v>11</v>
      </c>
      <c r="E179" s="2" t="s">
        <v>29</v>
      </c>
      <c r="F179" s="2" t="s">
        <v>13</v>
      </c>
      <c r="G179" s="2">
        <v>204</v>
      </c>
      <c r="H179" s="2">
        <v>13</v>
      </c>
      <c r="I179" s="2">
        <v>727.31</v>
      </c>
      <c r="J179" t="str">
        <f t="shared" si="2"/>
        <v>facebook</v>
      </c>
    </row>
    <row r="180" spans="1:10" x14ac:dyDescent="0.2">
      <c r="A180" s="3">
        <v>45600</v>
      </c>
      <c r="B180" s="2" t="s">
        <v>9</v>
      </c>
      <c r="C180" s="2" t="s">
        <v>28</v>
      </c>
      <c r="D180" s="2" t="s">
        <v>22</v>
      </c>
      <c r="E180" s="2" t="s">
        <v>12</v>
      </c>
      <c r="G180" s="2">
        <v>355</v>
      </c>
      <c r="H180" s="2">
        <v>50</v>
      </c>
      <c r="I180" s="2">
        <v>549.67999999999995</v>
      </c>
      <c r="J180" t="str">
        <f t="shared" si="2"/>
        <v>facebook</v>
      </c>
    </row>
    <row r="181" spans="1:10" x14ac:dyDescent="0.2">
      <c r="A181" s="3">
        <v>45398</v>
      </c>
      <c r="B181" s="2" t="s">
        <v>9</v>
      </c>
      <c r="C181" s="2" t="s">
        <v>19</v>
      </c>
      <c r="D181" s="2" t="s">
        <v>22</v>
      </c>
      <c r="E181" s="2" t="s">
        <v>12</v>
      </c>
      <c r="F181" s="2" t="s">
        <v>21</v>
      </c>
      <c r="G181" s="2">
        <v>289</v>
      </c>
      <c r="H181" s="2">
        <v>33</v>
      </c>
      <c r="I181" s="2">
        <v>936.95</v>
      </c>
      <c r="J181" t="str">
        <f t="shared" si="2"/>
        <v>facebook</v>
      </c>
    </row>
    <row r="182" spans="1:10" x14ac:dyDescent="0.2">
      <c r="A182" s="3">
        <v>45431</v>
      </c>
      <c r="B182" s="2" t="s">
        <v>30</v>
      </c>
      <c r="C182" s="2" t="s">
        <v>28</v>
      </c>
      <c r="D182" s="2" t="s">
        <v>27</v>
      </c>
      <c r="E182" s="2" t="s">
        <v>29</v>
      </c>
      <c r="F182" s="2" t="s">
        <v>17</v>
      </c>
      <c r="G182" s="2">
        <v>173</v>
      </c>
      <c r="H182" s="2">
        <v>39</v>
      </c>
      <c r="I182" s="2">
        <v>52.86</v>
      </c>
      <c r="J182" t="str">
        <f t="shared" si="2"/>
        <v>linkedin</v>
      </c>
    </row>
    <row r="183" spans="1:10" x14ac:dyDescent="0.2">
      <c r="A183" s="3">
        <v>45308</v>
      </c>
      <c r="B183" s="2" t="s">
        <v>9</v>
      </c>
      <c r="C183" s="2" t="s">
        <v>15</v>
      </c>
      <c r="D183" s="2" t="s">
        <v>22</v>
      </c>
      <c r="E183" s="2" t="s">
        <v>12</v>
      </c>
      <c r="G183" s="2">
        <v>393</v>
      </c>
      <c r="H183" s="2">
        <v>30</v>
      </c>
      <c r="I183" s="2">
        <v>972.84</v>
      </c>
      <c r="J183" t="str">
        <f t="shared" si="2"/>
        <v>facebook</v>
      </c>
    </row>
    <row r="184" spans="1:10" x14ac:dyDescent="0.2">
      <c r="A184" s="3">
        <v>45301</v>
      </c>
      <c r="B184" s="2" t="s">
        <v>26</v>
      </c>
      <c r="C184" s="2" t="s">
        <v>15</v>
      </c>
      <c r="D184" s="2" t="s">
        <v>27</v>
      </c>
      <c r="E184" s="2" t="s">
        <v>23</v>
      </c>
      <c r="F184" s="2" t="s">
        <v>17</v>
      </c>
      <c r="G184" s="2">
        <v>249</v>
      </c>
      <c r="H184" s="2">
        <v>16</v>
      </c>
      <c r="I184" s="2">
        <v>22.36</v>
      </c>
      <c r="J184" t="str">
        <f t="shared" si="2"/>
        <v>instagram</v>
      </c>
    </row>
    <row r="185" spans="1:10" x14ac:dyDescent="0.2">
      <c r="A185" s="3">
        <v>45342</v>
      </c>
      <c r="B185" s="2" t="s">
        <v>26</v>
      </c>
      <c r="C185" s="2" t="s">
        <v>19</v>
      </c>
      <c r="D185" s="2" t="s">
        <v>20</v>
      </c>
      <c r="F185" s="2" t="s">
        <v>21</v>
      </c>
      <c r="G185" s="2">
        <v>450</v>
      </c>
      <c r="H185" s="2">
        <v>25</v>
      </c>
      <c r="I185" s="2">
        <v>142.37</v>
      </c>
      <c r="J185" t="str">
        <f t="shared" si="2"/>
        <v>instagram</v>
      </c>
    </row>
    <row r="186" spans="1:10" x14ac:dyDescent="0.2">
      <c r="A186" s="3">
        <v>45330</v>
      </c>
      <c r="B186" s="2" t="s">
        <v>25</v>
      </c>
      <c r="C186" s="2" t="s">
        <v>19</v>
      </c>
      <c r="D186" s="2" t="s">
        <v>11</v>
      </c>
      <c r="E186" s="2" t="s">
        <v>16</v>
      </c>
      <c r="F186" s="2" t="s">
        <v>21</v>
      </c>
      <c r="G186" s="2">
        <v>337</v>
      </c>
      <c r="H186" s="2">
        <v>35</v>
      </c>
      <c r="I186" s="2">
        <v>241.28</v>
      </c>
      <c r="J186" t="str">
        <f t="shared" si="2"/>
        <v>google</v>
      </c>
    </row>
    <row r="187" spans="1:10" x14ac:dyDescent="0.2">
      <c r="A187" s="3">
        <v>45533</v>
      </c>
      <c r="B187" s="2" t="s">
        <v>25</v>
      </c>
      <c r="C187" s="2" t="s">
        <v>19</v>
      </c>
      <c r="D187" s="2" t="s">
        <v>27</v>
      </c>
      <c r="F187" s="2" t="s">
        <v>24</v>
      </c>
      <c r="G187" s="2">
        <v>110</v>
      </c>
      <c r="H187" s="2">
        <v>49</v>
      </c>
      <c r="I187" s="2">
        <v>282.91000000000003</v>
      </c>
      <c r="J187" t="str">
        <f t="shared" si="2"/>
        <v>google</v>
      </c>
    </row>
    <row r="188" spans="1:10" x14ac:dyDescent="0.2">
      <c r="A188" s="3">
        <v>45465</v>
      </c>
      <c r="B188" s="2" t="s">
        <v>30</v>
      </c>
      <c r="C188" s="2" t="s">
        <v>15</v>
      </c>
      <c r="D188" s="2" t="s">
        <v>27</v>
      </c>
      <c r="E188" s="2" t="s">
        <v>23</v>
      </c>
      <c r="F188" s="2" t="s">
        <v>13</v>
      </c>
      <c r="G188" s="2">
        <v>256</v>
      </c>
      <c r="H188" s="2">
        <v>32</v>
      </c>
      <c r="I188" s="2">
        <v>718.12</v>
      </c>
      <c r="J188" t="str">
        <f t="shared" si="2"/>
        <v>linkedin</v>
      </c>
    </row>
    <row r="189" spans="1:10" x14ac:dyDescent="0.2">
      <c r="A189" s="3">
        <v>45410</v>
      </c>
      <c r="B189" s="2" t="s">
        <v>30</v>
      </c>
      <c r="C189" s="2" t="s">
        <v>15</v>
      </c>
      <c r="D189" s="2" t="s">
        <v>11</v>
      </c>
      <c r="E189" s="2" t="s">
        <v>29</v>
      </c>
      <c r="F189" s="2" t="s">
        <v>21</v>
      </c>
      <c r="G189" s="2">
        <v>130</v>
      </c>
      <c r="H189" s="2">
        <v>16</v>
      </c>
      <c r="I189" s="2">
        <v>677.52</v>
      </c>
      <c r="J189" t="str">
        <f t="shared" si="2"/>
        <v>linkedin</v>
      </c>
    </row>
    <row r="190" spans="1:10" x14ac:dyDescent="0.2">
      <c r="A190" s="3">
        <v>45337</v>
      </c>
      <c r="B190" s="2" t="s">
        <v>18</v>
      </c>
      <c r="C190" s="2" t="s">
        <v>28</v>
      </c>
      <c r="D190" s="2" t="s">
        <v>27</v>
      </c>
      <c r="E190" s="2" t="s">
        <v>16</v>
      </c>
      <c r="F190" s="2" t="s">
        <v>21</v>
      </c>
      <c r="G190" s="2">
        <v>185</v>
      </c>
      <c r="H190" s="2">
        <v>40</v>
      </c>
      <c r="I190" s="2">
        <v>708.23</v>
      </c>
      <c r="J190" t="str">
        <f t="shared" si="2"/>
        <v>youtube</v>
      </c>
    </row>
    <row r="191" spans="1:10" x14ac:dyDescent="0.2">
      <c r="A191" s="3">
        <v>45652</v>
      </c>
      <c r="B191" s="2" t="s">
        <v>14</v>
      </c>
      <c r="C191" s="2" t="s">
        <v>10</v>
      </c>
      <c r="D191" s="2" t="s">
        <v>11</v>
      </c>
      <c r="F191" s="2" t="s">
        <v>17</v>
      </c>
      <c r="G191" s="2">
        <v>278</v>
      </c>
      <c r="H191" s="2">
        <v>20</v>
      </c>
      <c r="I191" s="2">
        <v>507.07</v>
      </c>
      <c r="J191" t="str">
        <f t="shared" si="2"/>
        <v>newsletter</v>
      </c>
    </row>
    <row r="192" spans="1:10" x14ac:dyDescent="0.2">
      <c r="A192" s="3">
        <v>45587</v>
      </c>
      <c r="B192" s="2" t="s">
        <v>9</v>
      </c>
      <c r="C192" s="2" t="s">
        <v>19</v>
      </c>
      <c r="D192" s="2" t="s">
        <v>11</v>
      </c>
      <c r="E192" s="2" t="s">
        <v>12</v>
      </c>
      <c r="F192" s="2" t="s">
        <v>24</v>
      </c>
      <c r="G192" s="2">
        <v>224</v>
      </c>
      <c r="H192" s="2">
        <v>47</v>
      </c>
      <c r="I192" s="2">
        <v>214.92</v>
      </c>
      <c r="J192" t="str">
        <f t="shared" si="2"/>
        <v>facebook</v>
      </c>
    </row>
    <row r="193" spans="1:10" x14ac:dyDescent="0.2">
      <c r="A193" s="3">
        <v>45532</v>
      </c>
      <c r="B193" s="2" t="s">
        <v>25</v>
      </c>
      <c r="C193" s="2" t="s">
        <v>28</v>
      </c>
      <c r="D193" s="2" t="s">
        <v>20</v>
      </c>
      <c r="E193" s="2" t="s">
        <v>16</v>
      </c>
      <c r="F193" s="2" t="s">
        <v>17</v>
      </c>
      <c r="G193" s="2">
        <v>286</v>
      </c>
      <c r="H193" s="2">
        <v>44</v>
      </c>
      <c r="I193" s="2">
        <v>729.03</v>
      </c>
      <c r="J193" t="str">
        <f t="shared" si="2"/>
        <v>google</v>
      </c>
    </row>
    <row r="194" spans="1:10" x14ac:dyDescent="0.2">
      <c r="A194" s="3">
        <v>45326</v>
      </c>
      <c r="B194" s="2" t="s">
        <v>18</v>
      </c>
      <c r="C194" s="2" t="s">
        <v>19</v>
      </c>
      <c r="D194" s="2" t="s">
        <v>20</v>
      </c>
      <c r="E194" s="2" t="s">
        <v>12</v>
      </c>
      <c r="F194" s="2" t="s">
        <v>17</v>
      </c>
      <c r="G194" s="2">
        <v>314</v>
      </c>
      <c r="H194" s="2">
        <v>47</v>
      </c>
      <c r="I194" s="2">
        <v>639.39</v>
      </c>
      <c r="J194" t="str">
        <f t="shared" si="2"/>
        <v>youtube</v>
      </c>
    </row>
    <row r="195" spans="1:10" x14ac:dyDescent="0.2">
      <c r="A195" s="3">
        <v>45423</v>
      </c>
      <c r="B195" s="2" t="s">
        <v>18</v>
      </c>
      <c r="C195" s="2" t="s">
        <v>15</v>
      </c>
      <c r="D195" s="2" t="s">
        <v>20</v>
      </c>
      <c r="E195" s="2" t="s">
        <v>29</v>
      </c>
      <c r="F195" s="2" t="s">
        <v>24</v>
      </c>
      <c r="G195" s="2">
        <v>46</v>
      </c>
      <c r="H195" s="2">
        <v>32</v>
      </c>
      <c r="I195" s="2">
        <v>536.84</v>
      </c>
      <c r="J195" t="str">
        <f t="shared" ref="J195:J258" si="3">LOWER(TRIM(B195))</f>
        <v>youtube</v>
      </c>
    </row>
    <row r="196" spans="1:10" x14ac:dyDescent="0.2">
      <c r="A196" s="3">
        <v>45404</v>
      </c>
      <c r="B196" s="2" t="s">
        <v>30</v>
      </c>
      <c r="C196" s="2" t="s">
        <v>28</v>
      </c>
      <c r="D196" s="2" t="s">
        <v>11</v>
      </c>
      <c r="E196" s="2" t="s">
        <v>16</v>
      </c>
      <c r="F196" s="2" t="s">
        <v>21</v>
      </c>
      <c r="G196" s="2">
        <v>213</v>
      </c>
      <c r="H196" s="2">
        <v>46</v>
      </c>
      <c r="I196" s="2">
        <v>931.95</v>
      </c>
      <c r="J196" t="str">
        <f t="shared" si="3"/>
        <v>linkedin</v>
      </c>
    </row>
    <row r="197" spans="1:10" x14ac:dyDescent="0.2">
      <c r="A197" s="3">
        <v>45463</v>
      </c>
      <c r="B197" s="2" t="s">
        <v>14</v>
      </c>
      <c r="C197" s="2" t="s">
        <v>10</v>
      </c>
      <c r="D197" s="2" t="s">
        <v>27</v>
      </c>
      <c r="E197" s="2" t="s">
        <v>16</v>
      </c>
      <c r="G197" s="2">
        <v>61</v>
      </c>
      <c r="H197" s="2">
        <v>38</v>
      </c>
      <c r="I197" s="2">
        <v>233.99</v>
      </c>
      <c r="J197" t="str">
        <f t="shared" si="3"/>
        <v>newsletter</v>
      </c>
    </row>
    <row r="198" spans="1:10" x14ac:dyDescent="0.2">
      <c r="A198" s="3">
        <v>45437</v>
      </c>
      <c r="B198" s="2" t="s">
        <v>30</v>
      </c>
      <c r="C198" s="2" t="s">
        <v>15</v>
      </c>
      <c r="D198" s="2" t="s">
        <v>27</v>
      </c>
      <c r="E198" s="2" t="s">
        <v>12</v>
      </c>
      <c r="F198" s="2" t="s">
        <v>13</v>
      </c>
      <c r="G198" s="2">
        <v>427</v>
      </c>
      <c r="H198" s="2">
        <v>25</v>
      </c>
      <c r="I198" s="2">
        <v>773.18</v>
      </c>
      <c r="J198" t="str">
        <f t="shared" si="3"/>
        <v>linkedin</v>
      </c>
    </row>
    <row r="199" spans="1:10" x14ac:dyDescent="0.2">
      <c r="A199" s="3">
        <v>45354</v>
      </c>
      <c r="B199" s="2" t="s">
        <v>25</v>
      </c>
      <c r="C199" s="2" t="s">
        <v>15</v>
      </c>
      <c r="D199" s="2" t="s">
        <v>27</v>
      </c>
      <c r="E199" s="2" t="s">
        <v>23</v>
      </c>
      <c r="F199" s="2" t="s">
        <v>13</v>
      </c>
      <c r="G199" s="2">
        <v>144</v>
      </c>
      <c r="H199" s="2">
        <v>29</v>
      </c>
      <c r="I199" s="2">
        <v>608.09</v>
      </c>
      <c r="J199" t="str">
        <f t="shared" si="3"/>
        <v>google</v>
      </c>
    </row>
    <row r="200" spans="1:10" x14ac:dyDescent="0.2">
      <c r="A200" s="3">
        <v>45553</v>
      </c>
      <c r="B200" s="2" t="s">
        <v>14</v>
      </c>
      <c r="C200" s="2" t="s">
        <v>15</v>
      </c>
      <c r="D200" s="2" t="s">
        <v>11</v>
      </c>
      <c r="E200" s="2" t="s">
        <v>12</v>
      </c>
      <c r="F200" s="2" t="s">
        <v>24</v>
      </c>
      <c r="G200" s="2">
        <v>443</v>
      </c>
      <c r="H200" s="2">
        <v>28</v>
      </c>
      <c r="I200" s="2">
        <v>902.28</v>
      </c>
      <c r="J200" t="str">
        <f t="shared" si="3"/>
        <v>newsletter</v>
      </c>
    </row>
    <row r="201" spans="1:10" x14ac:dyDescent="0.2">
      <c r="A201" s="3">
        <v>45354</v>
      </c>
      <c r="B201" s="2" t="s">
        <v>9</v>
      </c>
      <c r="C201" s="2" t="s">
        <v>28</v>
      </c>
      <c r="D201" s="2" t="s">
        <v>27</v>
      </c>
      <c r="E201" s="2" t="s">
        <v>29</v>
      </c>
      <c r="F201" s="2" t="s">
        <v>13</v>
      </c>
      <c r="G201" s="2">
        <v>398</v>
      </c>
      <c r="H201" s="2">
        <v>37</v>
      </c>
      <c r="I201" s="2">
        <v>170.66</v>
      </c>
      <c r="J201" t="str">
        <f t="shared" si="3"/>
        <v>facebook</v>
      </c>
    </row>
    <row r="202" spans="1:10" x14ac:dyDescent="0.2">
      <c r="A202" s="3">
        <v>45357</v>
      </c>
      <c r="B202" s="2" t="s">
        <v>14</v>
      </c>
      <c r="C202" s="2" t="s">
        <v>15</v>
      </c>
      <c r="D202" s="2" t="s">
        <v>27</v>
      </c>
      <c r="E202" s="2" t="s">
        <v>29</v>
      </c>
      <c r="F202" s="2" t="s">
        <v>13</v>
      </c>
      <c r="G202" s="2">
        <v>318</v>
      </c>
      <c r="H202" s="2">
        <v>17</v>
      </c>
      <c r="I202" s="2">
        <v>646.80999999999995</v>
      </c>
      <c r="J202" t="str">
        <f t="shared" si="3"/>
        <v>newsletter</v>
      </c>
    </row>
    <row r="203" spans="1:10" x14ac:dyDescent="0.2">
      <c r="A203" s="3">
        <v>45417</v>
      </c>
      <c r="B203" s="2" t="s">
        <v>18</v>
      </c>
      <c r="C203" s="2" t="s">
        <v>10</v>
      </c>
      <c r="D203" s="2" t="s">
        <v>20</v>
      </c>
      <c r="E203" s="2" t="s">
        <v>29</v>
      </c>
      <c r="G203" s="2">
        <v>234</v>
      </c>
      <c r="H203" s="2">
        <v>4</v>
      </c>
      <c r="I203" s="2">
        <v>464.21</v>
      </c>
      <c r="J203" t="str">
        <f t="shared" si="3"/>
        <v>youtube</v>
      </c>
    </row>
    <row r="204" spans="1:10" x14ac:dyDescent="0.2">
      <c r="A204" s="3">
        <v>45558</v>
      </c>
      <c r="B204" s="2" t="s">
        <v>14</v>
      </c>
      <c r="C204" s="2" t="s">
        <v>19</v>
      </c>
      <c r="D204" s="2" t="s">
        <v>11</v>
      </c>
      <c r="E204" s="2" t="s">
        <v>12</v>
      </c>
      <c r="G204" s="2">
        <v>338</v>
      </c>
      <c r="H204" s="2">
        <v>21</v>
      </c>
      <c r="I204" s="2">
        <v>871.15</v>
      </c>
      <c r="J204" t="str">
        <f t="shared" si="3"/>
        <v>newsletter</v>
      </c>
    </row>
    <row r="205" spans="1:10" x14ac:dyDescent="0.2">
      <c r="A205" s="3">
        <v>45608</v>
      </c>
      <c r="B205" s="2" t="s">
        <v>25</v>
      </c>
      <c r="C205" s="2" t="s">
        <v>28</v>
      </c>
      <c r="D205" s="2" t="s">
        <v>20</v>
      </c>
      <c r="E205" s="2" t="s">
        <v>23</v>
      </c>
      <c r="F205" s="2" t="s">
        <v>13</v>
      </c>
      <c r="G205" s="2">
        <v>399</v>
      </c>
      <c r="H205" s="2">
        <v>11</v>
      </c>
      <c r="I205" s="2">
        <v>164.29</v>
      </c>
      <c r="J205" t="str">
        <f t="shared" si="3"/>
        <v>google</v>
      </c>
    </row>
    <row r="206" spans="1:10" x14ac:dyDescent="0.2">
      <c r="A206" s="3">
        <v>45590</v>
      </c>
      <c r="B206" s="2" t="s">
        <v>25</v>
      </c>
      <c r="C206" s="2" t="s">
        <v>10</v>
      </c>
      <c r="D206" s="2" t="s">
        <v>20</v>
      </c>
      <c r="E206" s="2" t="s">
        <v>16</v>
      </c>
      <c r="G206" s="2">
        <v>73</v>
      </c>
      <c r="H206" s="2">
        <v>21</v>
      </c>
      <c r="I206" s="2">
        <v>924.38</v>
      </c>
      <c r="J206" t="str">
        <f t="shared" si="3"/>
        <v>google</v>
      </c>
    </row>
    <row r="207" spans="1:10" x14ac:dyDescent="0.2">
      <c r="A207" s="3">
        <v>45522</v>
      </c>
      <c r="B207" s="2" t="s">
        <v>18</v>
      </c>
      <c r="C207" s="2" t="s">
        <v>15</v>
      </c>
      <c r="D207" s="2" t="s">
        <v>27</v>
      </c>
      <c r="F207" s="2" t="s">
        <v>24</v>
      </c>
      <c r="G207" s="2">
        <v>182</v>
      </c>
      <c r="H207" s="2">
        <v>34</v>
      </c>
      <c r="I207" s="2">
        <v>447.98</v>
      </c>
      <c r="J207" t="str">
        <f t="shared" si="3"/>
        <v>youtube</v>
      </c>
    </row>
    <row r="208" spans="1:10" x14ac:dyDescent="0.2">
      <c r="A208" s="3">
        <v>45544</v>
      </c>
      <c r="B208" s="2" t="s">
        <v>26</v>
      </c>
      <c r="C208" s="2" t="s">
        <v>19</v>
      </c>
      <c r="D208" s="2" t="s">
        <v>11</v>
      </c>
      <c r="E208" s="2" t="s">
        <v>23</v>
      </c>
      <c r="G208" s="2">
        <v>36</v>
      </c>
      <c r="H208" s="2">
        <v>17</v>
      </c>
      <c r="I208" s="2">
        <v>808.51</v>
      </c>
      <c r="J208" t="str">
        <f t="shared" si="3"/>
        <v>instagram</v>
      </c>
    </row>
    <row r="209" spans="1:10" x14ac:dyDescent="0.2">
      <c r="A209" s="3">
        <v>45527</v>
      </c>
      <c r="B209" s="2" t="s">
        <v>25</v>
      </c>
      <c r="C209" s="2" t="s">
        <v>15</v>
      </c>
      <c r="D209" s="2" t="s">
        <v>22</v>
      </c>
      <c r="E209" s="2" t="s">
        <v>29</v>
      </c>
      <c r="F209" s="2" t="s">
        <v>24</v>
      </c>
      <c r="G209" s="2">
        <v>494</v>
      </c>
      <c r="H209" s="2">
        <v>37</v>
      </c>
      <c r="I209" s="2">
        <v>943.25</v>
      </c>
      <c r="J209" t="str">
        <f t="shared" si="3"/>
        <v>google</v>
      </c>
    </row>
    <row r="210" spans="1:10" x14ac:dyDescent="0.2">
      <c r="A210" s="3">
        <v>45413</v>
      </c>
      <c r="B210" s="2" t="s">
        <v>30</v>
      </c>
      <c r="C210" s="2" t="s">
        <v>15</v>
      </c>
      <c r="D210" s="2" t="s">
        <v>11</v>
      </c>
      <c r="E210" s="2" t="s">
        <v>23</v>
      </c>
      <c r="G210" s="2">
        <v>452</v>
      </c>
      <c r="H210" s="2">
        <v>33</v>
      </c>
      <c r="I210" s="2">
        <v>660.95</v>
      </c>
      <c r="J210" t="str">
        <f t="shared" si="3"/>
        <v>linkedin</v>
      </c>
    </row>
    <row r="211" spans="1:10" x14ac:dyDescent="0.2">
      <c r="A211" s="3">
        <v>45404</v>
      </c>
      <c r="B211" s="2" t="s">
        <v>18</v>
      </c>
      <c r="C211" s="2" t="s">
        <v>28</v>
      </c>
      <c r="D211" s="2" t="s">
        <v>22</v>
      </c>
      <c r="F211" s="2" t="s">
        <v>21</v>
      </c>
      <c r="G211" s="2">
        <v>52</v>
      </c>
      <c r="H211" s="2">
        <v>34</v>
      </c>
      <c r="I211" s="2">
        <v>199.92</v>
      </c>
      <c r="J211" t="str">
        <f t="shared" si="3"/>
        <v>youtube</v>
      </c>
    </row>
    <row r="212" spans="1:10" x14ac:dyDescent="0.2">
      <c r="A212" s="3">
        <v>45419</v>
      </c>
      <c r="B212" s="2" t="s">
        <v>18</v>
      </c>
      <c r="C212" s="2" t="s">
        <v>10</v>
      </c>
      <c r="D212" s="2" t="s">
        <v>22</v>
      </c>
      <c r="G212" s="2">
        <v>367</v>
      </c>
      <c r="H212" s="2">
        <v>1</v>
      </c>
      <c r="I212" s="2">
        <v>736.21</v>
      </c>
      <c r="J212" t="str">
        <f t="shared" si="3"/>
        <v>youtube</v>
      </c>
    </row>
    <row r="213" spans="1:10" x14ac:dyDescent="0.2">
      <c r="A213" s="3">
        <v>45586</v>
      </c>
      <c r="B213" s="2" t="s">
        <v>25</v>
      </c>
      <c r="C213" s="2" t="s">
        <v>19</v>
      </c>
      <c r="D213" s="2" t="s">
        <v>27</v>
      </c>
      <c r="E213" s="2" t="s">
        <v>23</v>
      </c>
      <c r="F213" s="2" t="s">
        <v>24</v>
      </c>
      <c r="G213" s="2">
        <v>226</v>
      </c>
      <c r="H213" s="2">
        <v>12</v>
      </c>
      <c r="I213" s="2">
        <v>911.37</v>
      </c>
      <c r="J213" t="str">
        <f t="shared" si="3"/>
        <v>google</v>
      </c>
    </row>
    <row r="214" spans="1:10" x14ac:dyDescent="0.2">
      <c r="A214" s="3">
        <v>45388</v>
      </c>
      <c r="B214" s="2" t="s">
        <v>14</v>
      </c>
      <c r="C214" s="2" t="s">
        <v>28</v>
      </c>
      <c r="D214" s="2" t="s">
        <v>22</v>
      </c>
      <c r="E214" s="2" t="s">
        <v>12</v>
      </c>
      <c r="G214" s="2">
        <v>307</v>
      </c>
      <c r="H214" s="2">
        <v>5</v>
      </c>
      <c r="I214" s="2">
        <v>569.28</v>
      </c>
      <c r="J214" t="str">
        <f t="shared" si="3"/>
        <v>newsletter</v>
      </c>
    </row>
    <row r="215" spans="1:10" x14ac:dyDescent="0.2">
      <c r="A215" s="3">
        <v>45308</v>
      </c>
      <c r="B215" s="2" t="s">
        <v>30</v>
      </c>
      <c r="C215" s="2" t="s">
        <v>28</v>
      </c>
      <c r="D215" s="2" t="s">
        <v>22</v>
      </c>
      <c r="E215" s="2" t="s">
        <v>29</v>
      </c>
      <c r="F215" s="2" t="s">
        <v>17</v>
      </c>
      <c r="G215" s="2">
        <v>15</v>
      </c>
      <c r="H215" s="2">
        <v>47</v>
      </c>
      <c r="I215" s="2">
        <v>362.4</v>
      </c>
      <c r="J215" t="str">
        <f t="shared" si="3"/>
        <v>linkedin</v>
      </c>
    </row>
    <row r="216" spans="1:10" x14ac:dyDescent="0.2">
      <c r="A216" s="3">
        <v>45414</v>
      </c>
      <c r="B216" s="2" t="s">
        <v>18</v>
      </c>
      <c r="C216" s="2" t="s">
        <v>19</v>
      </c>
      <c r="D216" s="2" t="s">
        <v>11</v>
      </c>
      <c r="E216" s="2" t="s">
        <v>23</v>
      </c>
      <c r="F216" s="2" t="s">
        <v>13</v>
      </c>
      <c r="G216" s="2">
        <v>243</v>
      </c>
      <c r="H216" s="2">
        <v>17</v>
      </c>
      <c r="I216" s="2">
        <v>846.34</v>
      </c>
      <c r="J216" t="str">
        <f t="shared" si="3"/>
        <v>youtube</v>
      </c>
    </row>
    <row r="217" spans="1:10" x14ac:dyDescent="0.2">
      <c r="A217" s="3">
        <v>45519</v>
      </c>
      <c r="B217" s="2" t="s">
        <v>26</v>
      </c>
      <c r="C217" s="2" t="s">
        <v>10</v>
      </c>
      <c r="D217" s="2" t="s">
        <v>20</v>
      </c>
      <c r="E217" s="2" t="s">
        <v>16</v>
      </c>
      <c r="F217" s="2" t="s">
        <v>13</v>
      </c>
      <c r="G217" s="2">
        <v>435</v>
      </c>
      <c r="H217" s="2">
        <v>36</v>
      </c>
      <c r="I217" s="2">
        <v>503.32</v>
      </c>
      <c r="J217" t="str">
        <f t="shared" si="3"/>
        <v>instagram</v>
      </c>
    </row>
    <row r="218" spans="1:10" x14ac:dyDescent="0.2">
      <c r="A218" s="3">
        <v>45616</v>
      </c>
      <c r="B218" s="2" t="s">
        <v>14</v>
      </c>
      <c r="C218" s="2" t="s">
        <v>15</v>
      </c>
      <c r="D218" s="2" t="s">
        <v>20</v>
      </c>
      <c r="E218" s="2" t="s">
        <v>16</v>
      </c>
      <c r="G218" s="2">
        <v>249</v>
      </c>
      <c r="H218" s="2">
        <v>5</v>
      </c>
      <c r="I218" s="2">
        <v>249.33</v>
      </c>
      <c r="J218" t="str">
        <f t="shared" si="3"/>
        <v>newsletter</v>
      </c>
    </row>
    <row r="219" spans="1:10" x14ac:dyDescent="0.2">
      <c r="A219" s="3">
        <v>45584</v>
      </c>
      <c r="B219" s="2" t="s">
        <v>30</v>
      </c>
      <c r="C219" s="2" t="s">
        <v>19</v>
      </c>
      <c r="D219" s="2" t="s">
        <v>11</v>
      </c>
      <c r="E219" s="2" t="s">
        <v>12</v>
      </c>
      <c r="F219" s="2" t="s">
        <v>21</v>
      </c>
      <c r="G219" s="2">
        <v>462</v>
      </c>
      <c r="H219" s="2">
        <v>32</v>
      </c>
      <c r="I219" s="2">
        <v>395.11</v>
      </c>
      <c r="J219" t="str">
        <f t="shared" si="3"/>
        <v>linkedin</v>
      </c>
    </row>
    <row r="220" spans="1:10" x14ac:dyDescent="0.2">
      <c r="A220" s="3">
        <v>45497</v>
      </c>
      <c r="B220" s="2" t="s">
        <v>14</v>
      </c>
      <c r="C220" s="2" t="s">
        <v>15</v>
      </c>
      <c r="D220" s="2" t="s">
        <v>11</v>
      </c>
      <c r="E220" s="2" t="s">
        <v>29</v>
      </c>
      <c r="F220" s="2" t="s">
        <v>13</v>
      </c>
      <c r="G220" s="2">
        <v>221</v>
      </c>
      <c r="H220" s="2">
        <v>37</v>
      </c>
      <c r="I220" s="2">
        <v>175.1</v>
      </c>
      <c r="J220" t="str">
        <f t="shared" si="3"/>
        <v>newsletter</v>
      </c>
    </row>
    <row r="221" spans="1:10" x14ac:dyDescent="0.2">
      <c r="A221" s="3">
        <v>45519</v>
      </c>
      <c r="B221" s="2" t="s">
        <v>25</v>
      </c>
      <c r="C221" s="2" t="s">
        <v>10</v>
      </c>
      <c r="D221" s="2" t="s">
        <v>20</v>
      </c>
      <c r="E221" s="2" t="s">
        <v>16</v>
      </c>
      <c r="F221" s="2" t="s">
        <v>24</v>
      </c>
      <c r="G221" s="2">
        <v>74</v>
      </c>
      <c r="H221" s="2">
        <v>44</v>
      </c>
      <c r="I221" s="2">
        <v>159.04</v>
      </c>
      <c r="J221" t="str">
        <f t="shared" si="3"/>
        <v>google</v>
      </c>
    </row>
    <row r="222" spans="1:10" x14ac:dyDescent="0.2">
      <c r="A222" s="3">
        <v>45573</v>
      </c>
      <c r="B222" s="2" t="s">
        <v>18</v>
      </c>
      <c r="C222" s="2" t="s">
        <v>28</v>
      </c>
      <c r="D222" s="2" t="s">
        <v>27</v>
      </c>
      <c r="F222" s="2" t="s">
        <v>21</v>
      </c>
      <c r="G222" s="2">
        <v>480</v>
      </c>
      <c r="H222" s="2">
        <v>19</v>
      </c>
      <c r="I222" s="2">
        <v>581.79</v>
      </c>
      <c r="J222" t="str">
        <f t="shared" si="3"/>
        <v>youtube</v>
      </c>
    </row>
    <row r="223" spans="1:10" x14ac:dyDescent="0.2">
      <c r="A223" s="3">
        <v>45422</v>
      </c>
      <c r="B223" s="2" t="s">
        <v>25</v>
      </c>
      <c r="C223" s="2" t="s">
        <v>19</v>
      </c>
      <c r="D223" s="2" t="s">
        <v>20</v>
      </c>
      <c r="E223" s="2" t="s">
        <v>16</v>
      </c>
      <c r="F223" s="2" t="s">
        <v>17</v>
      </c>
      <c r="G223" s="2">
        <v>173</v>
      </c>
      <c r="H223" s="2">
        <v>17</v>
      </c>
      <c r="I223" s="2">
        <v>53.67</v>
      </c>
      <c r="J223" t="str">
        <f t="shared" si="3"/>
        <v>google</v>
      </c>
    </row>
    <row r="224" spans="1:10" x14ac:dyDescent="0.2">
      <c r="A224" s="3">
        <v>45343</v>
      </c>
      <c r="B224" s="2" t="s">
        <v>30</v>
      </c>
      <c r="C224" s="2" t="s">
        <v>10</v>
      </c>
      <c r="D224" s="2" t="s">
        <v>20</v>
      </c>
      <c r="E224" s="2" t="s">
        <v>16</v>
      </c>
      <c r="F224" s="2" t="s">
        <v>13</v>
      </c>
      <c r="G224" s="2">
        <v>243</v>
      </c>
      <c r="H224" s="2">
        <v>29</v>
      </c>
      <c r="I224" s="2">
        <v>16.309999999999999</v>
      </c>
      <c r="J224" t="str">
        <f t="shared" si="3"/>
        <v>linkedin</v>
      </c>
    </row>
    <row r="225" spans="1:10" x14ac:dyDescent="0.2">
      <c r="A225" s="3">
        <v>45432</v>
      </c>
      <c r="B225" s="2" t="s">
        <v>9</v>
      </c>
      <c r="C225" s="2" t="s">
        <v>19</v>
      </c>
      <c r="D225" s="2" t="s">
        <v>20</v>
      </c>
      <c r="E225" s="2" t="s">
        <v>16</v>
      </c>
      <c r="G225" s="2">
        <v>107</v>
      </c>
      <c r="H225" s="2">
        <v>47</v>
      </c>
      <c r="I225" s="2">
        <v>173.42</v>
      </c>
      <c r="J225" t="str">
        <f t="shared" si="3"/>
        <v>facebook</v>
      </c>
    </row>
    <row r="226" spans="1:10" x14ac:dyDescent="0.2">
      <c r="A226" s="3">
        <v>45575</v>
      </c>
      <c r="B226" s="2" t="s">
        <v>30</v>
      </c>
      <c r="C226" s="2" t="s">
        <v>28</v>
      </c>
      <c r="D226" s="2" t="s">
        <v>20</v>
      </c>
      <c r="E226" s="2" t="s">
        <v>29</v>
      </c>
      <c r="G226" s="2">
        <v>350</v>
      </c>
      <c r="H226" s="2">
        <v>35</v>
      </c>
      <c r="I226" s="2">
        <v>94.77</v>
      </c>
      <c r="J226" t="str">
        <f t="shared" si="3"/>
        <v>linkedin</v>
      </c>
    </row>
    <row r="227" spans="1:10" x14ac:dyDescent="0.2">
      <c r="A227" s="3">
        <v>45314</v>
      </c>
      <c r="B227" s="2" t="s">
        <v>30</v>
      </c>
      <c r="C227" s="2" t="s">
        <v>10</v>
      </c>
      <c r="D227" s="2" t="s">
        <v>22</v>
      </c>
      <c r="F227" s="2" t="s">
        <v>17</v>
      </c>
      <c r="G227" s="2">
        <v>358</v>
      </c>
      <c r="H227" s="2">
        <v>29</v>
      </c>
      <c r="I227" s="2">
        <v>540.51</v>
      </c>
      <c r="J227" t="str">
        <f t="shared" si="3"/>
        <v>linkedin</v>
      </c>
    </row>
    <row r="228" spans="1:10" x14ac:dyDescent="0.2">
      <c r="A228" s="3">
        <v>45437</v>
      </c>
      <c r="B228" s="2" t="s">
        <v>9</v>
      </c>
      <c r="C228" s="2" t="s">
        <v>19</v>
      </c>
      <c r="D228" s="2" t="s">
        <v>20</v>
      </c>
      <c r="E228" s="2" t="s">
        <v>23</v>
      </c>
      <c r="F228" s="2" t="s">
        <v>17</v>
      </c>
      <c r="G228" s="2">
        <v>150</v>
      </c>
      <c r="H228" s="2">
        <v>49</v>
      </c>
      <c r="I228" s="2">
        <v>688.53</v>
      </c>
      <c r="J228" t="str">
        <f t="shared" si="3"/>
        <v>facebook</v>
      </c>
    </row>
    <row r="229" spans="1:10" x14ac:dyDescent="0.2">
      <c r="A229" s="3">
        <v>45603</v>
      </c>
      <c r="B229" s="2" t="s">
        <v>18</v>
      </c>
      <c r="C229" s="2" t="s">
        <v>10</v>
      </c>
      <c r="D229" s="2" t="s">
        <v>11</v>
      </c>
      <c r="E229" s="2" t="s">
        <v>12</v>
      </c>
      <c r="F229" s="2" t="s">
        <v>21</v>
      </c>
      <c r="G229" s="2">
        <v>334</v>
      </c>
      <c r="H229" s="2">
        <v>8</v>
      </c>
      <c r="I229" s="2">
        <v>686.59</v>
      </c>
      <c r="J229" t="str">
        <f t="shared" si="3"/>
        <v>youtube</v>
      </c>
    </row>
    <row r="230" spans="1:10" x14ac:dyDescent="0.2">
      <c r="A230" s="3">
        <v>45431</v>
      </c>
      <c r="B230" s="2" t="s">
        <v>30</v>
      </c>
      <c r="C230" s="2" t="s">
        <v>19</v>
      </c>
      <c r="D230" s="2" t="s">
        <v>20</v>
      </c>
      <c r="E230" s="2" t="s">
        <v>12</v>
      </c>
      <c r="F230" s="2" t="s">
        <v>21</v>
      </c>
      <c r="G230" s="2">
        <v>60</v>
      </c>
      <c r="H230" s="2">
        <v>20</v>
      </c>
      <c r="I230" s="2">
        <v>15.15</v>
      </c>
      <c r="J230" t="str">
        <f t="shared" si="3"/>
        <v>linkedin</v>
      </c>
    </row>
    <row r="231" spans="1:10" x14ac:dyDescent="0.2">
      <c r="A231" s="3">
        <v>45514</v>
      </c>
      <c r="B231" s="2" t="s">
        <v>30</v>
      </c>
      <c r="C231" s="2" t="s">
        <v>15</v>
      </c>
      <c r="D231" s="2" t="s">
        <v>20</v>
      </c>
      <c r="E231" s="2" t="s">
        <v>12</v>
      </c>
      <c r="G231" s="2">
        <v>277</v>
      </c>
      <c r="H231" s="2">
        <v>23</v>
      </c>
      <c r="I231" s="2">
        <v>555.07000000000005</v>
      </c>
      <c r="J231" t="str">
        <f t="shared" si="3"/>
        <v>linkedin</v>
      </c>
    </row>
    <row r="232" spans="1:10" x14ac:dyDescent="0.2">
      <c r="A232" s="3">
        <v>45640</v>
      </c>
      <c r="B232" s="2" t="s">
        <v>18</v>
      </c>
      <c r="C232" s="2" t="s">
        <v>10</v>
      </c>
      <c r="D232" s="2" t="s">
        <v>27</v>
      </c>
      <c r="E232" s="2" t="s">
        <v>12</v>
      </c>
      <c r="F232" s="2" t="s">
        <v>24</v>
      </c>
      <c r="G232" s="2">
        <v>80</v>
      </c>
      <c r="H232" s="2">
        <v>42</v>
      </c>
      <c r="I232" s="2">
        <v>566.30999999999995</v>
      </c>
      <c r="J232" t="str">
        <f t="shared" si="3"/>
        <v>youtube</v>
      </c>
    </row>
    <row r="233" spans="1:10" x14ac:dyDescent="0.2">
      <c r="A233" s="3">
        <v>45646</v>
      </c>
      <c r="B233" s="2" t="s">
        <v>18</v>
      </c>
      <c r="C233" s="2" t="s">
        <v>28</v>
      </c>
      <c r="D233" s="2" t="s">
        <v>22</v>
      </c>
      <c r="E233" s="2" t="s">
        <v>12</v>
      </c>
      <c r="F233" s="2" t="s">
        <v>17</v>
      </c>
      <c r="G233" s="2">
        <v>191</v>
      </c>
      <c r="H233" s="2">
        <v>26</v>
      </c>
      <c r="I233" s="2">
        <v>933.56</v>
      </c>
      <c r="J233" t="str">
        <f t="shared" si="3"/>
        <v>youtube</v>
      </c>
    </row>
    <row r="234" spans="1:10" x14ac:dyDescent="0.2">
      <c r="A234" s="3">
        <v>45327</v>
      </c>
      <c r="B234" s="2" t="s">
        <v>14</v>
      </c>
      <c r="C234" s="2" t="s">
        <v>28</v>
      </c>
      <c r="D234" s="2" t="s">
        <v>20</v>
      </c>
      <c r="E234" s="2" t="s">
        <v>29</v>
      </c>
      <c r="F234" s="2" t="s">
        <v>24</v>
      </c>
      <c r="G234" s="2">
        <v>319</v>
      </c>
      <c r="H234" s="2">
        <v>19</v>
      </c>
      <c r="I234" s="2">
        <v>454.49</v>
      </c>
      <c r="J234" t="str">
        <f t="shared" si="3"/>
        <v>newsletter</v>
      </c>
    </row>
    <row r="235" spans="1:10" x14ac:dyDescent="0.2">
      <c r="A235" s="3">
        <v>45361</v>
      </c>
      <c r="B235" s="2" t="s">
        <v>9</v>
      </c>
      <c r="C235" s="2" t="s">
        <v>28</v>
      </c>
      <c r="D235" s="2" t="s">
        <v>11</v>
      </c>
      <c r="E235" s="2" t="s">
        <v>23</v>
      </c>
      <c r="F235" s="2" t="s">
        <v>13</v>
      </c>
      <c r="G235" s="2">
        <v>44</v>
      </c>
      <c r="H235" s="2">
        <v>20</v>
      </c>
      <c r="I235" s="2">
        <v>458.67</v>
      </c>
      <c r="J235" t="str">
        <f t="shared" si="3"/>
        <v>facebook</v>
      </c>
    </row>
    <row r="236" spans="1:10" x14ac:dyDescent="0.2">
      <c r="A236" s="3">
        <v>45314</v>
      </c>
      <c r="B236" s="2" t="s">
        <v>30</v>
      </c>
      <c r="C236" s="2" t="s">
        <v>15</v>
      </c>
      <c r="D236" s="2" t="s">
        <v>27</v>
      </c>
      <c r="E236" s="2" t="s">
        <v>23</v>
      </c>
      <c r="F236" s="2" t="s">
        <v>24</v>
      </c>
      <c r="G236" s="2">
        <v>121</v>
      </c>
      <c r="H236" s="2">
        <v>16</v>
      </c>
      <c r="I236" s="2">
        <v>195.9</v>
      </c>
      <c r="J236" t="str">
        <f t="shared" si="3"/>
        <v>linkedin</v>
      </c>
    </row>
    <row r="237" spans="1:10" x14ac:dyDescent="0.2">
      <c r="A237" s="3">
        <v>45516</v>
      </c>
      <c r="B237" s="2" t="s">
        <v>18</v>
      </c>
      <c r="C237" s="2" t="s">
        <v>28</v>
      </c>
      <c r="D237" s="2" t="s">
        <v>20</v>
      </c>
      <c r="E237" s="2" t="s">
        <v>16</v>
      </c>
      <c r="F237" s="2" t="s">
        <v>13</v>
      </c>
      <c r="G237" s="2">
        <v>476</v>
      </c>
      <c r="H237" s="2">
        <v>20</v>
      </c>
      <c r="I237" s="2">
        <v>813.95</v>
      </c>
      <c r="J237" t="str">
        <f t="shared" si="3"/>
        <v>youtube</v>
      </c>
    </row>
    <row r="238" spans="1:10" x14ac:dyDescent="0.2">
      <c r="A238" s="3">
        <v>45348</v>
      </c>
      <c r="B238" s="2" t="s">
        <v>26</v>
      </c>
      <c r="C238" s="2" t="s">
        <v>15</v>
      </c>
      <c r="D238" s="2" t="s">
        <v>20</v>
      </c>
      <c r="E238" s="2" t="s">
        <v>12</v>
      </c>
      <c r="F238" s="2" t="s">
        <v>13</v>
      </c>
      <c r="G238" s="2">
        <v>169</v>
      </c>
      <c r="H238" s="2">
        <v>48</v>
      </c>
      <c r="I238" s="2">
        <v>139.47</v>
      </c>
      <c r="J238" t="str">
        <f t="shared" si="3"/>
        <v>instagram</v>
      </c>
    </row>
    <row r="239" spans="1:10" x14ac:dyDescent="0.2">
      <c r="A239" s="3">
        <v>45532</v>
      </c>
      <c r="B239" s="2" t="s">
        <v>25</v>
      </c>
      <c r="C239" s="2" t="s">
        <v>15</v>
      </c>
      <c r="D239" s="2" t="s">
        <v>11</v>
      </c>
      <c r="E239" s="2" t="s">
        <v>12</v>
      </c>
      <c r="G239" s="2">
        <v>308</v>
      </c>
      <c r="H239" s="2">
        <v>47</v>
      </c>
      <c r="I239" s="2">
        <v>663.03</v>
      </c>
      <c r="J239" t="str">
        <f t="shared" si="3"/>
        <v>google</v>
      </c>
    </row>
    <row r="240" spans="1:10" x14ac:dyDescent="0.2">
      <c r="A240" s="3">
        <v>45432</v>
      </c>
      <c r="B240" s="2" t="s">
        <v>30</v>
      </c>
      <c r="C240" s="2" t="s">
        <v>28</v>
      </c>
      <c r="D240" s="2" t="s">
        <v>11</v>
      </c>
      <c r="E240" s="2" t="s">
        <v>29</v>
      </c>
      <c r="F240" s="2" t="s">
        <v>17</v>
      </c>
      <c r="G240" s="2">
        <v>143</v>
      </c>
      <c r="H240" s="2">
        <v>7</v>
      </c>
      <c r="I240" s="2">
        <v>622.07000000000005</v>
      </c>
      <c r="J240" t="str">
        <f t="shared" si="3"/>
        <v>linkedin</v>
      </c>
    </row>
    <row r="241" spans="1:10" x14ac:dyDescent="0.2">
      <c r="A241" s="3">
        <v>45533</v>
      </c>
      <c r="B241" s="2" t="s">
        <v>30</v>
      </c>
      <c r="C241" s="2" t="s">
        <v>28</v>
      </c>
      <c r="D241" s="2" t="s">
        <v>22</v>
      </c>
      <c r="G241" s="2">
        <v>487</v>
      </c>
      <c r="H241" s="2">
        <v>18</v>
      </c>
      <c r="I241" s="2">
        <v>886.41</v>
      </c>
      <c r="J241" t="str">
        <f t="shared" si="3"/>
        <v>linkedin</v>
      </c>
    </row>
    <row r="242" spans="1:10" x14ac:dyDescent="0.2">
      <c r="A242" s="3">
        <v>45434</v>
      </c>
      <c r="B242" s="2" t="s">
        <v>25</v>
      </c>
      <c r="C242" s="2" t="s">
        <v>10</v>
      </c>
      <c r="D242" s="2" t="s">
        <v>22</v>
      </c>
      <c r="E242" s="2" t="s">
        <v>29</v>
      </c>
      <c r="F242" s="2" t="s">
        <v>24</v>
      </c>
      <c r="G242" s="2">
        <v>42</v>
      </c>
      <c r="H242" s="2">
        <v>50</v>
      </c>
      <c r="I242" s="2">
        <v>676.84</v>
      </c>
      <c r="J242" t="str">
        <f t="shared" si="3"/>
        <v>google</v>
      </c>
    </row>
    <row r="243" spans="1:10" x14ac:dyDescent="0.2">
      <c r="A243" s="3">
        <v>45384</v>
      </c>
      <c r="B243" s="2" t="s">
        <v>14</v>
      </c>
      <c r="C243" s="2" t="s">
        <v>10</v>
      </c>
      <c r="D243" s="2" t="s">
        <v>22</v>
      </c>
      <c r="E243" s="2" t="s">
        <v>23</v>
      </c>
      <c r="F243" s="2" t="s">
        <v>17</v>
      </c>
      <c r="G243" s="2">
        <v>172</v>
      </c>
      <c r="H243" s="2">
        <v>25</v>
      </c>
      <c r="I243" s="2">
        <v>894.36</v>
      </c>
      <c r="J243" t="str">
        <f t="shared" si="3"/>
        <v>newsletter</v>
      </c>
    </row>
    <row r="244" spans="1:10" x14ac:dyDescent="0.2">
      <c r="A244" s="3">
        <v>45452</v>
      </c>
      <c r="B244" s="2" t="s">
        <v>26</v>
      </c>
      <c r="C244" s="2" t="s">
        <v>10</v>
      </c>
      <c r="D244" s="2" t="s">
        <v>27</v>
      </c>
      <c r="E244" s="2" t="s">
        <v>12</v>
      </c>
      <c r="G244" s="2">
        <v>208</v>
      </c>
      <c r="H244" s="2">
        <v>19</v>
      </c>
      <c r="I244" s="2">
        <v>277.25</v>
      </c>
      <c r="J244" t="str">
        <f t="shared" si="3"/>
        <v>instagram</v>
      </c>
    </row>
    <row r="245" spans="1:10" x14ac:dyDescent="0.2">
      <c r="A245" s="3">
        <v>45521</v>
      </c>
      <c r="B245" s="2" t="s">
        <v>25</v>
      </c>
      <c r="C245" s="2" t="s">
        <v>28</v>
      </c>
      <c r="D245" s="2" t="s">
        <v>11</v>
      </c>
      <c r="E245" s="2" t="s">
        <v>16</v>
      </c>
      <c r="F245" s="2" t="s">
        <v>17</v>
      </c>
      <c r="G245" s="2">
        <v>154</v>
      </c>
      <c r="H245" s="2">
        <v>44</v>
      </c>
      <c r="I245" s="2">
        <v>709.17</v>
      </c>
      <c r="J245" t="str">
        <f t="shared" si="3"/>
        <v>google</v>
      </c>
    </row>
    <row r="246" spans="1:10" x14ac:dyDescent="0.2">
      <c r="A246" s="3">
        <v>45318</v>
      </c>
      <c r="B246" s="2" t="s">
        <v>9</v>
      </c>
      <c r="C246" s="2" t="s">
        <v>10</v>
      </c>
      <c r="D246" s="2" t="s">
        <v>27</v>
      </c>
      <c r="E246" s="2" t="s">
        <v>12</v>
      </c>
      <c r="F246" s="2" t="s">
        <v>24</v>
      </c>
      <c r="G246" s="2">
        <v>236</v>
      </c>
      <c r="H246" s="2">
        <v>32</v>
      </c>
      <c r="I246" s="2">
        <v>475.61</v>
      </c>
      <c r="J246" t="str">
        <f t="shared" si="3"/>
        <v>facebook</v>
      </c>
    </row>
    <row r="247" spans="1:10" x14ac:dyDescent="0.2">
      <c r="A247" s="3">
        <v>45624</v>
      </c>
      <c r="B247" s="2" t="s">
        <v>14</v>
      </c>
      <c r="C247" s="2" t="s">
        <v>19</v>
      </c>
      <c r="D247" s="2" t="s">
        <v>20</v>
      </c>
      <c r="E247" s="2" t="s">
        <v>12</v>
      </c>
      <c r="F247" s="2" t="s">
        <v>21</v>
      </c>
      <c r="G247" s="2">
        <v>67</v>
      </c>
      <c r="H247" s="2">
        <v>7</v>
      </c>
      <c r="I247" s="2">
        <v>564.79999999999995</v>
      </c>
      <c r="J247" t="str">
        <f t="shared" si="3"/>
        <v>newsletter</v>
      </c>
    </row>
    <row r="248" spans="1:10" x14ac:dyDescent="0.2">
      <c r="A248" s="3">
        <v>45295</v>
      </c>
      <c r="B248" s="2" t="s">
        <v>14</v>
      </c>
      <c r="C248" s="2" t="s">
        <v>19</v>
      </c>
      <c r="D248" s="2" t="s">
        <v>27</v>
      </c>
      <c r="E248" s="2" t="s">
        <v>12</v>
      </c>
      <c r="F248" s="2" t="s">
        <v>24</v>
      </c>
      <c r="G248" s="2">
        <v>212</v>
      </c>
      <c r="H248" s="2">
        <v>48</v>
      </c>
      <c r="I248" s="2">
        <v>178.7</v>
      </c>
      <c r="J248" t="str">
        <f t="shared" si="3"/>
        <v>newsletter</v>
      </c>
    </row>
    <row r="249" spans="1:10" x14ac:dyDescent="0.2">
      <c r="A249" s="3">
        <v>45428</v>
      </c>
      <c r="B249" s="2" t="s">
        <v>30</v>
      </c>
      <c r="C249" s="2" t="s">
        <v>10</v>
      </c>
      <c r="D249" s="2" t="s">
        <v>11</v>
      </c>
      <c r="E249" s="2" t="s">
        <v>23</v>
      </c>
      <c r="F249" s="2" t="s">
        <v>17</v>
      </c>
      <c r="G249" s="2">
        <v>230</v>
      </c>
      <c r="H249" s="2">
        <v>46</v>
      </c>
      <c r="I249" s="2">
        <v>327.7</v>
      </c>
      <c r="J249" t="str">
        <f t="shared" si="3"/>
        <v>linkedin</v>
      </c>
    </row>
    <row r="250" spans="1:10" x14ac:dyDescent="0.2">
      <c r="A250" s="3">
        <v>45539</v>
      </c>
      <c r="B250" s="2" t="s">
        <v>18</v>
      </c>
      <c r="C250" s="2" t="s">
        <v>15</v>
      </c>
      <c r="D250" s="2" t="s">
        <v>22</v>
      </c>
      <c r="E250" s="2" t="s">
        <v>23</v>
      </c>
      <c r="F250" s="2" t="s">
        <v>24</v>
      </c>
      <c r="G250" s="2">
        <v>377</v>
      </c>
      <c r="H250" s="2">
        <v>41</v>
      </c>
      <c r="I250" s="2">
        <v>971.33</v>
      </c>
      <c r="J250" t="str">
        <f t="shared" si="3"/>
        <v>youtube</v>
      </c>
    </row>
    <row r="251" spans="1:10" x14ac:dyDescent="0.2">
      <c r="A251" s="3">
        <v>45345</v>
      </c>
      <c r="B251" s="2" t="s">
        <v>25</v>
      </c>
      <c r="C251" s="2" t="s">
        <v>19</v>
      </c>
      <c r="D251" s="2" t="s">
        <v>27</v>
      </c>
      <c r="E251" s="2" t="s">
        <v>16</v>
      </c>
      <c r="F251" s="2" t="s">
        <v>17</v>
      </c>
      <c r="G251" s="2">
        <v>405</v>
      </c>
      <c r="H251" s="2">
        <v>37</v>
      </c>
      <c r="I251" s="2">
        <v>280.87</v>
      </c>
      <c r="J251" t="str">
        <f t="shared" si="3"/>
        <v>google</v>
      </c>
    </row>
    <row r="252" spans="1:10" x14ac:dyDescent="0.2">
      <c r="A252" s="3">
        <v>45613</v>
      </c>
      <c r="B252" s="2" t="s">
        <v>26</v>
      </c>
      <c r="C252" s="2" t="s">
        <v>15</v>
      </c>
      <c r="D252" s="2" t="s">
        <v>11</v>
      </c>
      <c r="E252" s="2" t="s">
        <v>12</v>
      </c>
      <c r="F252" s="2" t="s">
        <v>21</v>
      </c>
      <c r="G252" s="2">
        <v>468</v>
      </c>
      <c r="H252" s="2">
        <v>5</v>
      </c>
      <c r="I252" s="2">
        <v>422.68</v>
      </c>
      <c r="J252" t="str">
        <f t="shared" si="3"/>
        <v>instagram</v>
      </c>
    </row>
    <row r="253" spans="1:10" x14ac:dyDescent="0.2">
      <c r="A253" s="3">
        <v>45652</v>
      </c>
      <c r="B253" s="2" t="s">
        <v>30</v>
      </c>
      <c r="C253" s="2" t="s">
        <v>10</v>
      </c>
      <c r="D253" s="2" t="s">
        <v>11</v>
      </c>
      <c r="E253" s="2" t="s">
        <v>29</v>
      </c>
      <c r="F253" s="2" t="s">
        <v>17</v>
      </c>
      <c r="G253" s="2">
        <v>189</v>
      </c>
      <c r="H253" s="2">
        <v>37</v>
      </c>
      <c r="I253" s="2">
        <v>576.05999999999995</v>
      </c>
      <c r="J253" t="str">
        <f t="shared" si="3"/>
        <v>linkedin</v>
      </c>
    </row>
    <row r="254" spans="1:10" x14ac:dyDescent="0.2">
      <c r="A254" s="3">
        <v>45647</v>
      </c>
      <c r="B254" s="2" t="s">
        <v>18</v>
      </c>
      <c r="C254" s="2" t="s">
        <v>28</v>
      </c>
      <c r="D254" s="2" t="s">
        <v>11</v>
      </c>
      <c r="E254" s="2" t="s">
        <v>12</v>
      </c>
      <c r="F254" s="2" t="s">
        <v>21</v>
      </c>
      <c r="G254" s="2">
        <v>253</v>
      </c>
      <c r="H254" s="2">
        <v>14</v>
      </c>
      <c r="I254" s="2">
        <v>602.80999999999995</v>
      </c>
      <c r="J254" t="str">
        <f t="shared" si="3"/>
        <v>youtube</v>
      </c>
    </row>
    <row r="255" spans="1:10" x14ac:dyDescent="0.2">
      <c r="A255" s="3">
        <v>45420</v>
      </c>
      <c r="B255" s="2" t="s">
        <v>26</v>
      </c>
      <c r="C255" s="2" t="s">
        <v>15</v>
      </c>
      <c r="D255" s="2" t="s">
        <v>20</v>
      </c>
      <c r="E255" s="2" t="s">
        <v>29</v>
      </c>
      <c r="F255" s="2" t="s">
        <v>24</v>
      </c>
      <c r="G255" s="2">
        <v>249</v>
      </c>
      <c r="H255" s="2">
        <v>19</v>
      </c>
      <c r="I255" s="2">
        <v>210.96</v>
      </c>
      <c r="J255" t="str">
        <f t="shared" si="3"/>
        <v>instagram</v>
      </c>
    </row>
    <row r="256" spans="1:10" x14ac:dyDescent="0.2">
      <c r="A256" s="3">
        <v>45297</v>
      </c>
      <c r="B256" s="2" t="s">
        <v>14</v>
      </c>
      <c r="C256" s="2" t="s">
        <v>28</v>
      </c>
      <c r="D256" s="2" t="s">
        <v>22</v>
      </c>
      <c r="E256" s="2" t="s">
        <v>16</v>
      </c>
      <c r="F256" s="2" t="s">
        <v>17</v>
      </c>
      <c r="G256" s="2">
        <v>212</v>
      </c>
      <c r="H256" s="2">
        <v>3</v>
      </c>
      <c r="I256" s="2">
        <v>483.62</v>
      </c>
      <c r="J256" t="str">
        <f t="shared" si="3"/>
        <v>newsletter</v>
      </c>
    </row>
    <row r="257" spans="1:10" x14ac:dyDescent="0.2">
      <c r="A257" s="3">
        <v>45391</v>
      </c>
      <c r="B257" s="2" t="s">
        <v>30</v>
      </c>
      <c r="C257" s="2" t="s">
        <v>15</v>
      </c>
      <c r="D257" s="2" t="s">
        <v>22</v>
      </c>
      <c r="E257" s="2" t="s">
        <v>23</v>
      </c>
      <c r="F257" s="2" t="s">
        <v>13</v>
      </c>
      <c r="G257" s="2">
        <v>13</v>
      </c>
      <c r="H257" s="2">
        <v>6</v>
      </c>
      <c r="I257" s="2">
        <v>111.03</v>
      </c>
      <c r="J257" t="str">
        <f t="shared" si="3"/>
        <v>linkedin</v>
      </c>
    </row>
    <row r="258" spans="1:10" x14ac:dyDescent="0.2">
      <c r="A258" s="3">
        <v>45317</v>
      </c>
      <c r="B258" s="2" t="s">
        <v>26</v>
      </c>
      <c r="C258" s="2" t="s">
        <v>28</v>
      </c>
      <c r="D258" s="2" t="s">
        <v>11</v>
      </c>
      <c r="E258" s="2" t="s">
        <v>16</v>
      </c>
      <c r="F258" s="2" t="s">
        <v>13</v>
      </c>
      <c r="G258" s="2">
        <v>347</v>
      </c>
      <c r="H258" s="2">
        <v>30</v>
      </c>
      <c r="I258" s="2">
        <v>122.64</v>
      </c>
      <c r="J258" t="str">
        <f t="shared" si="3"/>
        <v>instagram</v>
      </c>
    </row>
    <row r="259" spans="1:10" x14ac:dyDescent="0.2">
      <c r="A259" s="3">
        <v>45340</v>
      </c>
      <c r="B259" s="2" t="s">
        <v>26</v>
      </c>
      <c r="C259" s="2" t="s">
        <v>28</v>
      </c>
      <c r="D259" s="2" t="s">
        <v>22</v>
      </c>
      <c r="E259" s="2" t="s">
        <v>23</v>
      </c>
      <c r="F259" s="2" t="s">
        <v>21</v>
      </c>
      <c r="G259" s="2">
        <v>246</v>
      </c>
      <c r="H259" s="2">
        <v>19</v>
      </c>
      <c r="I259" s="2">
        <v>507.25</v>
      </c>
      <c r="J259" t="str">
        <f t="shared" ref="J259:J322" si="4">LOWER(TRIM(B259))</f>
        <v>instagram</v>
      </c>
    </row>
    <row r="260" spans="1:10" x14ac:dyDescent="0.2">
      <c r="A260" s="3">
        <v>45357</v>
      </c>
      <c r="B260" s="2" t="s">
        <v>26</v>
      </c>
      <c r="C260" s="2" t="s">
        <v>10</v>
      </c>
      <c r="D260" s="2" t="s">
        <v>22</v>
      </c>
      <c r="E260" s="2" t="s">
        <v>16</v>
      </c>
      <c r="F260" s="2" t="s">
        <v>24</v>
      </c>
      <c r="G260" s="2">
        <v>372</v>
      </c>
      <c r="H260" s="2">
        <v>38</v>
      </c>
      <c r="I260" s="2">
        <v>546.82000000000005</v>
      </c>
      <c r="J260" t="str">
        <f t="shared" si="4"/>
        <v>instagram</v>
      </c>
    </row>
    <row r="261" spans="1:10" x14ac:dyDescent="0.2">
      <c r="A261" s="3">
        <v>45556</v>
      </c>
      <c r="B261" s="2" t="s">
        <v>9</v>
      </c>
      <c r="C261" s="2" t="s">
        <v>28</v>
      </c>
      <c r="D261" s="2" t="s">
        <v>27</v>
      </c>
      <c r="E261" s="2" t="s">
        <v>23</v>
      </c>
      <c r="F261" s="2" t="s">
        <v>21</v>
      </c>
      <c r="G261" s="2">
        <v>121</v>
      </c>
      <c r="H261" s="2">
        <v>10</v>
      </c>
      <c r="I261" s="2">
        <v>95.5</v>
      </c>
      <c r="J261" t="str">
        <f t="shared" si="4"/>
        <v>facebook</v>
      </c>
    </row>
    <row r="262" spans="1:10" x14ac:dyDescent="0.2">
      <c r="A262" s="3">
        <v>45407</v>
      </c>
      <c r="B262" s="2" t="s">
        <v>25</v>
      </c>
      <c r="C262" s="2" t="s">
        <v>28</v>
      </c>
      <c r="D262" s="2" t="s">
        <v>11</v>
      </c>
      <c r="E262" s="2" t="s">
        <v>23</v>
      </c>
      <c r="F262" s="2" t="s">
        <v>13</v>
      </c>
      <c r="G262" s="2">
        <v>349</v>
      </c>
      <c r="H262" s="2">
        <v>43</v>
      </c>
      <c r="I262" s="2">
        <v>59.69</v>
      </c>
      <c r="J262" t="str">
        <f t="shared" si="4"/>
        <v>google</v>
      </c>
    </row>
    <row r="263" spans="1:10" x14ac:dyDescent="0.2">
      <c r="A263" s="3">
        <v>45644</v>
      </c>
      <c r="B263" s="2" t="s">
        <v>25</v>
      </c>
      <c r="C263" s="2" t="s">
        <v>28</v>
      </c>
      <c r="D263" s="2" t="s">
        <v>27</v>
      </c>
      <c r="E263" s="2" t="s">
        <v>16</v>
      </c>
      <c r="G263" s="2">
        <v>332</v>
      </c>
      <c r="H263" s="2">
        <v>50</v>
      </c>
      <c r="I263" s="2">
        <v>688.69</v>
      </c>
      <c r="J263" t="str">
        <f t="shared" si="4"/>
        <v>google</v>
      </c>
    </row>
    <row r="264" spans="1:10" x14ac:dyDescent="0.2">
      <c r="A264" s="3">
        <v>45528</v>
      </c>
      <c r="B264" s="2" t="s">
        <v>18</v>
      </c>
      <c r="C264" s="2" t="s">
        <v>28</v>
      </c>
      <c r="D264" s="2" t="s">
        <v>20</v>
      </c>
      <c r="E264" s="2" t="s">
        <v>16</v>
      </c>
      <c r="F264" s="2" t="s">
        <v>17</v>
      </c>
      <c r="G264" s="2">
        <v>265</v>
      </c>
      <c r="H264" s="2">
        <v>37</v>
      </c>
      <c r="I264" s="2">
        <v>10.94</v>
      </c>
      <c r="J264" t="str">
        <f t="shared" si="4"/>
        <v>youtube</v>
      </c>
    </row>
    <row r="265" spans="1:10" x14ac:dyDescent="0.2">
      <c r="A265" s="3">
        <v>45552</v>
      </c>
      <c r="B265" s="2" t="s">
        <v>26</v>
      </c>
      <c r="C265" s="2" t="s">
        <v>10</v>
      </c>
      <c r="D265" s="2" t="s">
        <v>20</v>
      </c>
      <c r="E265" s="2" t="s">
        <v>16</v>
      </c>
      <c r="F265" s="2" t="s">
        <v>13</v>
      </c>
      <c r="G265" s="2">
        <v>475</v>
      </c>
      <c r="H265" s="2">
        <v>44</v>
      </c>
      <c r="I265" s="2">
        <v>87.33</v>
      </c>
      <c r="J265" t="str">
        <f t="shared" si="4"/>
        <v>instagram</v>
      </c>
    </row>
    <row r="266" spans="1:10" x14ac:dyDescent="0.2">
      <c r="A266" s="3">
        <v>45477</v>
      </c>
      <c r="B266" s="2" t="s">
        <v>9</v>
      </c>
      <c r="C266" s="2" t="s">
        <v>28</v>
      </c>
      <c r="D266" s="2" t="s">
        <v>27</v>
      </c>
      <c r="E266" s="2" t="s">
        <v>12</v>
      </c>
      <c r="G266" s="2">
        <v>14</v>
      </c>
      <c r="H266" s="2">
        <v>46</v>
      </c>
      <c r="I266" s="2">
        <v>465.81</v>
      </c>
      <c r="J266" t="str">
        <f t="shared" si="4"/>
        <v>facebook</v>
      </c>
    </row>
    <row r="267" spans="1:10" x14ac:dyDescent="0.2">
      <c r="A267" s="3">
        <v>45394</v>
      </c>
      <c r="B267" s="2" t="s">
        <v>9</v>
      </c>
      <c r="C267" s="2" t="s">
        <v>15</v>
      </c>
      <c r="D267" s="2" t="s">
        <v>22</v>
      </c>
      <c r="E267" s="2" t="s">
        <v>12</v>
      </c>
      <c r="F267" s="2" t="s">
        <v>13</v>
      </c>
      <c r="G267" s="2">
        <v>187</v>
      </c>
      <c r="H267" s="2">
        <v>31</v>
      </c>
      <c r="I267" s="2">
        <v>937.32</v>
      </c>
      <c r="J267" t="str">
        <f t="shared" si="4"/>
        <v>facebook</v>
      </c>
    </row>
    <row r="268" spans="1:10" x14ac:dyDescent="0.2">
      <c r="A268" s="3">
        <v>45299</v>
      </c>
      <c r="B268" s="2" t="s">
        <v>30</v>
      </c>
      <c r="C268" s="2" t="s">
        <v>19</v>
      </c>
      <c r="D268" s="2" t="s">
        <v>22</v>
      </c>
      <c r="E268" s="2" t="s">
        <v>12</v>
      </c>
      <c r="F268" s="2" t="s">
        <v>24</v>
      </c>
      <c r="G268" s="2">
        <v>414</v>
      </c>
      <c r="H268" s="2">
        <v>35</v>
      </c>
      <c r="I268" s="2">
        <v>669.21</v>
      </c>
      <c r="J268" t="str">
        <f t="shared" si="4"/>
        <v>linkedin</v>
      </c>
    </row>
    <row r="269" spans="1:10" x14ac:dyDescent="0.2">
      <c r="A269" s="3">
        <v>45489</v>
      </c>
      <c r="B269" s="2" t="s">
        <v>9</v>
      </c>
      <c r="C269" s="2" t="s">
        <v>10</v>
      </c>
      <c r="D269" s="2" t="s">
        <v>11</v>
      </c>
      <c r="E269" s="2" t="s">
        <v>12</v>
      </c>
      <c r="F269" s="2" t="s">
        <v>13</v>
      </c>
      <c r="G269" s="2">
        <v>315</v>
      </c>
      <c r="H269" s="2">
        <v>19</v>
      </c>
      <c r="I269" s="2">
        <v>285</v>
      </c>
      <c r="J269" t="str">
        <f t="shared" si="4"/>
        <v>facebook</v>
      </c>
    </row>
    <row r="270" spans="1:10" x14ac:dyDescent="0.2">
      <c r="A270" s="3">
        <v>45451</v>
      </c>
      <c r="B270" s="2" t="s">
        <v>14</v>
      </c>
      <c r="C270" s="2" t="s">
        <v>15</v>
      </c>
      <c r="D270" s="2" t="s">
        <v>22</v>
      </c>
      <c r="G270" s="2">
        <v>186</v>
      </c>
      <c r="H270" s="2">
        <v>39</v>
      </c>
      <c r="I270" s="2">
        <v>363.27</v>
      </c>
      <c r="J270" t="str">
        <f t="shared" si="4"/>
        <v>newsletter</v>
      </c>
    </row>
    <row r="271" spans="1:10" x14ac:dyDescent="0.2">
      <c r="A271" s="3">
        <v>45315</v>
      </c>
      <c r="B271" s="2" t="s">
        <v>26</v>
      </c>
      <c r="C271" s="2" t="s">
        <v>15</v>
      </c>
      <c r="D271" s="2" t="s">
        <v>20</v>
      </c>
      <c r="E271" s="2" t="s">
        <v>23</v>
      </c>
      <c r="F271" s="2" t="s">
        <v>24</v>
      </c>
      <c r="G271" s="2">
        <v>81</v>
      </c>
      <c r="H271" s="2">
        <v>43</v>
      </c>
      <c r="I271" s="2">
        <v>29.1</v>
      </c>
      <c r="J271" t="str">
        <f t="shared" si="4"/>
        <v>instagram</v>
      </c>
    </row>
    <row r="272" spans="1:10" x14ac:dyDescent="0.2">
      <c r="A272" s="3">
        <v>45335</v>
      </c>
      <c r="B272" s="2" t="s">
        <v>18</v>
      </c>
      <c r="C272" s="2" t="s">
        <v>15</v>
      </c>
      <c r="D272" s="2" t="s">
        <v>27</v>
      </c>
      <c r="E272" s="2" t="s">
        <v>16</v>
      </c>
      <c r="F272" s="2" t="s">
        <v>13</v>
      </c>
      <c r="G272" s="2">
        <v>400</v>
      </c>
      <c r="H272" s="2">
        <v>15</v>
      </c>
      <c r="I272" s="2">
        <v>881.81</v>
      </c>
      <c r="J272" t="str">
        <f t="shared" si="4"/>
        <v>youtube</v>
      </c>
    </row>
    <row r="273" spans="1:10" x14ac:dyDescent="0.2">
      <c r="A273" s="3">
        <v>45584</v>
      </c>
      <c r="B273" s="2" t="s">
        <v>25</v>
      </c>
      <c r="C273" s="2" t="s">
        <v>28</v>
      </c>
      <c r="D273" s="2" t="s">
        <v>22</v>
      </c>
      <c r="E273" s="2" t="s">
        <v>16</v>
      </c>
      <c r="F273" s="2" t="s">
        <v>17</v>
      </c>
      <c r="G273" s="2">
        <v>392</v>
      </c>
      <c r="H273" s="2">
        <v>29</v>
      </c>
      <c r="I273" s="2">
        <v>913.4</v>
      </c>
      <c r="J273" t="str">
        <f t="shared" si="4"/>
        <v>google</v>
      </c>
    </row>
    <row r="274" spans="1:10" x14ac:dyDescent="0.2">
      <c r="A274" s="3">
        <v>45493</v>
      </c>
      <c r="B274" s="2" t="s">
        <v>14</v>
      </c>
      <c r="C274" s="2" t="s">
        <v>15</v>
      </c>
      <c r="D274" s="2" t="s">
        <v>27</v>
      </c>
      <c r="F274" s="2" t="s">
        <v>17</v>
      </c>
      <c r="G274" s="2">
        <v>283</v>
      </c>
      <c r="H274" s="2">
        <v>0</v>
      </c>
      <c r="I274" s="2">
        <v>431.69</v>
      </c>
      <c r="J274" t="str">
        <f t="shared" si="4"/>
        <v>newsletter</v>
      </c>
    </row>
    <row r="275" spans="1:10" x14ac:dyDescent="0.2">
      <c r="A275" s="3">
        <v>45520</v>
      </c>
      <c r="B275" s="2" t="s">
        <v>30</v>
      </c>
      <c r="C275" s="2" t="s">
        <v>19</v>
      </c>
      <c r="D275" s="2" t="s">
        <v>27</v>
      </c>
      <c r="E275" s="2" t="s">
        <v>29</v>
      </c>
      <c r="F275" s="2" t="s">
        <v>21</v>
      </c>
      <c r="G275" s="2">
        <v>393</v>
      </c>
      <c r="H275" s="2">
        <v>30</v>
      </c>
      <c r="I275" s="2">
        <v>782.6</v>
      </c>
      <c r="J275" t="str">
        <f t="shared" si="4"/>
        <v>linkedin</v>
      </c>
    </row>
    <row r="276" spans="1:10" x14ac:dyDescent="0.2">
      <c r="A276" s="3">
        <v>45485</v>
      </c>
      <c r="B276" s="2" t="s">
        <v>30</v>
      </c>
      <c r="C276" s="2" t="s">
        <v>10</v>
      </c>
      <c r="D276" s="2" t="s">
        <v>20</v>
      </c>
      <c r="E276" s="2" t="s">
        <v>23</v>
      </c>
      <c r="G276" s="2">
        <v>312</v>
      </c>
      <c r="H276" s="2">
        <v>1</v>
      </c>
      <c r="I276" s="2">
        <v>292.12</v>
      </c>
      <c r="J276" t="str">
        <f t="shared" si="4"/>
        <v>linkedin</v>
      </c>
    </row>
    <row r="277" spans="1:10" x14ac:dyDescent="0.2">
      <c r="A277" s="3">
        <v>45313</v>
      </c>
      <c r="B277" s="2" t="s">
        <v>26</v>
      </c>
      <c r="C277" s="2" t="s">
        <v>15</v>
      </c>
      <c r="D277" s="2" t="s">
        <v>20</v>
      </c>
      <c r="E277" s="2" t="s">
        <v>29</v>
      </c>
      <c r="F277" s="2" t="s">
        <v>13</v>
      </c>
      <c r="G277" s="2">
        <v>292</v>
      </c>
      <c r="H277" s="2">
        <v>47</v>
      </c>
      <c r="I277" s="2">
        <v>816.82</v>
      </c>
      <c r="J277" t="str">
        <f t="shared" si="4"/>
        <v>instagram</v>
      </c>
    </row>
    <row r="278" spans="1:10" x14ac:dyDescent="0.2">
      <c r="A278" s="3">
        <v>45502</v>
      </c>
      <c r="B278" s="2" t="s">
        <v>25</v>
      </c>
      <c r="C278" s="2" t="s">
        <v>15</v>
      </c>
      <c r="D278" s="2" t="s">
        <v>27</v>
      </c>
      <c r="E278" s="2" t="s">
        <v>12</v>
      </c>
      <c r="F278" s="2" t="s">
        <v>17</v>
      </c>
      <c r="G278" s="2">
        <v>333</v>
      </c>
      <c r="H278" s="2">
        <v>15</v>
      </c>
      <c r="I278" s="2">
        <v>641.01</v>
      </c>
      <c r="J278" t="str">
        <f t="shared" si="4"/>
        <v>google</v>
      </c>
    </row>
    <row r="279" spans="1:10" x14ac:dyDescent="0.2">
      <c r="A279" s="3">
        <v>45403</v>
      </c>
      <c r="B279" s="2" t="s">
        <v>25</v>
      </c>
      <c r="C279" s="2" t="s">
        <v>10</v>
      </c>
      <c r="D279" s="2" t="s">
        <v>27</v>
      </c>
      <c r="E279" s="2" t="s">
        <v>16</v>
      </c>
      <c r="F279" s="2" t="s">
        <v>13</v>
      </c>
      <c r="G279" s="2">
        <v>461</v>
      </c>
      <c r="H279" s="2">
        <v>36</v>
      </c>
      <c r="I279" s="2">
        <v>901</v>
      </c>
      <c r="J279" t="str">
        <f t="shared" si="4"/>
        <v>google</v>
      </c>
    </row>
    <row r="280" spans="1:10" x14ac:dyDescent="0.2">
      <c r="A280" s="3">
        <v>45348</v>
      </c>
      <c r="B280" s="2" t="s">
        <v>9</v>
      </c>
      <c r="C280" s="2" t="s">
        <v>10</v>
      </c>
      <c r="D280" s="2" t="s">
        <v>22</v>
      </c>
      <c r="E280" s="2" t="s">
        <v>16</v>
      </c>
      <c r="F280" s="2" t="s">
        <v>17</v>
      </c>
      <c r="G280" s="2">
        <v>258</v>
      </c>
      <c r="H280" s="2">
        <v>24</v>
      </c>
      <c r="I280" s="2">
        <v>194.99</v>
      </c>
      <c r="J280" t="str">
        <f t="shared" si="4"/>
        <v>facebook</v>
      </c>
    </row>
    <row r="281" spans="1:10" x14ac:dyDescent="0.2">
      <c r="A281" s="3">
        <v>45631</v>
      </c>
      <c r="B281" s="2" t="s">
        <v>25</v>
      </c>
      <c r="C281" s="2" t="s">
        <v>15</v>
      </c>
      <c r="D281" s="2" t="s">
        <v>11</v>
      </c>
      <c r="E281" s="2" t="s">
        <v>29</v>
      </c>
      <c r="F281" s="2" t="s">
        <v>13</v>
      </c>
      <c r="G281" s="2">
        <v>472</v>
      </c>
      <c r="H281" s="2">
        <v>8</v>
      </c>
      <c r="I281" s="2">
        <v>782.65</v>
      </c>
      <c r="J281" t="str">
        <f t="shared" si="4"/>
        <v>google</v>
      </c>
    </row>
    <row r="282" spans="1:10" x14ac:dyDescent="0.2">
      <c r="A282" s="3">
        <v>45365</v>
      </c>
      <c r="B282" s="2" t="s">
        <v>25</v>
      </c>
      <c r="C282" s="2" t="s">
        <v>28</v>
      </c>
      <c r="D282" s="2" t="s">
        <v>11</v>
      </c>
      <c r="E282" s="2" t="s">
        <v>23</v>
      </c>
      <c r="F282" s="2" t="s">
        <v>24</v>
      </c>
      <c r="G282" s="2">
        <v>28</v>
      </c>
      <c r="H282" s="2">
        <v>8</v>
      </c>
      <c r="I282" s="2">
        <v>218.55</v>
      </c>
      <c r="J282" t="str">
        <f t="shared" si="4"/>
        <v>google</v>
      </c>
    </row>
    <row r="283" spans="1:10" x14ac:dyDescent="0.2">
      <c r="A283" s="3">
        <v>45628</v>
      </c>
      <c r="B283" s="2" t="s">
        <v>25</v>
      </c>
      <c r="C283" s="2" t="s">
        <v>19</v>
      </c>
      <c r="D283" s="2" t="s">
        <v>20</v>
      </c>
      <c r="E283" s="2" t="s">
        <v>16</v>
      </c>
      <c r="F283" s="2" t="s">
        <v>24</v>
      </c>
      <c r="G283" s="2">
        <v>237</v>
      </c>
      <c r="H283" s="2">
        <v>7</v>
      </c>
      <c r="I283" s="2">
        <v>433.91</v>
      </c>
      <c r="J283" t="str">
        <f t="shared" si="4"/>
        <v>google</v>
      </c>
    </row>
    <row r="284" spans="1:10" x14ac:dyDescent="0.2">
      <c r="A284" s="3">
        <v>45439</v>
      </c>
      <c r="B284" s="2" t="s">
        <v>26</v>
      </c>
      <c r="C284" s="2" t="s">
        <v>28</v>
      </c>
      <c r="D284" s="2" t="s">
        <v>20</v>
      </c>
      <c r="E284" s="2" t="s">
        <v>29</v>
      </c>
      <c r="F284" s="2" t="s">
        <v>24</v>
      </c>
      <c r="G284" s="2">
        <v>230</v>
      </c>
      <c r="H284" s="2">
        <v>4</v>
      </c>
      <c r="I284" s="2">
        <v>463.12</v>
      </c>
      <c r="J284" t="str">
        <f t="shared" si="4"/>
        <v>instagram</v>
      </c>
    </row>
    <row r="285" spans="1:10" x14ac:dyDescent="0.2">
      <c r="A285" s="3">
        <v>45339</v>
      </c>
      <c r="B285" s="2" t="s">
        <v>18</v>
      </c>
      <c r="C285" s="2" t="s">
        <v>28</v>
      </c>
      <c r="D285" s="2" t="s">
        <v>22</v>
      </c>
      <c r="E285" s="2" t="s">
        <v>29</v>
      </c>
      <c r="F285" s="2" t="s">
        <v>21</v>
      </c>
      <c r="G285" s="2">
        <v>325</v>
      </c>
      <c r="H285" s="2">
        <v>40</v>
      </c>
      <c r="I285" s="2">
        <v>159.09</v>
      </c>
      <c r="J285" t="str">
        <f t="shared" si="4"/>
        <v>youtube</v>
      </c>
    </row>
    <row r="286" spans="1:10" x14ac:dyDescent="0.2">
      <c r="A286" s="3">
        <v>45654</v>
      </c>
      <c r="B286" s="2" t="s">
        <v>18</v>
      </c>
      <c r="C286" s="2" t="s">
        <v>15</v>
      </c>
      <c r="D286" s="2" t="s">
        <v>20</v>
      </c>
      <c r="E286" s="2" t="s">
        <v>12</v>
      </c>
      <c r="G286" s="2">
        <v>191</v>
      </c>
      <c r="H286" s="2">
        <v>7</v>
      </c>
      <c r="I286" s="2">
        <v>991.94</v>
      </c>
      <c r="J286" t="str">
        <f t="shared" si="4"/>
        <v>youtube</v>
      </c>
    </row>
    <row r="287" spans="1:10" x14ac:dyDescent="0.2">
      <c r="A287" s="3">
        <v>45446</v>
      </c>
      <c r="B287" s="2" t="s">
        <v>25</v>
      </c>
      <c r="C287" s="2" t="s">
        <v>19</v>
      </c>
      <c r="D287" s="2" t="s">
        <v>11</v>
      </c>
      <c r="E287" s="2" t="s">
        <v>12</v>
      </c>
      <c r="G287" s="2">
        <v>258</v>
      </c>
      <c r="H287" s="2">
        <v>36</v>
      </c>
      <c r="I287" s="2">
        <v>629.28</v>
      </c>
      <c r="J287" t="str">
        <f t="shared" si="4"/>
        <v>google</v>
      </c>
    </row>
    <row r="288" spans="1:10" x14ac:dyDescent="0.2">
      <c r="A288" s="3">
        <v>45406</v>
      </c>
      <c r="B288" s="2" t="s">
        <v>9</v>
      </c>
      <c r="C288" s="2" t="s">
        <v>15</v>
      </c>
      <c r="D288" s="2" t="s">
        <v>20</v>
      </c>
      <c r="E288" s="2" t="s">
        <v>23</v>
      </c>
      <c r="F288" s="2" t="s">
        <v>17</v>
      </c>
      <c r="G288" s="2">
        <v>175</v>
      </c>
      <c r="H288" s="2">
        <v>13</v>
      </c>
      <c r="I288" s="2">
        <v>475.02</v>
      </c>
      <c r="J288" t="str">
        <f t="shared" si="4"/>
        <v>facebook</v>
      </c>
    </row>
    <row r="289" spans="1:10" x14ac:dyDescent="0.2">
      <c r="A289" s="3">
        <v>45368</v>
      </c>
      <c r="B289" s="2" t="s">
        <v>30</v>
      </c>
      <c r="C289" s="2" t="s">
        <v>15</v>
      </c>
      <c r="D289" s="2" t="s">
        <v>20</v>
      </c>
      <c r="E289" s="2" t="s">
        <v>23</v>
      </c>
      <c r="G289" s="2">
        <v>184</v>
      </c>
      <c r="H289" s="2">
        <v>25</v>
      </c>
      <c r="I289" s="2">
        <v>791.57</v>
      </c>
      <c r="J289" t="str">
        <f t="shared" si="4"/>
        <v>linkedin</v>
      </c>
    </row>
    <row r="290" spans="1:10" x14ac:dyDescent="0.2">
      <c r="A290" s="3">
        <v>45294</v>
      </c>
      <c r="B290" s="2" t="s">
        <v>18</v>
      </c>
      <c r="C290" s="2" t="s">
        <v>28</v>
      </c>
      <c r="D290" s="2" t="s">
        <v>22</v>
      </c>
      <c r="E290" s="2" t="s">
        <v>16</v>
      </c>
      <c r="F290" s="2" t="s">
        <v>17</v>
      </c>
      <c r="G290" s="2">
        <v>100</v>
      </c>
      <c r="H290" s="2">
        <v>38</v>
      </c>
      <c r="I290" s="2">
        <v>252.71</v>
      </c>
      <c r="J290" t="str">
        <f t="shared" si="4"/>
        <v>youtube</v>
      </c>
    </row>
    <row r="291" spans="1:10" x14ac:dyDescent="0.2">
      <c r="A291" s="3">
        <v>45519</v>
      </c>
      <c r="B291" s="2" t="s">
        <v>14</v>
      </c>
      <c r="C291" s="2" t="s">
        <v>15</v>
      </c>
      <c r="D291" s="2" t="s">
        <v>22</v>
      </c>
      <c r="E291" s="2" t="s">
        <v>12</v>
      </c>
      <c r="G291" s="2">
        <v>385</v>
      </c>
      <c r="H291" s="2">
        <v>45</v>
      </c>
      <c r="I291" s="2">
        <v>87.39</v>
      </c>
      <c r="J291" t="str">
        <f t="shared" si="4"/>
        <v>newsletter</v>
      </c>
    </row>
    <row r="292" spans="1:10" x14ac:dyDescent="0.2">
      <c r="A292" s="3">
        <v>45336</v>
      </c>
      <c r="B292" s="2" t="s">
        <v>18</v>
      </c>
      <c r="C292" s="2" t="s">
        <v>19</v>
      </c>
      <c r="D292" s="2" t="s">
        <v>22</v>
      </c>
      <c r="E292" s="2" t="s">
        <v>16</v>
      </c>
      <c r="F292" s="2" t="s">
        <v>17</v>
      </c>
      <c r="G292" s="2">
        <v>356</v>
      </c>
      <c r="H292" s="2">
        <v>20</v>
      </c>
      <c r="I292" s="2">
        <v>864.09</v>
      </c>
      <c r="J292" t="str">
        <f t="shared" si="4"/>
        <v>youtube</v>
      </c>
    </row>
    <row r="293" spans="1:10" x14ac:dyDescent="0.2">
      <c r="A293" s="3">
        <v>45355</v>
      </c>
      <c r="B293" s="2" t="s">
        <v>9</v>
      </c>
      <c r="C293" s="2" t="s">
        <v>28</v>
      </c>
      <c r="D293" s="2" t="s">
        <v>22</v>
      </c>
      <c r="E293" s="2" t="s">
        <v>29</v>
      </c>
      <c r="F293" s="2" t="s">
        <v>13</v>
      </c>
      <c r="G293" s="2">
        <v>39</v>
      </c>
      <c r="H293" s="2">
        <v>2</v>
      </c>
      <c r="I293" s="2">
        <v>38.89</v>
      </c>
      <c r="J293" t="str">
        <f t="shared" si="4"/>
        <v>facebook</v>
      </c>
    </row>
    <row r="294" spans="1:10" x14ac:dyDescent="0.2">
      <c r="A294" s="3">
        <v>45550</v>
      </c>
      <c r="B294" s="2" t="s">
        <v>26</v>
      </c>
      <c r="C294" s="2" t="s">
        <v>15</v>
      </c>
      <c r="D294" s="2" t="s">
        <v>11</v>
      </c>
      <c r="E294" s="2" t="s">
        <v>29</v>
      </c>
      <c r="F294" s="2" t="s">
        <v>13</v>
      </c>
      <c r="G294" s="2">
        <v>54</v>
      </c>
      <c r="H294" s="2">
        <v>10</v>
      </c>
      <c r="I294" s="2">
        <v>625.22</v>
      </c>
      <c r="J294" t="str">
        <f t="shared" si="4"/>
        <v>instagram</v>
      </c>
    </row>
    <row r="295" spans="1:10" x14ac:dyDescent="0.2">
      <c r="A295" s="3">
        <v>45373</v>
      </c>
      <c r="B295" s="2" t="s">
        <v>30</v>
      </c>
      <c r="C295" s="2" t="s">
        <v>19</v>
      </c>
      <c r="D295" s="2" t="s">
        <v>27</v>
      </c>
      <c r="E295" s="2" t="s">
        <v>16</v>
      </c>
      <c r="G295" s="2">
        <v>140</v>
      </c>
      <c r="H295" s="2">
        <v>6</v>
      </c>
      <c r="I295" s="2">
        <v>617.55999999999995</v>
      </c>
      <c r="J295" t="str">
        <f t="shared" si="4"/>
        <v>linkedin</v>
      </c>
    </row>
    <row r="296" spans="1:10" x14ac:dyDescent="0.2">
      <c r="A296" s="3">
        <v>45536</v>
      </c>
      <c r="B296" s="2" t="s">
        <v>18</v>
      </c>
      <c r="C296" s="2" t="s">
        <v>19</v>
      </c>
      <c r="D296" s="2" t="s">
        <v>20</v>
      </c>
      <c r="E296" s="2" t="s">
        <v>12</v>
      </c>
      <c r="G296" s="2">
        <v>58</v>
      </c>
      <c r="H296" s="2">
        <v>9</v>
      </c>
      <c r="I296" s="2">
        <v>75.89</v>
      </c>
      <c r="J296" t="str">
        <f t="shared" si="4"/>
        <v>youtube</v>
      </c>
    </row>
    <row r="297" spans="1:10" x14ac:dyDescent="0.2">
      <c r="A297" s="3">
        <v>45453</v>
      </c>
      <c r="B297" s="2" t="s">
        <v>14</v>
      </c>
      <c r="C297" s="2" t="s">
        <v>10</v>
      </c>
      <c r="D297" s="2" t="s">
        <v>20</v>
      </c>
      <c r="G297" s="2">
        <v>411</v>
      </c>
      <c r="H297" s="2">
        <v>9</v>
      </c>
      <c r="I297" s="2">
        <v>685.47</v>
      </c>
      <c r="J297" t="str">
        <f t="shared" si="4"/>
        <v>newsletter</v>
      </c>
    </row>
    <row r="298" spans="1:10" x14ac:dyDescent="0.2">
      <c r="A298" s="3">
        <v>45374</v>
      </c>
      <c r="B298" s="2" t="s">
        <v>9</v>
      </c>
      <c r="C298" s="2" t="s">
        <v>15</v>
      </c>
      <c r="D298" s="2" t="s">
        <v>22</v>
      </c>
      <c r="E298" s="2" t="s">
        <v>16</v>
      </c>
      <c r="G298" s="2">
        <v>226</v>
      </c>
      <c r="H298" s="2">
        <v>9</v>
      </c>
      <c r="I298" s="2">
        <v>681.43</v>
      </c>
      <c r="J298" t="str">
        <f t="shared" si="4"/>
        <v>facebook</v>
      </c>
    </row>
    <row r="299" spans="1:10" x14ac:dyDescent="0.2">
      <c r="A299" s="3">
        <v>45498</v>
      </c>
      <c r="B299" s="2" t="s">
        <v>25</v>
      </c>
      <c r="C299" s="2" t="s">
        <v>10</v>
      </c>
      <c r="D299" s="2" t="s">
        <v>11</v>
      </c>
      <c r="E299" s="2" t="s">
        <v>16</v>
      </c>
      <c r="G299" s="2">
        <v>465</v>
      </c>
      <c r="H299" s="2">
        <v>45</v>
      </c>
      <c r="I299" s="2">
        <v>727.26</v>
      </c>
      <c r="J299" t="str">
        <f t="shared" si="4"/>
        <v>google</v>
      </c>
    </row>
    <row r="300" spans="1:10" x14ac:dyDescent="0.2">
      <c r="A300" s="3">
        <v>45489</v>
      </c>
      <c r="B300" s="2" t="s">
        <v>25</v>
      </c>
      <c r="C300" s="2" t="s">
        <v>19</v>
      </c>
      <c r="D300" s="2" t="s">
        <v>27</v>
      </c>
      <c r="E300" s="2" t="s">
        <v>12</v>
      </c>
      <c r="G300" s="2">
        <v>427</v>
      </c>
      <c r="H300" s="2">
        <v>12</v>
      </c>
      <c r="I300" s="2">
        <v>856.8</v>
      </c>
      <c r="J300" t="str">
        <f t="shared" si="4"/>
        <v>google</v>
      </c>
    </row>
    <row r="301" spans="1:10" x14ac:dyDescent="0.2">
      <c r="A301" s="3">
        <v>45355</v>
      </c>
      <c r="B301" s="2" t="s">
        <v>9</v>
      </c>
      <c r="C301" s="2" t="s">
        <v>15</v>
      </c>
      <c r="D301" s="2" t="s">
        <v>22</v>
      </c>
      <c r="G301" s="2">
        <v>479</v>
      </c>
      <c r="H301" s="2">
        <v>7</v>
      </c>
      <c r="I301" s="2">
        <v>547.24</v>
      </c>
      <c r="J301" t="str">
        <f t="shared" si="4"/>
        <v>facebook</v>
      </c>
    </row>
    <row r="302" spans="1:10" x14ac:dyDescent="0.2">
      <c r="A302" s="3">
        <v>45400</v>
      </c>
      <c r="B302" s="2" t="s">
        <v>18</v>
      </c>
      <c r="C302" s="2" t="s">
        <v>10</v>
      </c>
      <c r="D302" s="2" t="s">
        <v>22</v>
      </c>
      <c r="F302" s="2" t="s">
        <v>24</v>
      </c>
      <c r="G302" s="2">
        <v>192</v>
      </c>
      <c r="H302" s="2">
        <v>46</v>
      </c>
      <c r="I302" s="2">
        <v>562.79999999999995</v>
      </c>
      <c r="J302" t="str">
        <f t="shared" si="4"/>
        <v>youtube</v>
      </c>
    </row>
    <row r="303" spans="1:10" x14ac:dyDescent="0.2">
      <c r="A303" s="3">
        <v>45643</v>
      </c>
      <c r="B303" s="2" t="s">
        <v>14</v>
      </c>
      <c r="C303" s="2" t="s">
        <v>28</v>
      </c>
      <c r="D303" s="2" t="s">
        <v>20</v>
      </c>
      <c r="E303" s="2" t="s">
        <v>29</v>
      </c>
      <c r="F303" s="2" t="s">
        <v>13</v>
      </c>
      <c r="G303" s="2">
        <v>145</v>
      </c>
      <c r="H303" s="2">
        <v>9</v>
      </c>
      <c r="I303" s="2">
        <v>329.77</v>
      </c>
      <c r="J303" t="str">
        <f t="shared" si="4"/>
        <v>newsletter</v>
      </c>
    </row>
    <row r="304" spans="1:10" x14ac:dyDescent="0.2">
      <c r="A304" s="3">
        <v>45494</v>
      </c>
      <c r="B304" s="2" t="s">
        <v>25</v>
      </c>
      <c r="C304" s="2" t="s">
        <v>28</v>
      </c>
      <c r="D304" s="2" t="s">
        <v>11</v>
      </c>
      <c r="E304" s="2" t="s">
        <v>23</v>
      </c>
      <c r="F304" s="2" t="s">
        <v>17</v>
      </c>
      <c r="G304" s="2">
        <v>223</v>
      </c>
      <c r="H304" s="2">
        <v>37</v>
      </c>
      <c r="I304" s="2">
        <v>85.27</v>
      </c>
      <c r="J304" t="str">
        <f t="shared" si="4"/>
        <v>google</v>
      </c>
    </row>
    <row r="305" spans="1:10" x14ac:dyDescent="0.2">
      <c r="A305" s="3">
        <v>45642</v>
      </c>
      <c r="B305" s="2" t="s">
        <v>25</v>
      </c>
      <c r="C305" s="2" t="s">
        <v>19</v>
      </c>
      <c r="D305" s="2" t="s">
        <v>22</v>
      </c>
      <c r="E305" s="2" t="s">
        <v>29</v>
      </c>
      <c r="F305" s="2" t="s">
        <v>21</v>
      </c>
      <c r="G305" s="2">
        <v>311</v>
      </c>
      <c r="H305" s="2">
        <v>5</v>
      </c>
      <c r="I305" s="2">
        <v>309.82</v>
      </c>
      <c r="J305" t="str">
        <f t="shared" si="4"/>
        <v>google</v>
      </c>
    </row>
    <row r="306" spans="1:10" x14ac:dyDescent="0.2">
      <c r="A306" s="3">
        <v>45458</v>
      </c>
      <c r="B306" s="2" t="s">
        <v>9</v>
      </c>
      <c r="C306" s="2" t="s">
        <v>15</v>
      </c>
      <c r="D306" s="2" t="s">
        <v>27</v>
      </c>
      <c r="E306" s="2" t="s">
        <v>29</v>
      </c>
      <c r="F306" s="2" t="s">
        <v>24</v>
      </c>
      <c r="G306" s="2">
        <v>491</v>
      </c>
      <c r="H306" s="2">
        <v>35</v>
      </c>
      <c r="I306" s="2">
        <v>230.51</v>
      </c>
      <c r="J306" t="str">
        <f t="shared" si="4"/>
        <v>facebook</v>
      </c>
    </row>
    <row r="307" spans="1:10" x14ac:dyDescent="0.2">
      <c r="A307" s="3">
        <v>45463</v>
      </c>
      <c r="B307" s="2" t="s">
        <v>30</v>
      </c>
      <c r="C307" s="2" t="s">
        <v>15</v>
      </c>
      <c r="D307" s="2" t="s">
        <v>20</v>
      </c>
      <c r="E307" s="2" t="s">
        <v>29</v>
      </c>
      <c r="F307" s="2" t="s">
        <v>13</v>
      </c>
      <c r="G307" s="2">
        <v>123</v>
      </c>
      <c r="H307" s="2">
        <v>42</v>
      </c>
      <c r="I307" s="2">
        <v>5.85</v>
      </c>
      <c r="J307" t="str">
        <f t="shared" si="4"/>
        <v>linkedin</v>
      </c>
    </row>
    <row r="308" spans="1:10" x14ac:dyDescent="0.2">
      <c r="A308" s="3">
        <v>45611</v>
      </c>
      <c r="B308" s="2" t="s">
        <v>18</v>
      </c>
      <c r="C308" s="2" t="s">
        <v>10</v>
      </c>
      <c r="D308" s="2" t="s">
        <v>20</v>
      </c>
      <c r="G308" s="2">
        <v>246</v>
      </c>
      <c r="H308" s="2">
        <v>40</v>
      </c>
      <c r="I308" s="2">
        <v>328.56</v>
      </c>
      <c r="J308" t="str">
        <f t="shared" si="4"/>
        <v>youtube</v>
      </c>
    </row>
    <row r="309" spans="1:10" x14ac:dyDescent="0.2">
      <c r="A309" s="3">
        <v>45332</v>
      </c>
      <c r="B309" s="2" t="s">
        <v>25</v>
      </c>
      <c r="C309" s="2" t="s">
        <v>28</v>
      </c>
      <c r="D309" s="2" t="s">
        <v>27</v>
      </c>
      <c r="E309" s="2" t="s">
        <v>23</v>
      </c>
      <c r="F309" s="2" t="s">
        <v>17</v>
      </c>
      <c r="G309" s="2">
        <v>313</v>
      </c>
      <c r="H309" s="2">
        <v>32</v>
      </c>
      <c r="I309" s="2">
        <v>392.16</v>
      </c>
      <c r="J309" t="str">
        <f t="shared" si="4"/>
        <v>google</v>
      </c>
    </row>
    <row r="310" spans="1:10" x14ac:dyDescent="0.2">
      <c r="A310" s="3">
        <v>45306</v>
      </c>
      <c r="B310" s="2" t="s">
        <v>26</v>
      </c>
      <c r="C310" s="2" t="s">
        <v>15</v>
      </c>
      <c r="D310" s="2" t="s">
        <v>11</v>
      </c>
      <c r="F310" s="2" t="s">
        <v>21</v>
      </c>
      <c r="G310" s="2">
        <v>133</v>
      </c>
      <c r="H310" s="2">
        <v>10</v>
      </c>
      <c r="I310" s="2">
        <v>138.72</v>
      </c>
      <c r="J310" t="str">
        <f t="shared" si="4"/>
        <v>instagram</v>
      </c>
    </row>
    <row r="311" spans="1:10" x14ac:dyDescent="0.2">
      <c r="A311" s="3">
        <v>45297</v>
      </c>
      <c r="B311" s="2" t="s">
        <v>14</v>
      </c>
      <c r="C311" s="2" t="s">
        <v>10</v>
      </c>
      <c r="D311" s="2" t="s">
        <v>20</v>
      </c>
      <c r="E311" s="2" t="s">
        <v>29</v>
      </c>
      <c r="G311" s="2">
        <v>348</v>
      </c>
      <c r="H311" s="2">
        <v>47</v>
      </c>
      <c r="I311" s="2">
        <v>220.73</v>
      </c>
      <c r="J311" t="str">
        <f t="shared" si="4"/>
        <v>newsletter</v>
      </c>
    </row>
    <row r="312" spans="1:10" x14ac:dyDescent="0.2">
      <c r="A312" s="3">
        <v>45486</v>
      </c>
      <c r="B312" s="2" t="s">
        <v>25</v>
      </c>
      <c r="C312" s="2" t="s">
        <v>28</v>
      </c>
      <c r="D312" s="2" t="s">
        <v>11</v>
      </c>
      <c r="E312" s="2" t="s">
        <v>23</v>
      </c>
      <c r="F312" s="2" t="s">
        <v>24</v>
      </c>
      <c r="G312" s="2">
        <v>303</v>
      </c>
      <c r="H312" s="2">
        <v>31</v>
      </c>
      <c r="I312" s="2">
        <v>520.77</v>
      </c>
      <c r="J312" t="str">
        <f t="shared" si="4"/>
        <v>google</v>
      </c>
    </row>
    <row r="313" spans="1:10" x14ac:dyDescent="0.2">
      <c r="A313" s="3">
        <v>45350</v>
      </c>
      <c r="B313" s="2" t="s">
        <v>25</v>
      </c>
      <c r="C313" s="2" t="s">
        <v>15</v>
      </c>
      <c r="D313" s="2" t="s">
        <v>20</v>
      </c>
      <c r="E313" s="2" t="s">
        <v>23</v>
      </c>
      <c r="F313" s="2" t="s">
        <v>13</v>
      </c>
      <c r="G313" s="2">
        <v>282</v>
      </c>
      <c r="H313" s="2">
        <v>13</v>
      </c>
      <c r="I313" s="2">
        <v>852.85</v>
      </c>
      <c r="J313" t="str">
        <f t="shared" si="4"/>
        <v>google</v>
      </c>
    </row>
    <row r="314" spans="1:10" x14ac:dyDescent="0.2">
      <c r="A314" s="3">
        <v>45633</v>
      </c>
      <c r="B314" s="2" t="s">
        <v>9</v>
      </c>
      <c r="C314" s="2" t="s">
        <v>28</v>
      </c>
      <c r="D314" s="2" t="s">
        <v>27</v>
      </c>
      <c r="E314" s="2" t="s">
        <v>23</v>
      </c>
      <c r="F314" s="2" t="s">
        <v>21</v>
      </c>
      <c r="G314" s="2">
        <v>373</v>
      </c>
      <c r="H314" s="2">
        <v>2</v>
      </c>
      <c r="I314" s="2">
        <v>193.17</v>
      </c>
      <c r="J314" t="str">
        <f t="shared" si="4"/>
        <v>facebook</v>
      </c>
    </row>
    <row r="315" spans="1:10" x14ac:dyDescent="0.2">
      <c r="A315" s="3">
        <v>45492</v>
      </c>
      <c r="B315" s="2" t="s">
        <v>30</v>
      </c>
      <c r="C315" s="2" t="s">
        <v>19</v>
      </c>
      <c r="D315" s="2" t="s">
        <v>11</v>
      </c>
      <c r="E315" s="2" t="s">
        <v>29</v>
      </c>
      <c r="F315" s="2" t="s">
        <v>13</v>
      </c>
      <c r="G315" s="2">
        <v>158</v>
      </c>
      <c r="H315" s="2">
        <v>16</v>
      </c>
      <c r="I315" s="2">
        <v>787.78</v>
      </c>
      <c r="J315" t="str">
        <f t="shared" si="4"/>
        <v>linkedin</v>
      </c>
    </row>
    <row r="316" spans="1:10" x14ac:dyDescent="0.2">
      <c r="A316" s="3">
        <v>45292</v>
      </c>
      <c r="B316" s="2" t="s">
        <v>14</v>
      </c>
      <c r="C316" s="2" t="s">
        <v>15</v>
      </c>
      <c r="D316" s="2" t="s">
        <v>20</v>
      </c>
      <c r="E316" s="2" t="s">
        <v>12</v>
      </c>
      <c r="F316" s="2" t="s">
        <v>24</v>
      </c>
      <c r="G316" s="2">
        <v>105</v>
      </c>
      <c r="H316" s="2">
        <v>11</v>
      </c>
      <c r="I316" s="2">
        <v>872</v>
      </c>
      <c r="J316" t="str">
        <f t="shared" si="4"/>
        <v>newsletter</v>
      </c>
    </row>
    <row r="317" spans="1:10" x14ac:dyDescent="0.2">
      <c r="A317" s="3">
        <v>45640</v>
      </c>
      <c r="B317" s="2" t="s">
        <v>9</v>
      </c>
      <c r="C317" s="2" t="s">
        <v>19</v>
      </c>
      <c r="D317" s="2" t="s">
        <v>20</v>
      </c>
      <c r="E317" s="2" t="s">
        <v>12</v>
      </c>
      <c r="F317" s="2" t="s">
        <v>17</v>
      </c>
      <c r="G317" s="2">
        <v>324</v>
      </c>
      <c r="H317" s="2">
        <v>29</v>
      </c>
      <c r="I317" s="2">
        <v>112.87</v>
      </c>
      <c r="J317" t="str">
        <f t="shared" si="4"/>
        <v>facebook</v>
      </c>
    </row>
    <row r="318" spans="1:10" x14ac:dyDescent="0.2">
      <c r="A318" s="3">
        <v>45444</v>
      </c>
      <c r="B318" s="2" t="s">
        <v>30</v>
      </c>
      <c r="C318" s="2" t="s">
        <v>19</v>
      </c>
      <c r="D318" s="2" t="s">
        <v>20</v>
      </c>
      <c r="E318" s="2" t="s">
        <v>23</v>
      </c>
      <c r="F318" s="2" t="s">
        <v>24</v>
      </c>
      <c r="G318" s="2">
        <v>67</v>
      </c>
      <c r="H318" s="2">
        <v>19</v>
      </c>
      <c r="I318" s="2">
        <v>212.06</v>
      </c>
      <c r="J318" t="str">
        <f t="shared" si="4"/>
        <v>linkedin</v>
      </c>
    </row>
    <row r="319" spans="1:10" x14ac:dyDescent="0.2">
      <c r="A319" s="3">
        <v>45472</v>
      </c>
      <c r="B319" s="2" t="s">
        <v>25</v>
      </c>
      <c r="C319" s="2" t="s">
        <v>10</v>
      </c>
      <c r="D319" s="2" t="s">
        <v>22</v>
      </c>
      <c r="E319" s="2" t="s">
        <v>23</v>
      </c>
      <c r="G319" s="2">
        <v>461</v>
      </c>
      <c r="H319" s="2">
        <v>30</v>
      </c>
      <c r="I319" s="2">
        <v>882.06</v>
      </c>
      <c r="J319" t="str">
        <f t="shared" si="4"/>
        <v>google</v>
      </c>
    </row>
    <row r="320" spans="1:10" x14ac:dyDescent="0.2">
      <c r="A320" s="3">
        <v>45545</v>
      </c>
      <c r="B320" s="2" t="s">
        <v>26</v>
      </c>
      <c r="C320" s="2" t="s">
        <v>28</v>
      </c>
      <c r="D320" s="2" t="s">
        <v>22</v>
      </c>
      <c r="E320" s="2" t="s">
        <v>12</v>
      </c>
      <c r="F320" s="2" t="s">
        <v>24</v>
      </c>
      <c r="G320" s="2">
        <v>145</v>
      </c>
      <c r="H320" s="2">
        <v>15</v>
      </c>
      <c r="I320" s="2">
        <v>173.39</v>
      </c>
      <c r="J320" t="str">
        <f t="shared" si="4"/>
        <v>instagram</v>
      </c>
    </row>
    <row r="321" spans="1:10" x14ac:dyDescent="0.2">
      <c r="A321" s="3">
        <v>45527</v>
      </c>
      <c r="B321" s="2" t="s">
        <v>30</v>
      </c>
      <c r="C321" s="2" t="s">
        <v>15</v>
      </c>
      <c r="D321" s="2" t="s">
        <v>27</v>
      </c>
      <c r="E321" s="2" t="s">
        <v>23</v>
      </c>
      <c r="F321" s="2" t="s">
        <v>24</v>
      </c>
      <c r="G321" s="2">
        <v>146</v>
      </c>
      <c r="H321" s="2">
        <v>33</v>
      </c>
      <c r="I321" s="2">
        <v>326.29000000000002</v>
      </c>
      <c r="J321" t="str">
        <f t="shared" si="4"/>
        <v>linkedin</v>
      </c>
    </row>
    <row r="322" spans="1:10" x14ac:dyDescent="0.2">
      <c r="A322" s="3">
        <v>45385</v>
      </c>
      <c r="B322" s="2" t="s">
        <v>9</v>
      </c>
      <c r="C322" s="2" t="s">
        <v>15</v>
      </c>
      <c r="D322" s="2" t="s">
        <v>11</v>
      </c>
      <c r="E322" s="2" t="s">
        <v>23</v>
      </c>
      <c r="F322" s="2" t="s">
        <v>21</v>
      </c>
      <c r="G322" s="2">
        <v>303</v>
      </c>
      <c r="H322" s="2">
        <v>38</v>
      </c>
      <c r="I322" s="2">
        <v>928.8</v>
      </c>
      <c r="J322" t="str">
        <f t="shared" si="4"/>
        <v>facebook</v>
      </c>
    </row>
    <row r="323" spans="1:10" x14ac:dyDescent="0.2">
      <c r="A323" s="3">
        <v>45404</v>
      </c>
      <c r="B323" s="2" t="s">
        <v>9</v>
      </c>
      <c r="C323" s="2" t="s">
        <v>28</v>
      </c>
      <c r="D323" s="2" t="s">
        <v>20</v>
      </c>
      <c r="E323" s="2" t="s">
        <v>29</v>
      </c>
      <c r="G323" s="2">
        <v>376</v>
      </c>
      <c r="H323" s="2">
        <v>17</v>
      </c>
      <c r="I323" s="2">
        <v>560.59</v>
      </c>
      <c r="J323" t="str">
        <f t="shared" ref="J323:J386" si="5">LOWER(TRIM(B323))</f>
        <v>facebook</v>
      </c>
    </row>
    <row r="324" spans="1:10" x14ac:dyDescent="0.2">
      <c r="A324" s="3">
        <v>45629</v>
      </c>
      <c r="B324" s="2" t="s">
        <v>18</v>
      </c>
      <c r="C324" s="2" t="s">
        <v>19</v>
      </c>
      <c r="D324" s="2" t="s">
        <v>27</v>
      </c>
      <c r="E324" s="2" t="s">
        <v>12</v>
      </c>
      <c r="G324" s="2">
        <v>393</v>
      </c>
      <c r="H324" s="2">
        <v>30</v>
      </c>
      <c r="I324" s="2">
        <v>650.75</v>
      </c>
      <c r="J324" t="str">
        <f t="shared" si="5"/>
        <v>youtube</v>
      </c>
    </row>
    <row r="325" spans="1:10" x14ac:dyDescent="0.2">
      <c r="A325" s="3">
        <v>45503</v>
      </c>
      <c r="B325" s="2" t="s">
        <v>30</v>
      </c>
      <c r="C325" s="2" t="s">
        <v>28</v>
      </c>
      <c r="D325" s="2" t="s">
        <v>20</v>
      </c>
      <c r="E325" s="2" t="s">
        <v>29</v>
      </c>
      <c r="F325" s="2" t="s">
        <v>21</v>
      </c>
      <c r="G325" s="2">
        <v>394</v>
      </c>
      <c r="H325" s="2">
        <v>23</v>
      </c>
      <c r="I325" s="2">
        <v>290.89</v>
      </c>
      <c r="J325" t="str">
        <f t="shared" si="5"/>
        <v>linkedin</v>
      </c>
    </row>
    <row r="326" spans="1:10" x14ac:dyDescent="0.2">
      <c r="A326" s="3">
        <v>45299</v>
      </c>
      <c r="B326" s="2" t="s">
        <v>26</v>
      </c>
      <c r="C326" s="2" t="s">
        <v>19</v>
      </c>
      <c r="D326" s="2" t="s">
        <v>22</v>
      </c>
      <c r="E326" s="2" t="s">
        <v>12</v>
      </c>
      <c r="F326" s="2" t="s">
        <v>24</v>
      </c>
      <c r="G326" s="2">
        <v>470</v>
      </c>
      <c r="H326" s="2">
        <v>16</v>
      </c>
      <c r="I326" s="2">
        <v>388.35</v>
      </c>
      <c r="J326" t="str">
        <f t="shared" si="5"/>
        <v>instagram</v>
      </c>
    </row>
    <row r="327" spans="1:10" x14ac:dyDescent="0.2">
      <c r="A327" s="3">
        <v>45657</v>
      </c>
      <c r="B327" s="2" t="s">
        <v>18</v>
      </c>
      <c r="C327" s="2" t="s">
        <v>15</v>
      </c>
      <c r="D327" s="2" t="s">
        <v>11</v>
      </c>
      <c r="E327" s="2" t="s">
        <v>16</v>
      </c>
      <c r="F327" s="2" t="s">
        <v>13</v>
      </c>
      <c r="G327" s="2">
        <v>86</v>
      </c>
      <c r="H327" s="2">
        <v>2</v>
      </c>
      <c r="I327" s="2">
        <v>925.01</v>
      </c>
      <c r="J327" t="str">
        <f t="shared" si="5"/>
        <v>youtube</v>
      </c>
    </row>
    <row r="328" spans="1:10" x14ac:dyDescent="0.2">
      <c r="A328" s="3">
        <v>45509</v>
      </c>
      <c r="B328" s="2" t="s">
        <v>14</v>
      </c>
      <c r="C328" s="2" t="s">
        <v>28</v>
      </c>
      <c r="D328" s="2" t="s">
        <v>20</v>
      </c>
      <c r="E328" s="2" t="s">
        <v>16</v>
      </c>
      <c r="F328" s="2" t="s">
        <v>21</v>
      </c>
      <c r="G328" s="2">
        <v>440</v>
      </c>
      <c r="H328" s="2">
        <v>29</v>
      </c>
      <c r="I328" s="2">
        <v>90.49</v>
      </c>
      <c r="J328" t="str">
        <f t="shared" si="5"/>
        <v>newsletter</v>
      </c>
    </row>
    <row r="329" spans="1:10" x14ac:dyDescent="0.2">
      <c r="A329" s="3">
        <v>45477</v>
      </c>
      <c r="B329" s="2" t="s">
        <v>9</v>
      </c>
      <c r="C329" s="2" t="s">
        <v>15</v>
      </c>
      <c r="D329" s="2" t="s">
        <v>22</v>
      </c>
      <c r="E329" s="2" t="s">
        <v>16</v>
      </c>
      <c r="F329" s="2" t="s">
        <v>21</v>
      </c>
      <c r="G329" s="2">
        <v>375</v>
      </c>
      <c r="H329" s="2">
        <v>9</v>
      </c>
      <c r="I329" s="2">
        <v>697.34</v>
      </c>
      <c r="J329" t="str">
        <f t="shared" si="5"/>
        <v>facebook</v>
      </c>
    </row>
    <row r="330" spans="1:10" x14ac:dyDescent="0.2">
      <c r="A330" s="3">
        <v>45618</v>
      </c>
      <c r="B330" s="2" t="s">
        <v>18</v>
      </c>
      <c r="C330" s="2" t="s">
        <v>19</v>
      </c>
      <c r="D330" s="2" t="s">
        <v>11</v>
      </c>
      <c r="E330" s="2" t="s">
        <v>12</v>
      </c>
      <c r="F330" s="2" t="s">
        <v>21</v>
      </c>
      <c r="G330" s="2">
        <v>115</v>
      </c>
      <c r="H330" s="2">
        <v>24</v>
      </c>
      <c r="I330" s="2">
        <v>921.58</v>
      </c>
      <c r="J330" t="str">
        <f t="shared" si="5"/>
        <v>youtube</v>
      </c>
    </row>
    <row r="331" spans="1:10" x14ac:dyDescent="0.2">
      <c r="A331" s="3">
        <v>45638</v>
      </c>
      <c r="B331" s="2" t="s">
        <v>9</v>
      </c>
      <c r="C331" s="2" t="s">
        <v>28</v>
      </c>
      <c r="D331" s="2" t="s">
        <v>27</v>
      </c>
      <c r="E331" s="2" t="s">
        <v>29</v>
      </c>
      <c r="F331" s="2" t="s">
        <v>24</v>
      </c>
      <c r="G331" s="2">
        <v>262</v>
      </c>
      <c r="H331" s="2">
        <v>9</v>
      </c>
      <c r="I331" s="2">
        <v>611.44000000000005</v>
      </c>
      <c r="J331" t="str">
        <f t="shared" si="5"/>
        <v>facebook</v>
      </c>
    </row>
    <row r="332" spans="1:10" x14ac:dyDescent="0.2">
      <c r="A332" s="3">
        <v>45612</v>
      </c>
      <c r="B332" s="2" t="s">
        <v>30</v>
      </c>
      <c r="C332" s="2" t="s">
        <v>15</v>
      </c>
      <c r="D332" s="2" t="s">
        <v>20</v>
      </c>
      <c r="F332" s="2" t="s">
        <v>21</v>
      </c>
      <c r="G332" s="2">
        <v>113</v>
      </c>
      <c r="H332" s="2">
        <v>16</v>
      </c>
      <c r="I332" s="2">
        <v>644.94000000000005</v>
      </c>
      <c r="J332" t="str">
        <f t="shared" si="5"/>
        <v>linkedin</v>
      </c>
    </row>
    <row r="333" spans="1:10" x14ac:dyDescent="0.2">
      <c r="A333" s="3">
        <v>45511</v>
      </c>
      <c r="B333" s="2" t="s">
        <v>14</v>
      </c>
      <c r="C333" s="2" t="s">
        <v>10</v>
      </c>
      <c r="D333" s="2" t="s">
        <v>11</v>
      </c>
      <c r="E333" s="2" t="s">
        <v>16</v>
      </c>
      <c r="F333" s="2" t="s">
        <v>21</v>
      </c>
      <c r="G333" s="2">
        <v>157</v>
      </c>
      <c r="H333" s="2">
        <v>45</v>
      </c>
      <c r="I333" s="2">
        <v>229.84</v>
      </c>
      <c r="J333" t="str">
        <f t="shared" si="5"/>
        <v>newsletter</v>
      </c>
    </row>
    <row r="334" spans="1:10" x14ac:dyDescent="0.2">
      <c r="A334" s="3">
        <v>45414</v>
      </c>
      <c r="B334" s="2" t="s">
        <v>25</v>
      </c>
      <c r="C334" s="2" t="s">
        <v>15</v>
      </c>
      <c r="D334" s="2" t="s">
        <v>11</v>
      </c>
      <c r="E334" s="2" t="s">
        <v>29</v>
      </c>
      <c r="F334" s="2" t="s">
        <v>24</v>
      </c>
      <c r="G334" s="2">
        <v>196</v>
      </c>
      <c r="H334" s="2">
        <v>28</v>
      </c>
      <c r="I334" s="2">
        <v>696.96</v>
      </c>
      <c r="J334" t="str">
        <f t="shared" si="5"/>
        <v>google</v>
      </c>
    </row>
    <row r="335" spans="1:10" x14ac:dyDescent="0.2">
      <c r="A335" s="3">
        <v>45538</v>
      </c>
      <c r="B335" s="2" t="s">
        <v>30</v>
      </c>
      <c r="C335" s="2" t="s">
        <v>28</v>
      </c>
      <c r="D335" s="2" t="s">
        <v>20</v>
      </c>
      <c r="E335" s="2" t="s">
        <v>16</v>
      </c>
      <c r="G335" s="2">
        <v>183</v>
      </c>
      <c r="H335" s="2">
        <v>9</v>
      </c>
      <c r="I335" s="2">
        <v>990.78</v>
      </c>
      <c r="J335" t="str">
        <f t="shared" si="5"/>
        <v>linkedin</v>
      </c>
    </row>
    <row r="336" spans="1:10" x14ac:dyDescent="0.2">
      <c r="A336" s="3">
        <v>45419</v>
      </c>
      <c r="B336" s="2" t="s">
        <v>25</v>
      </c>
      <c r="C336" s="2" t="s">
        <v>28</v>
      </c>
      <c r="D336" s="2" t="s">
        <v>20</v>
      </c>
      <c r="E336" s="2" t="s">
        <v>23</v>
      </c>
      <c r="F336" s="2" t="s">
        <v>21</v>
      </c>
      <c r="G336" s="2">
        <v>169</v>
      </c>
      <c r="H336" s="2">
        <v>17</v>
      </c>
      <c r="I336" s="2">
        <v>567.99</v>
      </c>
      <c r="J336" t="str">
        <f t="shared" si="5"/>
        <v>google</v>
      </c>
    </row>
    <row r="337" spans="1:10" x14ac:dyDescent="0.2">
      <c r="A337" s="3">
        <v>45480</v>
      </c>
      <c r="B337" s="2" t="s">
        <v>30</v>
      </c>
      <c r="C337" s="2" t="s">
        <v>15</v>
      </c>
      <c r="D337" s="2" t="s">
        <v>20</v>
      </c>
      <c r="E337" s="2" t="s">
        <v>12</v>
      </c>
      <c r="F337" s="2" t="s">
        <v>21</v>
      </c>
      <c r="G337" s="2">
        <v>123</v>
      </c>
      <c r="H337" s="2">
        <v>48</v>
      </c>
      <c r="I337" s="2">
        <v>763.37</v>
      </c>
      <c r="J337" t="str">
        <f t="shared" si="5"/>
        <v>linkedin</v>
      </c>
    </row>
    <row r="338" spans="1:10" x14ac:dyDescent="0.2">
      <c r="A338" s="3">
        <v>45646</v>
      </c>
      <c r="B338" s="2" t="s">
        <v>26</v>
      </c>
      <c r="C338" s="2" t="s">
        <v>10</v>
      </c>
      <c r="D338" s="2" t="s">
        <v>27</v>
      </c>
      <c r="E338" s="2" t="s">
        <v>16</v>
      </c>
      <c r="G338" s="2">
        <v>420</v>
      </c>
      <c r="H338" s="2">
        <v>16</v>
      </c>
      <c r="I338" s="2">
        <v>72.08</v>
      </c>
      <c r="J338" t="str">
        <f t="shared" si="5"/>
        <v>instagram</v>
      </c>
    </row>
    <row r="339" spans="1:10" x14ac:dyDescent="0.2">
      <c r="A339" s="3">
        <v>45310</v>
      </c>
      <c r="B339" s="2" t="s">
        <v>26</v>
      </c>
      <c r="C339" s="2" t="s">
        <v>10</v>
      </c>
      <c r="D339" s="2" t="s">
        <v>20</v>
      </c>
      <c r="E339" s="2" t="s">
        <v>16</v>
      </c>
      <c r="F339" s="2" t="s">
        <v>17</v>
      </c>
      <c r="G339" s="2">
        <v>398</v>
      </c>
      <c r="H339" s="2">
        <v>42</v>
      </c>
      <c r="I339" s="2">
        <v>188.79</v>
      </c>
      <c r="J339" t="str">
        <f t="shared" si="5"/>
        <v>instagram</v>
      </c>
    </row>
    <row r="340" spans="1:10" x14ac:dyDescent="0.2">
      <c r="A340" s="3">
        <v>45566</v>
      </c>
      <c r="B340" s="2" t="s">
        <v>18</v>
      </c>
      <c r="C340" s="2" t="s">
        <v>28</v>
      </c>
      <c r="D340" s="2" t="s">
        <v>27</v>
      </c>
      <c r="E340" s="2" t="s">
        <v>12</v>
      </c>
      <c r="F340" s="2" t="s">
        <v>13</v>
      </c>
      <c r="G340" s="2">
        <v>261</v>
      </c>
      <c r="H340" s="2">
        <v>17</v>
      </c>
      <c r="I340" s="2">
        <v>207.98</v>
      </c>
      <c r="J340" t="str">
        <f t="shared" si="5"/>
        <v>youtube</v>
      </c>
    </row>
    <row r="341" spans="1:10" x14ac:dyDescent="0.2">
      <c r="A341" s="3">
        <v>45628</v>
      </c>
      <c r="B341" s="2" t="s">
        <v>14</v>
      </c>
      <c r="C341" s="2" t="s">
        <v>19</v>
      </c>
      <c r="D341" s="2" t="s">
        <v>27</v>
      </c>
      <c r="E341" s="2" t="s">
        <v>29</v>
      </c>
      <c r="F341" s="2" t="s">
        <v>24</v>
      </c>
      <c r="G341" s="2">
        <v>256</v>
      </c>
      <c r="H341" s="2">
        <v>13</v>
      </c>
      <c r="I341" s="2">
        <v>106.25</v>
      </c>
      <c r="J341" t="str">
        <f t="shared" si="5"/>
        <v>newsletter</v>
      </c>
    </row>
    <row r="342" spans="1:10" x14ac:dyDescent="0.2">
      <c r="A342" s="3">
        <v>45351</v>
      </c>
      <c r="B342" s="2" t="s">
        <v>26</v>
      </c>
      <c r="C342" s="2" t="s">
        <v>19</v>
      </c>
      <c r="D342" s="2" t="s">
        <v>27</v>
      </c>
      <c r="E342" s="2" t="s">
        <v>29</v>
      </c>
      <c r="F342" s="2" t="s">
        <v>21</v>
      </c>
      <c r="G342" s="2">
        <v>230</v>
      </c>
      <c r="H342" s="2">
        <v>11</v>
      </c>
      <c r="I342" s="2">
        <v>386.51</v>
      </c>
      <c r="J342" t="str">
        <f t="shared" si="5"/>
        <v>instagram</v>
      </c>
    </row>
    <row r="343" spans="1:10" x14ac:dyDescent="0.2">
      <c r="A343" s="3">
        <v>45561</v>
      </c>
      <c r="B343" s="2" t="s">
        <v>26</v>
      </c>
      <c r="C343" s="2" t="s">
        <v>15</v>
      </c>
      <c r="D343" s="2" t="s">
        <v>22</v>
      </c>
      <c r="E343" s="2" t="s">
        <v>29</v>
      </c>
      <c r="G343" s="2">
        <v>119</v>
      </c>
      <c r="H343" s="2">
        <v>31</v>
      </c>
      <c r="I343" s="2">
        <v>725.16</v>
      </c>
      <c r="J343" t="str">
        <f t="shared" si="5"/>
        <v>instagram</v>
      </c>
    </row>
    <row r="344" spans="1:10" x14ac:dyDescent="0.2">
      <c r="A344" s="3">
        <v>45548</v>
      </c>
      <c r="B344" s="2" t="s">
        <v>30</v>
      </c>
      <c r="C344" s="2" t="s">
        <v>10</v>
      </c>
      <c r="D344" s="2" t="s">
        <v>27</v>
      </c>
      <c r="E344" s="2" t="s">
        <v>16</v>
      </c>
      <c r="F344" s="2" t="s">
        <v>17</v>
      </c>
      <c r="G344" s="2">
        <v>404</v>
      </c>
      <c r="H344" s="2">
        <v>34</v>
      </c>
      <c r="I344" s="2">
        <v>134.38999999999999</v>
      </c>
      <c r="J344" t="str">
        <f t="shared" si="5"/>
        <v>linkedin</v>
      </c>
    </row>
    <row r="345" spans="1:10" x14ac:dyDescent="0.2">
      <c r="A345" s="3">
        <v>45439</v>
      </c>
      <c r="B345" s="2" t="s">
        <v>26</v>
      </c>
      <c r="C345" s="2" t="s">
        <v>10</v>
      </c>
      <c r="D345" s="2" t="s">
        <v>22</v>
      </c>
      <c r="E345" s="2" t="s">
        <v>23</v>
      </c>
      <c r="F345" s="2" t="s">
        <v>21</v>
      </c>
      <c r="G345" s="2">
        <v>486</v>
      </c>
      <c r="H345" s="2">
        <v>11</v>
      </c>
      <c r="I345" s="2">
        <v>219.61</v>
      </c>
      <c r="J345" t="str">
        <f t="shared" si="5"/>
        <v>instagram</v>
      </c>
    </row>
    <row r="346" spans="1:10" x14ac:dyDescent="0.2">
      <c r="A346" s="3">
        <v>45357</v>
      </c>
      <c r="B346" s="2" t="s">
        <v>14</v>
      </c>
      <c r="C346" s="2" t="s">
        <v>28</v>
      </c>
      <c r="D346" s="2" t="s">
        <v>27</v>
      </c>
      <c r="E346" s="2" t="s">
        <v>29</v>
      </c>
      <c r="G346" s="2">
        <v>42</v>
      </c>
      <c r="H346" s="2">
        <v>3</v>
      </c>
      <c r="I346" s="2">
        <v>663.08</v>
      </c>
      <c r="J346" t="str">
        <f t="shared" si="5"/>
        <v>newsletter</v>
      </c>
    </row>
    <row r="347" spans="1:10" x14ac:dyDescent="0.2">
      <c r="A347" s="3">
        <v>45408</v>
      </c>
      <c r="B347" s="2" t="s">
        <v>14</v>
      </c>
      <c r="C347" s="2" t="s">
        <v>10</v>
      </c>
      <c r="D347" s="2" t="s">
        <v>11</v>
      </c>
      <c r="F347" s="2" t="s">
        <v>13</v>
      </c>
      <c r="G347" s="2">
        <v>39</v>
      </c>
      <c r="H347" s="2">
        <v>21</v>
      </c>
      <c r="I347" s="2">
        <v>207.46</v>
      </c>
      <c r="J347" t="str">
        <f t="shared" si="5"/>
        <v>newsletter</v>
      </c>
    </row>
    <row r="348" spans="1:10" x14ac:dyDescent="0.2">
      <c r="A348" s="3">
        <v>45356</v>
      </c>
      <c r="B348" s="2" t="s">
        <v>25</v>
      </c>
      <c r="C348" s="2" t="s">
        <v>28</v>
      </c>
      <c r="D348" s="2" t="s">
        <v>27</v>
      </c>
      <c r="E348" s="2" t="s">
        <v>29</v>
      </c>
      <c r="F348" s="2" t="s">
        <v>13</v>
      </c>
      <c r="G348" s="2">
        <v>413</v>
      </c>
      <c r="H348" s="2">
        <v>48</v>
      </c>
      <c r="I348" s="2">
        <v>961.53</v>
      </c>
      <c r="J348" t="str">
        <f t="shared" si="5"/>
        <v>google</v>
      </c>
    </row>
    <row r="349" spans="1:10" x14ac:dyDescent="0.2">
      <c r="A349" s="3">
        <v>45653</v>
      </c>
      <c r="B349" s="2" t="s">
        <v>18</v>
      </c>
      <c r="C349" s="2" t="s">
        <v>28</v>
      </c>
      <c r="D349" s="2" t="s">
        <v>22</v>
      </c>
      <c r="E349" s="2" t="s">
        <v>12</v>
      </c>
      <c r="F349" s="2" t="s">
        <v>17</v>
      </c>
      <c r="G349" s="2">
        <v>401</v>
      </c>
      <c r="H349" s="2">
        <v>7</v>
      </c>
      <c r="I349" s="2">
        <v>520.15</v>
      </c>
      <c r="J349" t="str">
        <f t="shared" si="5"/>
        <v>youtube</v>
      </c>
    </row>
    <row r="350" spans="1:10" x14ac:dyDescent="0.2">
      <c r="A350" s="3">
        <v>45480</v>
      </c>
      <c r="B350" s="2" t="s">
        <v>30</v>
      </c>
      <c r="C350" s="2" t="s">
        <v>19</v>
      </c>
      <c r="D350" s="2" t="s">
        <v>22</v>
      </c>
      <c r="E350" s="2" t="s">
        <v>29</v>
      </c>
      <c r="F350" s="2" t="s">
        <v>17</v>
      </c>
      <c r="G350" s="2">
        <v>397</v>
      </c>
      <c r="H350" s="2">
        <v>40</v>
      </c>
      <c r="I350" s="2">
        <v>827.13</v>
      </c>
      <c r="J350" t="str">
        <f t="shared" si="5"/>
        <v>linkedin</v>
      </c>
    </row>
    <row r="351" spans="1:10" x14ac:dyDescent="0.2">
      <c r="A351" s="3">
        <v>45348</v>
      </c>
      <c r="B351" s="2" t="s">
        <v>30</v>
      </c>
      <c r="C351" s="2" t="s">
        <v>10</v>
      </c>
      <c r="D351" s="2" t="s">
        <v>22</v>
      </c>
      <c r="E351" s="2" t="s">
        <v>16</v>
      </c>
      <c r="G351" s="2">
        <v>328</v>
      </c>
      <c r="H351" s="2">
        <v>44</v>
      </c>
      <c r="I351" s="2">
        <v>646.07000000000005</v>
      </c>
      <c r="J351" t="str">
        <f t="shared" si="5"/>
        <v>linkedin</v>
      </c>
    </row>
    <row r="352" spans="1:10" x14ac:dyDescent="0.2">
      <c r="A352" s="3">
        <v>45594</v>
      </c>
      <c r="B352" s="2" t="s">
        <v>30</v>
      </c>
      <c r="C352" s="2" t="s">
        <v>28</v>
      </c>
      <c r="D352" s="2" t="s">
        <v>20</v>
      </c>
      <c r="E352" s="2" t="s">
        <v>16</v>
      </c>
      <c r="G352" s="2">
        <v>38</v>
      </c>
      <c r="H352" s="2">
        <v>2</v>
      </c>
      <c r="I352" s="2">
        <v>299.25</v>
      </c>
      <c r="J352" t="str">
        <f t="shared" si="5"/>
        <v>linkedin</v>
      </c>
    </row>
    <row r="353" spans="1:10" x14ac:dyDescent="0.2">
      <c r="A353" s="3">
        <v>45466</v>
      </c>
      <c r="B353" s="2" t="s">
        <v>9</v>
      </c>
      <c r="C353" s="2" t="s">
        <v>15</v>
      </c>
      <c r="D353" s="2" t="s">
        <v>22</v>
      </c>
      <c r="E353" s="2" t="s">
        <v>29</v>
      </c>
      <c r="F353" s="2" t="s">
        <v>17</v>
      </c>
      <c r="G353" s="2">
        <v>120</v>
      </c>
      <c r="H353" s="2">
        <v>5</v>
      </c>
      <c r="I353" s="2">
        <v>377.9</v>
      </c>
      <c r="J353" t="str">
        <f t="shared" si="5"/>
        <v>facebook</v>
      </c>
    </row>
    <row r="354" spans="1:10" x14ac:dyDescent="0.2">
      <c r="A354" s="3">
        <v>45591</v>
      </c>
      <c r="B354" s="2" t="s">
        <v>25</v>
      </c>
      <c r="C354" s="2" t="s">
        <v>15</v>
      </c>
      <c r="D354" s="2" t="s">
        <v>27</v>
      </c>
      <c r="E354" s="2" t="s">
        <v>23</v>
      </c>
      <c r="F354" s="2" t="s">
        <v>17</v>
      </c>
      <c r="G354" s="2">
        <v>286</v>
      </c>
      <c r="H354" s="2">
        <v>31</v>
      </c>
      <c r="I354" s="2">
        <v>334.66</v>
      </c>
      <c r="J354" t="str">
        <f t="shared" si="5"/>
        <v>google</v>
      </c>
    </row>
    <row r="355" spans="1:10" x14ac:dyDescent="0.2">
      <c r="A355" s="3">
        <v>45417</v>
      </c>
      <c r="B355" s="2" t="s">
        <v>25</v>
      </c>
      <c r="C355" s="2" t="s">
        <v>15</v>
      </c>
      <c r="D355" s="2" t="s">
        <v>22</v>
      </c>
      <c r="E355" s="2" t="s">
        <v>29</v>
      </c>
      <c r="F355" s="2" t="s">
        <v>21</v>
      </c>
      <c r="G355" s="2">
        <v>310</v>
      </c>
      <c r="H355" s="2">
        <v>7</v>
      </c>
      <c r="I355" s="2">
        <v>347.08</v>
      </c>
      <c r="J355" t="str">
        <f t="shared" si="5"/>
        <v>google</v>
      </c>
    </row>
    <row r="356" spans="1:10" x14ac:dyDescent="0.2">
      <c r="A356" s="3">
        <v>45453</v>
      </c>
      <c r="B356" s="2" t="s">
        <v>14</v>
      </c>
      <c r="C356" s="2" t="s">
        <v>19</v>
      </c>
      <c r="D356" s="2" t="s">
        <v>11</v>
      </c>
      <c r="E356" s="2" t="s">
        <v>12</v>
      </c>
      <c r="F356" s="2" t="s">
        <v>24</v>
      </c>
      <c r="G356" s="2">
        <v>97</v>
      </c>
      <c r="H356" s="2">
        <v>33</v>
      </c>
      <c r="I356" s="2">
        <v>654.98</v>
      </c>
      <c r="J356" t="str">
        <f t="shared" si="5"/>
        <v>newsletter</v>
      </c>
    </row>
    <row r="357" spans="1:10" x14ac:dyDescent="0.2">
      <c r="A357" s="3">
        <v>45399</v>
      </c>
      <c r="B357" s="2" t="s">
        <v>14</v>
      </c>
      <c r="C357" s="2" t="s">
        <v>28</v>
      </c>
      <c r="D357" s="2" t="s">
        <v>27</v>
      </c>
      <c r="E357" s="2" t="s">
        <v>12</v>
      </c>
      <c r="G357" s="2">
        <v>46</v>
      </c>
      <c r="H357" s="2">
        <v>9</v>
      </c>
      <c r="I357" s="2">
        <v>734.57</v>
      </c>
      <c r="J357" t="str">
        <f t="shared" si="5"/>
        <v>newsletter</v>
      </c>
    </row>
    <row r="358" spans="1:10" x14ac:dyDescent="0.2">
      <c r="A358" s="3">
        <v>45650</v>
      </c>
      <c r="B358" s="2" t="s">
        <v>26</v>
      </c>
      <c r="C358" s="2" t="s">
        <v>19</v>
      </c>
      <c r="D358" s="2" t="s">
        <v>22</v>
      </c>
      <c r="E358" s="2" t="s">
        <v>16</v>
      </c>
      <c r="F358" s="2" t="s">
        <v>24</v>
      </c>
      <c r="G358" s="2">
        <v>137</v>
      </c>
      <c r="H358" s="2">
        <v>16</v>
      </c>
      <c r="I358" s="2">
        <v>296.58999999999997</v>
      </c>
      <c r="J358" t="str">
        <f t="shared" si="5"/>
        <v>instagram</v>
      </c>
    </row>
    <row r="359" spans="1:10" x14ac:dyDescent="0.2">
      <c r="A359" s="3">
        <v>45653</v>
      </c>
      <c r="B359" s="2" t="s">
        <v>14</v>
      </c>
      <c r="C359" s="2" t="s">
        <v>15</v>
      </c>
      <c r="D359" s="2" t="s">
        <v>22</v>
      </c>
      <c r="E359" s="2" t="s">
        <v>23</v>
      </c>
      <c r="F359" s="2" t="s">
        <v>17</v>
      </c>
      <c r="G359" s="2">
        <v>182</v>
      </c>
      <c r="H359" s="2">
        <v>16</v>
      </c>
      <c r="I359" s="2">
        <v>141.80000000000001</v>
      </c>
      <c r="J359" t="str">
        <f t="shared" si="5"/>
        <v>newsletter</v>
      </c>
    </row>
    <row r="360" spans="1:10" x14ac:dyDescent="0.2">
      <c r="A360" s="3">
        <v>45434</v>
      </c>
      <c r="B360" s="2" t="s">
        <v>25</v>
      </c>
      <c r="C360" s="2" t="s">
        <v>19</v>
      </c>
      <c r="D360" s="2" t="s">
        <v>11</v>
      </c>
      <c r="E360" s="2" t="s">
        <v>12</v>
      </c>
      <c r="F360" s="2" t="s">
        <v>24</v>
      </c>
      <c r="G360" s="2">
        <v>394</v>
      </c>
      <c r="H360" s="2">
        <v>18</v>
      </c>
      <c r="I360" s="2">
        <v>356.64</v>
      </c>
      <c r="J360" t="str">
        <f t="shared" si="5"/>
        <v>google</v>
      </c>
    </row>
    <row r="361" spans="1:10" x14ac:dyDescent="0.2">
      <c r="A361" s="3">
        <v>45547</v>
      </c>
      <c r="B361" s="2" t="s">
        <v>25</v>
      </c>
      <c r="C361" s="2" t="s">
        <v>19</v>
      </c>
      <c r="D361" s="2" t="s">
        <v>11</v>
      </c>
      <c r="F361" s="2" t="s">
        <v>13</v>
      </c>
      <c r="G361" s="2">
        <v>360</v>
      </c>
      <c r="H361" s="2">
        <v>23</v>
      </c>
      <c r="I361" s="2">
        <v>770.71</v>
      </c>
      <c r="J361" t="str">
        <f t="shared" si="5"/>
        <v>google</v>
      </c>
    </row>
    <row r="362" spans="1:10" x14ac:dyDescent="0.2">
      <c r="A362" s="3">
        <v>45547</v>
      </c>
      <c r="B362" s="2" t="s">
        <v>25</v>
      </c>
      <c r="C362" s="2" t="s">
        <v>28</v>
      </c>
      <c r="D362" s="2" t="s">
        <v>20</v>
      </c>
      <c r="E362" s="2" t="s">
        <v>29</v>
      </c>
      <c r="G362" s="2">
        <v>209</v>
      </c>
      <c r="H362" s="2">
        <v>42</v>
      </c>
      <c r="I362" s="2">
        <v>23.2</v>
      </c>
      <c r="J362" t="str">
        <f t="shared" si="5"/>
        <v>google</v>
      </c>
    </row>
    <row r="363" spans="1:10" x14ac:dyDescent="0.2">
      <c r="A363" s="3">
        <v>45295</v>
      </c>
      <c r="B363" s="2" t="s">
        <v>18</v>
      </c>
      <c r="C363" s="2" t="s">
        <v>15</v>
      </c>
      <c r="D363" s="2" t="s">
        <v>22</v>
      </c>
      <c r="E363" s="2" t="s">
        <v>12</v>
      </c>
      <c r="F363" s="2" t="s">
        <v>21</v>
      </c>
      <c r="G363" s="2">
        <v>189</v>
      </c>
      <c r="H363" s="2">
        <v>21</v>
      </c>
      <c r="I363" s="2">
        <v>851.12</v>
      </c>
      <c r="J363" t="str">
        <f t="shared" si="5"/>
        <v>youtube</v>
      </c>
    </row>
    <row r="364" spans="1:10" x14ac:dyDescent="0.2">
      <c r="A364" s="3">
        <v>45349</v>
      </c>
      <c r="B364" s="2" t="s">
        <v>25</v>
      </c>
      <c r="C364" s="2" t="s">
        <v>19</v>
      </c>
      <c r="D364" s="2" t="s">
        <v>22</v>
      </c>
      <c r="E364" s="2" t="s">
        <v>29</v>
      </c>
      <c r="F364" s="2" t="s">
        <v>13</v>
      </c>
      <c r="G364" s="2">
        <v>95</v>
      </c>
      <c r="H364" s="2">
        <v>14</v>
      </c>
      <c r="I364" s="2">
        <v>909.4</v>
      </c>
      <c r="J364" t="str">
        <f t="shared" si="5"/>
        <v>google</v>
      </c>
    </row>
    <row r="365" spans="1:10" x14ac:dyDescent="0.2">
      <c r="A365" s="3">
        <v>45477</v>
      </c>
      <c r="B365" s="2" t="s">
        <v>14</v>
      </c>
      <c r="C365" s="2" t="s">
        <v>10</v>
      </c>
      <c r="D365" s="2" t="s">
        <v>27</v>
      </c>
      <c r="E365" s="2" t="s">
        <v>29</v>
      </c>
      <c r="G365" s="2">
        <v>499</v>
      </c>
      <c r="H365" s="2">
        <v>14</v>
      </c>
      <c r="I365" s="2">
        <v>498.34</v>
      </c>
      <c r="J365" t="str">
        <f t="shared" si="5"/>
        <v>newsletter</v>
      </c>
    </row>
    <row r="366" spans="1:10" x14ac:dyDescent="0.2">
      <c r="A366" s="3">
        <v>45312</v>
      </c>
      <c r="B366" s="2" t="s">
        <v>18</v>
      </c>
      <c r="C366" s="2" t="s">
        <v>19</v>
      </c>
      <c r="D366" s="2" t="s">
        <v>11</v>
      </c>
      <c r="E366" s="2" t="s">
        <v>16</v>
      </c>
      <c r="F366" s="2" t="s">
        <v>21</v>
      </c>
      <c r="G366" s="2">
        <v>322</v>
      </c>
      <c r="H366" s="2">
        <v>11</v>
      </c>
      <c r="I366" s="2">
        <v>405.28</v>
      </c>
      <c r="J366" t="str">
        <f t="shared" si="5"/>
        <v>youtube</v>
      </c>
    </row>
    <row r="367" spans="1:10" x14ac:dyDescent="0.2">
      <c r="A367" s="3">
        <v>45644</v>
      </c>
      <c r="B367" s="2" t="s">
        <v>9</v>
      </c>
      <c r="C367" s="2" t="s">
        <v>28</v>
      </c>
      <c r="D367" s="2" t="s">
        <v>22</v>
      </c>
      <c r="E367" s="2" t="s">
        <v>16</v>
      </c>
      <c r="F367" s="2" t="s">
        <v>21</v>
      </c>
      <c r="G367" s="2">
        <v>351</v>
      </c>
      <c r="H367" s="2">
        <v>22</v>
      </c>
      <c r="I367" s="2">
        <v>404.8</v>
      </c>
      <c r="J367" t="str">
        <f t="shared" si="5"/>
        <v>facebook</v>
      </c>
    </row>
    <row r="368" spans="1:10" x14ac:dyDescent="0.2">
      <c r="A368" s="3">
        <v>45507</v>
      </c>
      <c r="B368" s="2" t="s">
        <v>30</v>
      </c>
      <c r="C368" s="2" t="s">
        <v>10</v>
      </c>
      <c r="D368" s="2" t="s">
        <v>11</v>
      </c>
      <c r="E368" s="2" t="s">
        <v>12</v>
      </c>
      <c r="F368" s="2" t="s">
        <v>17</v>
      </c>
      <c r="G368" s="2">
        <v>68</v>
      </c>
      <c r="H368" s="2">
        <v>1</v>
      </c>
      <c r="I368" s="2">
        <v>274.20999999999998</v>
      </c>
      <c r="J368" t="str">
        <f t="shared" si="5"/>
        <v>linkedin</v>
      </c>
    </row>
    <row r="369" spans="1:10" x14ac:dyDescent="0.2">
      <c r="A369" s="3">
        <v>45539</v>
      </c>
      <c r="B369" s="2" t="s">
        <v>14</v>
      </c>
      <c r="C369" s="2" t="s">
        <v>10</v>
      </c>
      <c r="D369" s="2" t="s">
        <v>11</v>
      </c>
      <c r="E369" s="2" t="s">
        <v>23</v>
      </c>
      <c r="F369" s="2" t="s">
        <v>21</v>
      </c>
      <c r="G369" s="2">
        <v>203</v>
      </c>
      <c r="H369" s="2">
        <v>31</v>
      </c>
      <c r="I369" s="2">
        <v>148.96</v>
      </c>
      <c r="J369" t="str">
        <f t="shared" si="5"/>
        <v>newsletter</v>
      </c>
    </row>
    <row r="370" spans="1:10" x14ac:dyDescent="0.2">
      <c r="A370" s="3">
        <v>45300</v>
      </c>
      <c r="B370" s="2" t="s">
        <v>25</v>
      </c>
      <c r="C370" s="2" t="s">
        <v>15</v>
      </c>
      <c r="D370" s="2" t="s">
        <v>20</v>
      </c>
      <c r="E370" s="2" t="s">
        <v>16</v>
      </c>
      <c r="F370" s="2" t="s">
        <v>21</v>
      </c>
      <c r="G370" s="2">
        <v>470</v>
      </c>
      <c r="H370" s="2">
        <v>31</v>
      </c>
      <c r="I370" s="2">
        <v>126.45</v>
      </c>
      <c r="J370" t="str">
        <f t="shared" si="5"/>
        <v>google</v>
      </c>
    </row>
    <row r="371" spans="1:10" x14ac:dyDescent="0.2">
      <c r="A371" s="3">
        <v>45602</v>
      </c>
      <c r="B371" s="2" t="s">
        <v>25</v>
      </c>
      <c r="C371" s="2" t="s">
        <v>28</v>
      </c>
      <c r="D371" s="2" t="s">
        <v>27</v>
      </c>
      <c r="E371" s="2" t="s">
        <v>23</v>
      </c>
      <c r="F371" s="2" t="s">
        <v>17</v>
      </c>
      <c r="G371" s="2">
        <v>96</v>
      </c>
      <c r="H371" s="2">
        <v>20</v>
      </c>
      <c r="I371" s="2">
        <v>656.98</v>
      </c>
      <c r="J371" t="str">
        <f t="shared" si="5"/>
        <v>google</v>
      </c>
    </row>
    <row r="372" spans="1:10" x14ac:dyDescent="0.2">
      <c r="A372" s="3">
        <v>45588</v>
      </c>
      <c r="B372" s="2" t="s">
        <v>26</v>
      </c>
      <c r="C372" s="2" t="s">
        <v>19</v>
      </c>
      <c r="D372" s="2" t="s">
        <v>27</v>
      </c>
      <c r="E372" s="2" t="s">
        <v>16</v>
      </c>
      <c r="G372" s="2">
        <v>14</v>
      </c>
      <c r="H372" s="2">
        <v>20</v>
      </c>
      <c r="I372" s="2">
        <v>967.7</v>
      </c>
      <c r="J372" t="str">
        <f t="shared" si="5"/>
        <v>instagram</v>
      </c>
    </row>
    <row r="373" spans="1:10" x14ac:dyDescent="0.2">
      <c r="A373" s="3">
        <v>45370</v>
      </c>
      <c r="B373" s="2" t="s">
        <v>18</v>
      </c>
      <c r="C373" s="2" t="s">
        <v>19</v>
      </c>
      <c r="D373" s="2" t="s">
        <v>22</v>
      </c>
      <c r="E373" s="2" t="s">
        <v>29</v>
      </c>
      <c r="F373" s="2" t="s">
        <v>13</v>
      </c>
      <c r="G373" s="2">
        <v>404</v>
      </c>
      <c r="H373" s="2">
        <v>40</v>
      </c>
      <c r="I373" s="2">
        <v>830.67</v>
      </c>
      <c r="J373" t="str">
        <f t="shared" si="5"/>
        <v>youtube</v>
      </c>
    </row>
    <row r="374" spans="1:10" x14ac:dyDescent="0.2">
      <c r="A374" s="3">
        <v>45520</v>
      </c>
      <c r="B374" s="2" t="s">
        <v>26</v>
      </c>
      <c r="C374" s="2" t="s">
        <v>28</v>
      </c>
      <c r="D374" s="2" t="s">
        <v>11</v>
      </c>
      <c r="E374" s="2" t="s">
        <v>29</v>
      </c>
      <c r="F374" s="2" t="s">
        <v>17</v>
      </c>
      <c r="G374" s="2">
        <v>242</v>
      </c>
      <c r="H374" s="2">
        <v>47</v>
      </c>
      <c r="I374" s="2">
        <v>912.29</v>
      </c>
      <c r="J374" t="str">
        <f t="shared" si="5"/>
        <v>instagram</v>
      </c>
    </row>
    <row r="375" spans="1:10" x14ac:dyDescent="0.2">
      <c r="A375" s="3">
        <v>45404</v>
      </c>
      <c r="B375" s="2" t="s">
        <v>30</v>
      </c>
      <c r="C375" s="2" t="s">
        <v>10</v>
      </c>
      <c r="D375" s="2" t="s">
        <v>20</v>
      </c>
      <c r="F375" s="2" t="s">
        <v>24</v>
      </c>
      <c r="G375" s="2">
        <v>61</v>
      </c>
      <c r="H375" s="2">
        <v>7</v>
      </c>
      <c r="I375" s="2">
        <v>307.19</v>
      </c>
      <c r="J375" t="str">
        <f t="shared" si="5"/>
        <v>linkedin</v>
      </c>
    </row>
    <row r="376" spans="1:10" x14ac:dyDescent="0.2">
      <c r="A376" s="3">
        <v>45507</v>
      </c>
      <c r="B376" s="2" t="s">
        <v>18</v>
      </c>
      <c r="C376" s="2" t="s">
        <v>10</v>
      </c>
      <c r="D376" s="2" t="s">
        <v>11</v>
      </c>
      <c r="E376" s="2" t="s">
        <v>29</v>
      </c>
      <c r="F376" s="2" t="s">
        <v>17</v>
      </c>
      <c r="G376" s="2">
        <v>472</v>
      </c>
      <c r="H376" s="2">
        <v>25</v>
      </c>
      <c r="I376" s="2">
        <v>937.1</v>
      </c>
      <c r="J376" t="str">
        <f t="shared" si="5"/>
        <v>youtube</v>
      </c>
    </row>
    <row r="377" spans="1:10" x14ac:dyDescent="0.2">
      <c r="A377" s="3">
        <v>45499</v>
      </c>
      <c r="B377" s="2" t="s">
        <v>25</v>
      </c>
      <c r="C377" s="2" t="s">
        <v>10</v>
      </c>
      <c r="D377" s="2" t="s">
        <v>20</v>
      </c>
      <c r="E377" s="2" t="s">
        <v>12</v>
      </c>
      <c r="G377" s="2">
        <v>121</v>
      </c>
      <c r="H377" s="2">
        <v>28</v>
      </c>
      <c r="I377" s="2">
        <v>760.94</v>
      </c>
      <c r="J377" t="str">
        <f t="shared" si="5"/>
        <v>google</v>
      </c>
    </row>
    <row r="378" spans="1:10" x14ac:dyDescent="0.2">
      <c r="A378" s="3">
        <v>45362</v>
      </c>
      <c r="B378" s="2" t="s">
        <v>25</v>
      </c>
      <c r="C378" s="2" t="s">
        <v>19</v>
      </c>
      <c r="D378" s="2" t="s">
        <v>11</v>
      </c>
      <c r="E378" s="2" t="s">
        <v>16</v>
      </c>
      <c r="F378" s="2" t="s">
        <v>24</v>
      </c>
      <c r="G378" s="2">
        <v>187</v>
      </c>
      <c r="H378" s="2">
        <v>1</v>
      </c>
      <c r="I378" s="2">
        <v>661.72</v>
      </c>
      <c r="J378" t="str">
        <f t="shared" si="5"/>
        <v>google</v>
      </c>
    </row>
    <row r="379" spans="1:10" x14ac:dyDescent="0.2">
      <c r="A379" s="3">
        <v>45546</v>
      </c>
      <c r="B379" s="2" t="s">
        <v>30</v>
      </c>
      <c r="C379" s="2" t="s">
        <v>19</v>
      </c>
      <c r="D379" s="2" t="s">
        <v>20</v>
      </c>
      <c r="E379" s="2" t="s">
        <v>29</v>
      </c>
      <c r="G379" s="2">
        <v>98</v>
      </c>
      <c r="H379" s="2">
        <v>49</v>
      </c>
      <c r="I379" s="2">
        <v>61.43</v>
      </c>
      <c r="J379" t="str">
        <f t="shared" si="5"/>
        <v>linkedin</v>
      </c>
    </row>
    <row r="380" spans="1:10" x14ac:dyDescent="0.2">
      <c r="A380" s="3">
        <v>45454</v>
      </c>
      <c r="B380" s="2" t="s">
        <v>25</v>
      </c>
      <c r="C380" s="2" t="s">
        <v>15</v>
      </c>
      <c r="D380" s="2" t="s">
        <v>11</v>
      </c>
      <c r="E380" s="2" t="s">
        <v>16</v>
      </c>
      <c r="F380" s="2" t="s">
        <v>13</v>
      </c>
      <c r="G380" s="2">
        <v>191</v>
      </c>
      <c r="H380" s="2">
        <v>35</v>
      </c>
      <c r="I380" s="2">
        <v>478.76</v>
      </c>
      <c r="J380" t="str">
        <f t="shared" si="5"/>
        <v>google</v>
      </c>
    </row>
    <row r="381" spans="1:10" x14ac:dyDescent="0.2">
      <c r="A381" s="3">
        <v>45646</v>
      </c>
      <c r="B381" s="2" t="s">
        <v>25</v>
      </c>
      <c r="C381" s="2" t="s">
        <v>19</v>
      </c>
      <c r="D381" s="2" t="s">
        <v>27</v>
      </c>
      <c r="E381" s="2" t="s">
        <v>29</v>
      </c>
      <c r="G381" s="2">
        <v>234</v>
      </c>
      <c r="H381" s="2">
        <v>27</v>
      </c>
      <c r="I381" s="2">
        <v>427.46</v>
      </c>
      <c r="J381" t="str">
        <f t="shared" si="5"/>
        <v>google</v>
      </c>
    </row>
    <row r="382" spans="1:10" x14ac:dyDescent="0.2">
      <c r="A382" s="3">
        <v>45403</v>
      </c>
      <c r="B382" s="2" t="s">
        <v>26</v>
      </c>
      <c r="C382" s="2" t="s">
        <v>19</v>
      </c>
      <c r="D382" s="2" t="s">
        <v>20</v>
      </c>
      <c r="E382" s="2" t="s">
        <v>29</v>
      </c>
      <c r="F382" s="2" t="s">
        <v>21</v>
      </c>
      <c r="G382" s="2">
        <v>180</v>
      </c>
      <c r="H382" s="2">
        <v>46</v>
      </c>
      <c r="I382" s="2">
        <v>814.78</v>
      </c>
      <c r="J382" t="str">
        <f t="shared" si="5"/>
        <v>instagram</v>
      </c>
    </row>
    <row r="383" spans="1:10" x14ac:dyDescent="0.2">
      <c r="A383" s="3">
        <v>45401</v>
      </c>
      <c r="B383" s="2" t="s">
        <v>26</v>
      </c>
      <c r="C383" s="2" t="s">
        <v>10</v>
      </c>
      <c r="D383" s="2" t="s">
        <v>27</v>
      </c>
      <c r="E383" s="2" t="s">
        <v>12</v>
      </c>
      <c r="F383" s="2" t="s">
        <v>24</v>
      </c>
      <c r="G383" s="2">
        <v>300</v>
      </c>
      <c r="H383" s="2">
        <v>11</v>
      </c>
      <c r="I383" s="2">
        <v>929.92</v>
      </c>
      <c r="J383" t="str">
        <f t="shared" si="5"/>
        <v>instagram</v>
      </c>
    </row>
    <row r="384" spans="1:10" x14ac:dyDescent="0.2">
      <c r="A384" s="3">
        <v>45493</v>
      </c>
      <c r="B384" s="2" t="s">
        <v>26</v>
      </c>
      <c r="C384" s="2" t="s">
        <v>28</v>
      </c>
      <c r="D384" s="2" t="s">
        <v>27</v>
      </c>
      <c r="E384" s="2" t="s">
        <v>29</v>
      </c>
      <c r="F384" s="2" t="s">
        <v>17</v>
      </c>
      <c r="G384" s="2">
        <v>287</v>
      </c>
      <c r="H384" s="2">
        <v>29</v>
      </c>
      <c r="I384" s="2">
        <v>224.37</v>
      </c>
      <c r="J384" t="str">
        <f t="shared" si="5"/>
        <v>instagram</v>
      </c>
    </row>
    <row r="385" spans="1:10" x14ac:dyDescent="0.2">
      <c r="A385" s="3">
        <v>45398</v>
      </c>
      <c r="B385" s="2" t="s">
        <v>14</v>
      </c>
      <c r="C385" s="2" t="s">
        <v>15</v>
      </c>
      <c r="D385" s="2" t="s">
        <v>27</v>
      </c>
      <c r="E385" s="2" t="s">
        <v>12</v>
      </c>
      <c r="F385" s="2" t="s">
        <v>24</v>
      </c>
      <c r="G385" s="2">
        <v>233</v>
      </c>
      <c r="H385" s="2">
        <v>32</v>
      </c>
      <c r="I385" s="2">
        <v>875.07</v>
      </c>
      <c r="J385" t="str">
        <f t="shared" si="5"/>
        <v>newsletter</v>
      </c>
    </row>
    <row r="386" spans="1:10" x14ac:dyDescent="0.2">
      <c r="A386" s="3">
        <v>45430</v>
      </c>
      <c r="B386" s="2" t="s">
        <v>18</v>
      </c>
      <c r="C386" s="2" t="s">
        <v>15</v>
      </c>
      <c r="D386" s="2" t="s">
        <v>11</v>
      </c>
      <c r="E386" s="2" t="s">
        <v>29</v>
      </c>
      <c r="F386" s="2" t="s">
        <v>13</v>
      </c>
      <c r="G386" s="2">
        <v>480</v>
      </c>
      <c r="H386" s="2">
        <v>49</v>
      </c>
      <c r="I386" s="2">
        <v>921.08</v>
      </c>
      <c r="J386" t="str">
        <f t="shared" si="5"/>
        <v>youtube</v>
      </c>
    </row>
    <row r="387" spans="1:10" x14ac:dyDescent="0.2">
      <c r="A387" s="3">
        <v>45295</v>
      </c>
      <c r="B387" s="2" t="s">
        <v>14</v>
      </c>
      <c r="C387" s="2" t="s">
        <v>15</v>
      </c>
      <c r="D387" s="2" t="s">
        <v>27</v>
      </c>
      <c r="E387" s="2" t="s">
        <v>12</v>
      </c>
      <c r="G387" s="2">
        <v>117</v>
      </c>
      <c r="H387" s="2">
        <v>4</v>
      </c>
      <c r="I387" s="2">
        <v>710.66</v>
      </c>
      <c r="J387" t="str">
        <f t="shared" ref="J387:J450" si="6">LOWER(TRIM(B387))</f>
        <v>newsletter</v>
      </c>
    </row>
    <row r="388" spans="1:10" x14ac:dyDescent="0.2">
      <c r="A388" s="3">
        <v>45616</v>
      </c>
      <c r="B388" s="2" t="s">
        <v>14</v>
      </c>
      <c r="C388" s="2" t="s">
        <v>15</v>
      </c>
      <c r="D388" s="2" t="s">
        <v>20</v>
      </c>
      <c r="F388" s="2" t="s">
        <v>21</v>
      </c>
      <c r="G388" s="2">
        <v>194</v>
      </c>
      <c r="H388" s="2">
        <v>18</v>
      </c>
      <c r="I388" s="2">
        <v>897.76</v>
      </c>
      <c r="J388" t="str">
        <f t="shared" si="6"/>
        <v>newsletter</v>
      </c>
    </row>
    <row r="389" spans="1:10" x14ac:dyDescent="0.2">
      <c r="A389" s="3">
        <v>45400</v>
      </c>
      <c r="B389" s="2" t="s">
        <v>30</v>
      </c>
      <c r="C389" s="2" t="s">
        <v>28</v>
      </c>
      <c r="D389" s="2" t="s">
        <v>22</v>
      </c>
      <c r="E389" s="2" t="s">
        <v>12</v>
      </c>
      <c r="F389" s="2" t="s">
        <v>21</v>
      </c>
      <c r="G389" s="2">
        <v>91</v>
      </c>
      <c r="H389" s="2">
        <v>50</v>
      </c>
      <c r="I389" s="2">
        <v>693.79</v>
      </c>
      <c r="J389" t="str">
        <f t="shared" si="6"/>
        <v>linkedin</v>
      </c>
    </row>
    <row r="390" spans="1:10" x14ac:dyDescent="0.2">
      <c r="A390" s="3">
        <v>45329</v>
      </c>
      <c r="B390" s="2" t="s">
        <v>18</v>
      </c>
      <c r="C390" s="2" t="s">
        <v>19</v>
      </c>
      <c r="D390" s="2" t="s">
        <v>22</v>
      </c>
      <c r="E390" s="2" t="s">
        <v>23</v>
      </c>
      <c r="F390" s="2" t="s">
        <v>24</v>
      </c>
      <c r="G390" s="2">
        <v>386</v>
      </c>
      <c r="H390" s="2">
        <v>15</v>
      </c>
      <c r="I390" s="2">
        <v>479.29</v>
      </c>
      <c r="J390" t="str">
        <f t="shared" si="6"/>
        <v>youtube</v>
      </c>
    </row>
    <row r="391" spans="1:10" x14ac:dyDescent="0.2">
      <c r="A391" s="3">
        <v>45527</v>
      </c>
      <c r="B391" s="2" t="s">
        <v>14</v>
      </c>
      <c r="C391" s="2" t="s">
        <v>28</v>
      </c>
      <c r="D391" s="2" t="s">
        <v>11</v>
      </c>
      <c r="E391" s="2" t="s">
        <v>16</v>
      </c>
      <c r="F391" s="2" t="s">
        <v>21</v>
      </c>
      <c r="G391" s="2">
        <v>32</v>
      </c>
      <c r="H391" s="2">
        <v>22</v>
      </c>
      <c r="I391" s="2">
        <v>261.16000000000003</v>
      </c>
      <c r="J391" t="str">
        <f t="shared" si="6"/>
        <v>newsletter</v>
      </c>
    </row>
    <row r="392" spans="1:10" x14ac:dyDescent="0.2">
      <c r="A392" s="3">
        <v>45400</v>
      </c>
      <c r="B392" s="2" t="s">
        <v>25</v>
      </c>
      <c r="C392" s="2" t="s">
        <v>15</v>
      </c>
      <c r="D392" s="2" t="s">
        <v>11</v>
      </c>
      <c r="E392" s="2" t="s">
        <v>29</v>
      </c>
      <c r="F392" s="2" t="s">
        <v>21</v>
      </c>
      <c r="G392" s="2">
        <v>228</v>
      </c>
      <c r="H392" s="2">
        <v>3</v>
      </c>
      <c r="I392" s="2">
        <v>397.45</v>
      </c>
      <c r="J392" t="str">
        <f t="shared" si="6"/>
        <v>google</v>
      </c>
    </row>
    <row r="393" spans="1:10" x14ac:dyDescent="0.2">
      <c r="A393" s="3">
        <v>45573</v>
      </c>
      <c r="B393" s="2" t="s">
        <v>18</v>
      </c>
      <c r="C393" s="2" t="s">
        <v>10</v>
      </c>
      <c r="D393" s="2" t="s">
        <v>20</v>
      </c>
      <c r="E393" s="2" t="s">
        <v>12</v>
      </c>
      <c r="F393" s="2" t="s">
        <v>21</v>
      </c>
      <c r="G393" s="2">
        <v>409</v>
      </c>
      <c r="H393" s="2">
        <v>49</v>
      </c>
      <c r="I393" s="2">
        <v>122.62</v>
      </c>
      <c r="J393" t="str">
        <f t="shared" si="6"/>
        <v>youtube</v>
      </c>
    </row>
    <row r="394" spans="1:10" x14ac:dyDescent="0.2">
      <c r="A394" s="3">
        <v>45369</v>
      </c>
      <c r="B394" s="2" t="s">
        <v>26</v>
      </c>
      <c r="C394" s="2" t="s">
        <v>19</v>
      </c>
      <c r="D394" s="2" t="s">
        <v>11</v>
      </c>
      <c r="E394" s="2" t="s">
        <v>23</v>
      </c>
      <c r="G394" s="2">
        <v>383</v>
      </c>
      <c r="H394" s="2">
        <v>25</v>
      </c>
      <c r="I394" s="2">
        <v>26.79</v>
      </c>
      <c r="J394" t="str">
        <f t="shared" si="6"/>
        <v>instagram</v>
      </c>
    </row>
    <row r="395" spans="1:10" x14ac:dyDescent="0.2">
      <c r="A395" s="3">
        <v>45463</v>
      </c>
      <c r="B395" s="2" t="s">
        <v>26</v>
      </c>
      <c r="C395" s="2" t="s">
        <v>10</v>
      </c>
      <c r="D395" s="2" t="s">
        <v>22</v>
      </c>
      <c r="E395" s="2" t="s">
        <v>23</v>
      </c>
      <c r="F395" s="2" t="s">
        <v>24</v>
      </c>
      <c r="G395" s="2">
        <v>101</v>
      </c>
      <c r="H395" s="2">
        <v>7</v>
      </c>
      <c r="I395" s="2">
        <v>367.8</v>
      </c>
      <c r="J395" t="str">
        <f t="shared" si="6"/>
        <v>instagram</v>
      </c>
    </row>
    <row r="396" spans="1:10" x14ac:dyDescent="0.2">
      <c r="A396" s="3">
        <v>45422</v>
      </c>
      <c r="B396" s="2" t="s">
        <v>9</v>
      </c>
      <c r="C396" s="2" t="s">
        <v>28</v>
      </c>
      <c r="D396" s="2" t="s">
        <v>22</v>
      </c>
      <c r="E396" s="2" t="s">
        <v>16</v>
      </c>
      <c r="F396" s="2" t="s">
        <v>17</v>
      </c>
      <c r="G396" s="2">
        <v>349</v>
      </c>
      <c r="H396" s="2">
        <v>21</v>
      </c>
      <c r="I396" s="2">
        <v>382.27</v>
      </c>
      <c r="J396" t="str">
        <f t="shared" si="6"/>
        <v>facebook</v>
      </c>
    </row>
    <row r="397" spans="1:10" x14ac:dyDescent="0.2">
      <c r="A397" s="3">
        <v>45336</v>
      </c>
      <c r="B397" s="2" t="s">
        <v>25</v>
      </c>
      <c r="C397" s="2" t="s">
        <v>19</v>
      </c>
      <c r="D397" s="2" t="s">
        <v>11</v>
      </c>
      <c r="E397" s="2" t="s">
        <v>29</v>
      </c>
      <c r="F397" s="2" t="s">
        <v>17</v>
      </c>
      <c r="G397" s="2">
        <v>156</v>
      </c>
      <c r="H397" s="2">
        <v>8</v>
      </c>
      <c r="I397" s="2">
        <v>686.39</v>
      </c>
      <c r="J397" t="str">
        <f t="shared" si="6"/>
        <v>google</v>
      </c>
    </row>
    <row r="398" spans="1:10" x14ac:dyDescent="0.2">
      <c r="A398" s="3">
        <v>45558</v>
      </c>
      <c r="B398" s="2" t="s">
        <v>30</v>
      </c>
      <c r="C398" s="2" t="s">
        <v>10</v>
      </c>
      <c r="D398" s="2" t="s">
        <v>11</v>
      </c>
      <c r="E398" s="2" t="s">
        <v>16</v>
      </c>
      <c r="F398" s="2" t="s">
        <v>24</v>
      </c>
      <c r="G398" s="2">
        <v>382</v>
      </c>
      <c r="H398" s="2">
        <v>21</v>
      </c>
      <c r="I398" s="2">
        <v>252.17</v>
      </c>
      <c r="J398" t="str">
        <f t="shared" si="6"/>
        <v>linkedin</v>
      </c>
    </row>
    <row r="399" spans="1:10" x14ac:dyDescent="0.2">
      <c r="A399" s="3">
        <v>45529</v>
      </c>
      <c r="B399" s="2" t="s">
        <v>18</v>
      </c>
      <c r="C399" s="2" t="s">
        <v>15</v>
      </c>
      <c r="D399" s="2" t="s">
        <v>27</v>
      </c>
      <c r="E399" s="2" t="s">
        <v>12</v>
      </c>
      <c r="F399" s="2" t="s">
        <v>24</v>
      </c>
      <c r="G399" s="2">
        <v>266</v>
      </c>
      <c r="H399" s="2">
        <v>35</v>
      </c>
      <c r="I399" s="2">
        <v>313.17</v>
      </c>
      <c r="J399" t="str">
        <f t="shared" si="6"/>
        <v>youtube</v>
      </c>
    </row>
    <row r="400" spans="1:10" x14ac:dyDescent="0.2">
      <c r="A400" s="3">
        <v>45501</v>
      </c>
      <c r="B400" s="2" t="s">
        <v>26</v>
      </c>
      <c r="C400" s="2" t="s">
        <v>15</v>
      </c>
      <c r="D400" s="2" t="s">
        <v>20</v>
      </c>
      <c r="E400" s="2" t="s">
        <v>12</v>
      </c>
      <c r="G400" s="2">
        <v>235</v>
      </c>
      <c r="H400" s="2">
        <v>47</v>
      </c>
      <c r="I400" s="2">
        <v>784.31</v>
      </c>
      <c r="J400" t="str">
        <f t="shared" si="6"/>
        <v>instagram</v>
      </c>
    </row>
    <row r="401" spans="1:10" x14ac:dyDescent="0.2">
      <c r="A401" s="3">
        <v>45307</v>
      </c>
      <c r="B401" s="2" t="s">
        <v>18</v>
      </c>
      <c r="C401" s="2" t="s">
        <v>19</v>
      </c>
      <c r="D401" s="2" t="s">
        <v>20</v>
      </c>
      <c r="E401" s="2" t="s">
        <v>16</v>
      </c>
      <c r="F401" s="2" t="s">
        <v>13</v>
      </c>
      <c r="G401" s="2">
        <v>376</v>
      </c>
      <c r="H401" s="2">
        <v>26</v>
      </c>
      <c r="I401" s="2">
        <v>910</v>
      </c>
      <c r="J401" t="str">
        <f t="shared" si="6"/>
        <v>youtube</v>
      </c>
    </row>
    <row r="402" spans="1:10" x14ac:dyDescent="0.2">
      <c r="A402" s="3">
        <v>45640</v>
      </c>
      <c r="B402" s="2" t="s">
        <v>30</v>
      </c>
      <c r="C402" s="2" t="s">
        <v>19</v>
      </c>
      <c r="D402" s="2" t="s">
        <v>11</v>
      </c>
      <c r="E402" s="2" t="s">
        <v>23</v>
      </c>
      <c r="F402" s="2" t="s">
        <v>24</v>
      </c>
      <c r="G402" s="2">
        <v>191</v>
      </c>
      <c r="H402" s="2">
        <v>31</v>
      </c>
      <c r="I402" s="2">
        <v>260.67</v>
      </c>
      <c r="J402" t="str">
        <f t="shared" si="6"/>
        <v>linkedin</v>
      </c>
    </row>
    <row r="403" spans="1:10" x14ac:dyDescent="0.2">
      <c r="A403" s="3">
        <v>45353</v>
      </c>
      <c r="B403" s="2" t="s">
        <v>30</v>
      </c>
      <c r="C403" s="2" t="s">
        <v>10</v>
      </c>
      <c r="D403" s="2" t="s">
        <v>27</v>
      </c>
      <c r="E403" s="2" t="s">
        <v>23</v>
      </c>
      <c r="F403" s="2" t="s">
        <v>13</v>
      </c>
      <c r="G403" s="2">
        <v>210</v>
      </c>
      <c r="H403" s="2">
        <v>44</v>
      </c>
      <c r="I403" s="2">
        <v>989.08</v>
      </c>
      <c r="J403" t="str">
        <f t="shared" si="6"/>
        <v>linkedin</v>
      </c>
    </row>
    <row r="404" spans="1:10" x14ac:dyDescent="0.2">
      <c r="A404" s="3">
        <v>45646</v>
      </c>
      <c r="B404" s="2" t="s">
        <v>30</v>
      </c>
      <c r="C404" s="2" t="s">
        <v>19</v>
      </c>
      <c r="D404" s="2" t="s">
        <v>20</v>
      </c>
      <c r="E404" s="2" t="s">
        <v>23</v>
      </c>
      <c r="F404" s="2" t="s">
        <v>21</v>
      </c>
      <c r="G404" s="2">
        <v>352</v>
      </c>
      <c r="H404" s="2">
        <v>41</v>
      </c>
      <c r="I404" s="2">
        <v>700.01</v>
      </c>
      <c r="J404" t="str">
        <f t="shared" si="6"/>
        <v>linkedin</v>
      </c>
    </row>
    <row r="405" spans="1:10" x14ac:dyDescent="0.2">
      <c r="A405" s="3">
        <v>45523</v>
      </c>
      <c r="B405" s="2" t="s">
        <v>9</v>
      </c>
      <c r="C405" s="2" t="s">
        <v>28</v>
      </c>
      <c r="D405" s="2" t="s">
        <v>20</v>
      </c>
      <c r="G405" s="2">
        <v>499</v>
      </c>
      <c r="H405" s="2">
        <v>29</v>
      </c>
      <c r="I405" s="2">
        <v>913.96</v>
      </c>
      <c r="J405" t="str">
        <f t="shared" si="6"/>
        <v>facebook</v>
      </c>
    </row>
    <row r="406" spans="1:10" x14ac:dyDescent="0.2">
      <c r="A406" s="3">
        <v>45535</v>
      </c>
      <c r="B406" s="2" t="s">
        <v>14</v>
      </c>
      <c r="C406" s="2" t="s">
        <v>28</v>
      </c>
      <c r="D406" s="2" t="s">
        <v>11</v>
      </c>
      <c r="E406" s="2" t="s">
        <v>29</v>
      </c>
      <c r="F406" s="2" t="s">
        <v>21</v>
      </c>
      <c r="G406" s="2">
        <v>437</v>
      </c>
      <c r="H406" s="2">
        <v>3</v>
      </c>
      <c r="I406" s="2">
        <v>100.78</v>
      </c>
      <c r="J406" t="str">
        <f t="shared" si="6"/>
        <v>newsletter</v>
      </c>
    </row>
    <row r="407" spans="1:10" x14ac:dyDescent="0.2">
      <c r="A407" s="3">
        <v>45617</v>
      </c>
      <c r="B407" s="2" t="s">
        <v>9</v>
      </c>
      <c r="C407" s="2" t="s">
        <v>28</v>
      </c>
      <c r="D407" s="2" t="s">
        <v>11</v>
      </c>
      <c r="E407" s="2" t="s">
        <v>29</v>
      </c>
      <c r="F407" s="2" t="s">
        <v>21</v>
      </c>
      <c r="G407" s="2">
        <v>16</v>
      </c>
      <c r="H407" s="2">
        <v>36</v>
      </c>
      <c r="I407" s="2">
        <v>786.17</v>
      </c>
      <c r="J407" t="str">
        <f t="shared" si="6"/>
        <v>facebook</v>
      </c>
    </row>
    <row r="408" spans="1:10" x14ac:dyDescent="0.2">
      <c r="A408" s="3">
        <v>45541</v>
      </c>
      <c r="B408" s="2" t="s">
        <v>18</v>
      </c>
      <c r="C408" s="2" t="s">
        <v>28</v>
      </c>
      <c r="D408" s="2" t="s">
        <v>27</v>
      </c>
      <c r="E408" s="2" t="s">
        <v>12</v>
      </c>
      <c r="F408" s="2" t="s">
        <v>21</v>
      </c>
      <c r="G408" s="2">
        <v>116</v>
      </c>
      <c r="H408" s="2">
        <v>23</v>
      </c>
      <c r="I408" s="2">
        <v>461.12</v>
      </c>
      <c r="J408" t="str">
        <f t="shared" si="6"/>
        <v>youtube</v>
      </c>
    </row>
    <row r="409" spans="1:10" x14ac:dyDescent="0.2">
      <c r="A409" s="3">
        <v>45548</v>
      </c>
      <c r="B409" s="2" t="s">
        <v>9</v>
      </c>
      <c r="C409" s="2" t="s">
        <v>10</v>
      </c>
      <c r="D409" s="2" t="s">
        <v>11</v>
      </c>
      <c r="E409" s="2" t="s">
        <v>16</v>
      </c>
      <c r="F409" s="2" t="s">
        <v>17</v>
      </c>
      <c r="G409" s="2">
        <v>231</v>
      </c>
      <c r="H409" s="2">
        <v>23</v>
      </c>
      <c r="I409" s="2">
        <v>128.94999999999999</v>
      </c>
      <c r="J409" t="str">
        <f t="shared" si="6"/>
        <v>facebook</v>
      </c>
    </row>
    <row r="410" spans="1:10" x14ac:dyDescent="0.2">
      <c r="A410" s="3">
        <v>45331</v>
      </c>
      <c r="B410" s="2" t="s">
        <v>18</v>
      </c>
      <c r="C410" s="2" t="s">
        <v>28</v>
      </c>
      <c r="D410" s="2" t="s">
        <v>27</v>
      </c>
      <c r="E410" s="2" t="s">
        <v>12</v>
      </c>
      <c r="G410" s="2">
        <v>284</v>
      </c>
      <c r="H410" s="2">
        <v>34</v>
      </c>
      <c r="I410" s="2">
        <v>806.76</v>
      </c>
      <c r="J410" t="str">
        <f t="shared" si="6"/>
        <v>youtube</v>
      </c>
    </row>
    <row r="411" spans="1:10" x14ac:dyDescent="0.2">
      <c r="A411" s="3">
        <v>45599</v>
      </c>
      <c r="B411" s="2" t="s">
        <v>26</v>
      </c>
      <c r="C411" s="2" t="s">
        <v>15</v>
      </c>
      <c r="D411" s="2" t="s">
        <v>20</v>
      </c>
      <c r="E411" s="2" t="s">
        <v>16</v>
      </c>
      <c r="F411" s="2" t="s">
        <v>17</v>
      </c>
      <c r="G411" s="2">
        <v>196</v>
      </c>
      <c r="H411" s="2">
        <v>44</v>
      </c>
      <c r="I411" s="2">
        <v>673.67</v>
      </c>
      <c r="J411" t="str">
        <f t="shared" si="6"/>
        <v>instagram</v>
      </c>
    </row>
    <row r="412" spans="1:10" x14ac:dyDescent="0.2">
      <c r="A412" s="3">
        <v>45301</v>
      </c>
      <c r="B412" s="2" t="s">
        <v>25</v>
      </c>
      <c r="C412" s="2" t="s">
        <v>15</v>
      </c>
      <c r="D412" s="2" t="s">
        <v>27</v>
      </c>
      <c r="E412" s="2" t="s">
        <v>16</v>
      </c>
      <c r="F412" s="2" t="s">
        <v>13</v>
      </c>
      <c r="G412" s="2">
        <v>255</v>
      </c>
      <c r="H412" s="2">
        <v>8</v>
      </c>
      <c r="I412" s="2">
        <v>919.44</v>
      </c>
      <c r="J412" t="str">
        <f t="shared" si="6"/>
        <v>google</v>
      </c>
    </row>
    <row r="413" spans="1:10" x14ac:dyDescent="0.2">
      <c r="A413" s="3">
        <v>45326</v>
      </c>
      <c r="B413" s="2" t="s">
        <v>26</v>
      </c>
      <c r="C413" s="2" t="s">
        <v>10</v>
      </c>
      <c r="D413" s="2" t="s">
        <v>22</v>
      </c>
      <c r="E413" s="2" t="s">
        <v>29</v>
      </c>
      <c r="F413" s="2" t="s">
        <v>24</v>
      </c>
      <c r="G413" s="2">
        <v>490</v>
      </c>
      <c r="H413" s="2">
        <v>5</v>
      </c>
      <c r="I413" s="2">
        <v>447.45</v>
      </c>
      <c r="J413" t="str">
        <f t="shared" si="6"/>
        <v>instagram</v>
      </c>
    </row>
    <row r="414" spans="1:10" x14ac:dyDescent="0.2">
      <c r="A414" s="3">
        <v>45570</v>
      </c>
      <c r="B414" s="2" t="s">
        <v>30</v>
      </c>
      <c r="C414" s="2" t="s">
        <v>19</v>
      </c>
      <c r="D414" s="2" t="s">
        <v>27</v>
      </c>
      <c r="F414" s="2" t="s">
        <v>21</v>
      </c>
      <c r="G414" s="2">
        <v>190</v>
      </c>
      <c r="H414" s="2">
        <v>42</v>
      </c>
      <c r="I414" s="2">
        <v>656.45</v>
      </c>
      <c r="J414" t="str">
        <f t="shared" si="6"/>
        <v>linkedin</v>
      </c>
    </row>
    <row r="415" spans="1:10" x14ac:dyDescent="0.2">
      <c r="A415" s="3">
        <v>45398</v>
      </c>
      <c r="B415" s="2" t="s">
        <v>14</v>
      </c>
      <c r="C415" s="2" t="s">
        <v>19</v>
      </c>
      <c r="D415" s="2" t="s">
        <v>20</v>
      </c>
      <c r="E415" s="2" t="s">
        <v>29</v>
      </c>
      <c r="G415" s="2">
        <v>81</v>
      </c>
      <c r="H415" s="2">
        <v>34</v>
      </c>
      <c r="I415" s="2">
        <v>74.08</v>
      </c>
      <c r="J415" t="str">
        <f t="shared" si="6"/>
        <v>newsletter</v>
      </c>
    </row>
    <row r="416" spans="1:10" x14ac:dyDescent="0.2">
      <c r="A416" s="3">
        <v>45379</v>
      </c>
      <c r="B416" s="2" t="s">
        <v>14</v>
      </c>
      <c r="C416" s="2" t="s">
        <v>10</v>
      </c>
      <c r="D416" s="2" t="s">
        <v>27</v>
      </c>
      <c r="E416" s="2" t="s">
        <v>29</v>
      </c>
      <c r="F416" s="2" t="s">
        <v>13</v>
      </c>
      <c r="G416" s="2">
        <v>210</v>
      </c>
      <c r="H416" s="2">
        <v>2</v>
      </c>
      <c r="I416" s="2">
        <v>267.3</v>
      </c>
      <c r="J416" t="str">
        <f t="shared" si="6"/>
        <v>newsletter</v>
      </c>
    </row>
    <row r="417" spans="1:10" x14ac:dyDescent="0.2">
      <c r="A417" s="3">
        <v>45560</v>
      </c>
      <c r="B417" s="2" t="s">
        <v>14</v>
      </c>
      <c r="C417" s="2" t="s">
        <v>28</v>
      </c>
      <c r="D417" s="2" t="s">
        <v>11</v>
      </c>
      <c r="E417" s="2" t="s">
        <v>23</v>
      </c>
      <c r="G417" s="2">
        <v>76</v>
      </c>
      <c r="H417" s="2">
        <v>29</v>
      </c>
      <c r="I417" s="2">
        <v>983.27</v>
      </c>
      <c r="J417" t="str">
        <f t="shared" si="6"/>
        <v>newsletter</v>
      </c>
    </row>
    <row r="418" spans="1:10" x14ac:dyDescent="0.2">
      <c r="A418" s="3">
        <v>45460</v>
      </c>
      <c r="B418" s="2" t="s">
        <v>25</v>
      </c>
      <c r="C418" s="2" t="s">
        <v>28</v>
      </c>
      <c r="D418" s="2" t="s">
        <v>27</v>
      </c>
      <c r="E418" s="2" t="s">
        <v>16</v>
      </c>
      <c r="G418" s="2">
        <v>294</v>
      </c>
      <c r="H418" s="2">
        <v>21</v>
      </c>
      <c r="I418" s="2">
        <v>788.85</v>
      </c>
      <c r="J418" t="str">
        <f t="shared" si="6"/>
        <v>google</v>
      </c>
    </row>
    <row r="419" spans="1:10" x14ac:dyDescent="0.2">
      <c r="A419" s="3">
        <v>45355</v>
      </c>
      <c r="B419" s="2" t="s">
        <v>26</v>
      </c>
      <c r="C419" s="2" t="s">
        <v>15</v>
      </c>
      <c r="D419" s="2" t="s">
        <v>27</v>
      </c>
      <c r="E419" s="2" t="s">
        <v>12</v>
      </c>
      <c r="F419" s="2" t="s">
        <v>24</v>
      </c>
      <c r="G419" s="2">
        <v>398</v>
      </c>
      <c r="H419" s="2">
        <v>13</v>
      </c>
      <c r="I419" s="2">
        <v>85.19</v>
      </c>
      <c r="J419" t="str">
        <f t="shared" si="6"/>
        <v>instagram</v>
      </c>
    </row>
    <row r="420" spans="1:10" x14ac:dyDescent="0.2">
      <c r="A420" s="3">
        <v>45298</v>
      </c>
      <c r="B420" s="2" t="s">
        <v>18</v>
      </c>
      <c r="C420" s="2" t="s">
        <v>10</v>
      </c>
      <c r="D420" s="2" t="s">
        <v>11</v>
      </c>
      <c r="E420" s="2" t="s">
        <v>16</v>
      </c>
      <c r="G420" s="2">
        <v>300</v>
      </c>
      <c r="H420" s="2">
        <v>42</v>
      </c>
      <c r="I420" s="2">
        <v>572.29</v>
      </c>
      <c r="J420" t="str">
        <f t="shared" si="6"/>
        <v>youtube</v>
      </c>
    </row>
    <row r="421" spans="1:10" x14ac:dyDescent="0.2">
      <c r="A421" s="3">
        <v>45294</v>
      </c>
      <c r="B421" s="2" t="s">
        <v>30</v>
      </c>
      <c r="C421" s="2" t="s">
        <v>19</v>
      </c>
      <c r="D421" s="2" t="s">
        <v>27</v>
      </c>
      <c r="E421" s="2" t="s">
        <v>16</v>
      </c>
      <c r="F421" s="2" t="s">
        <v>17</v>
      </c>
      <c r="G421" s="2">
        <v>39</v>
      </c>
      <c r="H421" s="2">
        <v>44</v>
      </c>
      <c r="I421" s="2">
        <v>527.98</v>
      </c>
      <c r="J421" t="str">
        <f t="shared" si="6"/>
        <v>linkedin</v>
      </c>
    </row>
    <row r="422" spans="1:10" x14ac:dyDescent="0.2">
      <c r="A422" s="3">
        <v>45499</v>
      </c>
      <c r="B422" s="2" t="s">
        <v>14</v>
      </c>
      <c r="C422" s="2" t="s">
        <v>10</v>
      </c>
      <c r="D422" s="2" t="s">
        <v>22</v>
      </c>
      <c r="E422" s="2" t="s">
        <v>29</v>
      </c>
      <c r="F422" s="2" t="s">
        <v>13</v>
      </c>
      <c r="G422" s="2">
        <v>50</v>
      </c>
      <c r="H422" s="2">
        <v>28</v>
      </c>
      <c r="I422" s="2">
        <v>539.69000000000005</v>
      </c>
      <c r="J422" t="str">
        <f t="shared" si="6"/>
        <v>newsletter</v>
      </c>
    </row>
    <row r="423" spans="1:10" x14ac:dyDescent="0.2">
      <c r="A423" s="3">
        <v>45355</v>
      </c>
      <c r="B423" s="2" t="s">
        <v>18</v>
      </c>
      <c r="C423" s="2" t="s">
        <v>15</v>
      </c>
      <c r="D423" s="2" t="s">
        <v>22</v>
      </c>
      <c r="E423" s="2" t="s">
        <v>29</v>
      </c>
      <c r="G423" s="2">
        <v>385</v>
      </c>
      <c r="H423" s="2">
        <v>21</v>
      </c>
      <c r="I423" s="2">
        <v>943.68</v>
      </c>
      <c r="J423" t="str">
        <f t="shared" si="6"/>
        <v>youtube</v>
      </c>
    </row>
    <row r="424" spans="1:10" x14ac:dyDescent="0.2">
      <c r="A424" s="3">
        <v>45333</v>
      </c>
      <c r="B424" s="2" t="s">
        <v>30</v>
      </c>
      <c r="C424" s="2" t="s">
        <v>19</v>
      </c>
      <c r="D424" s="2" t="s">
        <v>11</v>
      </c>
      <c r="E424" s="2" t="s">
        <v>23</v>
      </c>
      <c r="F424" s="2" t="s">
        <v>13</v>
      </c>
      <c r="G424" s="2">
        <v>31</v>
      </c>
      <c r="H424" s="2">
        <v>17</v>
      </c>
      <c r="I424" s="2">
        <v>234.51</v>
      </c>
      <c r="J424" t="str">
        <f t="shared" si="6"/>
        <v>linkedin</v>
      </c>
    </row>
    <row r="425" spans="1:10" x14ac:dyDescent="0.2">
      <c r="A425" s="3">
        <v>45337</v>
      </c>
      <c r="B425" s="2" t="s">
        <v>9</v>
      </c>
      <c r="C425" s="2" t="s">
        <v>28</v>
      </c>
      <c r="D425" s="2" t="s">
        <v>20</v>
      </c>
      <c r="E425" s="2" t="s">
        <v>12</v>
      </c>
      <c r="F425" s="2" t="s">
        <v>21</v>
      </c>
      <c r="G425" s="2">
        <v>398</v>
      </c>
      <c r="H425" s="2">
        <v>43</v>
      </c>
      <c r="I425" s="2">
        <v>735.77</v>
      </c>
      <c r="J425" t="str">
        <f t="shared" si="6"/>
        <v>facebook</v>
      </c>
    </row>
    <row r="426" spans="1:10" x14ac:dyDescent="0.2">
      <c r="A426" s="3">
        <v>45430</v>
      </c>
      <c r="B426" s="2" t="s">
        <v>30</v>
      </c>
      <c r="C426" s="2" t="s">
        <v>19</v>
      </c>
      <c r="D426" s="2" t="s">
        <v>27</v>
      </c>
      <c r="E426" s="2" t="s">
        <v>12</v>
      </c>
      <c r="F426" s="2" t="s">
        <v>21</v>
      </c>
      <c r="G426" s="2">
        <v>81</v>
      </c>
      <c r="H426" s="2">
        <v>28</v>
      </c>
      <c r="I426" s="2">
        <v>24.53</v>
      </c>
      <c r="J426" t="str">
        <f t="shared" si="6"/>
        <v>linkedin</v>
      </c>
    </row>
    <row r="427" spans="1:10" x14ac:dyDescent="0.2">
      <c r="A427" s="3">
        <v>45352</v>
      </c>
      <c r="B427" s="2" t="s">
        <v>25</v>
      </c>
      <c r="C427" s="2" t="s">
        <v>15</v>
      </c>
      <c r="D427" s="2" t="s">
        <v>20</v>
      </c>
      <c r="E427" s="2" t="s">
        <v>29</v>
      </c>
      <c r="F427" s="2" t="s">
        <v>21</v>
      </c>
      <c r="G427" s="2">
        <v>304</v>
      </c>
      <c r="H427" s="2">
        <v>27</v>
      </c>
      <c r="I427" s="2">
        <v>862.62</v>
      </c>
      <c r="J427" t="str">
        <f t="shared" si="6"/>
        <v>google</v>
      </c>
    </row>
    <row r="428" spans="1:10" x14ac:dyDescent="0.2">
      <c r="A428" s="3">
        <v>45657</v>
      </c>
      <c r="B428" s="2" t="s">
        <v>9</v>
      </c>
      <c r="C428" s="2" t="s">
        <v>28</v>
      </c>
      <c r="D428" s="2" t="s">
        <v>20</v>
      </c>
      <c r="E428" s="2" t="s">
        <v>12</v>
      </c>
      <c r="F428" s="2" t="s">
        <v>24</v>
      </c>
      <c r="G428" s="2">
        <v>338</v>
      </c>
      <c r="H428" s="2">
        <v>31</v>
      </c>
      <c r="I428" s="2">
        <v>299.38</v>
      </c>
      <c r="J428" t="str">
        <f t="shared" si="6"/>
        <v>facebook</v>
      </c>
    </row>
    <row r="429" spans="1:10" x14ac:dyDescent="0.2">
      <c r="A429" s="3">
        <v>45506</v>
      </c>
      <c r="B429" s="2" t="s">
        <v>25</v>
      </c>
      <c r="C429" s="2" t="s">
        <v>19</v>
      </c>
      <c r="D429" s="2" t="s">
        <v>27</v>
      </c>
      <c r="E429" s="2" t="s">
        <v>23</v>
      </c>
      <c r="F429" s="2" t="s">
        <v>24</v>
      </c>
      <c r="G429" s="2">
        <v>287</v>
      </c>
      <c r="H429" s="2">
        <v>18</v>
      </c>
      <c r="I429" s="2">
        <v>401.57</v>
      </c>
      <c r="J429" t="str">
        <f t="shared" si="6"/>
        <v>google</v>
      </c>
    </row>
    <row r="430" spans="1:10" x14ac:dyDescent="0.2">
      <c r="A430" s="3">
        <v>45449</v>
      </c>
      <c r="B430" s="2" t="s">
        <v>25</v>
      </c>
      <c r="C430" s="2" t="s">
        <v>28</v>
      </c>
      <c r="D430" s="2" t="s">
        <v>27</v>
      </c>
      <c r="E430" s="2" t="s">
        <v>12</v>
      </c>
      <c r="F430" s="2" t="s">
        <v>21</v>
      </c>
      <c r="G430" s="2">
        <v>369</v>
      </c>
      <c r="H430" s="2">
        <v>26</v>
      </c>
      <c r="I430" s="2">
        <v>69.930000000000007</v>
      </c>
      <c r="J430" t="str">
        <f t="shared" si="6"/>
        <v>google</v>
      </c>
    </row>
    <row r="431" spans="1:10" x14ac:dyDescent="0.2">
      <c r="A431" s="3">
        <v>45355</v>
      </c>
      <c r="B431" s="2" t="s">
        <v>26</v>
      </c>
      <c r="C431" s="2" t="s">
        <v>10</v>
      </c>
      <c r="D431" s="2" t="s">
        <v>11</v>
      </c>
      <c r="E431" s="2" t="s">
        <v>16</v>
      </c>
      <c r="G431" s="2">
        <v>134</v>
      </c>
      <c r="H431" s="2">
        <v>18</v>
      </c>
      <c r="I431" s="2">
        <v>631</v>
      </c>
      <c r="J431" t="str">
        <f t="shared" si="6"/>
        <v>instagram</v>
      </c>
    </row>
    <row r="432" spans="1:10" x14ac:dyDescent="0.2">
      <c r="A432" s="3">
        <v>45299</v>
      </c>
      <c r="B432" s="2" t="s">
        <v>25</v>
      </c>
      <c r="C432" s="2" t="s">
        <v>10</v>
      </c>
      <c r="D432" s="2" t="s">
        <v>11</v>
      </c>
      <c r="E432" s="2" t="s">
        <v>23</v>
      </c>
      <c r="F432" s="2" t="s">
        <v>24</v>
      </c>
      <c r="G432" s="2">
        <v>230</v>
      </c>
      <c r="H432" s="2">
        <v>7</v>
      </c>
      <c r="I432" s="2">
        <v>856.8</v>
      </c>
      <c r="J432" t="str">
        <f t="shared" si="6"/>
        <v>google</v>
      </c>
    </row>
    <row r="433" spans="1:10" x14ac:dyDescent="0.2">
      <c r="A433" s="3">
        <v>45562</v>
      </c>
      <c r="B433" s="2" t="s">
        <v>9</v>
      </c>
      <c r="C433" s="2" t="s">
        <v>28</v>
      </c>
      <c r="D433" s="2" t="s">
        <v>20</v>
      </c>
      <c r="E433" s="2" t="s">
        <v>23</v>
      </c>
      <c r="F433" s="2" t="s">
        <v>24</v>
      </c>
      <c r="G433" s="2">
        <v>497</v>
      </c>
      <c r="H433" s="2">
        <v>42</v>
      </c>
      <c r="I433" s="2">
        <v>800.7</v>
      </c>
      <c r="J433" t="str">
        <f t="shared" si="6"/>
        <v>facebook</v>
      </c>
    </row>
    <row r="434" spans="1:10" x14ac:dyDescent="0.2">
      <c r="A434" s="3">
        <v>45576</v>
      </c>
      <c r="B434" s="2" t="s">
        <v>14</v>
      </c>
      <c r="C434" s="2" t="s">
        <v>15</v>
      </c>
      <c r="D434" s="2" t="s">
        <v>20</v>
      </c>
      <c r="E434" s="2" t="s">
        <v>16</v>
      </c>
      <c r="F434" s="2" t="s">
        <v>13</v>
      </c>
      <c r="G434" s="2">
        <v>265</v>
      </c>
      <c r="H434" s="2">
        <v>27</v>
      </c>
      <c r="I434" s="2">
        <v>894.99</v>
      </c>
      <c r="J434" t="str">
        <f t="shared" si="6"/>
        <v>newsletter</v>
      </c>
    </row>
    <row r="435" spans="1:10" x14ac:dyDescent="0.2">
      <c r="A435" s="3">
        <v>45321</v>
      </c>
      <c r="B435" s="2" t="s">
        <v>26</v>
      </c>
      <c r="C435" s="2" t="s">
        <v>15</v>
      </c>
      <c r="D435" s="2" t="s">
        <v>22</v>
      </c>
      <c r="E435" s="2" t="s">
        <v>16</v>
      </c>
      <c r="F435" s="2" t="s">
        <v>21</v>
      </c>
      <c r="G435" s="2">
        <v>381</v>
      </c>
      <c r="H435" s="2">
        <v>14</v>
      </c>
      <c r="I435" s="2">
        <v>162.61000000000001</v>
      </c>
      <c r="J435" t="str">
        <f t="shared" si="6"/>
        <v>instagram</v>
      </c>
    </row>
    <row r="436" spans="1:10" x14ac:dyDescent="0.2">
      <c r="A436" s="3">
        <v>45507</v>
      </c>
      <c r="B436" s="2" t="s">
        <v>18</v>
      </c>
      <c r="C436" s="2" t="s">
        <v>19</v>
      </c>
      <c r="D436" s="2" t="s">
        <v>20</v>
      </c>
      <c r="F436" s="2" t="s">
        <v>17</v>
      </c>
      <c r="G436" s="2">
        <v>332</v>
      </c>
      <c r="H436" s="2">
        <v>44</v>
      </c>
      <c r="I436" s="2">
        <v>543.79</v>
      </c>
      <c r="J436" t="str">
        <f t="shared" si="6"/>
        <v>youtube</v>
      </c>
    </row>
    <row r="437" spans="1:10" x14ac:dyDescent="0.2">
      <c r="A437" s="3">
        <v>45456</v>
      </c>
      <c r="B437" s="2" t="s">
        <v>14</v>
      </c>
      <c r="C437" s="2" t="s">
        <v>15</v>
      </c>
      <c r="D437" s="2" t="s">
        <v>20</v>
      </c>
      <c r="E437" s="2" t="s">
        <v>12</v>
      </c>
      <c r="G437" s="2">
        <v>437</v>
      </c>
      <c r="H437" s="2">
        <v>2</v>
      </c>
      <c r="I437" s="2">
        <v>324</v>
      </c>
      <c r="J437" t="str">
        <f t="shared" si="6"/>
        <v>newsletter</v>
      </c>
    </row>
    <row r="438" spans="1:10" x14ac:dyDescent="0.2">
      <c r="A438" s="3">
        <v>45306</v>
      </c>
      <c r="B438" s="2" t="s">
        <v>18</v>
      </c>
      <c r="C438" s="2" t="s">
        <v>10</v>
      </c>
      <c r="D438" s="2" t="s">
        <v>27</v>
      </c>
      <c r="E438" s="2" t="s">
        <v>16</v>
      </c>
      <c r="G438" s="2">
        <v>282</v>
      </c>
      <c r="H438" s="2">
        <v>24</v>
      </c>
      <c r="I438" s="2">
        <v>927.48</v>
      </c>
      <c r="J438" t="str">
        <f t="shared" si="6"/>
        <v>youtube</v>
      </c>
    </row>
    <row r="439" spans="1:10" x14ac:dyDescent="0.2">
      <c r="A439" s="3">
        <v>45587</v>
      </c>
      <c r="B439" s="2" t="s">
        <v>25</v>
      </c>
      <c r="C439" s="2" t="s">
        <v>10</v>
      </c>
      <c r="D439" s="2" t="s">
        <v>20</v>
      </c>
      <c r="E439" s="2" t="s">
        <v>16</v>
      </c>
      <c r="F439" s="2" t="s">
        <v>13</v>
      </c>
      <c r="G439" s="2">
        <v>398</v>
      </c>
      <c r="H439" s="2">
        <v>1</v>
      </c>
      <c r="I439" s="2">
        <v>189.76</v>
      </c>
      <c r="J439" t="str">
        <f t="shared" si="6"/>
        <v>google</v>
      </c>
    </row>
    <row r="440" spans="1:10" x14ac:dyDescent="0.2">
      <c r="A440" s="3">
        <v>45388</v>
      </c>
      <c r="B440" s="2" t="s">
        <v>18</v>
      </c>
      <c r="C440" s="2" t="s">
        <v>28</v>
      </c>
      <c r="D440" s="2" t="s">
        <v>22</v>
      </c>
      <c r="E440" s="2" t="s">
        <v>12</v>
      </c>
      <c r="F440" s="2" t="s">
        <v>21</v>
      </c>
      <c r="G440" s="2">
        <v>252</v>
      </c>
      <c r="H440" s="2">
        <v>19</v>
      </c>
      <c r="I440" s="2">
        <v>508.69</v>
      </c>
      <c r="J440" t="str">
        <f t="shared" si="6"/>
        <v>youtube</v>
      </c>
    </row>
    <row r="441" spans="1:10" x14ac:dyDescent="0.2">
      <c r="A441" s="3">
        <v>45396</v>
      </c>
      <c r="B441" s="2" t="s">
        <v>18</v>
      </c>
      <c r="C441" s="2" t="s">
        <v>28</v>
      </c>
      <c r="D441" s="2" t="s">
        <v>20</v>
      </c>
      <c r="F441" s="2" t="s">
        <v>17</v>
      </c>
      <c r="G441" s="2">
        <v>390</v>
      </c>
      <c r="H441" s="2">
        <v>21</v>
      </c>
      <c r="I441" s="2">
        <v>635.29999999999995</v>
      </c>
      <c r="J441" t="str">
        <f t="shared" si="6"/>
        <v>youtube</v>
      </c>
    </row>
    <row r="442" spans="1:10" x14ac:dyDescent="0.2">
      <c r="A442" s="3">
        <v>45491</v>
      </c>
      <c r="B442" s="2" t="s">
        <v>9</v>
      </c>
      <c r="C442" s="2" t="s">
        <v>10</v>
      </c>
      <c r="D442" s="2" t="s">
        <v>22</v>
      </c>
      <c r="E442" s="2" t="s">
        <v>29</v>
      </c>
      <c r="F442" s="2" t="s">
        <v>17</v>
      </c>
      <c r="G442" s="2">
        <v>211</v>
      </c>
      <c r="H442" s="2">
        <v>12</v>
      </c>
      <c r="I442" s="2">
        <v>906.01</v>
      </c>
      <c r="J442" t="str">
        <f t="shared" si="6"/>
        <v>facebook</v>
      </c>
    </row>
    <row r="443" spans="1:10" x14ac:dyDescent="0.2">
      <c r="A443" s="3">
        <v>45518</v>
      </c>
      <c r="B443" s="2" t="s">
        <v>9</v>
      </c>
      <c r="C443" s="2" t="s">
        <v>10</v>
      </c>
      <c r="D443" s="2" t="s">
        <v>27</v>
      </c>
      <c r="E443" s="2" t="s">
        <v>29</v>
      </c>
      <c r="F443" s="2" t="s">
        <v>13</v>
      </c>
      <c r="G443" s="2">
        <v>448</v>
      </c>
      <c r="H443" s="2">
        <v>39</v>
      </c>
      <c r="I443" s="2">
        <v>111.75</v>
      </c>
      <c r="J443" t="str">
        <f t="shared" si="6"/>
        <v>facebook</v>
      </c>
    </row>
    <row r="444" spans="1:10" x14ac:dyDescent="0.2">
      <c r="A444" s="3">
        <v>45399</v>
      </c>
      <c r="B444" s="2" t="s">
        <v>9</v>
      </c>
      <c r="C444" s="2" t="s">
        <v>19</v>
      </c>
      <c r="D444" s="2" t="s">
        <v>11</v>
      </c>
      <c r="E444" s="2" t="s">
        <v>12</v>
      </c>
      <c r="F444" s="2" t="s">
        <v>24</v>
      </c>
      <c r="G444" s="2">
        <v>423</v>
      </c>
      <c r="H444" s="2">
        <v>50</v>
      </c>
      <c r="I444" s="2">
        <v>57.55</v>
      </c>
      <c r="J444" t="str">
        <f t="shared" si="6"/>
        <v>facebook</v>
      </c>
    </row>
    <row r="445" spans="1:10" x14ac:dyDescent="0.2">
      <c r="A445" s="3">
        <v>45399</v>
      </c>
      <c r="B445" s="2" t="s">
        <v>9</v>
      </c>
      <c r="C445" s="2" t="s">
        <v>28</v>
      </c>
      <c r="D445" s="2" t="s">
        <v>22</v>
      </c>
      <c r="E445" s="2" t="s">
        <v>29</v>
      </c>
      <c r="F445" s="2" t="s">
        <v>13</v>
      </c>
      <c r="G445" s="2">
        <v>308</v>
      </c>
      <c r="H445" s="2">
        <v>14</v>
      </c>
      <c r="I445" s="2">
        <v>750.37</v>
      </c>
      <c r="J445" t="str">
        <f t="shared" si="6"/>
        <v>facebook</v>
      </c>
    </row>
    <row r="446" spans="1:10" x14ac:dyDescent="0.2">
      <c r="A446" s="3">
        <v>45454</v>
      </c>
      <c r="B446" s="2" t="s">
        <v>30</v>
      </c>
      <c r="C446" s="2" t="s">
        <v>19</v>
      </c>
      <c r="D446" s="2" t="s">
        <v>27</v>
      </c>
      <c r="E446" s="2" t="s">
        <v>16</v>
      </c>
      <c r="F446" s="2" t="s">
        <v>24</v>
      </c>
      <c r="G446" s="2">
        <v>438</v>
      </c>
      <c r="H446" s="2">
        <v>26</v>
      </c>
      <c r="I446" s="2">
        <v>476</v>
      </c>
      <c r="J446" t="str">
        <f t="shared" si="6"/>
        <v>linkedin</v>
      </c>
    </row>
    <row r="447" spans="1:10" x14ac:dyDescent="0.2">
      <c r="A447" s="3">
        <v>45570</v>
      </c>
      <c r="B447" s="2" t="s">
        <v>14</v>
      </c>
      <c r="C447" s="2" t="s">
        <v>19</v>
      </c>
      <c r="D447" s="2" t="s">
        <v>22</v>
      </c>
      <c r="G447" s="2">
        <v>380</v>
      </c>
      <c r="H447" s="2">
        <v>35</v>
      </c>
      <c r="I447" s="2">
        <v>368.66</v>
      </c>
      <c r="J447" t="str">
        <f t="shared" si="6"/>
        <v>newsletter</v>
      </c>
    </row>
    <row r="448" spans="1:10" x14ac:dyDescent="0.2">
      <c r="A448" s="3">
        <v>45353</v>
      </c>
      <c r="B448" s="2" t="s">
        <v>14</v>
      </c>
      <c r="C448" s="2" t="s">
        <v>10</v>
      </c>
      <c r="D448" s="2" t="s">
        <v>11</v>
      </c>
      <c r="E448" s="2" t="s">
        <v>29</v>
      </c>
      <c r="F448" s="2" t="s">
        <v>13</v>
      </c>
      <c r="G448" s="2">
        <v>292</v>
      </c>
      <c r="H448" s="2">
        <v>45</v>
      </c>
      <c r="I448" s="2">
        <v>511.88</v>
      </c>
      <c r="J448" t="str">
        <f t="shared" si="6"/>
        <v>newsletter</v>
      </c>
    </row>
    <row r="449" spans="1:10" x14ac:dyDescent="0.2">
      <c r="A449" s="3">
        <v>45533</v>
      </c>
      <c r="B449" s="2" t="s">
        <v>25</v>
      </c>
      <c r="C449" s="2" t="s">
        <v>28</v>
      </c>
      <c r="D449" s="2" t="s">
        <v>22</v>
      </c>
      <c r="E449" s="2" t="s">
        <v>29</v>
      </c>
      <c r="F449" s="2" t="s">
        <v>17</v>
      </c>
      <c r="G449" s="2">
        <v>241</v>
      </c>
      <c r="H449" s="2">
        <v>3</v>
      </c>
      <c r="I449" s="2">
        <v>906.37</v>
      </c>
      <c r="J449" t="str">
        <f t="shared" si="6"/>
        <v>google</v>
      </c>
    </row>
    <row r="450" spans="1:10" x14ac:dyDescent="0.2">
      <c r="A450" s="3">
        <v>45304</v>
      </c>
      <c r="B450" s="2" t="s">
        <v>18</v>
      </c>
      <c r="C450" s="2" t="s">
        <v>28</v>
      </c>
      <c r="D450" s="2" t="s">
        <v>22</v>
      </c>
      <c r="E450" s="2" t="s">
        <v>29</v>
      </c>
      <c r="F450" s="2" t="s">
        <v>24</v>
      </c>
      <c r="G450" s="2">
        <v>29</v>
      </c>
      <c r="H450" s="2">
        <v>33</v>
      </c>
      <c r="I450" s="2">
        <v>93.76</v>
      </c>
      <c r="J450" t="str">
        <f t="shared" si="6"/>
        <v>youtube</v>
      </c>
    </row>
    <row r="451" spans="1:10" x14ac:dyDescent="0.2">
      <c r="A451" s="3">
        <v>45356</v>
      </c>
      <c r="B451" s="2" t="s">
        <v>30</v>
      </c>
      <c r="C451" s="2" t="s">
        <v>19</v>
      </c>
      <c r="D451" s="2" t="s">
        <v>27</v>
      </c>
      <c r="E451" s="2" t="s">
        <v>23</v>
      </c>
      <c r="G451" s="2">
        <v>226</v>
      </c>
      <c r="H451" s="2">
        <v>11</v>
      </c>
      <c r="I451" s="2">
        <v>522.74</v>
      </c>
      <c r="J451" t="str">
        <f t="shared" ref="J451:J514" si="7">LOWER(TRIM(B451))</f>
        <v>linkedin</v>
      </c>
    </row>
    <row r="452" spans="1:10" x14ac:dyDescent="0.2">
      <c r="A452" s="3">
        <v>45540</v>
      </c>
      <c r="B452" s="2" t="s">
        <v>14</v>
      </c>
      <c r="C452" s="2" t="s">
        <v>19</v>
      </c>
      <c r="D452" s="2" t="s">
        <v>22</v>
      </c>
      <c r="E452" s="2" t="s">
        <v>29</v>
      </c>
      <c r="G452" s="2">
        <v>357</v>
      </c>
      <c r="H452" s="2">
        <v>14</v>
      </c>
      <c r="I452" s="2">
        <v>874.69</v>
      </c>
      <c r="J452" t="str">
        <f t="shared" si="7"/>
        <v>newsletter</v>
      </c>
    </row>
    <row r="453" spans="1:10" x14ac:dyDescent="0.2">
      <c r="A453" s="3">
        <v>45481</v>
      </c>
      <c r="B453" s="2" t="s">
        <v>14</v>
      </c>
      <c r="C453" s="2" t="s">
        <v>10</v>
      </c>
      <c r="D453" s="2" t="s">
        <v>11</v>
      </c>
      <c r="E453" s="2" t="s">
        <v>16</v>
      </c>
      <c r="F453" s="2" t="s">
        <v>17</v>
      </c>
      <c r="G453" s="2">
        <v>212</v>
      </c>
      <c r="H453" s="2">
        <v>8</v>
      </c>
      <c r="I453" s="2">
        <v>526.86</v>
      </c>
      <c r="J453" t="str">
        <f t="shared" si="7"/>
        <v>newsletter</v>
      </c>
    </row>
    <row r="454" spans="1:10" x14ac:dyDescent="0.2">
      <c r="A454" s="3">
        <v>45581</v>
      </c>
      <c r="B454" s="2" t="s">
        <v>30</v>
      </c>
      <c r="C454" s="2" t="s">
        <v>28</v>
      </c>
      <c r="D454" s="2" t="s">
        <v>20</v>
      </c>
      <c r="E454" s="2" t="s">
        <v>16</v>
      </c>
      <c r="F454" s="2" t="s">
        <v>21</v>
      </c>
      <c r="G454" s="2">
        <v>415</v>
      </c>
      <c r="H454" s="2">
        <v>13</v>
      </c>
      <c r="I454" s="2">
        <v>23.2</v>
      </c>
      <c r="J454" t="str">
        <f t="shared" si="7"/>
        <v>linkedin</v>
      </c>
    </row>
    <row r="455" spans="1:10" x14ac:dyDescent="0.2">
      <c r="A455" s="3">
        <v>45385</v>
      </c>
      <c r="B455" s="2" t="s">
        <v>9</v>
      </c>
      <c r="C455" s="2" t="s">
        <v>10</v>
      </c>
      <c r="D455" s="2" t="s">
        <v>11</v>
      </c>
      <c r="E455" s="2" t="s">
        <v>16</v>
      </c>
      <c r="F455" s="2" t="s">
        <v>24</v>
      </c>
      <c r="G455" s="2">
        <v>152</v>
      </c>
      <c r="H455" s="2">
        <v>23</v>
      </c>
      <c r="I455" s="2">
        <v>971.34</v>
      </c>
      <c r="J455" t="str">
        <f t="shared" si="7"/>
        <v>facebook</v>
      </c>
    </row>
    <row r="456" spans="1:10" x14ac:dyDescent="0.2">
      <c r="A456" s="3">
        <v>45545</v>
      </c>
      <c r="B456" s="2" t="s">
        <v>30</v>
      </c>
      <c r="C456" s="2" t="s">
        <v>10</v>
      </c>
      <c r="D456" s="2" t="s">
        <v>11</v>
      </c>
      <c r="E456" s="2" t="s">
        <v>16</v>
      </c>
      <c r="F456" s="2" t="s">
        <v>13</v>
      </c>
      <c r="G456" s="2">
        <v>50</v>
      </c>
      <c r="H456" s="2">
        <v>3</v>
      </c>
      <c r="I456" s="2">
        <v>780.46</v>
      </c>
      <c r="J456" t="str">
        <f t="shared" si="7"/>
        <v>linkedin</v>
      </c>
    </row>
    <row r="457" spans="1:10" x14ac:dyDescent="0.2">
      <c r="A457" s="3">
        <v>45620</v>
      </c>
      <c r="B457" s="2" t="s">
        <v>9</v>
      </c>
      <c r="C457" s="2" t="s">
        <v>19</v>
      </c>
      <c r="D457" s="2" t="s">
        <v>22</v>
      </c>
      <c r="E457" s="2" t="s">
        <v>16</v>
      </c>
      <c r="F457" s="2" t="s">
        <v>17</v>
      </c>
      <c r="G457" s="2">
        <v>173</v>
      </c>
      <c r="H457" s="2">
        <v>12</v>
      </c>
      <c r="I457" s="2">
        <v>313.27999999999997</v>
      </c>
      <c r="J457" t="str">
        <f t="shared" si="7"/>
        <v>facebook</v>
      </c>
    </row>
    <row r="458" spans="1:10" x14ac:dyDescent="0.2">
      <c r="A458" s="3">
        <v>45559</v>
      </c>
      <c r="B458" s="2" t="s">
        <v>18</v>
      </c>
      <c r="C458" s="2" t="s">
        <v>10</v>
      </c>
      <c r="D458" s="2" t="s">
        <v>22</v>
      </c>
      <c r="E458" s="2" t="s">
        <v>16</v>
      </c>
      <c r="F458" s="2" t="s">
        <v>24</v>
      </c>
      <c r="G458" s="2">
        <v>420</v>
      </c>
      <c r="H458" s="2">
        <v>43</v>
      </c>
      <c r="I458" s="2">
        <v>65.98</v>
      </c>
      <c r="J458" t="str">
        <f t="shared" si="7"/>
        <v>youtube</v>
      </c>
    </row>
    <row r="459" spans="1:10" x14ac:dyDescent="0.2">
      <c r="A459" s="3">
        <v>45542</v>
      </c>
      <c r="B459" s="2" t="s">
        <v>18</v>
      </c>
      <c r="C459" s="2" t="s">
        <v>10</v>
      </c>
      <c r="D459" s="2" t="s">
        <v>11</v>
      </c>
      <c r="E459" s="2" t="s">
        <v>16</v>
      </c>
      <c r="F459" s="2" t="s">
        <v>13</v>
      </c>
      <c r="G459" s="2">
        <v>411</v>
      </c>
      <c r="H459" s="2">
        <v>8</v>
      </c>
      <c r="I459" s="2">
        <v>459.48</v>
      </c>
      <c r="J459" t="str">
        <f t="shared" si="7"/>
        <v>youtube</v>
      </c>
    </row>
    <row r="460" spans="1:10" x14ac:dyDescent="0.2">
      <c r="A460" s="3">
        <v>45310</v>
      </c>
      <c r="B460" s="2" t="s">
        <v>14</v>
      </c>
      <c r="C460" s="2" t="s">
        <v>10</v>
      </c>
      <c r="D460" s="2" t="s">
        <v>27</v>
      </c>
      <c r="E460" s="2" t="s">
        <v>23</v>
      </c>
      <c r="F460" s="2" t="s">
        <v>21</v>
      </c>
      <c r="G460" s="2">
        <v>229</v>
      </c>
      <c r="H460" s="2">
        <v>5</v>
      </c>
      <c r="I460" s="2">
        <v>490.68</v>
      </c>
      <c r="J460" t="str">
        <f t="shared" si="7"/>
        <v>newsletter</v>
      </c>
    </row>
    <row r="461" spans="1:10" x14ac:dyDescent="0.2">
      <c r="A461" s="3">
        <v>45486</v>
      </c>
      <c r="B461" s="2" t="s">
        <v>30</v>
      </c>
      <c r="C461" s="2" t="s">
        <v>19</v>
      </c>
      <c r="D461" s="2" t="s">
        <v>20</v>
      </c>
      <c r="E461" s="2" t="s">
        <v>29</v>
      </c>
      <c r="F461" s="2" t="s">
        <v>13</v>
      </c>
      <c r="G461" s="2">
        <v>487</v>
      </c>
      <c r="H461" s="2">
        <v>1</v>
      </c>
      <c r="I461" s="2">
        <v>935.24</v>
      </c>
      <c r="J461" t="str">
        <f t="shared" si="7"/>
        <v>linkedin</v>
      </c>
    </row>
    <row r="462" spans="1:10" x14ac:dyDescent="0.2">
      <c r="A462" s="3">
        <v>45362</v>
      </c>
      <c r="B462" s="2" t="s">
        <v>9</v>
      </c>
      <c r="C462" s="2" t="s">
        <v>10</v>
      </c>
      <c r="D462" s="2" t="s">
        <v>11</v>
      </c>
      <c r="E462" s="2" t="s">
        <v>16</v>
      </c>
      <c r="F462" s="2" t="s">
        <v>21</v>
      </c>
      <c r="G462" s="2">
        <v>483</v>
      </c>
      <c r="H462" s="2">
        <v>3</v>
      </c>
      <c r="I462" s="2">
        <v>740.73</v>
      </c>
      <c r="J462" t="str">
        <f t="shared" si="7"/>
        <v>facebook</v>
      </c>
    </row>
    <row r="463" spans="1:10" x14ac:dyDescent="0.2">
      <c r="A463" s="3">
        <v>45542</v>
      </c>
      <c r="B463" s="2" t="s">
        <v>30</v>
      </c>
      <c r="C463" s="2" t="s">
        <v>15</v>
      </c>
      <c r="D463" s="2" t="s">
        <v>22</v>
      </c>
      <c r="E463" s="2" t="s">
        <v>23</v>
      </c>
      <c r="F463" s="2" t="s">
        <v>13</v>
      </c>
      <c r="G463" s="2">
        <v>496</v>
      </c>
      <c r="H463" s="2">
        <v>27</v>
      </c>
      <c r="I463" s="2">
        <v>931.31</v>
      </c>
      <c r="J463" t="str">
        <f t="shared" si="7"/>
        <v>linkedin</v>
      </c>
    </row>
    <row r="464" spans="1:10" x14ac:dyDescent="0.2">
      <c r="A464" s="3">
        <v>45294</v>
      </c>
      <c r="B464" s="2" t="s">
        <v>25</v>
      </c>
      <c r="C464" s="2" t="s">
        <v>10</v>
      </c>
      <c r="D464" s="2" t="s">
        <v>11</v>
      </c>
      <c r="E464" s="2" t="s">
        <v>16</v>
      </c>
      <c r="G464" s="2">
        <v>54</v>
      </c>
      <c r="H464" s="2">
        <v>27</v>
      </c>
      <c r="I464" s="2">
        <v>418.43</v>
      </c>
      <c r="J464" t="str">
        <f t="shared" si="7"/>
        <v>google</v>
      </c>
    </row>
    <row r="465" spans="1:10" x14ac:dyDescent="0.2">
      <c r="A465" s="3">
        <v>45633</v>
      </c>
      <c r="B465" s="2" t="s">
        <v>30</v>
      </c>
      <c r="C465" s="2" t="s">
        <v>19</v>
      </c>
      <c r="D465" s="2" t="s">
        <v>11</v>
      </c>
      <c r="E465" s="2" t="s">
        <v>29</v>
      </c>
      <c r="F465" s="2" t="s">
        <v>21</v>
      </c>
      <c r="G465" s="2">
        <v>284</v>
      </c>
      <c r="H465" s="2">
        <v>24</v>
      </c>
      <c r="I465" s="2">
        <v>385.24</v>
      </c>
      <c r="J465" t="str">
        <f t="shared" si="7"/>
        <v>linkedin</v>
      </c>
    </row>
    <row r="466" spans="1:10" x14ac:dyDescent="0.2">
      <c r="A466" s="3">
        <v>45424</v>
      </c>
      <c r="B466" s="2" t="s">
        <v>30</v>
      </c>
      <c r="C466" s="2" t="s">
        <v>28</v>
      </c>
      <c r="D466" s="2" t="s">
        <v>11</v>
      </c>
      <c r="E466" s="2" t="s">
        <v>16</v>
      </c>
      <c r="F466" s="2" t="s">
        <v>13</v>
      </c>
      <c r="G466" s="2">
        <v>500</v>
      </c>
      <c r="H466" s="2">
        <v>7</v>
      </c>
      <c r="I466" s="2">
        <v>911.78</v>
      </c>
      <c r="J466" t="str">
        <f t="shared" si="7"/>
        <v>linkedin</v>
      </c>
    </row>
    <row r="467" spans="1:10" x14ac:dyDescent="0.2">
      <c r="A467" s="3">
        <v>45614</v>
      </c>
      <c r="B467" s="2" t="s">
        <v>9</v>
      </c>
      <c r="C467" s="2" t="s">
        <v>10</v>
      </c>
      <c r="D467" s="2" t="s">
        <v>20</v>
      </c>
      <c r="E467" s="2" t="s">
        <v>23</v>
      </c>
      <c r="F467" s="2" t="s">
        <v>24</v>
      </c>
      <c r="G467" s="2">
        <v>492</v>
      </c>
      <c r="H467" s="2">
        <v>13</v>
      </c>
      <c r="I467" s="2">
        <v>513.92999999999995</v>
      </c>
      <c r="J467" t="str">
        <f t="shared" si="7"/>
        <v>facebook</v>
      </c>
    </row>
    <row r="468" spans="1:10" x14ac:dyDescent="0.2">
      <c r="A468" s="3">
        <v>45314</v>
      </c>
      <c r="B468" s="2" t="s">
        <v>25</v>
      </c>
      <c r="C468" s="2" t="s">
        <v>10</v>
      </c>
      <c r="D468" s="2" t="s">
        <v>20</v>
      </c>
      <c r="E468" s="2" t="s">
        <v>23</v>
      </c>
      <c r="F468" s="2" t="s">
        <v>13</v>
      </c>
      <c r="G468" s="2">
        <v>321</v>
      </c>
      <c r="H468" s="2">
        <v>19</v>
      </c>
      <c r="I468" s="2">
        <v>930.85</v>
      </c>
      <c r="J468" t="str">
        <f t="shared" si="7"/>
        <v>google</v>
      </c>
    </row>
    <row r="469" spans="1:10" x14ac:dyDescent="0.2">
      <c r="A469" s="3">
        <v>45606</v>
      </c>
      <c r="B469" s="2" t="s">
        <v>26</v>
      </c>
      <c r="C469" s="2" t="s">
        <v>10</v>
      </c>
      <c r="D469" s="2" t="s">
        <v>20</v>
      </c>
      <c r="E469" s="2" t="s">
        <v>16</v>
      </c>
      <c r="G469" s="2">
        <v>149</v>
      </c>
      <c r="H469" s="2">
        <v>18</v>
      </c>
      <c r="I469" s="2">
        <v>989.75</v>
      </c>
      <c r="J469" t="str">
        <f t="shared" si="7"/>
        <v>instagram</v>
      </c>
    </row>
    <row r="470" spans="1:10" x14ac:dyDescent="0.2">
      <c r="A470" s="3">
        <v>45474</v>
      </c>
      <c r="B470" s="2" t="s">
        <v>25</v>
      </c>
      <c r="C470" s="2" t="s">
        <v>10</v>
      </c>
      <c r="D470" s="2" t="s">
        <v>20</v>
      </c>
      <c r="E470" s="2" t="s">
        <v>16</v>
      </c>
      <c r="F470" s="2" t="s">
        <v>13</v>
      </c>
      <c r="G470" s="2">
        <v>451</v>
      </c>
      <c r="H470" s="2">
        <v>3</v>
      </c>
      <c r="I470" s="2">
        <v>354.62</v>
      </c>
      <c r="J470" t="str">
        <f t="shared" si="7"/>
        <v>google</v>
      </c>
    </row>
    <row r="471" spans="1:10" x14ac:dyDescent="0.2">
      <c r="A471" s="3">
        <v>45653</v>
      </c>
      <c r="B471" s="2" t="s">
        <v>14</v>
      </c>
      <c r="C471" s="2" t="s">
        <v>15</v>
      </c>
      <c r="D471" s="2" t="s">
        <v>20</v>
      </c>
      <c r="E471" s="2" t="s">
        <v>16</v>
      </c>
      <c r="F471" s="2" t="s">
        <v>13</v>
      </c>
      <c r="G471" s="2">
        <v>275</v>
      </c>
      <c r="H471" s="2">
        <v>35</v>
      </c>
      <c r="I471" s="2">
        <v>179.81</v>
      </c>
      <c r="J471" t="str">
        <f t="shared" si="7"/>
        <v>newsletter</v>
      </c>
    </row>
    <row r="472" spans="1:10" x14ac:dyDescent="0.2">
      <c r="A472" s="3">
        <v>45425</v>
      </c>
      <c r="B472" s="2" t="s">
        <v>14</v>
      </c>
      <c r="C472" s="2" t="s">
        <v>19</v>
      </c>
      <c r="D472" s="2" t="s">
        <v>20</v>
      </c>
      <c r="E472" s="2" t="s">
        <v>23</v>
      </c>
      <c r="F472" s="2" t="s">
        <v>21</v>
      </c>
      <c r="G472" s="2">
        <v>65</v>
      </c>
      <c r="H472" s="2">
        <v>32</v>
      </c>
      <c r="I472" s="2">
        <v>795.08</v>
      </c>
      <c r="J472" t="str">
        <f t="shared" si="7"/>
        <v>newsletter</v>
      </c>
    </row>
    <row r="473" spans="1:10" x14ac:dyDescent="0.2">
      <c r="A473" s="3">
        <v>45587</v>
      </c>
      <c r="B473" s="2" t="s">
        <v>9</v>
      </c>
      <c r="C473" s="2" t="s">
        <v>15</v>
      </c>
      <c r="D473" s="2" t="s">
        <v>11</v>
      </c>
      <c r="E473" s="2" t="s">
        <v>12</v>
      </c>
      <c r="F473" s="2" t="s">
        <v>24</v>
      </c>
      <c r="G473" s="2">
        <v>81</v>
      </c>
      <c r="H473" s="2">
        <v>34</v>
      </c>
      <c r="I473" s="2">
        <v>950.93</v>
      </c>
      <c r="J473" t="str">
        <f t="shared" si="7"/>
        <v>facebook</v>
      </c>
    </row>
    <row r="474" spans="1:10" x14ac:dyDescent="0.2">
      <c r="A474" s="3">
        <v>45406</v>
      </c>
      <c r="B474" s="2" t="s">
        <v>9</v>
      </c>
      <c r="C474" s="2" t="s">
        <v>15</v>
      </c>
      <c r="D474" s="2" t="s">
        <v>27</v>
      </c>
      <c r="E474" s="2" t="s">
        <v>12</v>
      </c>
      <c r="G474" s="2">
        <v>349</v>
      </c>
      <c r="H474" s="2">
        <v>15</v>
      </c>
      <c r="I474" s="2">
        <v>494.06</v>
      </c>
      <c r="J474" t="str">
        <f t="shared" si="7"/>
        <v>facebook</v>
      </c>
    </row>
    <row r="475" spans="1:10" x14ac:dyDescent="0.2">
      <c r="A475" s="3">
        <v>45480</v>
      </c>
      <c r="B475" s="2" t="s">
        <v>26</v>
      </c>
      <c r="C475" s="2" t="s">
        <v>15</v>
      </c>
      <c r="D475" s="2" t="s">
        <v>22</v>
      </c>
      <c r="E475" s="2" t="s">
        <v>23</v>
      </c>
      <c r="F475" s="2" t="s">
        <v>17</v>
      </c>
      <c r="G475" s="2">
        <v>426</v>
      </c>
      <c r="H475" s="2">
        <v>18</v>
      </c>
      <c r="I475" s="2">
        <v>12.91</v>
      </c>
      <c r="J475" t="str">
        <f t="shared" si="7"/>
        <v>instagram</v>
      </c>
    </row>
    <row r="476" spans="1:10" x14ac:dyDescent="0.2">
      <c r="A476" s="3">
        <v>45314</v>
      </c>
      <c r="B476" s="2" t="s">
        <v>30</v>
      </c>
      <c r="C476" s="2" t="s">
        <v>15</v>
      </c>
      <c r="D476" s="2" t="s">
        <v>22</v>
      </c>
      <c r="E476" s="2" t="s">
        <v>12</v>
      </c>
      <c r="F476" s="2" t="s">
        <v>13</v>
      </c>
      <c r="G476" s="2">
        <v>123</v>
      </c>
      <c r="H476" s="2">
        <v>32</v>
      </c>
      <c r="I476" s="2">
        <v>218.03</v>
      </c>
      <c r="J476" t="str">
        <f t="shared" si="7"/>
        <v>linkedin</v>
      </c>
    </row>
    <row r="477" spans="1:10" x14ac:dyDescent="0.2">
      <c r="A477" s="3">
        <v>45539</v>
      </c>
      <c r="B477" s="2" t="s">
        <v>18</v>
      </c>
      <c r="C477" s="2" t="s">
        <v>15</v>
      </c>
      <c r="D477" s="2" t="s">
        <v>27</v>
      </c>
      <c r="E477" s="2" t="s">
        <v>12</v>
      </c>
      <c r="F477" s="2" t="s">
        <v>21</v>
      </c>
      <c r="G477" s="2">
        <v>283</v>
      </c>
      <c r="H477" s="2">
        <v>33</v>
      </c>
      <c r="I477" s="2">
        <v>772.25</v>
      </c>
      <c r="J477" t="str">
        <f t="shared" si="7"/>
        <v>youtube</v>
      </c>
    </row>
    <row r="478" spans="1:10" x14ac:dyDescent="0.2">
      <c r="A478" s="3">
        <v>45350</v>
      </c>
      <c r="B478" s="2" t="s">
        <v>14</v>
      </c>
      <c r="C478" s="2" t="s">
        <v>28</v>
      </c>
      <c r="D478" s="2" t="s">
        <v>22</v>
      </c>
      <c r="E478" s="2" t="s">
        <v>23</v>
      </c>
      <c r="F478" s="2" t="s">
        <v>21</v>
      </c>
      <c r="G478" s="2">
        <v>474</v>
      </c>
      <c r="H478" s="2">
        <v>0</v>
      </c>
      <c r="I478" s="2">
        <v>69.47</v>
      </c>
      <c r="J478" t="str">
        <f t="shared" si="7"/>
        <v>newsletter</v>
      </c>
    </row>
    <row r="479" spans="1:10" x14ac:dyDescent="0.2">
      <c r="A479" s="3">
        <v>45375</v>
      </c>
      <c r="B479" s="2" t="s">
        <v>14</v>
      </c>
      <c r="C479" s="2" t="s">
        <v>28</v>
      </c>
      <c r="D479" s="2" t="s">
        <v>22</v>
      </c>
      <c r="E479" s="2" t="s">
        <v>29</v>
      </c>
      <c r="F479" s="2" t="s">
        <v>13</v>
      </c>
      <c r="G479" s="2">
        <v>215</v>
      </c>
      <c r="H479" s="2">
        <v>40</v>
      </c>
      <c r="I479" s="2">
        <v>13.11</v>
      </c>
      <c r="J479" t="str">
        <f t="shared" si="7"/>
        <v>newsletter</v>
      </c>
    </row>
    <row r="480" spans="1:10" x14ac:dyDescent="0.2">
      <c r="A480" s="3">
        <v>45530</v>
      </c>
      <c r="B480" s="2" t="s">
        <v>25</v>
      </c>
      <c r="C480" s="2" t="s">
        <v>28</v>
      </c>
      <c r="D480" s="2" t="s">
        <v>20</v>
      </c>
      <c r="E480" s="2" t="s">
        <v>12</v>
      </c>
      <c r="F480" s="2" t="s">
        <v>24</v>
      </c>
      <c r="G480" s="2">
        <v>433</v>
      </c>
      <c r="H480" s="2">
        <v>33</v>
      </c>
      <c r="I480" s="2">
        <v>918.78</v>
      </c>
      <c r="J480" t="str">
        <f t="shared" si="7"/>
        <v>google</v>
      </c>
    </row>
    <row r="481" spans="1:10" x14ac:dyDescent="0.2">
      <c r="A481" s="3">
        <v>45506</v>
      </c>
      <c r="B481" s="2" t="s">
        <v>26</v>
      </c>
      <c r="C481" s="2" t="s">
        <v>10</v>
      </c>
      <c r="D481" s="2" t="s">
        <v>27</v>
      </c>
      <c r="E481" s="2" t="s">
        <v>29</v>
      </c>
      <c r="G481" s="2">
        <v>322</v>
      </c>
      <c r="H481" s="2">
        <v>9</v>
      </c>
      <c r="I481" s="2">
        <v>326.69</v>
      </c>
      <c r="J481" t="str">
        <f t="shared" si="7"/>
        <v>instagram</v>
      </c>
    </row>
    <row r="482" spans="1:10" x14ac:dyDescent="0.2">
      <c r="A482" s="3">
        <v>45496</v>
      </c>
      <c r="B482" s="2" t="s">
        <v>14</v>
      </c>
      <c r="C482" s="2" t="s">
        <v>10</v>
      </c>
      <c r="D482" s="2" t="s">
        <v>22</v>
      </c>
      <c r="E482" s="2" t="s">
        <v>12</v>
      </c>
      <c r="F482" s="2" t="s">
        <v>21</v>
      </c>
      <c r="G482" s="2">
        <v>155</v>
      </c>
      <c r="H482" s="2">
        <v>42</v>
      </c>
      <c r="I482" s="2">
        <v>293.31</v>
      </c>
      <c r="J482" t="str">
        <f t="shared" si="7"/>
        <v>newsletter</v>
      </c>
    </row>
    <row r="483" spans="1:10" x14ac:dyDescent="0.2">
      <c r="A483" s="3">
        <v>45600</v>
      </c>
      <c r="B483" s="2" t="s">
        <v>26</v>
      </c>
      <c r="C483" s="2" t="s">
        <v>15</v>
      </c>
      <c r="D483" s="2" t="s">
        <v>20</v>
      </c>
      <c r="E483" s="2" t="s">
        <v>29</v>
      </c>
      <c r="F483" s="2" t="s">
        <v>21</v>
      </c>
      <c r="G483" s="2">
        <v>141</v>
      </c>
      <c r="H483" s="2">
        <v>19</v>
      </c>
      <c r="I483" s="2">
        <v>133.78</v>
      </c>
      <c r="J483" t="str">
        <f t="shared" si="7"/>
        <v>instagram</v>
      </c>
    </row>
    <row r="484" spans="1:10" x14ac:dyDescent="0.2">
      <c r="A484" s="3">
        <v>45394</v>
      </c>
      <c r="B484" s="2" t="s">
        <v>25</v>
      </c>
      <c r="C484" s="2" t="s">
        <v>19</v>
      </c>
      <c r="D484" s="2" t="s">
        <v>20</v>
      </c>
      <c r="E484" s="2" t="s">
        <v>12</v>
      </c>
      <c r="G484" s="2">
        <v>481</v>
      </c>
      <c r="H484" s="2">
        <v>3</v>
      </c>
      <c r="I484" s="2">
        <v>701.38</v>
      </c>
      <c r="J484" t="str">
        <f t="shared" si="7"/>
        <v>google</v>
      </c>
    </row>
    <row r="485" spans="1:10" x14ac:dyDescent="0.2">
      <c r="A485" s="3">
        <v>45401</v>
      </c>
      <c r="B485" s="2" t="s">
        <v>30</v>
      </c>
      <c r="C485" s="2" t="s">
        <v>19</v>
      </c>
      <c r="D485" s="2" t="s">
        <v>27</v>
      </c>
      <c r="E485" s="2" t="s">
        <v>29</v>
      </c>
      <c r="F485" s="2" t="s">
        <v>13</v>
      </c>
      <c r="G485" s="2">
        <v>223</v>
      </c>
      <c r="H485" s="2">
        <v>21</v>
      </c>
      <c r="I485" s="2">
        <v>773.8</v>
      </c>
      <c r="J485" t="str">
        <f t="shared" si="7"/>
        <v>linkedin</v>
      </c>
    </row>
    <row r="486" spans="1:10" x14ac:dyDescent="0.2">
      <c r="A486" s="3">
        <v>45538</v>
      </c>
      <c r="B486" s="2" t="s">
        <v>14</v>
      </c>
      <c r="C486" s="2" t="s">
        <v>15</v>
      </c>
      <c r="D486" s="2" t="s">
        <v>22</v>
      </c>
      <c r="E486" s="2" t="s">
        <v>23</v>
      </c>
      <c r="F486" s="2" t="s">
        <v>13</v>
      </c>
      <c r="G486" s="2">
        <v>166</v>
      </c>
      <c r="H486" s="2">
        <v>37</v>
      </c>
      <c r="I486" s="2">
        <v>990.18</v>
      </c>
      <c r="J486" t="str">
        <f t="shared" si="7"/>
        <v>newsletter</v>
      </c>
    </row>
    <row r="487" spans="1:10" x14ac:dyDescent="0.2">
      <c r="A487" s="3">
        <v>45577</v>
      </c>
      <c r="B487" s="2" t="s">
        <v>9</v>
      </c>
      <c r="C487" s="2" t="s">
        <v>28</v>
      </c>
      <c r="D487" s="2" t="s">
        <v>11</v>
      </c>
      <c r="E487" s="2" t="s">
        <v>29</v>
      </c>
      <c r="F487" s="2" t="s">
        <v>21</v>
      </c>
      <c r="G487" s="2">
        <v>114</v>
      </c>
      <c r="H487" s="2">
        <v>14</v>
      </c>
      <c r="I487" s="2">
        <v>297.77</v>
      </c>
      <c r="J487" t="str">
        <f t="shared" si="7"/>
        <v>facebook</v>
      </c>
    </row>
    <row r="488" spans="1:10" x14ac:dyDescent="0.2">
      <c r="A488" s="3">
        <v>45593</v>
      </c>
      <c r="B488" s="2" t="s">
        <v>14</v>
      </c>
      <c r="C488" s="2" t="s">
        <v>28</v>
      </c>
      <c r="D488" s="2" t="s">
        <v>22</v>
      </c>
      <c r="E488" s="2" t="s">
        <v>12</v>
      </c>
      <c r="F488" s="2" t="s">
        <v>21</v>
      </c>
      <c r="G488" s="2">
        <v>332</v>
      </c>
      <c r="H488" s="2">
        <v>43</v>
      </c>
      <c r="I488" s="2">
        <v>777.58</v>
      </c>
      <c r="J488" t="str">
        <f t="shared" si="7"/>
        <v>newsletter</v>
      </c>
    </row>
    <row r="489" spans="1:10" x14ac:dyDescent="0.2">
      <c r="A489" s="3">
        <v>45552</v>
      </c>
      <c r="B489" s="2" t="s">
        <v>9</v>
      </c>
      <c r="C489" s="2" t="s">
        <v>19</v>
      </c>
      <c r="D489" s="2" t="s">
        <v>11</v>
      </c>
      <c r="E489" s="2" t="s">
        <v>16</v>
      </c>
      <c r="F489" s="2" t="s">
        <v>24</v>
      </c>
      <c r="G489" s="2">
        <v>450</v>
      </c>
      <c r="H489" s="2">
        <v>30</v>
      </c>
      <c r="I489" s="2">
        <v>162.85</v>
      </c>
      <c r="J489" t="str">
        <f t="shared" si="7"/>
        <v>facebook</v>
      </c>
    </row>
    <row r="490" spans="1:10" x14ac:dyDescent="0.2">
      <c r="A490" s="3">
        <v>45653</v>
      </c>
      <c r="B490" s="2" t="s">
        <v>14</v>
      </c>
      <c r="C490" s="2" t="s">
        <v>15</v>
      </c>
      <c r="D490" s="2" t="s">
        <v>20</v>
      </c>
      <c r="E490" s="2" t="s">
        <v>16</v>
      </c>
      <c r="F490" s="2" t="s">
        <v>17</v>
      </c>
      <c r="G490" s="2">
        <v>496</v>
      </c>
      <c r="H490" s="2">
        <v>6</v>
      </c>
      <c r="I490" s="2">
        <v>576.62</v>
      </c>
      <c r="J490" t="str">
        <f t="shared" si="7"/>
        <v>newsletter</v>
      </c>
    </row>
    <row r="491" spans="1:10" x14ac:dyDescent="0.2">
      <c r="A491" s="3">
        <v>45565</v>
      </c>
      <c r="B491" s="2" t="s">
        <v>30</v>
      </c>
      <c r="C491" s="2" t="s">
        <v>10</v>
      </c>
      <c r="D491" s="2" t="s">
        <v>27</v>
      </c>
      <c r="E491" s="2" t="s">
        <v>23</v>
      </c>
      <c r="F491" s="2" t="s">
        <v>21</v>
      </c>
      <c r="G491" s="2">
        <v>163</v>
      </c>
      <c r="H491" s="2">
        <v>42</v>
      </c>
      <c r="I491" s="2">
        <v>565.51</v>
      </c>
      <c r="J491" t="str">
        <f t="shared" si="7"/>
        <v>linkedin</v>
      </c>
    </row>
    <row r="492" spans="1:10" x14ac:dyDescent="0.2">
      <c r="A492" s="3">
        <v>45536</v>
      </c>
      <c r="B492" s="2" t="s">
        <v>25</v>
      </c>
      <c r="C492" s="2" t="s">
        <v>19</v>
      </c>
      <c r="D492" s="2" t="s">
        <v>22</v>
      </c>
      <c r="E492" s="2" t="s">
        <v>12</v>
      </c>
      <c r="F492" s="2" t="s">
        <v>21</v>
      </c>
      <c r="G492" s="2">
        <v>403</v>
      </c>
      <c r="H492" s="2">
        <v>49</v>
      </c>
      <c r="I492" s="2">
        <v>21.84</v>
      </c>
      <c r="J492" t="str">
        <f t="shared" si="7"/>
        <v>google</v>
      </c>
    </row>
    <row r="493" spans="1:10" x14ac:dyDescent="0.2">
      <c r="A493" s="3">
        <v>45366</v>
      </c>
      <c r="B493" s="2" t="s">
        <v>26</v>
      </c>
      <c r="C493" s="2" t="s">
        <v>28</v>
      </c>
      <c r="D493" s="2" t="s">
        <v>27</v>
      </c>
      <c r="E493" s="2" t="s">
        <v>12</v>
      </c>
      <c r="F493" s="2" t="s">
        <v>17</v>
      </c>
      <c r="G493" s="2">
        <v>261</v>
      </c>
      <c r="H493" s="2">
        <v>43</v>
      </c>
      <c r="I493" s="2">
        <v>480.7</v>
      </c>
      <c r="J493" t="str">
        <f t="shared" si="7"/>
        <v>instagram</v>
      </c>
    </row>
    <row r="494" spans="1:10" x14ac:dyDescent="0.2">
      <c r="A494" s="3">
        <v>45540</v>
      </c>
      <c r="B494" s="2" t="s">
        <v>25</v>
      </c>
      <c r="C494" s="2" t="s">
        <v>19</v>
      </c>
      <c r="D494" s="2" t="s">
        <v>11</v>
      </c>
      <c r="E494" s="2" t="s">
        <v>12</v>
      </c>
      <c r="F494" s="2" t="s">
        <v>13</v>
      </c>
      <c r="G494" s="2">
        <v>449</v>
      </c>
      <c r="H494" s="2">
        <v>15</v>
      </c>
      <c r="I494" s="2">
        <v>174.91</v>
      </c>
      <c r="J494" t="str">
        <f t="shared" si="7"/>
        <v>google</v>
      </c>
    </row>
    <row r="495" spans="1:10" x14ac:dyDescent="0.2">
      <c r="A495" s="3">
        <v>45656</v>
      </c>
      <c r="B495" s="2" t="s">
        <v>14</v>
      </c>
      <c r="C495" s="2" t="s">
        <v>15</v>
      </c>
      <c r="D495" s="2" t="s">
        <v>22</v>
      </c>
      <c r="E495" s="2" t="s">
        <v>16</v>
      </c>
      <c r="F495" s="2" t="s">
        <v>24</v>
      </c>
      <c r="G495" s="2">
        <v>90</v>
      </c>
      <c r="H495" s="2">
        <v>33</v>
      </c>
      <c r="I495" s="2">
        <v>631.48</v>
      </c>
      <c r="J495" t="str">
        <f t="shared" si="7"/>
        <v>newsletter</v>
      </c>
    </row>
    <row r="496" spans="1:10" x14ac:dyDescent="0.2">
      <c r="A496" s="3">
        <v>45443</v>
      </c>
      <c r="B496" s="2" t="s">
        <v>30</v>
      </c>
      <c r="C496" s="2" t="s">
        <v>10</v>
      </c>
      <c r="D496" s="2" t="s">
        <v>22</v>
      </c>
      <c r="G496" s="2">
        <v>222</v>
      </c>
      <c r="H496" s="2">
        <v>9</v>
      </c>
      <c r="I496" s="2">
        <v>666.93</v>
      </c>
      <c r="J496" t="str">
        <f t="shared" si="7"/>
        <v>linkedin</v>
      </c>
    </row>
    <row r="497" spans="1:10" x14ac:dyDescent="0.2">
      <c r="A497" s="3">
        <v>45615</v>
      </c>
      <c r="B497" s="2" t="s">
        <v>14</v>
      </c>
      <c r="C497" s="2" t="s">
        <v>15</v>
      </c>
      <c r="D497" s="2" t="s">
        <v>22</v>
      </c>
      <c r="F497" s="2" t="s">
        <v>24</v>
      </c>
      <c r="G497" s="2">
        <v>371</v>
      </c>
      <c r="H497" s="2">
        <v>44</v>
      </c>
      <c r="I497" s="2">
        <v>774.36</v>
      </c>
      <c r="J497" t="str">
        <f t="shared" si="7"/>
        <v>newsletter</v>
      </c>
    </row>
    <row r="498" spans="1:10" x14ac:dyDescent="0.2">
      <c r="A498" s="3">
        <v>45391</v>
      </c>
      <c r="B498" s="2" t="s">
        <v>14</v>
      </c>
      <c r="C498" s="2" t="s">
        <v>19</v>
      </c>
      <c r="D498" s="2" t="s">
        <v>27</v>
      </c>
      <c r="E498" s="2" t="s">
        <v>29</v>
      </c>
      <c r="F498" s="2" t="s">
        <v>24</v>
      </c>
      <c r="G498" s="2">
        <v>22</v>
      </c>
      <c r="H498" s="2">
        <v>40</v>
      </c>
      <c r="I498" s="2">
        <v>450.99</v>
      </c>
      <c r="J498" t="str">
        <f t="shared" si="7"/>
        <v>newsletter</v>
      </c>
    </row>
    <row r="499" spans="1:10" x14ac:dyDescent="0.2">
      <c r="A499" s="3">
        <v>45354</v>
      </c>
      <c r="B499" s="2" t="s">
        <v>14</v>
      </c>
      <c r="C499" s="2" t="s">
        <v>15</v>
      </c>
      <c r="D499" s="2" t="s">
        <v>22</v>
      </c>
      <c r="E499" s="2" t="s">
        <v>29</v>
      </c>
      <c r="F499" s="2" t="s">
        <v>13</v>
      </c>
      <c r="G499" s="2">
        <v>326</v>
      </c>
      <c r="H499" s="2">
        <v>40</v>
      </c>
      <c r="I499" s="2">
        <v>403.82</v>
      </c>
      <c r="J499" t="str">
        <f t="shared" si="7"/>
        <v>newsletter</v>
      </c>
    </row>
    <row r="500" spans="1:10" x14ac:dyDescent="0.2">
      <c r="A500" s="3">
        <v>45525</v>
      </c>
      <c r="B500" s="2" t="s">
        <v>14</v>
      </c>
      <c r="C500" s="2" t="s">
        <v>10</v>
      </c>
      <c r="D500" s="2" t="s">
        <v>27</v>
      </c>
      <c r="F500" s="2" t="s">
        <v>17</v>
      </c>
      <c r="G500" s="2">
        <v>440</v>
      </c>
      <c r="H500" s="2">
        <v>30</v>
      </c>
      <c r="I500" s="2">
        <v>456.87</v>
      </c>
      <c r="J500" t="str">
        <f t="shared" si="7"/>
        <v>newsletter</v>
      </c>
    </row>
    <row r="501" spans="1:10" x14ac:dyDescent="0.2">
      <c r="A501" s="3">
        <v>45458</v>
      </c>
      <c r="B501" s="2" t="s">
        <v>30</v>
      </c>
      <c r="C501" s="2" t="s">
        <v>15</v>
      </c>
      <c r="D501" s="2" t="s">
        <v>27</v>
      </c>
      <c r="E501" s="2" t="s">
        <v>23</v>
      </c>
      <c r="G501" s="2">
        <v>207</v>
      </c>
      <c r="H501" s="2">
        <v>12</v>
      </c>
      <c r="I501" s="2">
        <v>293.35000000000002</v>
      </c>
      <c r="J501" t="str">
        <f t="shared" si="7"/>
        <v>linkedin</v>
      </c>
    </row>
    <row r="502" spans="1:10" x14ac:dyDescent="0.2">
      <c r="A502" s="3">
        <v>45547</v>
      </c>
      <c r="B502" s="2" t="s">
        <v>18</v>
      </c>
      <c r="C502" s="2" t="s">
        <v>28</v>
      </c>
      <c r="D502" s="2" t="s">
        <v>20</v>
      </c>
      <c r="E502" s="2" t="s">
        <v>16</v>
      </c>
      <c r="F502" s="2" t="s">
        <v>17</v>
      </c>
      <c r="G502" s="2">
        <v>177</v>
      </c>
      <c r="H502" s="2">
        <v>45</v>
      </c>
      <c r="I502" s="2">
        <v>849.04</v>
      </c>
      <c r="J502" t="str">
        <f t="shared" si="7"/>
        <v>youtube</v>
      </c>
    </row>
    <row r="503" spans="1:10" x14ac:dyDescent="0.2">
      <c r="A503" s="3">
        <v>45572</v>
      </c>
      <c r="B503" s="2" t="s">
        <v>18</v>
      </c>
      <c r="C503" s="2" t="s">
        <v>15</v>
      </c>
      <c r="D503" s="2" t="s">
        <v>22</v>
      </c>
      <c r="E503" s="2" t="s">
        <v>29</v>
      </c>
      <c r="F503" s="2" t="s">
        <v>24</v>
      </c>
      <c r="G503" s="2">
        <v>312</v>
      </c>
      <c r="H503" s="2">
        <v>14</v>
      </c>
      <c r="I503" s="2">
        <v>958.33</v>
      </c>
      <c r="J503" t="str">
        <f t="shared" si="7"/>
        <v>youtube</v>
      </c>
    </row>
    <row r="504" spans="1:10" x14ac:dyDescent="0.2">
      <c r="A504" s="3">
        <v>45577</v>
      </c>
      <c r="B504" s="2" t="s">
        <v>25</v>
      </c>
      <c r="C504" s="2" t="s">
        <v>15</v>
      </c>
      <c r="D504" s="2" t="s">
        <v>22</v>
      </c>
      <c r="E504" s="2" t="s">
        <v>16</v>
      </c>
      <c r="F504" s="2" t="s">
        <v>24</v>
      </c>
      <c r="G504" s="2">
        <v>10</v>
      </c>
      <c r="H504" s="2">
        <v>16</v>
      </c>
      <c r="I504" s="2">
        <v>367.88</v>
      </c>
      <c r="J504" t="str">
        <f t="shared" si="7"/>
        <v>google</v>
      </c>
    </row>
    <row r="505" spans="1:10" x14ac:dyDescent="0.2">
      <c r="A505" s="3">
        <v>45418</v>
      </c>
      <c r="B505" s="2" t="s">
        <v>30</v>
      </c>
      <c r="C505" s="2" t="s">
        <v>19</v>
      </c>
      <c r="D505" s="2" t="s">
        <v>11</v>
      </c>
      <c r="F505" s="2" t="s">
        <v>21</v>
      </c>
      <c r="G505" s="2">
        <v>212</v>
      </c>
      <c r="H505" s="2">
        <v>0</v>
      </c>
      <c r="I505" s="2">
        <v>932.92</v>
      </c>
      <c r="J505" t="str">
        <f t="shared" si="7"/>
        <v>linkedin</v>
      </c>
    </row>
    <row r="506" spans="1:10" x14ac:dyDescent="0.2">
      <c r="A506" s="3">
        <v>45541</v>
      </c>
      <c r="B506" s="2" t="s">
        <v>25</v>
      </c>
      <c r="C506" s="2" t="s">
        <v>28</v>
      </c>
      <c r="D506" s="2" t="s">
        <v>20</v>
      </c>
      <c r="E506" s="2" t="s">
        <v>16</v>
      </c>
      <c r="F506" s="2" t="s">
        <v>13</v>
      </c>
      <c r="G506" s="2">
        <v>135</v>
      </c>
      <c r="H506" s="2">
        <v>5</v>
      </c>
      <c r="I506" s="2">
        <v>799.25</v>
      </c>
      <c r="J506" t="str">
        <f t="shared" si="7"/>
        <v>google</v>
      </c>
    </row>
    <row r="507" spans="1:10" x14ac:dyDescent="0.2">
      <c r="A507" s="3">
        <v>45329</v>
      </c>
      <c r="B507" s="2" t="s">
        <v>18</v>
      </c>
      <c r="C507" s="2" t="s">
        <v>28</v>
      </c>
      <c r="D507" s="2" t="s">
        <v>20</v>
      </c>
      <c r="E507" s="2" t="s">
        <v>12</v>
      </c>
      <c r="F507" s="2" t="s">
        <v>13</v>
      </c>
      <c r="G507" s="2">
        <v>56</v>
      </c>
      <c r="H507" s="2">
        <v>21</v>
      </c>
      <c r="I507" s="2">
        <v>794.26</v>
      </c>
      <c r="J507" t="str">
        <f t="shared" si="7"/>
        <v>youtube</v>
      </c>
    </row>
    <row r="508" spans="1:10" x14ac:dyDescent="0.2">
      <c r="A508" s="3">
        <v>45524</v>
      </c>
      <c r="B508" s="2" t="s">
        <v>25</v>
      </c>
      <c r="C508" s="2" t="s">
        <v>10</v>
      </c>
      <c r="D508" s="2" t="s">
        <v>20</v>
      </c>
      <c r="E508" s="2" t="s">
        <v>16</v>
      </c>
      <c r="G508" s="2">
        <v>60</v>
      </c>
      <c r="H508" s="2">
        <v>4</v>
      </c>
      <c r="I508" s="2">
        <v>739.66</v>
      </c>
      <c r="J508" t="str">
        <f t="shared" si="7"/>
        <v>google</v>
      </c>
    </row>
    <row r="509" spans="1:10" x14ac:dyDescent="0.2">
      <c r="A509" s="3">
        <v>45332</v>
      </c>
      <c r="B509" s="2" t="s">
        <v>30</v>
      </c>
      <c r="C509" s="2" t="s">
        <v>19</v>
      </c>
      <c r="D509" s="2" t="s">
        <v>27</v>
      </c>
      <c r="F509" s="2" t="s">
        <v>21</v>
      </c>
      <c r="G509" s="2">
        <v>244</v>
      </c>
      <c r="H509" s="2">
        <v>14</v>
      </c>
      <c r="I509" s="2">
        <v>79.760000000000005</v>
      </c>
      <c r="J509" t="str">
        <f t="shared" si="7"/>
        <v>linkedin</v>
      </c>
    </row>
    <row r="510" spans="1:10" x14ac:dyDescent="0.2">
      <c r="A510" s="3">
        <v>45455</v>
      </c>
      <c r="B510" s="2" t="s">
        <v>26</v>
      </c>
      <c r="C510" s="2" t="s">
        <v>10</v>
      </c>
      <c r="D510" s="2" t="s">
        <v>11</v>
      </c>
      <c r="E510" s="2" t="s">
        <v>23</v>
      </c>
      <c r="G510" s="2">
        <v>27</v>
      </c>
      <c r="H510" s="2">
        <v>41</v>
      </c>
      <c r="I510" s="2">
        <v>975.04</v>
      </c>
      <c r="J510" t="str">
        <f t="shared" si="7"/>
        <v>instagram</v>
      </c>
    </row>
    <row r="511" spans="1:10" x14ac:dyDescent="0.2">
      <c r="A511" s="3">
        <v>45644</v>
      </c>
      <c r="B511" s="2" t="s">
        <v>30</v>
      </c>
      <c r="C511" s="2" t="s">
        <v>19</v>
      </c>
      <c r="D511" s="2" t="s">
        <v>11</v>
      </c>
      <c r="E511" s="2" t="s">
        <v>12</v>
      </c>
      <c r="F511" s="2" t="s">
        <v>24</v>
      </c>
      <c r="G511" s="2">
        <v>472</v>
      </c>
      <c r="H511" s="2">
        <v>43</v>
      </c>
      <c r="I511" s="2">
        <v>692.92</v>
      </c>
      <c r="J511" t="str">
        <f t="shared" si="7"/>
        <v>linkedin</v>
      </c>
    </row>
    <row r="512" spans="1:10" x14ac:dyDescent="0.2">
      <c r="A512" s="3">
        <v>45599</v>
      </c>
      <c r="B512" s="2" t="s">
        <v>25</v>
      </c>
      <c r="C512" s="2" t="s">
        <v>28</v>
      </c>
      <c r="D512" s="2" t="s">
        <v>22</v>
      </c>
      <c r="E512" s="2" t="s">
        <v>12</v>
      </c>
      <c r="F512" s="2" t="s">
        <v>21</v>
      </c>
      <c r="G512" s="2">
        <v>111</v>
      </c>
      <c r="H512" s="2">
        <v>3</v>
      </c>
      <c r="I512" s="2">
        <v>650.71</v>
      </c>
      <c r="J512" t="str">
        <f t="shared" si="7"/>
        <v>google</v>
      </c>
    </row>
    <row r="513" spans="1:10" x14ac:dyDescent="0.2">
      <c r="A513" s="3">
        <v>45605</v>
      </c>
      <c r="B513" s="2" t="s">
        <v>25</v>
      </c>
      <c r="C513" s="2" t="s">
        <v>15</v>
      </c>
      <c r="D513" s="2" t="s">
        <v>20</v>
      </c>
      <c r="E513" s="2" t="s">
        <v>23</v>
      </c>
      <c r="G513" s="2">
        <v>426</v>
      </c>
      <c r="H513" s="2">
        <v>42</v>
      </c>
      <c r="I513" s="2">
        <v>478.12</v>
      </c>
      <c r="J513" t="str">
        <f t="shared" si="7"/>
        <v>google</v>
      </c>
    </row>
    <row r="514" spans="1:10" x14ac:dyDescent="0.2">
      <c r="A514" s="3">
        <v>45515</v>
      </c>
      <c r="B514" s="2" t="s">
        <v>26</v>
      </c>
      <c r="C514" s="2" t="s">
        <v>10</v>
      </c>
      <c r="D514" s="2" t="s">
        <v>20</v>
      </c>
      <c r="E514" s="2" t="s">
        <v>16</v>
      </c>
      <c r="G514" s="2">
        <v>409</v>
      </c>
      <c r="H514" s="2">
        <v>11</v>
      </c>
      <c r="I514" s="2">
        <v>466.97</v>
      </c>
      <c r="J514" t="str">
        <f t="shared" si="7"/>
        <v>instagram</v>
      </c>
    </row>
    <row r="515" spans="1:10" x14ac:dyDescent="0.2">
      <c r="A515" s="3">
        <v>45394</v>
      </c>
      <c r="B515" s="2" t="s">
        <v>30</v>
      </c>
      <c r="C515" s="2" t="s">
        <v>10</v>
      </c>
      <c r="D515" s="2" t="s">
        <v>22</v>
      </c>
      <c r="E515" s="2" t="s">
        <v>16</v>
      </c>
      <c r="G515" s="2">
        <v>218</v>
      </c>
      <c r="H515" s="2">
        <v>42</v>
      </c>
      <c r="I515" s="2">
        <v>325.23</v>
      </c>
      <c r="J515" t="str">
        <f t="shared" ref="J515:J578" si="8">LOWER(TRIM(B515))</f>
        <v>linkedin</v>
      </c>
    </row>
    <row r="516" spans="1:10" x14ac:dyDescent="0.2">
      <c r="A516" s="3">
        <v>45586</v>
      </c>
      <c r="B516" s="2" t="s">
        <v>25</v>
      </c>
      <c r="C516" s="2" t="s">
        <v>15</v>
      </c>
      <c r="D516" s="2" t="s">
        <v>22</v>
      </c>
      <c r="E516" s="2" t="s">
        <v>16</v>
      </c>
      <c r="F516" s="2" t="s">
        <v>13</v>
      </c>
      <c r="G516" s="2">
        <v>291</v>
      </c>
      <c r="H516" s="2">
        <v>5</v>
      </c>
      <c r="I516" s="2">
        <v>117.76</v>
      </c>
      <c r="J516" t="str">
        <f t="shared" si="8"/>
        <v>google</v>
      </c>
    </row>
    <row r="517" spans="1:10" x14ac:dyDescent="0.2">
      <c r="A517" s="3">
        <v>45447</v>
      </c>
      <c r="B517" s="2" t="s">
        <v>18</v>
      </c>
      <c r="C517" s="2" t="s">
        <v>15</v>
      </c>
      <c r="D517" s="2" t="s">
        <v>27</v>
      </c>
      <c r="E517" s="2" t="s">
        <v>23</v>
      </c>
      <c r="F517" s="2" t="s">
        <v>13</v>
      </c>
      <c r="G517" s="2">
        <v>442</v>
      </c>
      <c r="H517" s="2">
        <v>39</v>
      </c>
      <c r="I517" s="2">
        <v>40.090000000000003</v>
      </c>
      <c r="J517" t="str">
        <f t="shared" si="8"/>
        <v>youtube</v>
      </c>
    </row>
    <row r="518" spans="1:10" x14ac:dyDescent="0.2">
      <c r="A518" s="3">
        <v>45301</v>
      </c>
      <c r="B518" s="2" t="s">
        <v>30</v>
      </c>
      <c r="C518" s="2" t="s">
        <v>19</v>
      </c>
      <c r="D518" s="2" t="s">
        <v>11</v>
      </c>
      <c r="E518" s="2" t="s">
        <v>23</v>
      </c>
      <c r="G518" s="2">
        <v>439</v>
      </c>
      <c r="H518" s="2">
        <v>47</v>
      </c>
      <c r="I518" s="2">
        <v>959.88</v>
      </c>
      <c r="J518" t="str">
        <f t="shared" si="8"/>
        <v>linkedin</v>
      </c>
    </row>
    <row r="519" spans="1:10" x14ac:dyDescent="0.2">
      <c r="A519" s="3">
        <v>45365</v>
      </c>
      <c r="B519" s="2" t="s">
        <v>9</v>
      </c>
      <c r="C519" s="2" t="s">
        <v>19</v>
      </c>
      <c r="D519" s="2" t="s">
        <v>27</v>
      </c>
      <c r="E519" s="2" t="s">
        <v>29</v>
      </c>
      <c r="F519" s="2" t="s">
        <v>24</v>
      </c>
      <c r="G519" s="2">
        <v>385</v>
      </c>
      <c r="H519" s="2">
        <v>40</v>
      </c>
      <c r="I519" s="2">
        <v>668.04</v>
      </c>
      <c r="J519" t="str">
        <f t="shared" si="8"/>
        <v>facebook</v>
      </c>
    </row>
    <row r="520" spans="1:10" x14ac:dyDescent="0.2">
      <c r="A520" s="3">
        <v>45450</v>
      </c>
      <c r="B520" s="2" t="s">
        <v>26</v>
      </c>
      <c r="C520" s="2" t="s">
        <v>10</v>
      </c>
      <c r="D520" s="2" t="s">
        <v>11</v>
      </c>
      <c r="E520" s="2" t="s">
        <v>23</v>
      </c>
      <c r="F520" s="2" t="s">
        <v>21</v>
      </c>
      <c r="G520" s="2">
        <v>145</v>
      </c>
      <c r="H520" s="2">
        <v>26</v>
      </c>
      <c r="I520" s="2">
        <v>851.96</v>
      </c>
      <c r="J520" t="str">
        <f t="shared" si="8"/>
        <v>instagram</v>
      </c>
    </row>
    <row r="521" spans="1:10" x14ac:dyDescent="0.2">
      <c r="A521" s="3">
        <v>45584</v>
      </c>
      <c r="B521" s="2" t="s">
        <v>26</v>
      </c>
      <c r="C521" s="2" t="s">
        <v>15</v>
      </c>
      <c r="D521" s="2" t="s">
        <v>27</v>
      </c>
      <c r="E521" s="2" t="s">
        <v>29</v>
      </c>
      <c r="G521" s="2">
        <v>372</v>
      </c>
      <c r="H521" s="2">
        <v>8</v>
      </c>
      <c r="I521" s="2">
        <v>862.12</v>
      </c>
      <c r="J521" t="str">
        <f t="shared" si="8"/>
        <v>instagram</v>
      </c>
    </row>
    <row r="522" spans="1:10" x14ac:dyDescent="0.2">
      <c r="A522" s="3">
        <v>45617</v>
      </c>
      <c r="B522" s="2" t="s">
        <v>18</v>
      </c>
      <c r="C522" s="2" t="s">
        <v>15</v>
      </c>
      <c r="D522" s="2" t="s">
        <v>20</v>
      </c>
      <c r="E522" s="2" t="s">
        <v>23</v>
      </c>
      <c r="F522" s="2" t="s">
        <v>13</v>
      </c>
      <c r="G522" s="2">
        <v>277</v>
      </c>
      <c r="H522" s="2">
        <v>20</v>
      </c>
      <c r="I522" s="2">
        <v>109.54</v>
      </c>
      <c r="J522" t="str">
        <f t="shared" si="8"/>
        <v>youtube</v>
      </c>
    </row>
    <row r="523" spans="1:10" x14ac:dyDescent="0.2">
      <c r="A523" s="3">
        <v>45369</v>
      </c>
      <c r="B523" s="2" t="s">
        <v>9</v>
      </c>
      <c r="C523" s="2" t="s">
        <v>19</v>
      </c>
      <c r="D523" s="2" t="s">
        <v>27</v>
      </c>
      <c r="E523" s="2" t="s">
        <v>16</v>
      </c>
      <c r="F523" s="2" t="s">
        <v>24</v>
      </c>
      <c r="G523" s="2">
        <v>71</v>
      </c>
      <c r="H523" s="2">
        <v>36</v>
      </c>
      <c r="I523" s="2">
        <v>746.08</v>
      </c>
      <c r="J523" t="str">
        <f t="shared" si="8"/>
        <v>facebook</v>
      </c>
    </row>
    <row r="524" spans="1:10" x14ac:dyDescent="0.2">
      <c r="A524" s="3">
        <v>45430</v>
      </c>
      <c r="B524" s="2" t="s">
        <v>9</v>
      </c>
      <c r="C524" s="2" t="s">
        <v>19</v>
      </c>
      <c r="D524" s="2" t="s">
        <v>11</v>
      </c>
      <c r="F524" s="2" t="s">
        <v>13</v>
      </c>
      <c r="G524" s="2">
        <v>234</v>
      </c>
      <c r="H524" s="2">
        <v>19</v>
      </c>
      <c r="I524" s="2">
        <v>246.99</v>
      </c>
      <c r="J524" t="str">
        <f t="shared" si="8"/>
        <v>facebook</v>
      </c>
    </row>
    <row r="525" spans="1:10" x14ac:dyDescent="0.2">
      <c r="A525" s="3">
        <v>45434</v>
      </c>
      <c r="B525" s="2" t="s">
        <v>25</v>
      </c>
      <c r="C525" s="2" t="s">
        <v>19</v>
      </c>
      <c r="D525" s="2" t="s">
        <v>27</v>
      </c>
      <c r="E525" s="2" t="s">
        <v>23</v>
      </c>
      <c r="F525" s="2" t="s">
        <v>24</v>
      </c>
      <c r="G525" s="2">
        <v>63</v>
      </c>
      <c r="H525" s="2">
        <v>7</v>
      </c>
      <c r="I525" s="2">
        <v>292.06</v>
      </c>
      <c r="J525" t="str">
        <f t="shared" si="8"/>
        <v>google</v>
      </c>
    </row>
    <row r="526" spans="1:10" x14ac:dyDescent="0.2">
      <c r="A526" s="3">
        <v>45451</v>
      </c>
      <c r="B526" s="2" t="s">
        <v>26</v>
      </c>
      <c r="C526" s="2" t="s">
        <v>19</v>
      </c>
      <c r="D526" s="2" t="s">
        <v>27</v>
      </c>
      <c r="E526" s="2" t="s">
        <v>16</v>
      </c>
      <c r="F526" s="2" t="s">
        <v>13</v>
      </c>
      <c r="G526" s="2">
        <v>214</v>
      </c>
      <c r="H526" s="2">
        <v>31</v>
      </c>
      <c r="I526" s="2">
        <v>494.63</v>
      </c>
      <c r="J526" t="str">
        <f t="shared" si="8"/>
        <v>instagram</v>
      </c>
    </row>
    <row r="527" spans="1:10" x14ac:dyDescent="0.2">
      <c r="A527" s="3">
        <v>45304</v>
      </c>
      <c r="B527" s="2" t="s">
        <v>26</v>
      </c>
      <c r="C527" s="2" t="s">
        <v>19</v>
      </c>
      <c r="D527" s="2" t="s">
        <v>20</v>
      </c>
      <c r="E527" s="2" t="s">
        <v>16</v>
      </c>
      <c r="G527" s="2">
        <v>185</v>
      </c>
      <c r="H527" s="2">
        <v>49</v>
      </c>
      <c r="I527" s="2">
        <v>628.75</v>
      </c>
      <c r="J527" t="str">
        <f t="shared" si="8"/>
        <v>instagram</v>
      </c>
    </row>
    <row r="528" spans="1:10" x14ac:dyDescent="0.2">
      <c r="A528" s="3">
        <v>45529</v>
      </c>
      <c r="B528" s="2" t="s">
        <v>30</v>
      </c>
      <c r="C528" s="2" t="s">
        <v>28</v>
      </c>
      <c r="D528" s="2" t="s">
        <v>27</v>
      </c>
      <c r="E528" s="2" t="s">
        <v>23</v>
      </c>
      <c r="F528" s="2" t="s">
        <v>24</v>
      </c>
      <c r="G528" s="2">
        <v>395</v>
      </c>
      <c r="H528" s="2">
        <v>28</v>
      </c>
      <c r="I528" s="2">
        <v>233.32</v>
      </c>
      <c r="J528" t="str">
        <f t="shared" si="8"/>
        <v>linkedin</v>
      </c>
    </row>
    <row r="529" spans="1:10" x14ac:dyDescent="0.2">
      <c r="A529" s="3">
        <v>45493</v>
      </c>
      <c r="B529" s="2" t="s">
        <v>30</v>
      </c>
      <c r="C529" s="2" t="s">
        <v>28</v>
      </c>
      <c r="D529" s="2" t="s">
        <v>22</v>
      </c>
      <c r="E529" s="2" t="s">
        <v>16</v>
      </c>
      <c r="F529" s="2" t="s">
        <v>13</v>
      </c>
      <c r="G529" s="2">
        <v>118</v>
      </c>
      <c r="H529" s="2">
        <v>24</v>
      </c>
      <c r="I529" s="2">
        <v>225.47</v>
      </c>
      <c r="J529" t="str">
        <f t="shared" si="8"/>
        <v>linkedin</v>
      </c>
    </row>
    <row r="530" spans="1:10" x14ac:dyDescent="0.2">
      <c r="A530" s="3">
        <v>45518</v>
      </c>
      <c r="B530" s="2" t="s">
        <v>26</v>
      </c>
      <c r="C530" s="2" t="s">
        <v>28</v>
      </c>
      <c r="D530" s="2" t="s">
        <v>27</v>
      </c>
      <c r="E530" s="2" t="s">
        <v>23</v>
      </c>
      <c r="F530" s="2" t="s">
        <v>24</v>
      </c>
      <c r="G530" s="2">
        <v>56</v>
      </c>
      <c r="H530" s="2">
        <v>36</v>
      </c>
      <c r="I530" s="2">
        <v>120.8</v>
      </c>
      <c r="J530" t="str">
        <f t="shared" si="8"/>
        <v>instagram</v>
      </c>
    </row>
    <row r="531" spans="1:10" x14ac:dyDescent="0.2">
      <c r="A531" s="3">
        <v>45333</v>
      </c>
      <c r="B531" s="2" t="s">
        <v>25</v>
      </c>
      <c r="C531" s="2" t="s">
        <v>15</v>
      </c>
      <c r="D531" s="2" t="s">
        <v>20</v>
      </c>
      <c r="E531" s="2" t="s">
        <v>16</v>
      </c>
      <c r="F531" s="2" t="s">
        <v>17</v>
      </c>
      <c r="G531" s="2">
        <v>257</v>
      </c>
      <c r="H531" s="2">
        <v>10</v>
      </c>
      <c r="I531" s="2">
        <v>704.92</v>
      </c>
      <c r="J531" t="str">
        <f t="shared" si="8"/>
        <v>google</v>
      </c>
    </row>
    <row r="532" spans="1:10" x14ac:dyDescent="0.2">
      <c r="A532" s="3">
        <v>45623</v>
      </c>
      <c r="B532" s="2" t="s">
        <v>14</v>
      </c>
      <c r="C532" s="2" t="s">
        <v>10</v>
      </c>
      <c r="D532" s="2" t="s">
        <v>20</v>
      </c>
      <c r="E532" s="2" t="s">
        <v>29</v>
      </c>
      <c r="F532" s="2" t="s">
        <v>21</v>
      </c>
      <c r="G532" s="2">
        <v>187</v>
      </c>
      <c r="H532" s="2">
        <v>25</v>
      </c>
      <c r="I532" s="2">
        <v>71.099999999999994</v>
      </c>
      <c r="J532" t="str">
        <f t="shared" si="8"/>
        <v>newsletter</v>
      </c>
    </row>
    <row r="533" spans="1:10" x14ac:dyDescent="0.2">
      <c r="A533" s="3">
        <v>45442</v>
      </c>
      <c r="B533" s="2" t="s">
        <v>25</v>
      </c>
      <c r="C533" s="2" t="s">
        <v>15</v>
      </c>
      <c r="D533" s="2" t="s">
        <v>27</v>
      </c>
      <c r="E533" s="2" t="s">
        <v>12</v>
      </c>
      <c r="F533" s="2" t="s">
        <v>24</v>
      </c>
      <c r="G533" s="2">
        <v>181</v>
      </c>
      <c r="H533" s="2">
        <v>31</v>
      </c>
      <c r="I533" s="2">
        <v>857.41</v>
      </c>
      <c r="J533" t="str">
        <f t="shared" si="8"/>
        <v>google</v>
      </c>
    </row>
    <row r="534" spans="1:10" x14ac:dyDescent="0.2">
      <c r="A534" s="3">
        <v>45495</v>
      </c>
      <c r="B534" s="2" t="s">
        <v>18</v>
      </c>
      <c r="C534" s="2" t="s">
        <v>19</v>
      </c>
      <c r="D534" s="2" t="s">
        <v>27</v>
      </c>
      <c r="F534" s="2" t="s">
        <v>17</v>
      </c>
      <c r="G534" s="2">
        <v>404</v>
      </c>
      <c r="H534" s="2">
        <v>2</v>
      </c>
      <c r="I534" s="2">
        <v>14.16</v>
      </c>
      <c r="J534" t="str">
        <f t="shared" si="8"/>
        <v>youtube</v>
      </c>
    </row>
    <row r="535" spans="1:10" x14ac:dyDescent="0.2">
      <c r="A535" s="3">
        <v>45513</v>
      </c>
      <c r="B535" s="2" t="s">
        <v>25</v>
      </c>
      <c r="C535" s="2" t="s">
        <v>10</v>
      </c>
      <c r="D535" s="2" t="s">
        <v>22</v>
      </c>
      <c r="E535" s="2" t="s">
        <v>23</v>
      </c>
      <c r="G535" s="2">
        <v>104</v>
      </c>
      <c r="H535" s="2">
        <v>24</v>
      </c>
      <c r="I535" s="2">
        <v>277.19</v>
      </c>
      <c r="J535" t="str">
        <f t="shared" si="8"/>
        <v>google</v>
      </c>
    </row>
    <row r="536" spans="1:10" x14ac:dyDescent="0.2">
      <c r="A536" s="3">
        <v>45620</v>
      </c>
      <c r="B536" s="2" t="s">
        <v>9</v>
      </c>
      <c r="C536" s="2" t="s">
        <v>10</v>
      </c>
      <c r="D536" s="2" t="s">
        <v>11</v>
      </c>
      <c r="E536" s="2" t="s">
        <v>23</v>
      </c>
      <c r="G536" s="2">
        <v>214</v>
      </c>
      <c r="H536" s="2">
        <v>47</v>
      </c>
      <c r="I536" s="2">
        <v>77.400000000000006</v>
      </c>
      <c r="J536" t="str">
        <f t="shared" si="8"/>
        <v>facebook</v>
      </c>
    </row>
    <row r="537" spans="1:10" x14ac:dyDescent="0.2">
      <c r="A537" s="3">
        <v>45496</v>
      </c>
      <c r="B537" s="2" t="s">
        <v>9</v>
      </c>
      <c r="C537" s="2" t="s">
        <v>19</v>
      </c>
      <c r="D537" s="2" t="s">
        <v>27</v>
      </c>
      <c r="E537" s="2" t="s">
        <v>16</v>
      </c>
      <c r="F537" s="2" t="s">
        <v>13</v>
      </c>
      <c r="G537" s="2">
        <v>329</v>
      </c>
      <c r="H537" s="2">
        <v>6</v>
      </c>
      <c r="I537" s="2">
        <v>733.49</v>
      </c>
      <c r="J537" t="str">
        <f t="shared" si="8"/>
        <v>facebook</v>
      </c>
    </row>
    <row r="538" spans="1:10" x14ac:dyDescent="0.2">
      <c r="A538" s="3">
        <v>45357</v>
      </c>
      <c r="B538" s="2" t="s">
        <v>18</v>
      </c>
      <c r="C538" s="2" t="s">
        <v>19</v>
      </c>
      <c r="D538" s="2" t="s">
        <v>27</v>
      </c>
      <c r="E538" s="2" t="s">
        <v>29</v>
      </c>
      <c r="F538" s="2" t="s">
        <v>17</v>
      </c>
      <c r="G538" s="2">
        <v>127</v>
      </c>
      <c r="H538" s="2">
        <v>1</v>
      </c>
      <c r="I538" s="2">
        <v>55.54</v>
      </c>
      <c r="J538" t="str">
        <f t="shared" si="8"/>
        <v>youtube</v>
      </c>
    </row>
    <row r="539" spans="1:10" x14ac:dyDescent="0.2">
      <c r="A539" s="3">
        <v>45327</v>
      </c>
      <c r="B539" s="2" t="s">
        <v>25</v>
      </c>
      <c r="C539" s="2" t="s">
        <v>28</v>
      </c>
      <c r="D539" s="2" t="s">
        <v>27</v>
      </c>
      <c r="E539" s="2" t="s">
        <v>29</v>
      </c>
      <c r="G539" s="2">
        <v>307</v>
      </c>
      <c r="H539" s="2">
        <v>30</v>
      </c>
      <c r="I539" s="2">
        <v>616.66999999999996</v>
      </c>
      <c r="J539" t="str">
        <f t="shared" si="8"/>
        <v>google</v>
      </c>
    </row>
    <row r="540" spans="1:10" x14ac:dyDescent="0.2">
      <c r="A540" s="3">
        <v>45367</v>
      </c>
      <c r="B540" s="2" t="s">
        <v>9</v>
      </c>
      <c r="C540" s="2" t="s">
        <v>15</v>
      </c>
      <c r="D540" s="2" t="s">
        <v>20</v>
      </c>
      <c r="E540" s="2" t="s">
        <v>16</v>
      </c>
      <c r="F540" s="2" t="s">
        <v>13</v>
      </c>
      <c r="G540" s="2">
        <v>398</v>
      </c>
      <c r="H540" s="2">
        <v>9</v>
      </c>
      <c r="I540" s="2">
        <v>28.83</v>
      </c>
      <c r="J540" t="str">
        <f t="shared" si="8"/>
        <v>facebook</v>
      </c>
    </row>
    <row r="541" spans="1:10" x14ac:dyDescent="0.2">
      <c r="A541" s="3">
        <v>45318</v>
      </c>
      <c r="B541" s="2" t="s">
        <v>25</v>
      </c>
      <c r="C541" s="2" t="s">
        <v>15</v>
      </c>
      <c r="D541" s="2" t="s">
        <v>11</v>
      </c>
      <c r="E541" s="2" t="s">
        <v>23</v>
      </c>
      <c r="F541" s="2" t="s">
        <v>24</v>
      </c>
      <c r="G541" s="2">
        <v>283</v>
      </c>
      <c r="H541" s="2">
        <v>42</v>
      </c>
      <c r="I541" s="2">
        <v>975.08</v>
      </c>
      <c r="J541" t="str">
        <f t="shared" si="8"/>
        <v>google</v>
      </c>
    </row>
    <row r="542" spans="1:10" x14ac:dyDescent="0.2">
      <c r="A542" s="3">
        <v>45322</v>
      </c>
      <c r="B542" s="2" t="s">
        <v>18</v>
      </c>
      <c r="C542" s="2" t="s">
        <v>28</v>
      </c>
      <c r="D542" s="2" t="s">
        <v>11</v>
      </c>
      <c r="E542" s="2" t="s">
        <v>16</v>
      </c>
      <c r="F542" s="2" t="s">
        <v>21</v>
      </c>
      <c r="G542" s="2">
        <v>270</v>
      </c>
      <c r="H542" s="2">
        <v>2</v>
      </c>
      <c r="I542" s="2">
        <v>944.07</v>
      </c>
      <c r="J542" t="str">
        <f t="shared" si="8"/>
        <v>youtube</v>
      </c>
    </row>
    <row r="543" spans="1:10" x14ac:dyDescent="0.2">
      <c r="A543" s="3">
        <v>45345</v>
      </c>
      <c r="B543" s="2" t="s">
        <v>9</v>
      </c>
      <c r="C543" s="2" t="s">
        <v>28</v>
      </c>
      <c r="D543" s="2" t="s">
        <v>20</v>
      </c>
      <c r="E543" s="2" t="s">
        <v>16</v>
      </c>
      <c r="F543" s="2" t="s">
        <v>21</v>
      </c>
      <c r="G543" s="2">
        <v>216</v>
      </c>
      <c r="H543" s="2">
        <v>8</v>
      </c>
      <c r="I543" s="2">
        <v>447.56</v>
      </c>
      <c r="J543" t="str">
        <f t="shared" si="8"/>
        <v>facebook</v>
      </c>
    </row>
    <row r="544" spans="1:10" x14ac:dyDescent="0.2">
      <c r="A544" s="3">
        <v>45616</v>
      </c>
      <c r="B544" s="2" t="s">
        <v>18</v>
      </c>
      <c r="C544" s="2" t="s">
        <v>15</v>
      </c>
      <c r="D544" s="2" t="s">
        <v>27</v>
      </c>
      <c r="E544" s="2" t="s">
        <v>16</v>
      </c>
      <c r="F544" s="2" t="s">
        <v>13</v>
      </c>
      <c r="G544" s="2">
        <v>187</v>
      </c>
      <c r="H544" s="2">
        <v>34</v>
      </c>
      <c r="I544" s="2">
        <v>827.46</v>
      </c>
      <c r="J544" t="str">
        <f t="shared" si="8"/>
        <v>youtube</v>
      </c>
    </row>
    <row r="545" spans="1:10" x14ac:dyDescent="0.2">
      <c r="A545" s="3">
        <v>45592</v>
      </c>
      <c r="B545" s="2" t="s">
        <v>9</v>
      </c>
      <c r="C545" s="2" t="s">
        <v>19</v>
      </c>
      <c r="D545" s="2" t="s">
        <v>20</v>
      </c>
      <c r="F545" s="2" t="s">
        <v>13</v>
      </c>
      <c r="G545" s="2">
        <v>376</v>
      </c>
      <c r="H545" s="2">
        <v>37</v>
      </c>
      <c r="I545" s="2">
        <v>351.22</v>
      </c>
      <c r="J545" t="str">
        <f t="shared" si="8"/>
        <v>facebook</v>
      </c>
    </row>
    <row r="546" spans="1:10" x14ac:dyDescent="0.2">
      <c r="A546" s="3">
        <v>45492</v>
      </c>
      <c r="B546" s="2" t="s">
        <v>30</v>
      </c>
      <c r="C546" s="2" t="s">
        <v>19</v>
      </c>
      <c r="D546" s="2" t="s">
        <v>22</v>
      </c>
      <c r="E546" s="2" t="s">
        <v>12</v>
      </c>
      <c r="F546" s="2" t="s">
        <v>24</v>
      </c>
      <c r="G546" s="2">
        <v>396</v>
      </c>
      <c r="H546" s="2">
        <v>8</v>
      </c>
      <c r="I546" s="2">
        <v>593.05999999999995</v>
      </c>
      <c r="J546" t="str">
        <f t="shared" si="8"/>
        <v>linkedin</v>
      </c>
    </row>
    <row r="547" spans="1:10" x14ac:dyDescent="0.2">
      <c r="A547" s="3">
        <v>45485</v>
      </c>
      <c r="B547" s="2" t="s">
        <v>9</v>
      </c>
      <c r="C547" s="2" t="s">
        <v>19</v>
      </c>
      <c r="D547" s="2" t="s">
        <v>11</v>
      </c>
      <c r="E547" s="2" t="s">
        <v>16</v>
      </c>
      <c r="F547" s="2" t="s">
        <v>24</v>
      </c>
      <c r="G547" s="2">
        <v>463</v>
      </c>
      <c r="H547" s="2">
        <v>17</v>
      </c>
      <c r="I547" s="2">
        <v>606.25</v>
      </c>
      <c r="J547" t="str">
        <f t="shared" si="8"/>
        <v>facebook</v>
      </c>
    </row>
    <row r="548" spans="1:10" x14ac:dyDescent="0.2">
      <c r="A548" s="3">
        <v>45644</v>
      </c>
      <c r="B548" s="2" t="s">
        <v>18</v>
      </c>
      <c r="C548" s="2" t="s">
        <v>28</v>
      </c>
      <c r="D548" s="2" t="s">
        <v>11</v>
      </c>
      <c r="E548" s="2" t="s">
        <v>23</v>
      </c>
      <c r="F548" s="2" t="s">
        <v>24</v>
      </c>
      <c r="G548" s="2">
        <v>488</v>
      </c>
      <c r="H548" s="2">
        <v>22</v>
      </c>
      <c r="I548" s="2">
        <v>427.27</v>
      </c>
      <c r="J548" t="str">
        <f t="shared" si="8"/>
        <v>youtube</v>
      </c>
    </row>
    <row r="549" spans="1:10" x14ac:dyDescent="0.2">
      <c r="A549" s="3">
        <v>45600</v>
      </c>
      <c r="B549" s="2" t="s">
        <v>25</v>
      </c>
      <c r="C549" s="2" t="s">
        <v>15</v>
      </c>
      <c r="D549" s="2" t="s">
        <v>11</v>
      </c>
      <c r="E549" s="2" t="s">
        <v>16</v>
      </c>
      <c r="G549" s="2">
        <v>359</v>
      </c>
      <c r="H549" s="2">
        <v>28</v>
      </c>
      <c r="I549" s="2">
        <v>460.64</v>
      </c>
      <c r="J549" t="str">
        <f t="shared" si="8"/>
        <v>google</v>
      </c>
    </row>
    <row r="550" spans="1:10" x14ac:dyDescent="0.2">
      <c r="A550" s="3">
        <v>45511</v>
      </c>
      <c r="B550" s="2" t="s">
        <v>26</v>
      </c>
      <c r="C550" s="2" t="s">
        <v>28</v>
      </c>
      <c r="D550" s="2" t="s">
        <v>11</v>
      </c>
      <c r="E550" s="2" t="s">
        <v>12</v>
      </c>
      <c r="G550" s="2">
        <v>486</v>
      </c>
      <c r="H550" s="2">
        <v>33</v>
      </c>
      <c r="I550" s="2">
        <v>287.49</v>
      </c>
      <c r="J550" t="str">
        <f t="shared" si="8"/>
        <v>instagram</v>
      </c>
    </row>
    <row r="551" spans="1:10" x14ac:dyDescent="0.2">
      <c r="A551" s="3">
        <v>45592</v>
      </c>
      <c r="B551" s="2" t="s">
        <v>9</v>
      </c>
      <c r="C551" s="2" t="s">
        <v>15</v>
      </c>
      <c r="D551" s="2" t="s">
        <v>20</v>
      </c>
      <c r="E551" s="2" t="s">
        <v>16</v>
      </c>
      <c r="F551" s="2" t="s">
        <v>13</v>
      </c>
      <c r="G551" s="2">
        <v>479</v>
      </c>
      <c r="H551" s="2">
        <v>46</v>
      </c>
      <c r="I551" s="2">
        <v>507.89</v>
      </c>
      <c r="J551" t="str">
        <f t="shared" si="8"/>
        <v>facebook</v>
      </c>
    </row>
    <row r="552" spans="1:10" x14ac:dyDescent="0.2">
      <c r="A552" s="3">
        <v>45341</v>
      </c>
      <c r="B552" s="2" t="s">
        <v>14</v>
      </c>
      <c r="C552" s="2" t="s">
        <v>28</v>
      </c>
      <c r="D552" s="2" t="s">
        <v>11</v>
      </c>
      <c r="E552" s="2" t="s">
        <v>12</v>
      </c>
      <c r="F552" s="2" t="s">
        <v>24</v>
      </c>
      <c r="G552" s="2">
        <v>199</v>
      </c>
      <c r="H552" s="2">
        <v>17</v>
      </c>
      <c r="I552" s="2">
        <v>373.54</v>
      </c>
      <c r="J552" t="str">
        <f t="shared" si="8"/>
        <v>newsletter</v>
      </c>
    </row>
    <row r="553" spans="1:10" x14ac:dyDescent="0.2">
      <c r="A553" s="3">
        <v>45526</v>
      </c>
      <c r="B553" s="2" t="s">
        <v>30</v>
      </c>
      <c r="C553" s="2" t="s">
        <v>10</v>
      </c>
      <c r="D553" s="2" t="s">
        <v>20</v>
      </c>
      <c r="E553" s="2" t="s">
        <v>12</v>
      </c>
      <c r="F553" s="2" t="s">
        <v>17</v>
      </c>
      <c r="G553" s="2">
        <v>364</v>
      </c>
      <c r="H553" s="2">
        <v>50</v>
      </c>
      <c r="I553" s="2">
        <v>662.16</v>
      </c>
      <c r="J553" t="str">
        <f t="shared" si="8"/>
        <v>linkedin</v>
      </c>
    </row>
    <row r="554" spans="1:10" x14ac:dyDescent="0.2">
      <c r="A554" s="3">
        <v>45379</v>
      </c>
      <c r="B554" s="2" t="s">
        <v>30</v>
      </c>
      <c r="C554" s="2" t="s">
        <v>10</v>
      </c>
      <c r="D554" s="2" t="s">
        <v>27</v>
      </c>
      <c r="E554" s="2" t="s">
        <v>29</v>
      </c>
      <c r="F554" s="2" t="s">
        <v>21</v>
      </c>
      <c r="G554" s="2">
        <v>412</v>
      </c>
      <c r="H554" s="2">
        <v>7</v>
      </c>
      <c r="I554" s="2">
        <v>355.07</v>
      </c>
      <c r="J554" t="str">
        <f t="shared" si="8"/>
        <v>linkedin</v>
      </c>
    </row>
    <row r="555" spans="1:10" x14ac:dyDescent="0.2">
      <c r="A555" s="3">
        <v>45617</v>
      </c>
      <c r="B555" s="2" t="s">
        <v>25</v>
      </c>
      <c r="C555" s="2" t="s">
        <v>28</v>
      </c>
      <c r="D555" s="2" t="s">
        <v>11</v>
      </c>
      <c r="E555" s="2" t="s">
        <v>16</v>
      </c>
      <c r="F555" s="2" t="s">
        <v>24</v>
      </c>
      <c r="G555" s="2">
        <v>157</v>
      </c>
      <c r="H555" s="2">
        <v>27</v>
      </c>
      <c r="I555" s="2">
        <v>875.29</v>
      </c>
      <c r="J555" t="str">
        <f t="shared" si="8"/>
        <v>google</v>
      </c>
    </row>
    <row r="556" spans="1:10" x14ac:dyDescent="0.2">
      <c r="A556" s="3">
        <v>45294</v>
      </c>
      <c r="B556" s="2" t="s">
        <v>30</v>
      </c>
      <c r="C556" s="2" t="s">
        <v>19</v>
      </c>
      <c r="D556" s="2" t="s">
        <v>27</v>
      </c>
      <c r="E556" s="2" t="s">
        <v>23</v>
      </c>
      <c r="F556" s="2" t="s">
        <v>21</v>
      </c>
      <c r="G556" s="2">
        <v>396</v>
      </c>
      <c r="H556" s="2">
        <v>4</v>
      </c>
      <c r="I556" s="2">
        <v>821.6</v>
      </c>
      <c r="J556" t="str">
        <f t="shared" si="8"/>
        <v>linkedin</v>
      </c>
    </row>
    <row r="557" spans="1:10" x14ac:dyDescent="0.2">
      <c r="A557" s="3">
        <v>45613</v>
      </c>
      <c r="B557" s="2" t="s">
        <v>26</v>
      </c>
      <c r="C557" s="2" t="s">
        <v>10</v>
      </c>
      <c r="D557" s="2" t="s">
        <v>22</v>
      </c>
      <c r="E557" s="2" t="s">
        <v>29</v>
      </c>
      <c r="G557" s="2">
        <v>294</v>
      </c>
      <c r="H557" s="2">
        <v>37</v>
      </c>
      <c r="I557" s="2">
        <v>652.42999999999995</v>
      </c>
      <c r="J557" t="str">
        <f t="shared" si="8"/>
        <v>instagram</v>
      </c>
    </row>
    <row r="558" spans="1:10" x14ac:dyDescent="0.2">
      <c r="A558" s="3">
        <v>45317</v>
      </c>
      <c r="B558" s="2" t="s">
        <v>14</v>
      </c>
      <c r="C558" s="2" t="s">
        <v>15</v>
      </c>
      <c r="D558" s="2" t="s">
        <v>20</v>
      </c>
      <c r="E558" s="2" t="s">
        <v>23</v>
      </c>
      <c r="F558" s="2" t="s">
        <v>24</v>
      </c>
      <c r="G558" s="2">
        <v>425</v>
      </c>
      <c r="H558" s="2">
        <v>12</v>
      </c>
      <c r="I558" s="2">
        <v>884.91</v>
      </c>
      <c r="J558" t="str">
        <f t="shared" si="8"/>
        <v>newsletter</v>
      </c>
    </row>
    <row r="559" spans="1:10" x14ac:dyDescent="0.2">
      <c r="A559" s="3">
        <v>45350</v>
      </c>
      <c r="B559" s="2" t="s">
        <v>18</v>
      </c>
      <c r="C559" s="2" t="s">
        <v>10</v>
      </c>
      <c r="D559" s="2" t="s">
        <v>27</v>
      </c>
      <c r="E559" s="2" t="s">
        <v>23</v>
      </c>
      <c r="F559" s="2" t="s">
        <v>21</v>
      </c>
      <c r="G559" s="2">
        <v>95</v>
      </c>
      <c r="H559" s="2">
        <v>15</v>
      </c>
      <c r="I559" s="2">
        <v>20.22</v>
      </c>
      <c r="J559" t="str">
        <f t="shared" si="8"/>
        <v>youtube</v>
      </c>
    </row>
    <row r="560" spans="1:10" x14ac:dyDescent="0.2">
      <c r="A560" s="3">
        <v>45503</v>
      </c>
      <c r="B560" s="2" t="s">
        <v>14</v>
      </c>
      <c r="C560" s="2" t="s">
        <v>10</v>
      </c>
      <c r="D560" s="2" t="s">
        <v>22</v>
      </c>
      <c r="F560" s="2" t="s">
        <v>24</v>
      </c>
      <c r="G560" s="2">
        <v>260</v>
      </c>
      <c r="H560" s="2">
        <v>49</v>
      </c>
      <c r="I560" s="2">
        <v>19.86</v>
      </c>
      <c r="J560" t="str">
        <f t="shared" si="8"/>
        <v>newsletter</v>
      </c>
    </row>
    <row r="561" spans="1:10" x14ac:dyDescent="0.2">
      <c r="A561" s="3">
        <v>45629</v>
      </c>
      <c r="B561" s="2" t="s">
        <v>26</v>
      </c>
      <c r="C561" s="2" t="s">
        <v>10</v>
      </c>
      <c r="D561" s="2" t="s">
        <v>27</v>
      </c>
      <c r="F561" s="2" t="s">
        <v>13</v>
      </c>
      <c r="G561" s="2">
        <v>208</v>
      </c>
      <c r="H561" s="2">
        <v>8</v>
      </c>
      <c r="I561" s="2">
        <v>232.8</v>
      </c>
      <c r="J561" t="str">
        <f t="shared" si="8"/>
        <v>instagram</v>
      </c>
    </row>
    <row r="562" spans="1:10" x14ac:dyDescent="0.2">
      <c r="A562" s="3">
        <v>45391</v>
      </c>
      <c r="B562" s="2" t="s">
        <v>30</v>
      </c>
      <c r="C562" s="2" t="s">
        <v>10</v>
      </c>
      <c r="D562" s="2" t="s">
        <v>27</v>
      </c>
      <c r="E562" s="2" t="s">
        <v>29</v>
      </c>
      <c r="F562" s="2" t="s">
        <v>13</v>
      </c>
      <c r="G562" s="2">
        <v>343</v>
      </c>
      <c r="H562" s="2">
        <v>47</v>
      </c>
      <c r="I562" s="2">
        <v>592.58000000000004</v>
      </c>
      <c r="J562" t="str">
        <f t="shared" si="8"/>
        <v>linkedin</v>
      </c>
    </row>
    <row r="563" spans="1:10" x14ac:dyDescent="0.2">
      <c r="A563" s="3">
        <v>45414</v>
      </c>
      <c r="B563" s="2" t="s">
        <v>14</v>
      </c>
      <c r="C563" s="2" t="s">
        <v>19</v>
      </c>
      <c r="D563" s="2" t="s">
        <v>20</v>
      </c>
      <c r="E563" s="2" t="s">
        <v>16</v>
      </c>
      <c r="G563" s="2">
        <v>128</v>
      </c>
      <c r="H563" s="2">
        <v>50</v>
      </c>
      <c r="I563" s="2">
        <v>540.78</v>
      </c>
      <c r="J563" t="str">
        <f t="shared" si="8"/>
        <v>newsletter</v>
      </c>
    </row>
    <row r="564" spans="1:10" x14ac:dyDescent="0.2">
      <c r="A564" s="3">
        <v>45383</v>
      </c>
      <c r="B564" s="2" t="s">
        <v>26</v>
      </c>
      <c r="C564" s="2" t="s">
        <v>10</v>
      </c>
      <c r="D564" s="2" t="s">
        <v>20</v>
      </c>
      <c r="E564" s="2" t="s">
        <v>23</v>
      </c>
      <c r="F564" s="2" t="s">
        <v>21</v>
      </c>
      <c r="G564" s="2">
        <v>320</v>
      </c>
      <c r="H564" s="2">
        <v>22</v>
      </c>
      <c r="I564" s="2">
        <v>275.39999999999998</v>
      </c>
      <c r="J564" t="str">
        <f t="shared" si="8"/>
        <v>instagram</v>
      </c>
    </row>
    <row r="565" spans="1:10" x14ac:dyDescent="0.2">
      <c r="A565" s="3">
        <v>45326</v>
      </c>
      <c r="B565" s="2" t="s">
        <v>14</v>
      </c>
      <c r="C565" s="2" t="s">
        <v>19</v>
      </c>
      <c r="D565" s="2" t="s">
        <v>27</v>
      </c>
      <c r="E565" s="2" t="s">
        <v>29</v>
      </c>
      <c r="F565" s="2" t="s">
        <v>17</v>
      </c>
      <c r="G565" s="2">
        <v>486</v>
      </c>
      <c r="H565" s="2">
        <v>46</v>
      </c>
      <c r="I565" s="2">
        <v>34.79</v>
      </c>
      <c r="J565" t="str">
        <f t="shared" si="8"/>
        <v>newsletter</v>
      </c>
    </row>
    <row r="566" spans="1:10" x14ac:dyDescent="0.2">
      <c r="A566" s="3">
        <v>45549</v>
      </c>
      <c r="B566" s="2" t="s">
        <v>30</v>
      </c>
      <c r="C566" s="2" t="s">
        <v>10</v>
      </c>
      <c r="D566" s="2" t="s">
        <v>22</v>
      </c>
      <c r="E566" s="2" t="s">
        <v>16</v>
      </c>
      <c r="F566" s="2" t="s">
        <v>24</v>
      </c>
      <c r="G566" s="2">
        <v>122</v>
      </c>
      <c r="H566" s="2">
        <v>34</v>
      </c>
      <c r="I566" s="2">
        <v>128.19999999999999</v>
      </c>
      <c r="J566" t="str">
        <f t="shared" si="8"/>
        <v>linkedin</v>
      </c>
    </row>
    <row r="567" spans="1:10" x14ac:dyDescent="0.2">
      <c r="A567" s="3">
        <v>45382</v>
      </c>
      <c r="B567" s="2" t="s">
        <v>18</v>
      </c>
      <c r="C567" s="2" t="s">
        <v>15</v>
      </c>
      <c r="D567" s="2" t="s">
        <v>11</v>
      </c>
      <c r="E567" s="2" t="s">
        <v>23</v>
      </c>
      <c r="F567" s="2" t="s">
        <v>13</v>
      </c>
      <c r="G567" s="2">
        <v>454</v>
      </c>
      <c r="H567" s="2">
        <v>36</v>
      </c>
      <c r="I567" s="2">
        <v>421.13</v>
      </c>
      <c r="J567" t="str">
        <f t="shared" si="8"/>
        <v>youtube</v>
      </c>
    </row>
    <row r="568" spans="1:10" x14ac:dyDescent="0.2">
      <c r="A568" s="3">
        <v>45379</v>
      </c>
      <c r="B568" s="2" t="s">
        <v>18</v>
      </c>
      <c r="C568" s="2" t="s">
        <v>10</v>
      </c>
      <c r="D568" s="2" t="s">
        <v>11</v>
      </c>
      <c r="E568" s="2" t="s">
        <v>29</v>
      </c>
      <c r="F568" s="2" t="s">
        <v>21</v>
      </c>
      <c r="G568" s="2">
        <v>294</v>
      </c>
      <c r="H568" s="2">
        <v>7</v>
      </c>
      <c r="I568" s="2">
        <v>163.29</v>
      </c>
      <c r="J568" t="str">
        <f t="shared" si="8"/>
        <v>youtube</v>
      </c>
    </row>
    <row r="569" spans="1:10" x14ac:dyDescent="0.2">
      <c r="A569" s="3">
        <v>45348</v>
      </c>
      <c r="B569" s="2" t="s">
        <v>25</v>
      </c>
      <c r="C569" s="2" t="s">
        <v>10</v>
      </c>
      <c r="D569" s="2" t="s">
        <v>27</v>
      </c>
      <c r="F569" s="2" t="s">
        <v>13</v>
      </c>
      <c r="G569" s="2">
        <v>91</v>
      </c>
      <c r="H569" s="2">
        <v>10</v>
      </c>
      <c r="I569" s="2">
        <v>995.34</v>
      </c>
      <c r="J569" t="str">
        <f t="shared" si="8"/>
        <v>google</v>
      </c>
    </row>
    <row r="570" spans="1:10" x14ac:dyDescent="0.2">
      <c r="A570" s="3">
        <v>45613</v>
      </c>
      <c r="B570" s="2" t="s">
        <v>25</v>
      </c>
      <c r="C570" s="2" t="s">
        <v>28</v>
      </c>
      <c r="D570" s="2" t="s">
        <v>20</v>
      </c>
      <c r="E570" s="2" t="s">
        <v>29</v>
      </c>
      <c r="F570" s="2" t="s">
        <v>21</v>
      </c>
      <c r="G570" s="2">
        <v>441</v>
      </c>
      <c r="H570" s="2">
        <v>48</v>
      </c>
      <c r="I570" s="2">
        <v>372.57</v>
      </c>
      <c r="J570" t="str">
        <f t="shared" si="8"/>
        <v>google</v>
      </c>
    </row>
    <row r="571" spans="1:10" x14ac:dyDescent="0.2">
      <c r="A571" s="3">
        <v>45413</v>
      </c>
      <c r="B571" s="2" t="s">
        <v>14</v>
      </c>
      <c r="C571" s="2" t="s">
        <v>15</v>
      </c>
      <c r="D571" s="2" t="s">
        <v>22</v>
      </c>
      <c r="E571" s="2" t="s">
        <v>12</v>
      </c>
      <c r="G571" s="2">
        <v>281</v>
      </c>
      <c r="H571" s="2">
        <v>38</v>
      </c>
      <c r="I571" s="2">
        <v>823.38</v>
      </c>
      <c r="J571" t="str">
        <f t="shared" si="8"/>
        <v>newsletter</v>
      </c>
    </row>
    <row r="572" spans="1:10" x14ac:dyDescent="0.2">
      <c r="A572" s="3">
        <v>45453</v>
      </c>
      <c r="B572" s="2" t="s">
        <v>30</v>
      </c>
      <c r="C572" s="2" t="s">
        <v>28</v>
      </c>
      <c r="D572" s="2" t="s">
        <v>22</v>
      </c>
      <c r="E572" s="2" t="s">
        <v>29</v>
      </c>
      <c r="F572" s="2" t="s">
        <v>13</v>
      </c>
      <c r="G572" s="2">
        <v>303</v>
      </c>
      <c r="H572" s="2">
        <v>13</v>
      </c>
      <c r="I572" s="2">
        <v>794.78</v>
      </c>
      <c r="J572" t="str">
        <f t="shared" si="8"/>
        <v>linkedin</v>
      </c>
    </row>
    <row r="573" spans="1:10" x14ac:dyDescent="0.2">
      <c r="A573" s="3">
        <v>45370</v>
      </c>
      <c r="B573" s="2" t="s">
        <v>25</v>
      </c>
      <c r="C573" s="2" t="s">
        <v>28</v>
      </c>
      <c r="D573" s="2" t="s">
        <v>27</v>
      </c>
      <c r="F573" s="2" t="s">
        <v>17</v>
      </c>
      <c r="G573" s="2">
        <v>456</v>
      </c>
      <c r="H573" s="2">
        <v>27</v>
      </c>
      <c r="I573" s="2">
        <v>64.430000000000007</v>
      </c>
      <c r="J573" t="str">
        <f t="shared" si="8"/>
        <v>google</v>
      </c>
    </row>
    <row r="574" spans="1:10" x14ac:dyDescent="0.2">
      <c r="A574" s="3">
        <v>45441</v>
      </c>
      <c r="B574" s="2" t="s">
        <v>18</v>
      </c>
      <c r="C574" s="2" t="s">
        <v>10</v>
      </c>
      <c r="D574" s="2" t="s">
        <v>22</v>
      </c>
      <c r="E574" s="2" t="s">
        <v>23</v>
      </c>
      <c r="F574" s="2" t="s">
        <v>17</v>
      </c>
      <c r="G574" s="2">
        <v>253</v>
      </c>
      <c r="H574" s="2">
        <v>34</v>
      </c>
      <c r="I574" s="2">
        <v>387.83</v>
      </c>
      <c r="J574" t="str">
        <f t="shared" si="8"/>
        <v>youtube</v>
      </c>
    </row>
    <row r="575" spans="1:10" x14ac:dyDescent="0.2">
      <c r="A575" s="3">
        <v>45621</v>
      </c>
      <c r="B575" s="2" t="s">
        <v>18</v>
      </c>
      <c r="C575" s="2" t="s">
        <v>28</v>
      </c>
      <c r="D575" s="2" t="s">
        <v>20</v>
      </c>
      <c r="E575" s="2" t="s">
        <v>16</v>
      </c>
      <c r="F575" s="2" t="s">
        <v>13</v>
      </c>
      <c r="G575" s="2">
        <v>145</v>
      </c>
      <c r="H575" s="2">
        <v>10</v>
      </c>
      <c r="I575" s="2">
        <v>615.13</v>
      </c>
      <c r="J575" t="str">
        <f t="shared" si="8"/>
        <v>youtube</v>
      </c>
    </row>
    <row r="576" spans="1:10" x14ac:dyDescent="0.2">
      <c r="A576" s="3">
        <v>45497</v>
      </c>
      <c r="B576" s="2" t="s">
        <v>26</v>
      </c>
      <c r="C576" s="2" t="s">
        <v>15</v>
      </c>
      <c r="D576" s="2" t="s">
        <v>27</v>
      </c>
      <c r="E576" s="2" t="s">
        <v>12</v>
      </c>
      <c r="F576" s="2" t="s">
        <v>17</v>
      </c>
      <c r="G576" s="2">
        <v>367</v>
      </c>
      <c r="H576" s="2">
        <v>50</v>
      </c>
      <c r="I576" s="2">
        <v>495.39</v>
      </c>
      <c r="J576" t="str">
        <f t="shared" si="8"/>
        <v>instagram</v>
      </c>
    </row>
    <row r="577" spans="1:10" x14ac:dyDescent="0.2">
      <c r="A577" s="3">
        <v>45632</v>
      </c>
      <c r="B577" s="2" t="s">
        <v>18</v>
      </c>
      <c r="C577" s="2" t="s">
        <v>28</v>
      </c>
      <c r="D577" s="2" t="s">
        <v>11</v>
      </c>
      <c r="E577" s="2" t="s">
        <v>16</v>
      </c>
      <c r="F577" s="2" t="s">
        <v>13</v>
      </c>
      <c r="G577" s="2">
        <v>418</v>
      </c>
      <c r="H577" s="2">
        <v>49</v>
      </c>
      <c r="I577" s="2">
        <v>360.63</v>
      </c>
      <c r="J577" t="str">
        <f t="shared" si="8"/>
        <v>youtube</v>
      </c>
    </row>
    <row r="578" spans="1:10" x14ac:dyDescent="0.2">
      <c r="A578" s="3">
        <v>45338</v>
      </c>
      <c r="B578" s="2" t="s">
        <v>9</v>
      </c>
      <c r="C578" s="2" t="s">
        <v>15</v>
      </c>
      <c r="D578" s="2" t="s">
        <v>11</v>
      </c>
      <c r="E578" s="2" t="s">
        <v>12</v>
      </c>
      <c r="F578" s="2" t="s">
        <v>17</v>
      </c>
      <c r="G578" s="2">
        <v>425</v>
      </c>
      <c r="H578" s="2">
        <v>49</v>
      </c>
      <c r="I578" s="2">
        <v>276.06</v>
      </c>
      <c r="J578" t="str">
        <f t="shared" si="8"/>
        <v>facebook</v>
      </c>
    </row>
    <row r="579" spans="1:10" x14ac:dyDescent="0.2">
      <c r="A579" s="3">
        <v>45363</v>
      </c>
      <c r="B579" s="2" t="s">
        <v>18</v>
      </c>
      <c r="C579" s="2" t="s">
        <v>10</v>
      </c>
      <c r="D579" s="2" t="s">
        <v>22</v>
      </c>
      <c r="E579" s="2" t="s">
        <v>16</v>
      </c>
      <c r="G579" s="2">
        <v>437</v>
      </c>
      <c r="H579" s="2">
        <v>43</v>
      </c>
      <c r="I579" s="2">
        <v>182.45</v>
      </c>
      <c r="J579" t="str">
        <f t="shared" ref="J579:J642" si="9">LOWER(TRIM(B579))</f>
        <v>youtube</v>
      </c>
    </row>
    <row r="580" spans="1:10" x14ac:dyDescent="0.2">
      <c r="A580" s="3">
        <v>45314</v>
      </c>
      <c r="B580" s="2" t="s">
        <v>18</v>
      </c>
      <c r="C580" s="2" t="s">
        <v>15</v>
      </c>
      <c r="D580" s="2" t="s">
        <v>27</v>
      </c>
      <c r="F580" s="2" t="s">
        <v>21</v>
      </c>
      <c r="G580" s="2">
        <v>301</v>
      </c>
      <c r="H580" s="2">
        <v>12</v>
      </c>
      <c r="I580" s="2">
        <v>565.11</v>
      </c>
      <c r="J580" t="str">
        <f t="shared" si="9"/>
        <v>youtube</v>
      </c>
    </row>
    <row r="581" spans="1:10" x14ac:dyDescent="0.2">
      <c r="A581" s="3">
        <v>45488</v>
      </c>
      <c r="B581" s="2" t="s">
        <v>26</v>
      </c>
      <c r="C581" s="2" t="s">
        <v>19</v>
      </c>
      <c r="D581" s="2" t="s">
        <v>22</v>
      </c>
      <c r="E581" s="2" t="s">
        <v>16</v>
      </c>
      <c r="G581" s="2">
        <v>393</v>
      </c>
      <c r="H581" s="2">
        <v>50</v>
      </c>
      <c r="I581" s="2">
        <v>744.17</v>
      </c>
      <c r="J581" t="str">
        <f t="shared" si="9"/>
        <v>instagram</v>
      </c>
    </row>
    <row r="582" spans="1:10" x14ac:dyDescent="0.2">
      <c r="A582" s="3">
        <v>45374</v>
      </c>
      <c r="B582" s="2" t="s">
        <v>9</v>
      </c>
      <c r="C582" s="2" t="s">
        <v>19</v>
      </c>
      <c r="D582" s="2" t="s">
        <v>11</v>
      </c>
      <c r="E582" s="2" t="s">
        <v>29</v>
      </c>
      <c r="G582" s="2">
        <v>482</v>
      </c>
      <c r="H582" s="2">
        <v>6</v>
      </c>
      <c r="I582" s="2">
        <v>876.02</v>
      </c>
      <c r="J582" t="str">
        <f t="shared" si="9"/>
        <v>facebook</v>
      </c>
    </row>
    <row r="583" spans="1:10" x14ac:dyDescent="0.2">
      <c r="A583" s="3">
        <v>45446</v>
      </c>
      <c r="B583" s="2" t="s">
        <v>14</v>
      </c>
      <c r="C583" s="2" t="s">
        <v>15</v>
      </c>
      <c r="D583" s="2" t="s">
        <v>22</v>
      </c>
      <c r="E583" s="2" t="s">
        <v>12</v>
      </c>
      <c r="F583" s="2" t="s">
        <v>13</v>
      </c>
      <c r="G583" s="2">
        <v>94</v>
      </c>
      <c r="H583" s="2">
        <v>20</v>
      </c>
      <c r="I583" s="2">
        <v>465.42</v>
      </c>
      <c r="J583" t="str">
        <f t="shared" si="9"/>
        <v>newsletter</v>
      </c>
    </row>
    <row r="584" spans="1:10" x14ac:dyDescent="0.2">
      <c r="A584" s="3">
        <v>45332</v>
      </c>
      <c r="B584" s="2" t="s">
        <v>26</v>
      </c>
      <c r="C584" s="2" t="s">
        <v>10</v>
      </c>
      <c r="D584" s="2" t="s">
        <v>27</v>
      </c>
      <c r="E584" s="2" t="s">
        <v>23</v>
      </c>
      <c r="F584" s="2" t="s">
        <v>21</v>
      </c>
      <c r="G584" s="2">
        <v>361</v>
      </c>
      <c r="H584" s="2">
        <v>43</v>
      </c>
      <c r="I584" s="2">
        <v>97.12</v>
      </c>
      <c r="J584" t="str">
        <f t="shared" si="9"/>
        <v>instagram</v>
      </c>
    </row>
    <row r="585" spans="1:10" x14ac:dyDescent="0.2">
      <c r="A585" s="3">
        <v>45579</v>
      </c>
      <c r="B585" s="2" t="s">
        <v>9</v>
      </c>
      <c r="C585" s="2" t="s">
        <v>10</v>
      </c>
      <c r="D585" s="2" t="s">
        <v>22</v>
      </c>
      <c r="E585" s="2" t="s">
        <v>23</v>
      </c>
      <c r="G585" s="2">
        <v>135</v>
      </c>
      <c r="H585" s="2">
        <v>4</v>
      </c>
      <c r="I585" s="2">
        <v>219.57</v>
      </c>
      <c r="J585" t="str">
        <f t="shared" si="9"/>
        <v>facebook</v>
      </c>
    </row>
    <row r="586" spans="1:10" x14ac:dyDescent="0.2">
      <c r="A586" s="3">
        <v>45585</v>
      </c>
      <c r="B586" s="2" t="s">
        <v>26</v>
      </c>
      <c r="C586" s="2" t="s">
        <v>19</v>
      </c>
      <c r="D586" s="2" t="s">
        <v>11</v>
      </c>
      <c r="E586" s="2" t="s">
        <v>23</v>
      </c>
      <c r="F586" s="2" t="s">
        <v>13</v>
      </c>
      <c r="G586" s="2">
        <v>392</v>
      </c>
      <c r="H586" s="2">
        <v>21</v>
      </c>
      <c r="I586" s="2">
        <v>550.23</v>
      </c>
      <c r="J586" t="str">
        <f t="shared" si="9"/>
        <v>instagram</v>
      </c>
    </row>
    <row r="587" spans="1:10" x14ac:dyDescent="0.2">
      <c r="A587" s="3">
        <v>45502</v>
      </c>
      <c r="B587" s="2" t="s">
        <v>30</v>
      </c>
      <c r="C587" s="2" t="s">
        <v>10</v>
      </c>
      <c r="D587" s="2" t="s">
        <v>20</v>
      </c>
      <c r="E587" s="2" t="s">
        <v>16</v>
      </c>
      <c r="F587" s="2" t="s">
        <v>13</v>
      </c>
      <c r="G587" s="2">
        <v>240</v>
      </c>
      <c r="H587" s="2">
        <v>18</v>
      </c>
      <c r="I587" s="2">
        <v>210.86</v>
      </c>
      <c r="J587" t="str">
        <f t="shared" si="9"/>
        <v>linkedin</v>
      </c>
    </row>
    <row r="588" spans="1:10" x14ac:dyDescent="0.2">
      <c r="A588" s="3">
        <v>45485</v>
      </c>
      <c r="B588" s="2" t="s">
        <v>25</v>
      </c>
      <c r="C588" s="2" t="s">
        <v>28</v>
      </c>
      <c r="D588" s="2" t="s">
        <v>27</v>
      </c>
      <c r="E588" s="2" t="s">
        <v>29</v>
      </c>
      <c r="G588" s="2">
        <v>119</v>
      </c>
      <c r="H588" s="2">
        <v>14</v>
      </c>
      <c r="I588" s="2">
        <v>505.75</v>
      </c>
      <c r="J588" t="str">
        <f t="shared" si="9"/>
        <v>google</v>
      </c>
    </row>
    <row r="589" spans="1:10" x14ac:dyDescent="0.2">
      <c r="A589" s="3">
        <v>45394</v>
      </c>
      <c r="B589" s="2" t="s">
        <v>14</v>
      </c>
      <c r="C589" s="2" t="s">
        <v>15</v>
      </c>
      <c r="D589" s="2" t="s">
        <v>11</v>
      </c>
      <c r="E589" s="2" t="s">
        <v>12</v>
      </c>
      <c r="F589" s="2" t="s">
        <v>17</v>
      </c>
      <c r="G589" s="2">
        <v>180</v>
      </c>
      <c r="H589" s="2">
        <v>7</v>
      </c>
      <c r="I589" s="2">
        <v>184.23</v>
      </c>
      <c r="J589" t="str">
        <f t="shared" si="9"/>
        <v>newsletter</v>
      </c>
    </row>
    <row r="590" spans="1:10" x14ac:dyDescent="0.2">
      <c r="A590" s="3">
        <v>45523</v>
      </c>
      <c r="B590" s="2" t="s">
        <v>18</v>
      </c>
      <c r="C590" s="2" t="s">
        <v>15</v>
      </c>
      <c r="D590" s="2" t="s">
        <v>27</v>
      </c>
      <c r="E590" s="2" t="s">
        <v>12</v>
      </c>
      <c r="F590" s="2" t="s">
        <v>24</v>
      </c>
      <c r="G590" s="2">
        <v>113</v>
      </c>
      <c r="H590" s="2">
        <v>39</v>
      </c>
      <c r="I590" s="2">
        <v>819.28</v>
      </c>
      <c r="J590" t="str">
        <f t="shared" si="9"/>
        <v>youtube</v>
      </c>
    </row>
    <row r="591" spans="1:10" x14ac:dyDescent="0.2">
      <c r="A591" s="3">
        <v>45600</v>
      </c>
      <c r="B591" s="2" t="s">
        <v>25</v>
      </c>
      <c r="C591" s="2" t="s">
        <v>10</v>
      </c>
      <c r="D591" s="2" t="s">
        <v>22</v>
      </c>
      <c r="E591" s="2" t="s">
        <v>12</v>
      </c>
      <c r="F591" s="2" t="s">
        <v>24</v>
      </c>
      <c r="G591" s="2">
        <v>442</v>
      </c>
      <c r="H591" s="2">
        <v>34</v>
      </c>
      <c r="I591" s="2">
        <v>579.79</v>
      </c>
      <c r="J591" t="str">
        <f t="shared" si="9"/>
        <v>google</v>
      </c>
    </row>
    <row r="592" spans="1:10" x14ac:dyDescent="0.2">
      <c r="A592" s="3">
        <v>45382</v>
      </c>
      <c r="B592" s="2" t="s">
        <v>9</v>
      </c>
      <c r="C592" s="2" t="s">
        <v>15</v>
      </c>
      <c r="D592" s="2" t="s">
        <v>11</v>
      </c>
      <c r="E592" s="2" t="s">
        <v>23</v>
      </c>
      <c r="G592" s="2">
        <v>384</v>
      </c>
      <c r="H592" s="2">
        <v>7</v>
      </c>
      <c r="I592" s="2">
        <v>338.88</v>
      </c>
      <c r="J592" t="str">
        <f t="shared" si="9"/>
        <v>facebook</v>
      </c>
    </row>
    <row r="593" spans="1:10" x14ac:dyDescent="0.2">
      <c r="A593" s="3">
        <v>45436</v>
      </c>
      <c r="B593" s="2" t="s">
        <v>18</v>
      </c>
      <c r="C593" s="2" t="s">
        <v>28</v>
      </c>
      <c r="D593" s="2" t="s">
        <v>22</v>
      </c>
      <c r="E593" s="2" t="s">
        <v>16</v>
      </c>
      <c r="F593" s="2" t="s">
        <v>21</v>
      </c>
      <c r="G593" s="2">
        <v>139</v>
      </c>
      <c r="H593" s="2">
        <v>42</v>
      </c>
      <c r="I593" s="2">
        <v>436.95</v>
      </c>
      <c r="J593" t="str">
        <f t="shared" si="9"/>
        <v>youtube</v>
      </c>
    </row>
    <row r="594" spans="1:10" x14ac:dyDescent="0.2">
      <c r="A594" s="3">
        <v>45656</v>
      </c>
      <c r="B594" s="2" t="s">
        <v>26</v>
      </c>
      <c r="C594" s="2" t="s">
        <v>28</v>
      </c>
      <c r="D594" s="2" t="s">
        <v>11</v>
      </c>
      <c r="E594" s="2" t="s">
        <v>12</v>
      </c>
      <c r="F594" s="2" t="s">
        <v>17</v>
      </c>
      <c r="G594" s="2">
        <v>309</v>
      </c>
      <c r="H594" s="2">
        <v>17</v>
      </c>
      <c r="I594" s="2">
        <v>236.74</v>
      </c>
      <c r="J594" t="str">
        <f t="shared" si="9"/>
        <v>instagram</v>
      </c>
    </row>
    <row r="595" spans="1:10" x14ac:dyDescent="0.2">
      <c r="A595" s="3">
        <v>45520</v>
      </c>
      <c r="B595" s="2" t="s">
        <v>9</v>
      </c>
      <c r="C595" s="2" t="s">
        <v>19</v>
      </c>
      <c r="D595" s="2" t="s">
        <v>22</v>
      </c>
      <c r="E595" s="2" t="s">
        <v>29</v>
      </c>
      <c r="F595" s="2" t="s">
        <v>21</v>
      </c>
      <c r="G595" s="2">
        <v>300</v>
      </c>
      <c r="H595" s="2">
        <v>34</v>
      </c>
      <c r="I595" s="2">
        <v>684.91</v>
      </c>
      <c r="J595" t="str">
        <f t="shared" si="9"/>
        <v>facebook</v>
      </c>
    </row>
    <row r="596" spans="1:10" x14ac:dyDescent="0.2">
      <c r="A596" s="3">
        <v>45607</v>
      </c>
      <c r="B596" s="2" t="s">
        <v>9</v>
      </c>
      <c r="C596" s="2" t="s">
        <v>10</v>
      </c>
      <c r="D596" s="2" t="s">
        <v>11</v>
      </c>
      <c r="E596" s="2" t="s">
        <v>23</v>
      </c>
      <c r="F596" s="2" t="s">
        <v>24</v>
      </c>
      <c r="G596" s="2">
        <v>81</v>
      </c>
      <c r="H596" s="2">
        <v>38</v>
      </c>
      <c r="I596" s="2">
        <v>493.35</v>
      </c>
      <c r="J596" t="str">
        <f t="shared" si="9"/>
        <v>facebook</v>
      </c>
    </row>
    <row r="597" spans="1:10" x14ac:dyDescent="0.2">
      <c r="A597" s="3">
        <v>45646</v>
      </c>
      <c r="B597" s="2" t="s">
        <v>14</v>
      </c>
      <c r="C597" s="2" t="s">
        <v>10</v>
      </c>
      <c r="D597" s="2" t="s">
        <v>20</v>
      </c>
      <c r="E597" s="2" t="s">
        <v>12</v>
      </c>
      <c r="F597" s="2" t="s">
        <v>13</v>
      </c>
      <c r="G597" s="2">
        <v>328</v>
      </c>
      <c r="H597" s="2">
        <v>32</v>
      </c>
      <c r="I597" s="2">
        <v>469.32</v>
      </c>
      <c r="J597" t="str">
        <f t="shared" si="9"/>
        <v>newsletter</v>
      </c>
    </row>
    <row r="598" spans="1:10" x14ac:dyDescent="0.2">
      <c r="A598" s="3">
        <v>45432</v>
      </c>
      <c r="B598" s="2" t="s">
        <v>30</v>
      </c>
      <c r="C598" s="2" t="s">
        <v>28</v>
      </c>
      <c r="D598" s="2" t="s">
        <v>27</v>
      </c>
      <c r="E598" s="2" t="s">
        <v>29</v>
      </c>
      <c r="F598" s="2" t="s">
        <v>13</v>
      </c>
      <c r="G598" s="2">
        <v>488</v>
      </c>
      <c r="H598" s="2">
        <v>24</v>
      </c>
      <c r="I598" s="2">
        <v>366.51</v>
      </c>
      <c r="J598" t="str">
        <f t="shared" si="9"/>
        <v>linkedin</v>
      </c>
    </row>
    <row r="599" spans="1:10" x14ac:dyDescent="0.2">
      <c r="A599" s="3">
        <v>45614</v>
      </c>
      <c r="B599" s="2" t="s">
        <v>30</v>
      </c>
      <c r="C599" s="2" t="s">
        <v>28</v>
      </c>
      <c r="D599" s="2" t="s">
        <v>20</v>
      </c>
      <c r="F599" s="2" t="s">
        <v>17</v>
      </c>
      <c r="G599" s="2">
        <v>136</v>
      </c>
      <c r="H599" s="2">
        <v>3</v>
      </c>
      <c r="I599" s="2">
        <v>413.45</v>
      </c>
      <c r="J599" t="str">
        <f t="shared" si="9"/>
        <v>linkedin</v>
      </c>
    </row>
    <row r="600" spans="1:10" x14ac:dyDescent="0.2">
      <c r="A600" s="3">
        <v>45403</v>
      </c>
      <c r="B600" s="2" t="s">
        <v>26</v>
      </c>
      <c r="C600" s="2" t="s">
        <v>10</v>
      </c>
      <c r="D600" s="2" t="s">
        <v>27</v>
      </c>
      <c r="E600" s="2" t="s">
        <v>16</v>
      </c>
      <c r="F600" s="2" t="s">
        <v>13</v>
      </c>
      <c r="G600" s="2">
        <v>108</v>
      </c>
      <c r="H600" s="2">
        <v>14</v>
      </c>
      <c r="I600" s="2">
        <v>492.84</v>
      </c>
      <c r="J600" t="str">
        <f t="shared" si="9"/>
        <v>instagram</v>
      </c>
    </row>
    <row r="601" spans="1:10" x14ac:dyDescent="0.2">
      <c r="A601" s="3">
        <v>45301</v>
      </c>
      <c r="B601" s="2" t="s">
        <v>18</v>
      </c>
      <c r="C601" s="2" t="s">
        <v>19</v>
      </c>
      <c r="D601" s="2" t="s">
        <v>27</v>
      </c>
      <c r="E601" s="2" t="s">
        <v>29</v>
      </c>
      <c r="F601" s="2" t="s">
        <v>21</v>
      </c>
      <c r="G601" s="2">
        <v>369</v>
      </c>
      <c r="H601" s="2">
        <v>2</v>
      </c>
      <c r="I601" s="2">
        <v>158.07</v>
      </c>
      <c r="J601" t="str">
        <f t="shared" si="9"/>
        <v>youtube</v>
      </c>
    </row>
    <row r="602" spans="1:10" x14ac:dyDescent="0.2">
      <c r="A602" s="3">
        <v>45515</v>
      </c>
      <c r="B602" s="2" t="s">
        <v>26</v>
      </c>
      <c r="C602" s="2" t="s">
        <v>19</v>
      </c>
      <c r="D602" s="2" t="s">
        <v>27</v>
      </c>
      <c r="E602" s="2" t="s">
        <v>12</v>
      </c>
      <c r="F602" s="2" t="s">
        <v>13</v>
      </c>
      <c r="G602" s="2">
        <v>475</v>
      </c>
      <c r="H602" s="2">
        <v>17</v>
      </c>
      <c r="I602" s="2">
        <v>766.69</v>
      </c>
      <c r="J602" t="str">
        <f t="shared" si="9"/>
        <v>instagram</v>
      </c>
    </row>
    <row r="603" spans="1:10" x14ac:dyDescent="0.2">
      <c r="A603" s="3">
        <v>45366</v>
      </c>
      <c r="B603" s="2" t="s">
        <v>25</v>
      </c>
      <c r="C603" s="2" t="s">
        <v>15</v>
      </c>
      <c r="D603" s="2" t="s">
        <v>20</v>
      </c>
      <c r="E603" s="2" t="s">
        <v>23</v>
      </c>
      <c r="F603" s="2" t="s">
        <v>24</v>
      </c>
      <c r="G603" s="2">
        <v>56</v>
      </c>
      <c r="H603" s="2">
        <v>32</v>
      </c>
      <c r="I603" s="2">
        <v>623.04999999999995</v>
      </c>
      <c r="J603" t="str">
        <f t="shared" si="9"/>
        <v>google</v>
      </c>
    </row>
    <row r="604" spans="1:10" x14ac:dyDescent="0.2">
      <c r="A604" s="3">
        <v>45570</v>
      </c>
      <c r="B604" s="2" t="s">
        <v>9</v>
      </c>
      <c r="C604" s="2" t="s">
        <v>19</v>
      </c>
      <c r="D604" s="2" t="s">
        <v>22</v>
      </c>
      <c r="E604" s="2" t="s">
        <v>29</v>
      </c>
      <c r="F604" s="2" t="s">
        <v>13</v>
      </c>
      <c r="G604" s="2">
        <v>363</v>
      </c>
      <c r="H604" s="2">
        <v>45</v>
      </c>
      <c r="I604" s="2">
        <v>158.18</v>
      </c>
      <c r="J604" t="str">
        <f t="shared" si="9"/>
        <v>facebook</v>
      </c>
    </row>
    <row r="605" spans="1:10" x14ac:dyDescent="0.2">
      <c r="A605" s="3">
        <v>45559</v>
      </c>
      <c r="B605" s="2" t="s">
        <v>26</v>
      </c>
      <c r="C605" s="2" t="s">
        <v>19</v>
      </c>
      <c r="D605" s="2" t="s">
        <v>11</v>
      </c>
      <c r="E605" s="2" t="s">
        <v>29</v>
      </c>
      <c r="F605" s="2" t="s">
        <v>24</v>
      </c>
      <c r="G605" s="2">
        <v>43</v>
      </c>
      <c r="H605" s="2">
        <v>18</v>
      </c>
      <c r="I605" s="2">
        <v>596.80999999999995</v>
      </c>
      <c r="J605" t="str">
        <f t="shared" si="9"/>
        <v>instagram</v>
      </c>
    </row>
    <row r="606" spans="1:10" x14ac:dyDescent="0.2">
      <c r="A606" s="3">
        <v>45630</v>
      </c>
      <c r="B606" s="2" t="s">
        <v>30</v>
      </c>
      <c r="C606" s="2" t="s">
        <v>19</v>
      </c>
      <c r="D606" s="2" t="s">
        <v>27</v>
      </c>
      <c r="F606" s="2" t="s">
        <v>17</v>
      </c>
      <c r="G606" s="2">
        <v>450</v>
      </c>
      <c r="H606" s="2">
        <v>50</v>
      </c>
      <c r="I606" s="2">
        <v>307.22000000000003</v>
      </c>
      <c r="J606" t="str">
        <f t="shared" si="9"/>
        <v>linkedin</v>
      </c>
    </row>
    <row r="607" spans="1:10" x14ac:dyDescent="0.2">
      <c r="A607" s="3">
        <v>45451</v>
      </c>
      <c r="B607" s="2" t="s">
        <v>9</v>
      </c>
      <c r="C607" s="2" t="s">
        <v>10</v>
      </c>
      <c r="D607" s="2" t="s">
        <v>27</v>
      </c>
      <c r="E607" s="2" t="s">
        <v>16</v>
      </c>
      <c r="F607" s="2" t="s">
        <v>24</v>
      </c>
      <c r="G607" s="2">
        <v>55</v>
      </c>
      <c r="H607" s="2">
        <v>28</v>
      </c>
      <c r="I607" s="2">
        <v>914.82</v>
      </c>
      <c r="J607" t="str">
        <f t="shared" si="9"/>
        <v>facebook</v>
      </c>
    </row>
    <row r="608" spans="1:10" x14ac:dyDescent="0.2">
      <c r="A608" s="3">
        <v>45509</v>
      </c>
      <c r="B608" s="2" t="s">
        <v>9</v>
      </c>
      <c r="C608" s="2" t="s">
        <v>28</v>
      </c>
      <c r="D608" s="2" t="s">
        <v>20</v>
      </c>
      <c r="E608" s="2" t="s">
        <v>12</v>
      </c>
      <c r="F608" s="2" t="s">
        <v>13</v>
      </c>
      <c r="G608" s="2">
        <v>436</v>
      </c>
      <c r="H608" s="2">
        <v>50</v>
      </c>
      <c r="I608" s="2">
        <v>547.83000000000004</v>
      </c>
      <c r="J608" t="str">
        <f t="shared" si="9"/>
        <v>facebook</v>
      </c>
    </row>
    <row r="609" spans="1:10" x14ac:dyDescent="0.2">
      <c r="A609" s="3">
        <v>45304</v>
      </c>
      <c r="B609" s="2" t="s">
        <v>14</v>
      </c>
      <c r="C609" s="2" t="s">
        <v>15</v>
      </c>
      <c r="D609" s="2" t="s">
        <v>27</v>
      </c>
      <c r="E609" s="2" t="s">
        <v>12</v>
      </c>
      <c r="G609" s="2">
        <v>105</v>
      </c>
      <c r="H609" s="2">
        <v>49</v>
      </c>
      <c r="I609" s="2">
        <v>876.1</v>
      </c>
      <c r="J609" t="str">
        <f t="shared" si="9"/>
        <v>newsletter</v>
      </c>
    </row>
    <row r="610" spans="1:10" x14ac:dyDescent="0.2">
      <c r="A610" s="3">
        <v>45325</v>
      </c>
      <c r="B610" s="2" t="s">
        <v>26</v>
      </c>
      <c r="C610" s="2" t="s">
        <v>19</v>
      </c>
      <c r="D610" s="2" t="s">
        <v>27</v>
      </c>
      <c r="E610" s="2" t="s">
        <v>23</v>
      </c>
      <c r="F610" s="2" t="s">
        <v>13</v>
      </c>
      <c r="G610" s="2">
        <v>320</v>
      </c>
      <c r="H610" s="2">
        <v>12</v>
      </c>
      <c r="I610" s="2">
        <v>991.15</v>
      </c>
      <c r="J610" t="str">
        <f t="shared" si="9"/>
        <v>instagram</v>
      </c>
    </row>
    <row r="611" spans="1:10" x14ac:dyDescent="0.2">
      <c r="A611" s="3">
        <v>45562</v>
      </c>
      <c r="B611" s="2" t="s">
        <v>30</v>
      </c>
      <c r="C611" s="2" t="s">
        <v>15</v>
      </c>
      <c r="D611" s="2" t="s">
        <v>27</v>
      </c>
      <c r="E611" s="2" t="s">
        <v>23</v>
      </c>
      <c r="G611" s="2">
        <v>11</v>
      </c>
      <c r="H611" s="2">
        <v>13</v>
      </c>
      <c r="I611" s="2">
        <v>204.25</v>
      </c>
      <c r="J611" t="str">
        <f t="shared" si="9"/>
        <v>linkedin</v>
      </c>
    </row>
    <row r="612" spans="1:10" x14ac:dyDescent="0.2">
      <c r="A612" s="3">
        <v>45564</v>
      </c>
      <c r="B612" s="2" t="s">
        <v>9</v>
      </c>
      <c r="C612" s="2" t="s">
        <v>10</v>
      </c>
      <c r="D612" s="2" t="s">
        <v>27</v>
      </c>
      <c r="E612" s="2" t="s">
        <v>23</v>
      </c>
      <c r="F612" s="2" t="s">
        <v>24</v>
      </c>
      <c r="G612" s="2">
        <v>296</v>
      </c>
      <c r="H612" s="2">
        <v>17</v>
      </c>
      <c r="I612" s="2">
        <v>326.06</v>
      </c>
      <c r="J612" t="str">
        <f t="shared" si="9"/>
        <v>facebook</v>
      </c>
    </row>
    <row r="613" spans="1:10" x14ac:dyDescent="0.2">
      <c r="A613" s="3">
        <v>45544</v>
      </c>
      <c r="B613" s="2" t="s">
        <v>30</v>
      </c>
      <c r="C613" s="2" t="s">
        <v>19</v>
      </c>
      <c r="D613" s="2" t="s">
        <v>22</v>
      </c>
      <c r="E613" s="2" t="s">
        <v>12</v>
      </c>
      <c r="F613" s="2" t="s">
        <v>24</v>
      </c>
      <c r="G613" s="2">
        <v>230</v>
      </c>
      <c r="H613" s="2">
        <v>19</v>
      </c>
      <c r="I613" s="2">
        <v>156.41</v>
      </c>
      <c r="J613" t="str">
        <f t="shared" si="9"/>
        <v>linkedin</v>
      </c>
    </row>
    <row r="614" spans="1:10" x14ac:dyDescent="0.2">
      <c r="A614" s="3">
        <v>45325</v>
      </c>
      <c r="B614" s="2" t="s">
        <v>30</v>
      </c>
      <c r="C614" s="2" t="s">
        <v>28</v>
      </c>
      <c r="D614" s="2" t="s">
        <v>22</v>
      </c>
      <c r="E614" s="2" t="s">
        <v>23</v>
      </c>
      <c r="F614" s="2" t="s">
        <v>17</v>
      </c>
      <c r="G614" s="2">
        <v>339</v>
      </c>
      <c r="H614" s="2">
        <v>21</v>
      </c>
      <c r="I614" s="2">
        <v>492.12</v>
      </c>
      <c r="J614" t="str">
        <f t="shared" si="9"/>
        <v>linkedin</v>
      </c>
    </row>
    <row r="615" spans="1:10" x14ac:dyDescent="0.2">
      <c r="A615" s="3">
        <v>45412</v>
      </c>
      <c r="B615" s="2" t="s">
        <v>9</v>
      </c>
      <c r="C615" s="2" t="s">
        <v>19</v>
      </c>
      <c r="D615" s="2" t="s">
        <v>20</v>
      </c>
      <c r="E615" s="2" t="s">
        <v>16</v>
      </c>
      <c r="G615" s="2">
        <v>293</v>
      </c>
      <c r="H615" s="2">
        <v>33</v>
      </c>
      <c r="I615" s="2">
        <v>224.7</v>
      </c>
      <c r="J615" t="str">
        <f t="shared" si="9"/>
        <v>facebook</v>
      </c>
    </row>
    <row r="616" spans="1:10" x14ac:dyDescent="0.2">
      <c r="A616" s="3">
        <v>45304</v>
      </c>
      <c r="B616" s="2" t="s">
        <v>18</v>
      </c>
      <c r="C616" s="2" t="s">
        <v>28</v>
      </c>
      <c r="D616" s="2" t="s">
        <v>11</v>
      </c>
      <c r="F616" s="2" t="s">
        <v>24</v>
      </c>
      <c r="G616" s="2">
        <v>485</v>
      </c>
      <c r="H616" s="2">
        <v>1</v>
      </c>
      <c r="I616" s="2">
        <v>39.94</v>
      </c>
      <c r="J616" t="str">
        <f t="shared" si="9"/>
        <v>youtube</v>
      </c>
    </row>
    <row r="617" spans="1:10" x14ac:dyDescent="0.2">
      <c r="A617" s="3">
        <v>45462</v>
      </c>
      <c r="B617" s="2" t="s">
        <v>18</v>
      </c>
      <c r="C617" s="2" t="s">
        <v>28</v>
      </c>
      <c r="D617" s="2" t="s">
        <v>27</v>
      </c>
      <c r="E617" s="2" t="s">
        <v>29</v>
      </c>
      <c r="G617" s="2">
        <v>376</v>
      </c>
      <c r="H617" s="2">
        <v>42</v>
      </c>
      <c r="I617" s="2">
        <v>621.66</v>
      </c>
      <c r="J617" t="str">
        <f t="shared" si="9"/>
        <v>youtube</v>
      </c>
    </row>
    <row r="618" spans="1:10" x14ac:dyDescent="0.2">
      <c r="A618" s="3">
        <v>45360</v>
      </c>
      <c r="B618" s="2" t="s">
        <v>18</v>
      </c>
      <c r="C618" s="2" t="s">
        <v>15</v>
      </c>
      <c r="D618" s="2" t="s">
        <v>27</v>
      </c>
      <c r="E618" s="2" t="s">
        <v>29</v>
      </c>
      <c r="F618" s="2" t="s">
        <v>13</v>
      </c>
      <c r="G618" s="2">
        <v>372</v>
      </c>
      <c r="H618" s="2">
        <v>21</v>
      </c>
      <c r="I618" s="2">
        <v>299.41000000000003</v>
      </c>
      <c r="J618" t="str">
        <f t="shared" si="9"/>
        <v>youtube</v>
      </c>
    </row>
    <row r="619" spans="1:10" x14ac:dyDescent="0.2">
      <c r="A619" s="3">
        <v>45316</v>
      </c>
      <c r="B619" s="2" t="s">
        <v>9</v>
      </c>
      <c r="C619" s="2" t="s">
        <v>19</v>
      </c>
      <c r="D619" s="2" t="s">
        <v>11</v>
      </c>
      <c r="E619" s="2" t="s">
        <v>12</v>
      </c>
      <c r="F619" s="2" t="s">
        <v>21</v>
      </c>
      <c r="G619" s="2">
        <v>172</v>
      </c>
      <c r="H619" s="2">
        <v>8</v>
      </c>
      <c r="I619" s="2">
        <v>849.69</v>
      </c>
      <c r="J619" t="str">
        <f t="shared" si="9"/>
        <v>facebook</v>
      </c>
    </row>
    <row r="620" spans="1:10" x14ac:dyDescent="0.2">
      <c r="A620" s="3">
        <v>45606</v>
      </c>
      <c r="B620" s="2" t="s">
        <v>26</v>
      </c>
      <c r="C620" s="2" t="s">
        <v>10</v>
      </c>
      <c r="D620" s="2" t="s">
        <v>22</v>
      </c>
      <c r="E620" s="2" t="s">
        <v>29</v>
      </c>
      <c r="F620" s="2" t="s">
        <v>13</v>
      </c>
      <c r="G620" s="2">
        <v>22</v>
      </c>
      <c r="H620" s="2">
        <v>28</v>
      </c>
      <c r="I620" s="2">
        <v>871.65</v>
      </c>
      <c r="J620" t="str">
        <f t="shared" si="9"/>
        <v>instagram</v>
      </c>
    </row>
    <row r="621" spans="1:10" x14ac:dyDescent="0.2">
      <c r="A621" s="3">
        <v>45503</v>
      </c>
      <c r="B621" s="2" t="s">
        <v>14</v>
      </c>
      <c r="C621" s="2" t="s">
        <v>10</v>
      </c>
      <c r="D621" s="2" t="s">
        <v>11</v>
      </c>
      <c r="E621" s="2" t="s">
        <v>29</v>
      </c>
      <c r="G621" s="2">
        <v>440</v>
      </c>
      <c r="H621" s="2">
        <v>34</v>
      </c>
      <c r="I621" s="2">
        <v>952.04</v>
      </c>
      <c r="J621" t="str">
        <f t="shared" si="9"/>
        <v>newsletter</v>
      </c>
    </row>
    <row r="622" spans="1:10" x14ac:dyDescent="0.2">
      <c r="A622" s="3">
        <v>45317</v>
      </c>
      <c r="B622" s="2" t="s">
        <v>18</v>
      </c>
      <c r="C622" s="2" t="s">
        <v>10</v>
      </c>
      <c r="D622" s="2" t="s">
        <v>11</v>
      </c>
      <c r="E622" s="2" t="s">
        <v>12</v>
      </c>
      <c r="F622" s="2" t="s">
        <v>21</v>
      </c>
      <c r="G622" s="2">
        <v>80</v>
      </c>
      <c r="H622" s="2">
        <v>27</v>
      </c>
      <c r="I622" s="2">
        <v>800.29</v>
      </c>
      <c r="J622" t="str">
        <f t="shared" si="9"/>
        <v>youtube</v>
      </c>
    </row>
    <row r="623" spans="1:10" x14ac:dyDescent="0.2">
      <c r="A623" s="3">
        <v>45552</v>
      </c>
      <c r="B623" s="2" t="s">
        <v>30</v>
      </c>
      <c r="C623" s="2" t="s">
        <v>15</v>
      </c>
      <c r="D623" s="2" t="s">
        <v>22</v>
      </c>
      <c r="E623" s="2" t="s">
        <v>23</v>
      </c>
      <c r="G623" s="2">
        <v>216</v>
      </c>
      <c r="H623" s="2">
        <v>5</v>
      </c>
      <c r="I623" s="2">
        <v>38.43</v>
      </c>
      <c r="J623" t="str">
        <f t="shared" si="9"/>
        <v>linkedin</v>
      </c>
    </row>
    <row r="624" spans="1:10" x14ac:dyDescent="0.2">
      <c r="A624" s="3">
        <v>45479</v>
      </c>
      <c r="B624" s="2" t="s">
        <v>26</v>
      </c>
      <c r="C624" s="2" t="s">
        <v>10</v>
      </c>
      <c r="D624" s="2" t="s">
        <v>11</v>
      </c>
      <c r="G624" s="2">
        <v>312</v>
      </c>
      <c r="H624" s="2">
        <v>9</v>
      </c>
      <c r="I624" s="2">
        <v>135.13</v>
      </c>
      <c r="J624" t="str">
        <f t="shared" si="9"/>
        <v>instagram</v>
      </c>
    </row>
    <row r="625" spans="1:10" x14ac:dyDescent="0.2">
      <c r="A625" s="3">
        <v>45296</v>
      </c>
      <c r="B625" s="2" t="s">
        <v>18</v>
      </c>
      <c r="C625" s="2" t="s">
        <v>10</v>
      </c>
      <c r="D625" s="2" t="s">
        <v>22</v>
      </c>
      <c r="E625" s="2" t="s">
        <v>23</v>
      </c>
      <c r="F625" s="2" t="s">
        <v>13</v>
      </c>
      <c r="G625" s="2">
        <v>98</v>
      </c>
      <c r="H625" s="2">
        <v>12</v>
      </c>
      <c r="I625" s="2">
        <v>997.58</v>
      </c>
      <c r="J625" t="str">
        <f t="shared" si="9"/>
        <v>youtube</v>
      </c>
    </row>
    <row r="626" spans="1:10" x14ac:dyDescent="0.2">
      <c r="A626" s="3">
        <v>45631</v>
      </c>
      <c r="B626" s="2" t="s">
        <v>26</v>
      </c>
      <c r="C626" s="2" t="s">
        <v>15</v>
      </c>
      <c r="D626" s="2" t="s">
        <v>20</v>
      </c>
      <c r="E626" s="2" t="s">
        <v>16</v>
      </c>
      <c r="F626" s="2" t="s">
        <v>24</v>
      </c>
      <c r="G626" s="2">
        <v>82</v>
      </c>
      <c r="H626" s="2">
        <v>38</v>
      </c>
      <c r="I626" s="2">
        <v>397.73</v>
      </c>
      <c r="J626" t="str">
        <f t="shared" si="9"/>
        <v>instagram</v>
      </c>
    </row>
    <row r="627" spans="1:10" x14ac:dyDescent="0.2">
      <c r="A627" s="3">
        <v>45588</v>
      </c>
      <c r="B627" s="2" t="s">
        <v>9</v>
      </c>
      <c r="C627" s="2" t="s">
        <v>15</v>
      </c>
      <c r="D627" s="2" t="s">
        <v>20</v>
      </c>
      <c r="E627" s="2" t="s">
        <v>16</v>
      </c>
      <c r="F627" s="2" t="s">
        <v>17</v>
      </c>
      <c r="G627" s="2">
        <v>420</v>
      </c>
      <c r="H627" s="2">
        <v>41</v>
      </c>
      <c r="I627" s="2">
        <v>844.28</v>
      </c>
      <c r="J627" t="str">
        <f t="shared" si="9"/>
        <v>facebook</v>
      </c>
    </row>
    <row r="628" spans="1:10" x14ac:dyDescent="0.2">
      <c r="A628" s="3">
        <v>45567</v>
      </c>
      <c r="B628" s="2" t="s">
        <v>9</v>
      </c>
      <c r="C628" s="2" t="s">
        <v>28</v>
      </c>
      <c r="D628" s="2" t="s">
        <v>20</v>
      </c>
      <c r="E628" s="2" t="s">
        <v>12</v>
      </c>
      <c r="G628" s="2">
        <v>245</v>
      </c>
      <c r="H628" s="2">
        <v>0</v>
      </c>
      <c r="I628" s="2">
        <v>807.83</v>
      </c>
      <c r="J628" t="str">
        <f t="shared" si="9"/>
        <v>facebook</v>
      </c>
    </row>
    <row r="629" spans="1:10" x14ac:dyDescent="0.2">
      <c r="A629" s="3">
        <v>45374</v>
      </c>
      <c r="B629" s="2" t="s">
        <v>30</v>
      </c>
      <c r="C629" s="2" t="s">
        <v>10</v>
      </c>
      <c r="D629" s="2" t="s">
        <v>27</v>
      </c>
      <c r="E629" s="2" t="s">
        <v>12</v>
      </c>
      <c r="G629" s="2">
        <v>294</v>
      </c>
      <c r="H629" s="2">
        <v>45</v>
      </c>
      <c r="I629" s="2">
        <v>647.66</v>
      </c>
      <c r="J629" t="str">
        <f t="shared" si="9"/>
        <v>linkedin</v>
      </c>
    </row>
    <row r="630" spans="1:10" x14ac:dyDescent="0.2">
      <c r="A630" s="3">
        <v>45634</v>
      </c>
      <c r="B630" s="2" t="s">
        <v>26</v>
      </c>
      <c r="C630" s="2" t="s">
        <v>15</v>
      </c>
      <c r="D630" s="2" t="s">
        <v>22</v>
      </c>
      <c r="E630" s="2" t="s">
        <v>23</v>
      </c>
      <c r="G630" s="2">
        <v>84</v>
      </c>
      <c r="H630" s="2">
        <v>20</v>
      </c>
      <c r="I630" s="2">
        <v>831.25</v>
      </c>
      <c r="J630" t="str">
        <f t="shared" si="9"/>
        <v>instagram</v>
      </c>
    </row>
    <row r="631" spans="1:10" x14ac:dyDescent="0.2">
      <c r="A631" s="3">
        <v>45410</v>
      </c>
      <c r="B631" s="2" t="s">
        <v>26</v>
      </c>
      <c r="C631" s="2" t="s">
        <v>28</v>
      </c>
      <c r="D631" s="2" t="s">
        <v>27</v>
      </c>
      <c r="E631" s="2" t="s">
        <v>23</v>
      </c>
      <c r="F631" s="2" t="s">
        <v>17</v>
      </c>
      <c r="G631" s="2">
        <v>131</v>
      </c>
      <c r="H631" s="2">
        <v>26</v>
      </c>
      <c r="I631" s="2">
        <v>909.35</v>
      </c>
      <c r="J631" t="str">
        <f t="shared" si="9"/>
        <v>instagram</v>
      </c>
    </row>
    <row r="632" spans="1:10" x14ac:dyDescent="0.2">
      <c r="A632" s="3">
        <v>45328</v>
      </c>
      <c r="B632" s="2" t="s">
        <v>30</v>
      </c>
      <c r="C632" s="2" t="s">
        <v>28</v>
      </c>
      <c r="D632" s="2" t="s">
        <v>22</v>
      </c>
      <c r="E632" s="2" t="s">
        <v>12</v>
      </c>
      <c r="F632" s="2" t="s">
        <v>21</v>
      </c>
      <c r="G632" s="2">
        <v>105</v>
      </c>
      <c r="H632" s="2">
        <v>13</v>
      </c>
      <c r="I632" s="2">
        <v>865.41</v>
      </c>
      <c r="J632" t="str">
        <f t="shared" si="9"/>
        <v>linkedin</v>
      </c>
    </row>
    <row r="633" spans="1:10" x14ac:dyDescent="0.2">
      <c r="A633" s="3">
        <v>45629</v>
      </c>
      <c r="B633" s="2" t="s">
        <v>26</v>
      </c>
      <c r="C633" s="2" t="s">
        <v>19</v>
      </c>
      <c r="D633" s="2" t="s">
        <v>22</v>
      </c>
      <c r="E633" s="2" t="s">
        <v>23</v>
      </c>
      <c r="F633" s="2" t="s">
        <v>21</v>
      </c>
      <c r="G633" s="2">
        <v>449</v>
      </c>
      <c r="H633" s="2">
        <v>31</v>
      </c>
      <c r="I633" s="2">
        <v>256.08</v>
      </c>
      <c r="J633" t="str">
        <f t="shared" si="9"/>
        <v>instagram</v>
      </c>
    </row>
    <row r="634" spans="1:10" x14ac:dyDescent="0.2">
      <c r="A634" s="3">
        <v>45553</v>
      </c>
      <c r="B634" s="2" t="s">
        <v>30</v>
      </c>
      <c r="C634" s="2" t="s">
        <v>15</v>
      </c>
      <c r="D634" s="2" t="s">
        <v>22</v>
      </c>
      <c r="E634" s="2" t="s">
        <v>23</v>
      </c>
      <c r="F634" s="2" t="s">
        <v>21</v>
      </c>
      <c r="G634" s="2">
        <v>425</v>
      </c>
      <c r="H634" s="2">
        <v>10</v>
      </c>
      <c r="I634" s="2">
        <v>920.86</v>
      </c>
      <c r="J634" t="str">
        <f t="shared" si="9"/>
        <v>linkedin</v>
      </c>
    </row>
    <row r="635" spans="1:10" x14ac:dyDescent="0.2">
      <c r="A635" s="3">
        <v>45642</v>
      </c>
      <c r="B635" s="2" t="s">
        <v>25</v>
      </c>
      <c r="C635" s="2" t="s">
        <v>19</v>
      </c>
      <c r="D635" s="2" t="s">
        <v>11</v>
      </c>
      <c r="E635" s="2" t="s">
        <v>23</v>
      </c>
      <c r="F635" s="2" t="s">
        <v>21</v>
      </c>
      <c r="G635" s="2">
        <v>113</v>
      </c>
      <c r="H635" s="2">
        <v>22</v>
      </c>
      <c r="I635" s="2">
        <v>770.55</v>
      </c>
      <c r="J635" t="str">
        <f t="shared" si="9"/>
        <v>google</v>
      </c>
    </row>
    <row r="636" spans="1:10" x14ac:dyDescent="0.2">
      <c r="A636" s="3">
        <v>45465</v>
      </c>
      <c r="B636" s="2" t="s">
        <v>26</v>
      </c>
      <c r="C636" s="2" t="s">
        <v>10</v>
      </c>
      <c r="D636" s="2" t="s">
        <v>20</v>
      </c>
      <c r="E636" s="2" t="s">
        <v>29</v>
      </c>
      <c r="F636" s="2" t="s">
        <v>24</v>
      </c>
      <c r="G636" s="2">
        <v>430</v>
      </c>
      <c r="H636" s="2">
        <v>45</v>
      </c>
      <c r="I636" s="2">
        <v>679.26</v>
      </c>
      <c r="J636" t="str">
        <f t="shared" si="9"/>
        <v>instagram</v>
      </c>
    </row>
    <row r="637" spans="1:10" x14ac:dyDescent="0.2">
      <c r="A637" s="3">
        <v>45298</v>
      </c>
      <c r="B637" s="2" t="s">
        <v>9</v>
      </c>
      <c r="C637" s="2" t="s">
        <v>19</v>
      </c>
      <c r="D637" s="2" t="s">
        <v>20</v>
      </c>
      <c r="E637" s="2" t="s">
        <v>16</v>
      </c>
      <c r="F637" s="2" t="s">
        <v>21</v>
      </c>
      <c r="G637" s="2">
        <v>391</v>
      </c>
      <c r="H637" s="2">
        <v>30</v>
      </c>
      <c r="I637" s="2">
        <v>22.69</v>
      </c>
      <c r="J637" t="str">
        <f t="shared" si="9"/>
        <v>facebook</v>
      </c>
    </row>
    <row r="638" spans="1:10" x14ac:dyDescent="0.2">
      <c r="A638" s="3">
        <v>45633</v>
      </c>
      <c r="B638" s="2" t="s">
        <v>18</v>
      </c>
      <c r="C638" s="2" t="s">
        <v>10</v>
      </c>
      <c r="D638" s="2" t="s">
        <v>11</v>
      </c>
      <c r="E638" s="2" t="s">
        <v>23</v>
      </c>
      <c r="F638" s="2" t="s">
        <v>17</v>
      </c>
      <c r="G638" s="2">
        <v>428</v>
      </c>
      <c r="H638" s="2">
        <v>13</v>
      </c>
      <c r="I638" s="2">
        <v>139.01</v>
      </c>
      <c r="J638" t="str">
        <f t="shared" si="9"/>
        <v>youtube</v>
      </c>
    </row>
    <row r="639" spans="1:10" x14ac:dyDescent="0.2">
      <c r="A639" s="3">
        <v>45401</v>
      </c>
      <c r="B639" s="2" t="s">
        <v>25</v>
      </c>
      <c r="C639" s="2" t="s">
        <v>19</v>
      </c>
      <c r="D639" s="2" t="s">
        <v>11</v>
      </c>
      <c r="E639" s="2" t="s">
        <v>23</v>
      </c>
      <c r="F639" s="2" t="s">
        <v>21</v>
      </c>
      <c r="G639" s="2">
        <v>256</v>
      </c>
      <c r="H639" s="2">
        <v>31</v>
      </c>
      <c r="I639" s="2">
        <v>652.66999999999996</v>
      </c>
      <c r="J639" t="str">
        <f t="shared" si="9"/>
        <v>google</v>
      </c>
    </row>
    <row r="640" spans="1:10" x14ac:dyDescent="0.2">
      <c r="A640" s="3">
        <v>45571</v>
      </c>
      <c r="B640" s="2" t="s">
        <v>25</v>
      </c>
      <c r="C640" s="2" t="s">
        <v>28</v>
      </c>
      <c r="D640" s="2" t="s">
        <v>20</v>
      </c>
      <c r="E640" s="2" t="s">
        <v>16</v>
      </c>
      <c r="F640" s="2" t="s">
        <v>24</v>
      </c>
      <c r="G640" s="2">
        <v>225</v>
      </c>
      <c r="H640" s="2">
        <v>12</v>
      </c>
      <c r="I640" s="2">
        <v>767.69</v>
      </c>
      <c r="J640" t="str">
        <f t="shared" si="9"/>
        <v>google</v>
      </c>
    </row>
    <row r="641" spans="1:10" x14ac:dyDescent="0.2">
      <c r="A641" s="3">
        <v>45465</v>
      </c>
      <c r="B641" s="2" t="s">
        <v>30</v>
      </c>
      <c r="C641" s="2" t="s">
        <v>19</v>
      </c>
      <c r="D641" s="2" t="s">
        <v>22</v>
      </c>
      <c r="E641" s="2" t="s">
        <v>29</v>
      </c>
      <c r="F641" s="2" t="s">
        <v>17</v>
      </c>
      <c r="G641" s="2">
        <v>141</v>
      </c>
      <c r="H641" s="2">
        <v>36</v>
      </c>
      <c r="I641" s="2">
        <v>272.75</v>
      </c>
      <c r="J641" t="str">
        <f t="shared" si="9"/>
        <v>linkedin</v>
      </c>
    </row>
    <row r="642" spans="1:10" x14ac:dyDescent="0.2">
      <c r="A642" s="3">
        <v>45539</v>
      </c>
      <c r="B642" s="2" t="s">
        <v>14</v>
      </c>
      <c r="C642" s="2" t="s">
        <v>15</v>
      </c>
      <c r="D642" s="2" t="s">
        <v>20</v>
      </c>
      <c r="E642" s="2" t="s">
        <v>29</v>
      </c>
      <c r="F642" s="2" t="s">
        <v>13</v>
      </c>
      <c r="G642" s="2">
        <v>376</v>
      </c>
      <c r="H642" s="2">
        <v>30</v>
      </c>
      <c r="I642" s="2">
        <v>874.5</v>
      </c>
      <c r="J642" t="str">
        <f t="shared" si="9"/>
        <v>newsletter</v>
      </c>
    </row>
    <row r="643" spans="1:10" x14ac:dyDescent="0.2">
      <c r="A643" s="3">
        <v>45401</v>
      </c>
      <c r="B643" s="2" t="s">
        <v>25</v>
      </c>
      <c r="C643" s="2" t="s">
        <v>19</v>
      </c>
      <c r="D643" s="2" t="s">
        <v>27</v>
      </c>
      <c r="E643" s="2" t="s">
        <v>23</v>
      </c>
      <c r="G643" s="2">
        <v>298</v>
      </c>
      <c r="H643" s="2">
        <v>27</v>
      </c>
      <c r="I643" s="2">
        <v>367.24</v>
      </c>
      <c r="J643" t="str">
        <f t="shared" ref="J643:J706" si="10">LOWER(TRIM(B643))</f>
        <v>google</v>
      </c>
    </row>
    <row r="644" spans="1:10" x14ac:dyDescent="0.2">
      <c r="A644" s="3">
        <v>45402</v>
      </c>
      <c r="B644" s="2" t="s">
        <v>18</v>
      </c>
      <c r="C644" s="2" t="s">
        <v>28</v>
      </c>
      <c r="D644" s="2" t="s">
        <v>20</v>
      </c>
      <c r="F644" s="2" t="s">
        <v>13</v>
      </c>
      <c r="G644" s="2">
        <v>470</v>
      </c>
      <c r="H644" s="2">
        <v>45</v>
      </c>
      <c r="I644" s="2">
        <v>876.98</v>
      </c>
      <c r="J644" t="str">
        <f t="shared" si="10"/>
        <v>youtube</v>
      </c>
    </row>
    <row r="645" spans="1:10" x14ac:dyDescent="0.2">
      <c r="A645" s="3">
        <v>45653</v>
      </c>
      <c r="B645" s="2" t="s">
        <v>18</v>
      </c>
      <c r="C645" s="2" t="s">
        <v>10</v>
      </c>
      <c r="D645" s="2" t="s">
        <v>22</v>
      </c>
      <c r="E645" s="2" t="s">
        <v>12</v>
      </c>
      <c r="F645" s="2" t="s">
        <v>17</v>
      </c>
      <c r="G645" s="2">
        <v>448</v>
      </c>
      <c r="H645" s="2">
        <v>26</v>
      </c>
      <c r="I645" s="2">
        <v>13.42</v>
      </c>
      <c r="J645" t="str">
        <f t="shared" si="10"/>
        <v>youtube</v>
      </c>
    </row>
    <row r="646" spans="1:10" x14ac:dyDescent="0.2">
      <c r="A646" s="3">
        <v>45651</v>
      </c>
      <c r="B646" s="2" t="s">
        <v>30</v>
      </c>
      <c r="C646" s="2" t="s">
        <v>28</v>
      </c>
      <c r="D646" s="2" t="s">
        <v>20</v>
      </c>
      <c r="E646" s="2" t="s">
        <v>29</v>
      </c>
      <c r="F646" s="2" t="s">
        <v>13</v>
      </c>
      <c r="G646" s="2">
        <v>252</v>
      </c>
      <c r="H646" s="2">
        <v>7</v>
      </c>
      <c r="I646" s="2">
        <v>958.3</v>
      </c>
      <c r="J646" t="str">
        <f t="shared" si="10"/>
        <v>linkedin</v>
      </c>
    </row>
    <row r="647" spans="1:10" x14ac:dyDescent="0.2">
      <c r="A647" s="3">
        <v>45603</v>
      </c>
      <c r="B647" s="2" t="s">
        <v>14</v>
      </c>
      <c r="C647" s="2" t="s">
        <v>15</v>
      </c>
      <c r="D647" s="2" t="s">
        <v>11</v>
      </c>
      <c r="E647" s="2" t="s">
        <v>16</v>
      </c>
      <c r="F647" s="2" t="s">
        <v>21</v>
      </c>
      <c r="G647" s="2">
        <v>265</v>
      </c>
      <c r="H647" s="2">
        <v>35</v>
      </c>
      <c r="I647" s="2">
        <v>890.94</v>
      </c>
      <c r="J647" t="str">
        <f t="shared" si="10"/>
        <v>newsletter</v>
      </c>
    </row>
    <row r="648" spans="1:10" x14ac:dyDescent="0.2">
      <c r="A648" s="3">
        <v>45584</v>
      </c>
      <c r="B648" s="2" t="s">
        <v>30</v>
      </c>
      <c r="C648" s="2" t="s">
        <v>10</v>
      </c>
      <c r="D648" s="2" t="s">
        <v>22</v>
      </c>
      <c r="E648" s="2" t="s">
        <v>29</v>
      </c>
      <c r="F648" s="2" t="s">
        <v>17</v>
      </c>
      <c r="G648" s="2">
        <v>344</v>
      </c>
      <c r="H648" s="2">
        <v>21</v>
      </c>
      <c r="I648" s="2">
        <v>26.2</v>
      </c>
      <c r="J648" t="str">
        <f t="shared" si="10"/>
        <v>linkedin</v>
      </c>
    </row>
    <row r="649" spans="1:10" x14ac:dyDescent="0.2">
      <c r="A649" s="3">
        <v>45434</v>
      </c>
      <c r="B649" s="2" t="s">
        <v>14</v>
      </c>
      <c r="C649" s="2" t="s">
        <v>10</v>
      </c>
      <c r="D649" s="2" t="s">
        <v>11</v>
      </c>
      <c r="F649" s="2" t="s">
        <v>21</v>
      </c>
      <c r="G649" s="2">
        <v>43</v>
      </c>
      <c r="H649" s="2">
        <v>3</v>
      </c>
      <c r="I649" s="2">
        <v>554.04999999999995</v>
      </c>
      <c r="J649" t="str">
        <f t="shared" si="10"/>
        <v>newsletter</v>
      </c>
    </row>
    <row r="650" spans="1:10" x14ac:dyDescent="0.2">
      <c r="A650" s="3">
        <v>45387</v>
      </c>
      <c r="B650" s="2" t="s">
        <v>30</v>
      </c>
      <c r="C650" s="2" t="s">
        <v>28</v>
      </c>
      <c r="D650" s="2" t="s">
        <v>11</v>
      </c>
      <c r="E650" s="2" t="s">
        <v>16</v>
      </c>
      <c r="F650" s="2" t="s">
        <v>24</v>
      </c>
      <c r="G650" s="2">
        <v>98</v>
      </c>
      <c r="H650" s="2">
        <v>17</v>
      </c>
      <c r="I650" s="2">
        <v>924.38</v>
      </c>
      <c r="J650" t="str">
        <f t="shared" si="10"/>
        <v>linkedin</v>
      </c>
    </row>
    <row r="651" spans="1:10" x14ac:dyDescent="0.2">
      <c r="A651" s="3">
        <v>45362</v>
      </c>
      <c r="B651" s="2" t="s">
        <v>30</v>
      </c>
      <c r="C651" s="2" t="s">
        <v>15</v>
      </c>
      <c r="D651" s="2" t="s">
        <v>11</v>
      </c>
      <c r="E651" s="2" t="s">
        <v>12</v>
      </c>
      <c r="F651" s="2" t="s">
        <v>17</v>
      </c>
      <c r="G651" s="2">
        <v>303</v>
      </c>
      <c r="H651" s="2">
        <v>42</v>
      </c>
      <c r="I651" s="2">
        <v>523.19000000000005</v>
      </c>
      <c r="J651" t="str">
        <f t="shared" si="10"/>
        <v>linkedin</v>
      </c>
    </row>
    <row r="652" spans="1:10" x14ac:dyDescent="0.2">
      <c r="A652" s="3">
        <v>45386</v>
      </c>
      <c r="B652" s="2" t="s">
        <v>30</v>
      </c>
      <c r="C652" s="2" t="s">
        <v>15</v>
      </c>
      <c r="D652" s="2" t="s">
        <v>20</v>
      </c>
      <c r="E652" s="2" t="s">
        <v>12</v>
      </c>
      <c r="F652" s="2" t="s">
        <v>13</v>
      </c>
      <c r="G652" s="2">
        <v>108</v>
      </c>
      <c r="H652" s="2">
        <v>25</v>
      </c>
      <c r="I652" s="2">
        <v>285.58</v>
      </c>
      <c r="J652" t="str">
        <f t="shared" si="10"/>
        <v>linkedin</v>
      </c>
    </row>
    <row r="653" spans="1:10" x14ac:dyDescent="0.2">
      <c r="A653" s="3">
        <v>45616</v>
      </c>
      <c r="B653" s="2" t="s">
        <v>25</v>
      </c>
      <c r="C653" s="2" t="s">
        <v>28</v>
      </c>
      <c r="D653" s="2" t="s">
        <v>27</v>
      </c>
      <c r="F653" s="2" t="s">
        <v>24</v>
      </c>
      <c r="G653" s="2">
        <v>344</v>
      </c>
      <c r="H653" s="2">
        <v>29</v>
      </c>
      <c r="I653" s="2">
        <v>640.66</v>
      </c>
      <c r="J653" t="str">
        <f t="shared" si="10"/>
        <v>google</v>
      </c>
    </row>
    <row r="654" spans="1:10" x14ac:dyDescent="0.2">
      <c r="A654" s="3">
        <v>45351</v>
      </c>
      <c r="B654" s="2" t="s">
        <v>9</v>
      </c>
      <c r="C654" s="2" t="s">
        <v>15</v>
      </c>
      <c r="D654" s="2" t="s">
        <v>20</v>
      </c>
      <c r="F654" s="2" t="s">
        <v>24</v>
      </c>
      <c r="G654" s="2">
        <v>159</v>
      </c>
      <c r="H654" s="2">
        <v>23</v>
      </c>
      <c r="I654" s="2">
        <v>688.42</v>
      </c>
      <c r="J654" t="str">
        <f t="shared" si="10"/>
        <v>facebook</v>
      </c>
    </row>
    <row r="655" spans="1:10" x14ac:dyDescent="0.2">
      <c r="A655" s="3">
        <v>45552</v>
      </c>
      <c r="B655" s="2" t="s">
        <v>14</v>
      </c>
      <c r="C655" s="2" t="s">
        <v>28</v>
      </c>
      <c r="D655" s="2" t="s">
        <v>22</v>
      </c>
      <c r="E655" s="2" t="s">
        <v>29</v>
      </c>
      <c r="F655" s="2" t="s">
        <v>21</v>
      </c>
      <c r="G655" s="2">
        <v>286</v>
      </c>
      <c r="H655" s="2">
        <v>14</v>
      </c>
      <c r="I655" s="2">
        <v>794.48</v>
      </c>
      <c r="J655" t="str">
        <f t="shared" si="10"/>
        <v>newsletter</v>
      </c>
    </row>
    <row r="656" spans="1:10" x14ac:dyDescent="0.2">
      <c r="A656" s="3">
        <v>45509</v>
      </c>
      <c r="B656" s="2" t="s">
        <v>25</v>
      </c>
      <c r="C656" s="2" t="s">
        <v>15</v>
      </c>
      <c r="D656" s="2" t="s">
        <v>22</v>
      </c>
      <c r="E656" s="2" t="s">
        <v>12</v>
      </c>
      <c r="F656" s="2" t="s">
        <v>13</v>
      </c>
      <c r="G656" s="2">
        <v>338</v>
      </c>
      <c r="H656" s="2">
        <v>0</v>
      </c>
      <c r="I656" s="2">
        <v>130.76</v>
      </c>
      <c r="J656" t="str">
        <f t="shared" si="10"/>
        <v>google</v>
      </c>
    </row>
    <row r="657" spans="1:10" x14ac:dyDescent="0.2">
      <c r="A657" s="3">
        <v>45400</v>
      </c>
      <c r="B657" s="2" t="s">
        <v>9</v>
      </c>
      <c r="C657" s="2" t="s">
        <v>28</v>
      </c>
      <c r="D657" s="2" t="s">
        <v>20</v>
      </c>
      <c r="E657" s="2" t="s">
        <v>16</v>
      </c>
      <c r="F657" s="2" t="s">
        <v>13</v>
      </c>
      <c r="G657" s="2">
        <v>343</v>
      </c>
      <c r="H657" s="2">
        <v>15</v>
      </c>
      <c r="I657" s="2">
        <v>203.31</v>
      </c>
      <c r="J657" t="str">
        <f t="shared" si="10"/>
        <v>facebook</v>
      </c>
    </row>
    <row r="658" spans="1:10" x14ac:dyDescent="0.2">
      <c r="A658" s="3">
        <v>45540</v>
      </c>
      <c r="B658" s="2" t="s">
        <v>14</v>
      </c>
      <c r="C658" s="2" t="s">
        <v>10</v>
      </c>
      <c r="D658" s="2" t="s">
        <v>27</v>
      </c>
      <c r="E658" s="2" t="s">
        <v>29</v>
      </c>
      <c r="F658" s="2" t="s">
        <v>17</v>
      </c>
      <c r="G658" s="2">
        <v>221</v>
      </c>
      <c r="H658" s="2">
        <v>26</v>
      </c>
      <c r="I658" s="2">
        <v>201.85</v>
      </c>
      <c r="J658" t="str">
        <f t="shared" si="10"/>
        <v>newsletter</v>
      </c>
    </row>
    <row r="659" spans="1:10" x14ac:dyDescent="0.2">
      <c r="A659" s="3">
        <v>45477</v>
      </c>
      <c r="B659" s="2" t="s">
        <v>30</v>
      </c>
      <c r="C659" s="2" t="s">
        <v>28</v>
      </c>
      <c r="D659" s="2" t="s">
        <v>20</v>
      </c>
      <c r="E659" s="2" t="s">
        <v>12</v>
      </c>
      <c r="F659" s="2" t="s">
        <v>13</v>
      </c>
      <c r="G659" s="2">
        <v>131</v>
      </c>
      <c r="H659" s="2">
        <v>50</v>
      </c>
      <c r="I659" s="2">
        <v>560.38</v>
      </c>
      <c r="J659" t="str">
        <f t="shared" si="10"/>
        <v>linkedin</v>
      </c>
    </row>
    <row r="660" spans="1:10" x14ac:dyDescent="0.2">
      <c r="A660" s="3">
        <v>45467</v>
      </c>
      <c r="B660" s="2" t="s">
        <v>14</v>
      </c>
      <c r="C660" s="2" t="s">
        <v>28</v>
      </c>
      <c r="D660" s="2" t="s">
        <v>20</v>
      </c>
      <c r="E660" s="2" t="s">
        <v>12</v>
      </c>
      <c r="G660" s="2">
        <v>196</v>
      </c>
      <c r="H660" s="2">
        <v>30</v>
      </c>
      <c r="I660" s="2">
        <v>732.62</v>
      </c>
      <c r="J660" t="str">
        <f t="shared" si="10"/>
        <v>newsletter</v>
      </c>
    </row>
    <row r="661" spans="1:10" x14ac:dyDescent="0.2">
      <c r="A661" s="3">
        <v>45584</v>
      </c>
      <c r="B661" s="2" t="s">
        <v>25</v>
      </c>
      <c r="C661" s="2" t="s">
        <v>19</v>
      </c>
      <c r="D661" s="2" t="s">
        <v>20</v>
      </c>
      <c r="E661" s="2" t="s">
        <v>23</v>
      </c>
      <c r="F661" s="2" t="s">
        <v>13</v>
      </c>
      <c r="G661" s="2">
        <v>31</v>
      </c>
      <c r="H661" s="2">
        <v>31</v>
      </c>
      <c r="I661" s="2">
        <v>175.45</v>
      </c>
      <c r="J661" t="str">
        <f t="shared" si="10"/>
        <v>google</v>
      </c>
    </row>
    <row r="662" spans="1:10" x14ac:dyDescent="0.2">
      <c r="A662" s="3">
        <v>45533</v>
      </c>
      <c r="B662" s="2" t="s">
        <v>9</v>
      </c>
      <c r="C662" s="2" t="s">
        <v>15</v>
      </c>
      <c r="D662" s="2" t="s">
        <v>11</v>
      </c>
      <c r="E662" s="2" t="s">
        <v>23</v>
      </c>
      <c r="F662" s="2" t="s">
        <v>13</v>
      </c>
      <c r="G662" s="2">
        <v>437</v>
      </c>
      <c r="H662" s="2">
        <v>12</v>
      </c>
      <c r="I662" s="2">
        <v>122.01</v>
      </c>
      <c r="J662" t="str">
        <f t="shared" si="10"/>
        <v>facebook</v>
      </c>
    </row>
    <row r="663" spans="1:10" x14ac:dyDescent="0.2">
      <c r="A663" s="3">
        <v>45394</v>
      </c>
      <c r="B663" s="2" t="s">
        <v>30</v>
      </c>
      <c r="C663" s="2" t="s">
        <v>15</v>
      </c>
      <c r="D663" s="2" t="s">
        <v>22</v>
      </c>
      <c r="E663" s="2" t="s">
        <v>16</v>
      </c>
      <c r="G663" s="2">
        <v>117</v>
      </c>
      <c r="H663" s="2">
        <v>36</v>
      </c>
      <c r="I663" s="2">
        <v>427.06</v>
      </c>
      <c r="J663" t="str">
        <f t="shared" si="10"/>
        <v>linkedin</v>
      </c>
    </row>
    <row r="664" spans="1:10" x14ac:dyDescent="0.2">
      <c r="A664" s="3">
        <v>45437</v>
      </c>
      <c r="B664" s="2" t="s">
        <v>30</v>
      </c>
      <c r="C664" s="2" t="s">
        <v>19</v>
      </c>
      <c r="D664" s="2" t="s">
        <v>20</v>
      </c>
      <c r="E664" s="2" t="s">
        <v>23</v>
      </c>
      <c r="F664" s="2" t="s">
        <v>13</v>
      </c>
      <c r="G664" s="2">
        <v>68</v>
      </c>
      <c r="H664" s="2">
        <v>4</v>
      </c>
      <c r="I664" s="2">
        <v>605.1</v>
      </c>
      <c r="J664" t="str">
        <f t="shared" si="10"/>
        <v>linkedin</v>
      </c>
    </row>
    <row r="665" spans="1:10" x14ac:dyDescent="0.2">
      <c r="A665" s="3">
        <v>45553</v>
      </c>
      <c r="B665" s="2" t="s">
        <v>18</v>
      </c>
      <c r="C665" s="2" t="s">
        <v>28</v>
      </c>
      <c r="D665" s="2" t="s">
        <v>20</v>
      </c>
      <c r="E665" s="2" t="s">
        <v>29</v>
      </c>
      <c r="F665" s="2" t="s">
        <v>21</v>
      </c>
      <c r="G665" s="2">
        <v>327</v>
      </c>
      <c r="H665" s="2">
        <v>14</v>
      </c>
      <c r="I665" s="2">
        <v>123.03</v>
      </c>
      <c r="J665" t="str">
        <f t="shared" si="10"/>
        <v>youtube</v>
      </c>
    </row>
    <row r="666" spans="1:10" x14ac:dyDescent="0.2">
      <c r="A666" s="3">
        <v>45319</v>
      </c>
      <c r="B666" s="2" t="s">
        <v>18</v>
      </c>
      <c r="C666" s="2" t="s">
        <v>10</v>
      </c>
      <c r="D666" s="2" t="s">
        <v>27</v>
      </c>
      <c r="E666" s="2" t="s">
        <v>16</v>
      </c>
      <c r="F666" s="2" t="s">
        <v>17</v>
      </c>
      <c r="G666" s="2">
        <v>474</v>
      </c>
      <c r="H666" s="2">
        <v>46</v>
      </c>
      <c r="I666" s="2">
        <v>569.04999999999995</v>
      </c>
      <c r="J666" t="str">
        <f t="shared" si="10"/>
        <v>youtube</v>
      </c>
    </row>
    <row r="667" spans="1:10" x14ac:dyDescent="0.2">
      <c r="A667" s="3">
        <v>45348</v>
      </c>
      <c r="B667" s="2" t="s">
        <v>14</v>
      </c>
      <c r="C667" s="2" t="s">
        <v>28</v>
      </c>
      <c r="D667" s="2" t="s">
        <v>11</v>
      </c>
      <c r="E667" s="2" t="s">
        <v>23</v>
      </c>
      <c r="G667" s="2">
        <v>332</v>
      </c>
      <c r="H667" s="2">
        <v>8</v>
      </c>
      <c r="I667" s="2">
        <v>604.37</v>
      </c>
      <c r="J667" t="str">
        <f t="shared" si="10"/>
        <v>newsletter</v>
      </c>
    </row>
    <row r="668" spans="1:10" x14ac:dyDescent="0.2">
      <c r="A668" s="3">
        <v>45529</v>
      </c>
      <c r="B668" s="2" t="s">
        <v>18</v>
      </c>
      <c r="C668" s="2" t="s">
        <v>19</v>
      </c>
      <c r="D668" s="2" t="s">
        <v>20</v>
      </c>
      <c r="E668" s="2" t="s">
        <v>29</v>
      </c>
      <c r="F668" s="2" t="s">
        <v>24</v>
      </c>
      <c r="G668" s="2">
        <v>305</v>
      </c>
      <c r="H668" s="2">
        <v>41</v>
      </c>
      <c r="I668" s="2">
        <v>910.49</v>
      </c>
      <c r="J668" t="str">
        <f t="shared" si="10"/>
        <v>youtube</v>
      </c>
    </row>
    <row r="669" spans="1:10" x14ac:dyDescent="0.2">
      <c r="A669" s="3">
        <v>45560</v>
      </c>
      <c r="B669" s="2" t="s">
        <v>30</v>
      </c>
      <c r="C669" s="2" t="s">
        <v>19</v>
      </c>
      <c r="D669" s="2" t="s">
        <v>11</v>
      </c>
      <c r="E669" s="2" t="s">
        <v>16</v>
      </c>
      <c r="F669" s="2" t="s">
        <v>21</v>
      </c>
      <c r="G669" s="2">
        <v>37</v>
      </c>
      <c r="H669" s="2">
        <v>29</v>
      </c>
      <c r="I669" s="2">
        <v>681.79</v>
      </c>
      <c r="J669" t="str">
        <f t="shared" si="10"/>
        <v>linkedin</v>
      </c>
    </row>
    <row r="670" spans="1:10" x14ac:dyDescent="0.2">
      <c r="A670" s="3">
        <v>45495</v>
      </c>
      <c r="B670" s="2" t="s">
        <v>9</v>
      </c>
      <c r="C670" s="2" t="s">
        <v>28</v>
      </c>
      <c r="D670" s="2" t="s">
        <v>20</v>
      </c>
      <c r="E670" s="2" t="s">
        <v>16</v>
      </c>
      <c r="F670" s="2" t="s">
        <v>17</v>
      </c>
      <c r="G670" s="2">
        <v>455</v>
      </c>
      <c r="H670" s="2">
        <v>1</v>
      </c>
      <c r="I670" s="2">
        <v>948.16</v>
      </c>
      <c r="J670" t="str">
        <f t="shared" si="10"/>
        <v>facebook</v>
      </c>
    </row>
    <row r="671" spans="1:10" x14ac:dyDescent="0.2">
      <c r="A671" s="3">
        <v>45580</v>
      </c>
      <c r="B671" s="2" t="s">
        <v>18</v>
      </c>
      <c r="C671" s="2" t="s">
        <v>28</v>
      </c>
      <c r="D671" s="2" t="s">
        <v>27</v>
      </c>
      <c r="E671" s="2" t="s">
        <v>12</v>
      </c>
      <c r="F671" s="2" t="s">
        <v>21</v>
      </c>
      <c r="G671" s="2">
        <v>51</v>
      </c>
      <c r="H671" s="2">
        <v>32</v>
      </c>
      <c r="I671" s="2">
        <v>542.80999999999995</v>
      </c>
      <c r="J671" t="str">
        <f t="shared" si="10"/>
        <v>youtube</v>
      </c>
    </row>
    <row r="672" spans="1:10" x14ac:dyDescent="0.2">
      <c r="A672" s="3">
        <v>45441</v>
      </c>
      <c r="B672" s="2" t="s">
        <v>30</v>
      </c>
      <c r="C672" s="2" t="s">
        <v>10</v>
      </c>
      <c r="D672" s="2" t="s">
        <v>22</v>
      </c>
      <c r="E672" s="2" t="s">
        <v>23</v>
      </c>
      <c r="F672" s="2" t="s">
        <v>13</v>
      </c>
      <c r="G672" s="2">
        <v>365</v>
      </c>
      <c r="H672" s="2">
        <v>47</v>
      </c>
      <c r="I672" s="2">
        <v>710.95</v>
      </c>
      <c r="J672" t="str">
        <f t="shared" si="10"/>
        <v>linkedin</v>
      </c>
    </row>
    <row r="673" spans="1:10" x14ac:dyDescent="0.2">
      <c r="A673" s="3">
        <v>45550</v>
      </c>
      <c r="B673" s="2" t="s">
        <v>9</v>
      </c>
      <c r="C673" s="2" t="s">
        <v>28</v>
      </c>
      <c r="D673" s="2" t="s">
        <v>27</v>
      </c>
      <c r="E673" s="2" t="s">
        <v>16</v>
      </c>
      <c r="G673" s="2">
        <v>488</v>
      </c>
      <c r="H673" s="2">
        <v>38</v>
      </c>
      <c r="I673" s="2">
        <v>921.21</v>
      </c>
      <c r="J673" t="str">
        <f t="shared" si="10"/>
        <v>facebook</v>
      </c>
    </row>
    <row r="674" spans="1:10" x14ac:dyDescent="0.2">
      <c r="A674" s="3">
        <v>45486</v>
      </c>
      <c r="B674" s="2" t="s">
        <v>26</v>
      </c>
      <c r="C674" s="2" t="s">
        <v>15</v>
      </c>
      <c r="D674" s="2" t="s">
        <v>22</v>
      </c>
      <c r="E674" s="2" t="s">
        <v>29</v>
      </c>
      <c r="F674" s="2" t="s">
        <v>17</v>
      </c>
      <c r="G674" s="2">
        <v>462</v>
      </c>
      <c r="H674" s="2">
        <v>19</v>
      </c>
      <c r="I674" s="2">
        <v>734.59</v>
      </c>
      <c r="J674" t="str">
        <f t="shared" si="10"/>
        <v>instagram</v>
      </c>
    </row>
    <row r="675" spans="1:10" x14ac:dyDescent="0.2">
      <c r="A675" s="3">
        <v>45495</v>
      </c>
      <c r="B675" s="2" t="s">
        <v>30</v>
      </c>
      <c r="C675" s="2" t="s">
        <v>10</v>
      </c>
      <c r="D675" s="2" t="s">
        <v>11</v>
      </c>
      <c r="E675" s="2" t="s">
        <v>23</v>
      </c>
      <c r="F675" s="2" t="s">
        <v>24</v>
      </c>
      <c r="G675" s="2">
        <v>259</v>
      </c>
      <c r="H675" s="2">
        <v>42</v>
      </c>
      <c r="I675" s="2">
        <v>689.01</v>
      </c>
      <c r="J675" t="str">
        <f t="shared" si="10"/>
        <v>linkedin</v>
      </c>
    </row>
    <row r="676" spans="1:10" x14ac:dyDescent="0.2">
      <c r="A676" s="3">
        <v>45489</v>
      </c>
      <c r="B676" s="2" t="s">
        <v>9</v>
      </c>
      <c r="C676" s="2" t="s">
        <v>10</v>
      </c>
      <c r="D676" s="2" t="s">
        <v>11</v>
      </c>
      <c r="E676" s="2" t="s">
        <v>29</v>
      </c>
      <c r="F676" s="2" t="s">
        <v>21</v>
      </c>
      <c r="G676" s="2">
        <v>69</v>
      </c>
      <c r="H676" s="2">
        <v>45</v>
      </c>
      <c r="I676" s="2">
        <v>431.24</v>
      </c>
      <c r="J676" t="str">
        <f t="shared" si="10"/>
        <v>facebook</v>
      </c>
    </row>
    <row r="677" spans="1:10" x14ac:dyDescent="0.2">
      <c r="A677" s="3">
        <v>45346</v>
      </c>
      <c r="B677" s="2" t="s">
        <v>25</v>
      </c>
      <c r="C677" s="2" t="s">
        <v>10</v>
      </c>
      <c r="D677" s="2" t="s">
        <v>27</v>
      </c>
      <c r="E677" s="2" t="s">
        <v>16</v>
      </c>
      <c r="G677" s="2">
        <v>184</v>
      </c>
      <c r="H677" s="2">
        <v>1</v>
      </c>
      <c r="I677" s="2">
        <v>949.43</v>
      </c>
      <c r="J677" t="str">
        <f t="shared" si="10"/>
        <v>google</v>
      </c>
    </row>
    <row r="678" spans="1:10" x14ac:dyDescent="0.2">
      <c r="A678" s="3">
        <v>45429</v>
      </c>
      <c r="B678" s="2" t="s">
        <v>25</v>
      </c>
      <c r="C678" s="2" t="s">
        <v>10</v>
      </c>
      <c r="D678" s="2" t="s">
        <v>27</v>
      </c>
      <c r="E678" s="2" t="s">
        <v>23</v>
      </c>
      <c r="F678" s="2" t="s">
        <v>13</v>
      </c>
      <c r="G678" s="2">
        <v>347</v>
      </c>
      <c r="H678" s="2">
        <v>44</v>
      </c>
      <c r="I678" s="2">
        <v>846.06</v>
      </c>
      <c r="J678" t="str">
        <f t="shared" si="10"/>
        <v>google</v>
      </c>
    </row>
    <row r="679" spans="1:10" x14ac:dyDescent="0.2">
      <c r="A679" s="3">
        <v>45354</v>
      </c>
      <c r="B679" s="2" t="s">
        <v>25</v>
      </c>
      <c r="C679" s="2" t="s">
        <v>28</v>
      </c>
      <c r="D679" s="2" t="s">
        <v>22</v>
      </c>
      <c r="E679" s="2" t="s">
        <v>29</v>
      </c>
      <c r="F679" s="2" t="s">
        <v>17</v>
      </c>
      <c r="G679" s="2">
        <v>323</v>
      </c>
      <c r="H679" s="2">
        <v>37</v>
      </c>
      <c r="I679" s="2">
        <v>272.04000000000002</v>
      </c>
      <c r="J679" t="str">
        <f t="shared" si="10"/>
        <v>google</v>
      </c>
    </row>
    <row r="680" spans="1:10" x14ac:dyDescent="0.2">
      <c r="A680" s="3">
        <v>45516</v>
      </c>
      <c r="B680" s="2" t="s">
        <v>26</v>
      </c>
      <c r="C680" s="2" t="s">
        <v>19</v>
      </c>
      <c r="D680" s="2" t="s">
        <v>27</v>
      </c>
      <c r="E680" s="2" t="s">
        <v>23</v>
      </c>
      <c r="G680" s="2">
        <v>212</v>
      </c>
      <c r="H680" s="2">
        <v>34</v>
      </c>
      <c r="I680" s="2">
        <v>876.03</v>
      </c>
      <c r="J680" t="str">
        <f t="shared" si="10"/>
        <v>instagram</v>
      </c>
    </row>
    <row r="681" spans="1:10" x14ac:dyDescent="0.2">
      <c r="A681" s="3">
        <v>45343</v>
      </c>
      <c r="B681" s="2" t="s">
        <v>18</v>
      </c>
      <c r="C681" s="2" t="s">
        <v>28</v>
      </c>
      <c r="D681" s="2" t="s">
        <v>27</v>
      </c>
      <c r="E681" s="2" t="s">
        <v>16</v>
      </c>
      <c r="F681" s="2" t="s">
        <v>17</v>
      </c>
      <c r="G681" s="2">
        <v>500</v>
      </c>
      <c r="H681" s="2">
        <v>30</v>
      </c>
      <c r="I681" s="2">
        <v>128.18</v>
      </c>
      <c r="J681" t="str">
        <f t="shared" si="10"/>
        <v>youtube</v>
      </c>
    </row>
    <row r="682" spans="1:10" x14ac:dyDescent="0.2">
      <c r="A682" s="3">
        <v>45467</v>
      </c>
      <c r="B682" s="2" t="s">
        <v>14</v>
      </c>
      <c r="C682" s="2" t="s">
        <v>19</v>
      </c>
      <c r="D682" s="2" t="s">
        <v>11</v>
      </c>
      <c r="E682" s="2" t="s">
        <v>23</v>
      </c>
      <c r="F682" s="2" t="s">
        <v>13</v>
      </c>
      <c r="G682" s="2">
        <v>426</v>
      </c>
      <c r="H682" s="2">
        <v>29</v>
      </c>
      <c r="I682" s="2">
        <v>253.94</v>
      </c>
      <c r="J682" t="str">
        <f t="shared" si="10"/>
        <v>newsletter</v>
      </c>
    </row>
    <row r="683" spans="1:10" x14ac:dyDescent="0.2">
      <c r="A683" s="3">
        <v>45492</v>
      </c>
      <c r="B683" s="2" t="s">
        <v>30</v>
      </c>
      <c r="C683" s="2" t="s">
        <v>10</v>
      </c>
      <c r="D683" s="2" t="s">
        <v>22</v>
      </c>
      <c r="E683" s="2" t="s">
        <v>12</v>
      </c>
      <c r="F683" s="2" t="s">
        <v>13</v>
      </c>
      <c r="G683" s="2">
        <v>102</v>
      </c>
      <c r="H683" s="2">
        <v>34</v>
      </c>
      <c r="I683" s="2">
        <v>157.97</v>
      </c>
      <c r="J683" t="str">
        <f t="shared" si="10"/>
        <v>linkedin</v>
      </c>
    </row>
    <row r="684" spans="1:10" x14ac:dyDescent="0.2">
      <c r="A684" s="3">
        <v>45558</v>
      </c>
      <c r="B684" s="2" t="s">
        <v>30</v>
      </c>
      <c r="C684" s="2" t="s">
        <v>15</v>
      </c>
      <c r="D684" s="2" t="s">
        <v>20</v>
      </c>
      <c r="E684" s="2" t="s">
        <v>16</v>
      </c>
      <c r="F684" s="2" t="s">
        <v>21</v>
      </c>
      <c r="G684" s="2">
        <v>291</v>
      </c>
      <c r="H684" s="2">
        <v>25</v>
      </c>
      <c r="I684" s="2">
        <v>769.52</v>
      </c>
      <c r="J684" t="str">
        <f t="shared" si="10"/>
        <v>linkedin</v>
      </c>
    </row>
    <row r="685" spans="1:10" x14ac:dyDescent="0.2">
      <c r="A685" s="3">
        <v>45499</v>
      </c>
      <c r="B685" s="2" t="s">
        <v>30</v>
      </c>
      <c r="C685" s="2" t="s">
        <v>10</v>
      </c>
      <c r="D685" s="2" t="s">
        <v>22</v>
      </c>
      <c r="G685" s="2">
        <v>408</v>
      </c>
      <c r="H685" s="2">
        <v>15</v>
      </c>
      <c r="I685" s="2">
        <v>684.1</v>
      </c>
      <c r="J685" t="str">
        <f t="shared" si="10"/>
        <v>linkedin</v>
      </c>
    </row>
    <row r="686" spans="1:10" x14ac:dyDescent="0.2">
      <c r="A686" s="3">
        <v>45333</v>
      </c>
      <c r="B686" s="2" t="s">
        <v>25</v>
      </c>
      <c r="C686" s="2" t="s">
        <v>28</v>
      </c>
      <c r="D686" s="2" t="s">
        <v>20</v>
      </c>
      <c r="E686" s="2" t="s">
        <v>12</v>
      </c>
      <c r="F686" s="2" t="s">
        <v>21</v>
      </c>
      <c r="G686" s="2">
        <v>309</v>
      </c>
      <c r="H686" s="2">
        <v>26</v>
      </c>
      <c r="I686" s="2">
        <v>914.98</v>
      </c>
      <c r="J686" t="str">
        <f t="shared" si="10"/>
        <v>google</v>
      </c>
    </row>
    <row r="687" spans="1:10" x14ac:dyDescent="0.2">
      <c r="A687" s="3">
        <v>45423</v>
      </c>
      <c r="B687" s="2" t="s">
        <v>18</v>
      </c>
      <c r="C687" s="2" t="s">
        <v>10</v>
      </c>
      <c r="D687" s="2" t="s">
        <v>20</v>
      </c>
      <c r="E687" s="2" t="s">
        <v>16</v>
      </c>
      <c r="F687" s="2" t="s">
        <v>21</v>
      </c>
      <c r="G687" s="2">
        <v>424</v>
      </c>
      <c r="H687" s="2">
        <v>14</v>
      </c>
      <c r="I687" s="2">
        <v>740.55</v>
      </c>
      <c r="J687" t="str">
        <f t="shared" si="10"/>
        <v>youtube</v>
      </c>
    </row>
    <row r="688" spans="1:10" x14ac:dyDescent="0.2">
      <c r="A688" s="3">
        <v>45513</v>
      </c>
      <c r="B688" s="2" t="s">
        <v>26</v>
      </c>
      <c r="C688" s="2" t="s">
        <v>28</v>
      </c>
      <c r="D688" s="2" t="s">
        <v>27</v>
      </c>
      <c r="E688" s="2" t="s">
        <v>12</v>
      </c>
      <c r="F688" s="2" t="s">
        <v>24</v>
      </c>
      <c r="G688" s="2">
        <v>445</v>
      </c>
      <c r="H688" s="2">
        <v>47</v>
      </c>
      <c r="I688" s="2">
        <v>711.91</v>
      </c>
      <c r="J688" t="str">
        <f t="shared" si="10"/>
        <v>instagram</v>
      </c>
    </row>
    <row r="689" spans="1:10" x14ac:dyDescent="0.2">
      <c r="A689" s="3">
        <v>45559</v>
      </c>
      <c r="B689" s="2" t="s">
        <v>26</v>
      </c>
      <c r="C689" s="2" t="s">
        <v>28</v>
      </c>
      <c r="D689" s="2" t="s">
        <v>22</v>
      </c>
      <c r="E689" s="2" t="s">
        <v>29</v>
      </c>
      <c r="G689" s="2">
        <v>434</v>
      </c>
      <c r="H689" s="2">
        <v>3</v>
      </c>
      <c r="I689" s="2">
        <v>625.34</v>
      </c>
      <c r="J689" t="str">
        <f t="shared" si="10"/>
        <v>instagram</v>
      </c>
    </row>
    <row r="690" spans="1:10" x14ac:dyDescent="0.2">
      <c r="A690" s="3">
        <v>45480</v>
      </c>
      <c r="B690" s="2" t="s">
        <v>9</v>
      </c>
      <c r="C690" s="2" t="s">
        <v>15</v>
      </c>
      <c r="D690" s="2" t="s">
        <v>20</v>
      </c>
      <c r="E690" s="2" t="s">
        <v>29</v>
      </c>
      <c r="F690" s="2" t="s">
        <v>24</v>
      </c>
      <c r="G690" s="2">
        <v>132</v>
      </c>
      <c r="H690" s="2">
        <v>10</v>
      </c>
      <c r="I690" s="2">
        <v>308.44</v>
      </c>
      <c r="J690" t="str">
        <f t="shared" si="10"/>
        <v>facebook</v>
      </c>
    </row>
    <row r="691" spans="1:10" x14ac:dyDescent="0.2">
      <c r="A691" s="3">
        <v>45300</v>
      </c>
      <c r="B691" s="2" t="s">
        <v>30</v>
      </c>
      <c r="C691" s="2" t="s">
        <v>28</v>
      </c>
      <c r="D691" s="2" t="s">
        <v>22</v>
      </c>
      <c r="E691" s="2" t="s">
        <v>12</v>
      </c>
      <c r="F691" s="2" t="s">
        <v>13</v>
      </c>
      <c r="G691" s="2">
        <v>102</v>
      </c>
      <c r="H691" s="2">
        <v>34</v>
      </c>
      <c r="I691" s="2">
        <v>893.47</v>
      </c>
      <c r="J691" t="str">
        <f t="shared" si="10"/>
        <v>linkedin</v>
      </c>
    </row>
    <row r="692" spans="1:10" x14ac:dyDescent="0.2">
      <c r="A692" s="3">
        <v>45324</v>
      </c>
      <c r="B692" s="2" t="s">
        <v>18</v>
      </c>
      <c r="C692" s="2" t="s">
        <v>15</v>
      </c>
      <c r="D692" s="2" t="s">
        <v>22</v>
      </c>
      <c r="F692" s="2" t="s">
        <v>21</v>
      </c>
      <c r="G692" s="2">
        <v>371</v>
      </c>
      <c r="H692" s="2">
        <v>15</v>
      </c>
      <c r="I692" s="2">
        <v>103.67</v>
      </c>
      <c r="J692" t="str">
        <f t="shared" si="10"/>
        <v>youtube</v>
      </c>
    </row>
    <row r="693" spans="1:10" x14ac:dyDescent="0.2">
      <c r="A693" s="3">
        <v>45390</v>
      </c>
      <c r="B693" s="2" t="s">
        <v>26</v>
      </c>
      <c r="C693" s="2" t="s">
        <v>10</v>
      </c>
      <c r="D693" s="2" t="s">
        <v>11</v>
      </c>
      <c r="E693" s="2" t="s">
        <v>29</v>
      </c>
      <c r="F693" s="2" t="s">
        <v>24</v>
      </c>
      <c r="G693" s="2">
        <v>341</v>
      </c>
      <c r="H693" s="2">
        <v>47</v>
      </c>
      <c r="I693" s="2">
        <v>797.99</v>
      </c>
      <c r="J693" t="str">
        <f t="shared" si="10"/>
        <v>instagram</v>
      </c>
    </row>
    <row r="694" spans="1:10" x14ac:dyDescent="0.2">
      <c r="A694" s="3">
        <v>45520</v>
      </c>
      <c r="B694" s="2" t="s">
        <v>14</v>
      </c>
      <c r="C694" s="2" t="s">
        <v>15</v>
      </c>
      <c r="D694" s="2" t="s">
        <v>27</v>
      </c>
      <c r="E694" s="2" t="s">
        <v>16</v>
      </c>
      <c r="G694" s="2">
        <v>215</v>
      </c>
      <c r="H694" s="2">
        <v>26</v>
      </c>
      <c r="I694" s="2">
        <v>932.29</v>
      </c>
      <c r="J694" t="str">
        <f t="shared" si="10"/>
        <v>newsletter</v>
      </c>
    </row>
    <row r="695" spans="1:10" x14ac:dyDescent="0.2">
      <c r="A695" s="3">
        <v>45638</v>
      </c>
      <c r="B695" s="2" t="s">
        <v>14</v>
      </c>
      <c r="C695" s="2" t="s">
        <v>15</v>
      </c>
      <c r="D695" s="2" t="s">
        <v>27</v>
      </c>
      <c r="E695" s="2" t="s">
        <v>16</v>
      </c>
      <c r="F695" s="2" t="s">
        <v>13</v>
      </c>
      <c r="G695" s="2">
        <v>86</v>
      </c>
      <c r="H695" s="2">
        <v>31</v>
      </c>
      <c r="I695" s="2">
        <v>586.71</v>
      </c>
      <c r="J695" t="str">
        <f t="shared" si="10"/>
        <v>newsletter</v>
      </c>
    </row>
    <row r="696" spans="1:10" x14ac:dyDescent="0.2">
      <c r="A696" s="3">
        <v>45562</v>
      </c>
      <c r="B696" s="2" t="s">
        <v>30</v>
      </c>
      <c r="C696" s="2" t="s">
        <v>15</v>
      </c>
      <c r="D696" s="2" t="s">
        <v>20</v>
      </c>
      <c r="E696" s="2" t="s">
        <v>29</v>
      </c>
      <c r="F696" s="2" t="s">
        <v>24</v>
      </c>
      <c r="G696" s="2">
        <v>359</v>
      </c>
      <c r="H696" s="2">
        <v>13</v>
      </c>
      <c r="I696" s="2">
        <v>319.58999999999997</v>
      </c>
      <c r="J696" t="str">
        <f t="shared" si="10"/>
        <v>linkedin</v>
      </c>
    </row>
    <row r="697" spans="1:10" x14ac:dyDescent="0.2">
      <c r="A697" s="3">
        <v>45503</v>
      </c>
      <c r="B697" s="2" t="s">
        <v>14</v>
      </c>
      <c r="C697" s="2" t="s">
        <v>10</v>
      </c>
      <c r="D697" s="2" t="s">
        <v>27</v>
      </c>
      <c r="E697" s="2" t="s">
        <v>23</v>
      </c>
      <c r="F697" s="2" t="s">
        <v>21</v>
      </c>
      <c r="G697" s="2">
        <v>143</v>
      </c>
      <c r="H697" s="2">
        <v>28</v>
      </c>
      <c r="I697" s="2">
        <v>48.56</v>
      </c>
      <c r="J697" t="str">
        <f t="shared" si="10"/>
        <v>newsletter</v>
      </c>
    </row>
    <row r="698" spans="1:10" x14ac:dyDescent="0.2">
      <c r="A698" s="3">
        <v>45541</v>
      </c>
      <c r="B698" s="2" t="s">
        <v>25</v>
      </c>
      <c r="C698" s="2" t="s">
        <v>15</v>
      </c>
      <c r="D698" s="2" t="s">
        <v>27</v>
      </c>
      <c r="E698" s="2" t="s">
        <v>23</v>
      </c>
      <c r="F698" s="2" t="s">
        <v>24</v>
      </c>
      <c r="G698" s="2">
        <v>14</v>
      </c>
      <c r="H698" s="2">
        <v>42</v>
      </c>
      <c r="I698" s="2">
        <v>232.79</v>
      </c>
      <c r="J698" t="str">
        <f t="shared" si="10"/>
        <v>google</v>
      </c>
    </row>
    <row r="699" spans="1:10" x14ac:dyDescent="0.2">
      <c r="A699" s="3">
        <v>45638</v>
      </c>
      <c r="B699" s="2" t="s">
        <v>30</v>
      </c>
      <c r="C699" s="2" t="s">
        <v>10</v>
      </c>
      <c r="D699" s="2" t="s">
        <v>27</v>
      </c>
      <c r="E699" s="2" t="s">
        <v>29</v>
      </c>
      <c r="F699" s="2" t="s">
        <v>17</v>
      </c>
      <c r="G699" s="2">
        <v>139</v>
      </c>
      <c r="H699" s="2">
        <v>45</v>
      </c>
      <c r="I699" s="2">
        <v>349.13</v>
      </c>
      <c r="J699" t="str">
        <f t="shared" si="10"/>
        <v>linkedin</v>
      </c>
    </row>
    <row r="700" spans="1:10" x14ac:dyDescent="0.2">
      <c r="A700" s="3">
        <v>45615</v>
      </c>
      <c r="B700" s="2" t="s">
        <v>26</v>
      </c>
      <c r="C700" s="2" t="s">
        <v>15</v>
      </c>
      <c r="D700" s="2" t="s">
        <v>20</v>
      </c>
      <c r="E700" s="2" t="s">
        <v>12</v>
      </c>
      <c r="F700" s="2" t="s">
        <v>24</v>
      </c>
      <c r="G700" s="2">
        <v>399</v>
      </c>
      <c r="H700" s="2">
        <v>11</v>
      </c>
      <c r="I700" s="2">
        <v>824.93</v>
      </c>
      <c r="J700" t="str">
        <f t="shared" si="10"/>
        <v>instagram</v>
      </c>
    </row>
    <row r="701" spans="1:10" x14ac:dyDescent="0.2">
      <c r="A701" s="3">
        <v>45529</v>
      </c>
      <c r="B701" s="2" t="s">
        <v>30</v>
      </c>
      <c r="C701" s="2" t="s">
        <v>19</v>
      </c>
      <c r="D701" s="2" t="s">
        <v>11</v>
      </c>
      <c r="F701" s="2" t="s">
        <v>13</v>
      </c>
      <c r="G701" s="2">
        <v>466</v>
      </c>
      <c r="H701" s="2">
        <v>41</v>
      </c>
      <c r="I701" s="2">
        <v>178.94</v>
      </c>
      <c r="J701" t="str">
        <f t="shared" si="10"/>
        <v>linkedin</v>
      </c>
    </row>
    <row r="702" spans="1:10" x14ac:dyDescent="0.2">
      <c r="A702" s="3">
        <v>45388</v>
      </c>
      <c r="B702" s="2" t="s">
        <v>25</v>
      </c>
      <c r="C702" s="2" t="s">
        <v>28</v>
      </c>
      <c r="D702" s="2" t="s">
        <v>11</v>
      </c>
      <c r="E702" s="2" t="s">
        <v>12</v>
      </c>
      <c r="F702" s="2" t="s">
        <v>13</v>
      </c>
      <c r="G702" s="2">
        <v>195</v>
      </c>
      <c r="H702" s="2">
        <v>29</v>
      </c>
      <c r="I702" s="2">
        <v>870.09</v>
      </c>
      <c r="J702" t="str">
        <f t="shared" si="10"/>
        <v>google</v>
      </c>
    </row>
    <row r="703" spans="1:10" x14ac:dyDescent="0.2">
      <c r="A703" s="3">
        <v>45633</v>
      </c>
      <c r="B703" s="2" t="s">
        <v>9</v>
      </c>
      <c r="C703" s="2" t="s">
        <v>10</v>
      </c>
      <c r="D703" s="2" t="s">
        <v>20</v>
      </c>
      <c r="E703" s="2" t="s">
        <v>23</v>
      </c>
      <c r="G703" s="2">
        <v>495</v>
      </c>
      <c r="H703" s="2">
        <v>19</v>
      </c>
      <c r="I703" s="2">
        <v>309.73</v>
      </c>
      <c r="J703" t="str">
        <f t="shared" si="10"/>
        <v>facebook</v>
      </c>
    </row>
    <row r="704" spans="1:10" x14ac:dyDescent="0.2">
      <c r="A704" s="3">
        <v>45347</v>
      </c>
      <c r="B704" s="2" t="s">
        <v>14</v>
      </c>
      <c r="C704" s="2" t="s">
        <v>10</v>
      </c>
      <c r="D704" s="2" t="s">
        <v>20</v>
      </c>
      <c r="E704" s="2" t="s">
        <v>23</v>
      </c>
      <c r="G704" s="2">
        <v>388</v>
      </c>
      <c r="H704" s="2">
        <v>36</v>
      </c>
      <c r="I704" s="2">
        <v>3.98</v>
      </c>
      <c r="J704" t="str">
        <f t="shared" si="10"/>
        <v>newsletter</v>
      </c>
    </row>
    <row r="705" spans="1:10" x14ac:dyDescent="0.2">
      <c r="A705" s="3">
        <v>45556</v>
      </c>
      <c r="B705" s="2" t="s">
        <v>9</v>
      </c>
      <c r="C705" s="2" t="s">
        <v>28</v>
      </c>
      <c r="D705" s="2" t="s">
        <v>27</v>
      </c>
      <c r="E705" s="2" t="s">
        <v>16</v>
      </c>
      <c r="F705" s="2" t="s">
        <v>21</v>
      </c>
      <c r="G705" s="2">
        <v>173</v>
      </c>
      <c r="H705" s="2">
        <v>29</v>
      </c>
      <c r="I705" s="2">
        <v>177.32</v>
      </c>
      <c r="J705" t="str">
        <f t="shared" si="10"/>
        <v>facebook</v>
      </c>
    </row>
    <row r="706" spans="1:10" x14ac:dyDescent="0.2">
      <c r="A706" s="3">
        <v>45444</v>
      </c>
      <c r="B706" s="2" t="s">
        <v>25</v>
      </c>
      <c r="C706" s="2" t="s">
        <v>28</v>
      </c>
      <c r="D706" s="2" t="s">
        <v>27</v>
      </c>
      <c r="E706" s="2" t="s">
        <v>29</v>
      </c>
      <c r="F706" s="2" t="s">
        <v>24</v>
      </c>
      <c r="G706" s="2">
        <v>236</v>
      </c>
      <c r="H706" s="2">
        <v>32</v>
      </c>
      <c r="I706" s="2">
        <v>408.19</v>
      </c>
      <c r="J706" t="str">
        <f t="shared" si="10"/>
        <v>google</v>
      </c>
    </row>
    <row r="707" spans="1:10" x14ac:dyDescent="0.2">
      <c r="A707" s="3">
        <v>45343</v>
      </c>
      <c r="B707" s="2" t="s">
        <v>18</v>
      </c>
      <c r="C707" s="2" t="s">
        <v>19</v>
      </c>
      <c r="D707" s="2" t="s">
        <v>22</v>
      </c>
      <c r="E707" s="2" t="s">
        <v>12</v>
      </c>
      <c r="F707" s="2" t="s">
        <v>21</v>
      </c>
      <c r="G707" s="2">
        <v>50</v>
      </c>
      <c r="H707" s="2">
        <v>18</v>
      </c>
      <c r="I707" s="2">
        <v>452.93</v>
      </c>
      <c r="J707" t="str">
        <f t="shared" ref="J707:J770" si="11">LOWER(TRIM(B707))</f>
        <v>youtube</v>
      </c>
    </row>
    <row r="708" spans="1:10" x14ac:dyDescent="0.2">
      <c r="A708" s="3">
        <v>45531</v>
      </c>
      <c r="B708" s="2" t="s">
        <v>14</v>
      </c>
      <c r="C708" s="2" t="s">
        <v>10</v>
      </c>
      <c r="D708" s="2" t="s">
        <v>22</v>
      </c>
      <c r="E708" s="2" t="s">
        <v>29</v>
      </c>
      <c r="G708" s="2">
        <v>66</v>
      </c>
      <c r="H708" s="2">
        <v>34</v>
      </c>
      <c r="I708" s="2">
        <v>644.92999999999995</v>
      </c>
      <c r="J708" t="str">
        <f t="shared" si="11"/>
        <v>newsletter</v>
      </c>
    </row>
    <row r="709" spans="1:10" x14ac:dyDescent="0.2">
      <c r="A709" s="3">
        <v>45468</v>
      </c>
      <c r="B709" s="2" t="s">
        <v>9</v>
      </c>
      <c r="C709" s="2" t="s">
        <v>10</v>
      </c>
      <c r="D709" s="2" t="s">
        <v>11</v>
      </c>
      <c r="E709" s="2" t="s">
        <v>23</v>
      </c>
      <c r="F709" s="2" t="s">
        <v>24</v>
      </c>
      <c r="G709" s="2">
        <v>485</v>
      </c>
      <c r="H709" s="2">
        <v>1</v>
      </c>
      <c r="I709" s="2">
        <v>742.35</v>
      </c>
      <c r="J709" t="str">
        <f t="shared" si="11"/>
        <v>facebook</v>
      </c>
    </row>
    <row r="710" spans="1:10" x14ac:dyDescent="0.2">
      <c r="A710" s="3">
        <v>45332</v>
      </c>
      <c r="B710" s="2" t="s">
        <v>9</v>
      </c>
      <c r="C710" s="2" t="s">
        <v>19</v>
      </c>
      <c r="D710" s="2" t="s">
        <v>22</v>
      </c>
      <c r="E710" s="2" t="s">
        <v>16</v>
      </c>
      <c r="F710" s="2" t="s">
        <v>13</v>
      </c>
      <c r="G710" s="2">
        <v>270</v>
      </c>
      <c r="H710" s="2">
        <v>1</v>
      </c>
      <c r="I710" s="2">
        <v>453.04</v>
      </c>
      <c r="J710" t="str">
        <f t="shared" si="11"/>
        <v>facebook</v>
      </c>
    </row>
    <row r="711" spans="1:10" x14ac:dyDescent="0.2">
      <c r="A711" s="3">
        <v>45376</v>
      </c>
      <c r="B711" s="2" t="s">
        <v>25</v>
      </c>
      <c r="C711" s="2" t="s">
        <v>15</v>
      </c>
      <c r="D711" s="2" t="s">
        <v>20</v>
      </c>
      <c r="E711" s="2" t="s">
        <v>23</v>
      </c>
      <c r="F711" s="2" t="s">
        <v>13</v>
      </c>
      <c r="G711" s="2">
        <v>446</v>
      </c>
      <c r="H711" s="2">
        <v>44</v>
      </c>
      <c r="I711" s="2">
        <v>560.02</v>
      </c>
      <c r="J711" t="str">
        <f t="shared" si="11"/>
        <v>google</v>
      </c>
    </row>
    <row r="712" spans="1:10" x14ac:dyDescent="0.2">
      <c r="A712" s="3">
        <v>45650</v>
      </c>
      <c r="B712" s="2" t="s">
        <v>18</v>
      </c>
      <c r="C712" s="2" t="s">
        <v>10</v>
      </c>
      <c r="D712" s="2" t="s">
        <v>27</v>
      </c>
      <c r="E712" s="2" t="s">
        <v>16</v>
      </c>
      <c r="G712" s="2">
        <v>267</v>
      </c>
      <c r="H712" s="2">
        <v>41</v>
      </c>
      <c r="I712" s="2">
        <v>359.53</v>
      </c>
      <c r="J712" t="str">
        <f t="shared" si="11"/>
        <v>youtube</v>
      </c>
    </row>
    <row r="713" spans="1:10" x14ac:dyDescent="0.2">
      <c r="A713" s="3">
        <v>45567</v>
      </c>
      <c r="B713" s="2" t="s">
        <v>25</v>
      </c>
      <c r="C713" s="2" t="s">
        <v>15</v>
      </c>
      <c r="D713" s="2" t="s">
        <v>22</v>
      </c>
      <c r="E713" s="2" t="s">
        <v>16</v>
      </c>
      <c r="F713" s="2" t="s">
        <v>24</v>
      </c>
      <c r="G713" s="2">
        <v>488</v>
      </c>
      <c r="H713" s="2">
        <v>4</v>
      </c>
      <c r="I713" s="2">
        <v>320.51</v>
      </c>
      <c r="J713" t="str">
        <f t="shared" si="11"/>
        <v>google</v>
      </c>
    </row>
    <row r="714" spans="1:10" x14ac:dyDescent="0.2">
      <c r="A714" s="3">
        <v>45534</v>
      </c>
      <c r="B714" s="2" t="s">
        <v>26</v>
      </c>
      <c r="C714" s="2" t="s">
        <v>28</v>
      </c>
      <c r="D714" s="2" t="s">
        <v>22</v>
      </c>
      <c r="E714" s="2" t="s">
        <v>29</v>
      </c>
      <c r="F714" s="2" t="s">
        <v>21</v>
      </c>
      <c r="G714" s="2">
        <v>341</v>
      </c>
      <c r="H714" s="2">
        <v>38</v>
      </c>
      <c r="I714" s="2">
        <v>230.13</v>
      </c>
      <c r="J714" t="str">
        <f t="shared" si="11"/>
        <v>instagram</v>
      </c>
    </row>
    <row r="715" spans="1:10" x14ac:dyDescent="0.2">
      <c r="A715" s="3">
        <v>45430</v>
      </c>
      <c r="B715" s="2" t="s">
        <v>14</v>
      </c>
      <c r="C715" s="2" t="s">
        <v>28</v>
      </c>
      <c r="D715" s="2" t="s">
        <v>22</v>
      </c>
      <c r="E715" s="2" t="s">
        <v>23</v>
      </c>
      <c r="F715" s="2" t="s">
        <v>13</v>
      </c>
      <c r="G715" s="2">
        <v>185</v>
      </c>
      <c r="H715" s="2">
        <v>11</v>
      </c>
      <c r="I715" s="2">
        <v>367.19</v>
      </c>
      <c r="J715" t="str">
        <f t="shared" si="11"/>
        <v>newsletter</v>
      </c>
    </row>
    <row r="716" spans="1:10" x14ac:dyDescent="0.2">
      <c r="A716" s="3">
        <v>45320</v>
      </c>
      <c r="B716" s="2" t="s">
        <v>14</v>
      </c>
      <c r="C716" s="2" t="s">
        <v>10</v>
      </c>
      <c r="D716" s="2" t="s">
        <v>20</v>
      </c>
      <c r="E716" s="2" t="s">
        <v>29</v>
      </c>
      <c r="F716" s="2" t="s">
        <v>21</v>
      </c>
      <c r="G716" s="2">
        <v>406</v>
      </c>
      <c r="H716" s="2">
        <v>36</v>
      </c>
      <c r="I716" s="2">
        <v>506.78</v>
      </c>
      <c r="J716" t="str">
        <f t="shared" si="11"/>
        <v>newsletter</v>
      </c>
    </row>
    <row r="717" spans="1:10" x14ac:dyDescent="0.2">
      <c r="A717" s="3">
        <v>45496</v>
      </c>
      <c r="B717" s="2" t="s">
        <v>18</v>
      </c>
      <c r="C717" s="2" t="s">
        <v>19</v>
      </c>
      <c r="D717" s="2" t="s">
        <v>11</v>
      </c>
      <c r="E717" s="2" t="s">
        <v>29</v>
      </c>
      <c r="F717" s="2" t="s">
        <v>24</v>
      </c>
      <c r="G717" s="2">
        <v>326</v>
      </c>
      <c r="H717" s="2">
        <v>33</v>
      </c>
      <c r="I717" s="2">
        <v>797.48</v>
      </c>
      <c r="J717" t="str">
        <f t="shared" si="11"/>
        <v>youtube</v>
      </c>
    </row>
    <row r="718" spans="1:10" x14ac:dyDescent="0.2">
      <c r="A718" s="3">
        <v>45394</v>
      </c>
      <c r="B718" s="2" t="s">
        <v>18</v>
      </c>
      <c r="C718" s="2" t="s">
        <v>10</v>
      </c>
      <c r="D718" s="2" t="s">
        <v>11</v>
      </c>
      <c r="E718" s="2" t="s">
        <v>12</v>
      </c>
      <c r="F718" s="2" t="s">
        <v>21</v>
      </c>
      <c r="G718" s="2">
        <v>438</v>
      </c>
      <c r="H718" s="2">
        <v>31</v>
      </c>
      <c r="I718" s="2">
        <v>648.17999999999995</v>
      </c>
      <c r="J718" t="str">
        <f t="shared" si="11"/>
        <v>youtube</v>
      </c>
    </row>
    <row r="719" spans="1:10" x14ac:dyDescent="0.2">
      <c r="A719" s="3">
        <v>45371</v>
      </c>
      <c r="B719" s="2" t="s">
        <v>30</v>
      </c>
      <c r="C719" s="2" t="s">
        <v>10</v>
      </c>
      <c r="D719" s="2" t="s">
        <v>20</v>
      </c>
      <c r="E719" s="2" t="s">
        <v>16</v>
      </c>
      <c r="F719" s="2" t="s">
        <v>17</v>
      </c>
      <c r="G719" s="2">
        <v>168</v>
      </c>
      <c r="H719" s="2">
        <v>43</v>
      </c>
      <c r="I719" s="2">
        <v>930.63</v>
      </c>
      <c r="J719" t="str">
        <f t="shared" si="11"/>
        <v>linkedin</v>
      </c>
    </row>
    <row r="720" spans="1:10" x14ac:dyDescent="0.2">
      <c r="A720" s="3">
        <v>45422</v>
      </c>
      <c r="B720" s="2" t="s">
        <v>9</v>
      </c>
      <c r="C720" s="2" t="s">
        <v>28</v>
      </c>
      <c r="D720" s="2" t="s">
        <v>11</v>
      </c>
      <c r="E720" s="2" t="s">
        <v>16</v>
      </c>
      <c r="G720" s="2">
        <v>166</v>
      </c>
      <c r="H720" s="2">
        <v>4</v>
      </c>
      <c r="I720" s="2">
        <v>678.34</v>
      </c>
      <c r="J720" t="str">
        <f t="shared" si="11"/>
        <v>facebook</v>
      </c>
    </row>
    <row r="721" spans="1:10" x14ac:dyDescent="0.2">
      <c r="A721" s="3">
        <v>45614</v>
      </c>
      <c r="B721" s="2" t="s">
        <v>30</v>
      </c>
      <c r="C721" s="2" t="s">
        <v>28</v>
      </c>
      <c r="D721" s="2" t="s">
        <v>22</v>
      </c>
      <c r="F721" s="2" t="s">
        <v>13</v>
      </c>
      <c r="G721" s="2">
        <v>67</v>
      </c>
      <c r="H721" s="2">
        <v>19</v>
      </c>
      <c r="I721" s="2">
        <v>596.70000000000005</v>
      </c>
      <c r="J721" t="str">
        <f t="shared" si="11"/>
        <v>linkedin</v>
      </c>
    </row>
    <row r="722" spans="1:10" x14ac:dyDescent="0.2">
      <c r="A722" s="3">
        <v>45628</v>
      </c>
      <c r="B722" s="2" t="s">
        <v>9</v>
      </c>
      <c r="C722" s="2" t="s">
        <v>19</v>
      </c>
      <c r="D722" s="2" t="s">
        <v>27</v>
      </c>
      <c r="E722" s="2" t="s">
        <v>23</v>
      </c>
      <c r="F722" s="2" t="s">
        <v>24</v>
      </c>
      <c r="G722" s="2">
        <v>261</v>
      </c>
      <c r="H722" s="2">
        <v>12</v>
      </c>
      <c r="I722" s="2">
        <v>663.32</v>
      </c>
      <c r="J722" t="str">
        <f t="shared" si="11"/>
        <v>facebook</v>
      </c>
    </row>
    <row r="723" spans="1:10" x14ac:dyDescent="0.2">
      <c r="A723" s="3">
        <v>45536</v>
      </c>
      <c r="B723" s="2" t="s">
        <v>14</v>
      </c>
      <c r="C723" s="2" t="s">
        <v>19</v>
      </c>
      <c r="D723" s="2" t="s">
        <v>20</v>
      </c>
      <c r="E723" s="2" t="s">
        <v>23</v>
      </c>
      <c r="G723" s="2">
        <v>150</v>
      </c>
      <c r="H723" s="2">
        <v>0</v>
      </c>
      <c r="I723" s="2">
        <v>728.33</v>
      </c>
      <c r="J723" t="str">
        <f t="shared" si="11"/>
        <v>newsletter</v>
      </c>
    </row>
    <row r="724" spans="1:10" x14ac:dyDescent="0.2">
      <c r="A724" s="3">
        <v>45344</v>
      </c>
      <c r="B724" s="2" t="s">
        <v>9</v>
      </c>
      <c r="C724" s="2" t="s">
        <v>15</v>
      </c>
      <c r="D724" s="2" t="s">
        <v>11</v>
      </c>
      <c r="E724" s="2" t="s">
        <v>16</v>
      </c>
      <c r="F724" s="2" t="s">
        <v>13</v>
      </c>
      <c r="G724" s="2">
        <v>203</v>
      </c>
      <c r="H724" s="2">
        <v>30</v>
      </c>
      <c r="I724" s="2">
        <v>337.31</v>
      </c>
      <c r="J724" t="str">
        <f t="shared" si="11"/>
        <v>facebook</v>
      </c>
    </row>
    <row r="725" spans="1:10" x14ac:dyDescent="0.2">
      <c r="A725" s="3">
        <v>45325</v>
      </c>
      <c r="B725" s="2" t="s">
        <v>18</v>
      </c>
      <c r="C725" s="2" t="s">
        <v>10</v>
      </c>
      <c r="D725" s="2" t="s">
        <v>22</v>
      </c>
      <c r="E725" s="2" t="s">
        <v>12</v>
      </c>
      <c r="G725" s="2">
        <v>270</v>
      </c>
      <c r="H725" s="2">
        <v>26</v>
      </c>
      <c r="I725" s="2">
        <v>101.92</v>
      </c>
      <c r="J725" t="str">
        <f t="shared" si="11"/>
        <v>youtube</v>
      </c>
    </row>
    <row r="726" spans="1:10" x14ac:dyDescent="0.2">
      <c r="A726" s="3">
        <v>45317</v>
      </c>
      <c r="B726" s="2" t="s">
        <v>25</v>
      </c>
      <c r="C726" s="2" t="s">
        <v>28</v>
      </c>
      <c r="D726" s="2" t="s">
        <v>20</v>
      </c>
      <c r="E726" s="2" t="s">
        <v>16</v>
      </c>
      <c r="F726" s="2" t="s">
        <v>21</v>
      </c>
      <c r="G726" s="2">
        <v>337</v>
      </c>
      <c r="H726" s="2">
        <v>49</v>
      </c>
      <c r="I726" s="2">
        <v>431.88</v>
      </c>
      <c r="J726" t="str">
        <f t="shared" si="11"/>
        <v>google</v>
      </c>
    </row>
    <row r="727" spans="1:10" x14ac:dyDescent="0.2">
      <c r="A727" s="3">
        <v>45653</v>
      </c>
      <c r="B727" s="2" t="s">
        <v>25</v>
      </c>
      <c r="C727" s="2" t="s">
        <v>28</v>
      </c>
      <c r="D727" s="2" t="s">
        <v>22</v>
      </c>
      <c r="E727" s="2" t="s">
        <v>16</v>
      </c>
      <c r="G727" s="2">
        <v>252</v>
      </c>
      <c r="H727" s="2">
        <v>23</v>
      </c>
      <c r="I727" s="2">
        <v>515.09</v>
      </c>
      <c r="J727" t="str">
        <f t="shared" si="11"/>
        <v>google</v>
      </c>
    </row>
    <row r="728" spans="1:10" x14ac:dyDescent="0.2">
      <c r="A728" s="3">
        <v>45521</v>
      </c>
      <c r="B728" s="2" t="s">
        <v>30</v>
      </c>
      <c r="C728" s="2" t="s">
        <v>19</v>
      </c>
      <c r="D728" s="2" t="s">
        <v>22</v>
      </c>
      <c r="E728" s="2" t="s">
        <v>29</v>
      </c>
      <c r="F728" s="2" t="s">
        <v>24</v>
      </c>
      <c r="G728" s="2">
        <v>69</v>
      </c>
      <c r="H728" s="2">
        <v>15</v>
      </c>
      <c r="I728" s="2">
        <v>516.67999999999995</v>
      </c>
      <c r="J728" t="str">
        <f t="shared" si="11"/>
        <v>linkedin</v>
      </c>
    </row>
    <row r="729" spans="1:10" x14ac:dyDescent="0.2">
      <c r="A729" s="3">
        <v>45388</v>
      </c>
      <c r="B729" s="2" t="s">
        <v>18</v>
      </c>
      <c r="C729" s="2" t="s">
        <v>15</v>
      </c>
      <c r="D729" s="2" t="s">
        <v>11</v>
      </c>
      <c r="E729" s="2" t="s">
        <v>29</v>
      </c>
      <c r="G729" s="2">
        <v>460</v>
      </c>
      <c r="H729" s="2">
        <v>49</v>
      </c>
      <c r="I729" s="2">
        <v>985.27</v>
      </c>
      <c r="J729" t="str">
        <f t="shared" si="11"/>
        <v>youtube</v>
      </c>
    </row>
    <row r="730" spans="1:10" x14ac:dyDescent="0.2">
      <c r="A730" s="3">
        <v>45554</v>
      </c>
      <c r="B730" s="2" t="s">
        <v>9</v>
      </c>
      <c r="C730" s="2" t="s">
        <v>15</v>
      </c>
      <c r="D730" s="2" t="s">
        <v>11</v>
      </c>
      <c r="E730" s="2" t="s">
        <v>12</v>
      </c>
      <c r="G730" s="2">
        <v>123</v>
      </c>
      <c r="H730" s="2">
        <v>19</v>
      </c>
      <c r="I730" s="2">
        <v>887.28</v>
      </c>
      <c r="J730" t="str">
        <f t="shared" si="11"/>
        <v>facebook</v>
      </c>
    </row>
    <row r="731" spans="1:10" x14ac:dyDescent="0.2">
      <c r="A731" s="3">
        <v>45584</v>
      </c>
      <c r="B731" s="2" t="s">
        <v>25</v>
      </c>
      <c r="C731" s="2" t="s">
        <v>10</v>
      </c>
      <c r="D731" s="2" t="s">
        <v>22</v>
      </c>
      <c r="E731" s="2" t="s">
        <v>23</v>
      </c>
      <c r="F731" s="2" t="s">
        <v>13</v>
      </c>
      <c r="G731" s="2">
        <v>91</v>
      </c>
      <c r="H731" s="2">
        <v>18</v>
      </c>
      <c r="I731" s="2">
        <v>363.78</v>
      </c>
      <c r="J731" t="str">
        <f t="shared" si="11"/>
        <v>google</v>
      </c>
    </row>
    <row r="732" spans="1:10" x14ac:dyDescent="0.2">
      <c r="A732" s="3">
        <v>45385</v>
      </c>
      <c r="B732" s="2" t="s">
        <v>14</v>
      </c>
      <c r="C732" s="2" t="s">
        <v>10</v>
      </c>
      <c r="D732" s="2" t="s">
        <v>11</v>
      </c>
      <c r="E732" s="2" t="s">
        <v>12</v>
      </c>
      <c r="G732" s="2">
        <v>198</v>
      </c>
      <c r="H732" s="2">
        <v>1</v>
      </c>
      <c r="I732" s="2">
        <v>725.63</v>
      </c>
      <c r="J732" t="str">
        <f t="shared" si="11"/>
        <v>newsletter</v>
      </c>
    </row>
    <row r="733" spans="1:10" x14ac:dyDescent="0.2">
      <c r="A733" s="3">
        <v>45499</v>
      </c>
      <c r="B733" s="2" t="s">
        <v>18</v>
      </c>
      <c r="C733" s="2" t="s">
        <v>28</v>
      </c>
      <c r="D733" s="2" t="s">
        <v>20</v>
      </c>
      <c r="E733" s="2" t="s">
        <v>29</v>
      </c>
      <c r="F733" s="2" t="s">
        <v>21</v>
      </c>
      <c r="G733" s="2">
        <v>245</v>
      </c>
      <c r="H733" s="2">
        <v>27</v>
      </c>
      <c r="I733" s="2">
        <v>523.91999999999996</v>
      </c>
      <c r="J733" t="str">
        <f t="shared" si="11"/>
        <v>youtube</v>
      </c>
    </row>
    <row r="734" spans="1:10" x14ac:dyDescent="0.2">
      <c r="A734" s="3">
        <v>45572</v>
      </c>
      <c r="B734" s="2" t="s">
        <v>14</v>
      </c>
      <c r="C734" s="2" t="s">
        <v>28</v>
      </c>
      <c r="D734" s="2" t="s">
        <v>22</v>
      </c>
      <c r="E734" s="2" t="s">
        <v>29</v>
      </c>
      <c r="G734" s="2">
        <v>289</v>
      </c>
      <c r="H734" s="2">
        <v>11</v>
      </c>
      <c r="I734" s="2">
        <v>616.33000000000004</v>
      </c>
      <c r="J734" t="str">
        <f t="shared" si="11"/>
        <v>newsletter</v>
      </c>
    </row>
    <row r="735" spans="1:10" x14ac:dyDescent="0.2">
      <c r="A735" s="3">
        <v>45632</v>
      </c>
      <c r="B735" s="2" t="s">
        <v>14</v>
      </c>
      <c r="C735" s="2" t="s">
        <v>15</v>
      </c>
      <c r="D735" s="2" t="s">
        <v>11</v>
      </c>
      <c r="E735" s="2" t="s">
        <v>16</v>
      </c>
      <c r="F735" s="2" t="s">
        <v>21</v>
      </c>
      <c r="G735" s="2">
        <v>499</v>
      </c>
      <c r="H735" s="2">
        <v>10</v>
      </c>
      <c r="I735" s="2">
        <v>134.51</v>
      </c>
      <c r="J735" t="str">
        <f t="shared" si="11"/>
        <v>newsletter</v>
      </c>
    </row>
    <row r="736" spans="1:10" x14ac:dyDescent="0.2">
      <c r="A736" s="3">
        <v>45347</v>
      </c>
      <c r="B736" s="2" t="s">
        <v>18</v>
      </c>
      <c r="C736" s="2" t="s">
        <v>19</v>
      </c>
      <c r="D736" s="2" t="s">
        <v>27</v>
      </c>
      <c r="E736" s="2" t="s">
        <v>23</v>
      </c>
      <c r="G736" s="2">
        <v>247</v>
      </c>
      <c r="H736" s="2">
        <v>39</v>
      </c>
      <c r="I736" s="2">
        <v>105.84</v>
      </c>
      <c r="J736" t="str">
        <f t="shared" si="11"/>
        <v>youtube</v>
      </c>
    </row>
    <row r="737" spans="1:10" x14ac:dyDescent="0.2">
      <c r="A737" s="3">
        <v>45619</v>
      </c>
      <c r="B737" s="2" t="s">
        <v>18</v>
      </c>
      <c r="C737" s="2" t="s">
        <v>19</v>
      </c>
      <c r="D737" s="2" t="s">
        <v>27</v>
      </c>
      <c r="E737" s="2" t="s">
        <v>16</v>
      </c>
      <c r="F737" s="2" t="s">
        <v>24</v>
      </c>
      <c r="G737" s="2">
        <v>422</v>
      </c>
      <c r="H737" s="2">
        <v>21</v>
      </c>
      <c r="I737" s="2">
        <v>711.94</v>
      </c>
      <c r="J737" t="str">
        <f t="shared" si="11"/>
        <v>youtube</v>
      </c>
    </row>
    <row r="738" spans="1:10" x14ac:dyDescent="0.2">
      <c r="A738" s="3">
        <v>45333</v>
      </c>
      <c r="B738" s="2" t="s">
        <v>26</v>
      </c>
      <c r="C738" s="2" t="s">
        <v>28</v>
      </c>
      <c r="D738" s="2" t="s">
        <v>27</v>
      </c>
      <c r="E738" s="2" t="s">
        <v>12</v>
      </c>
      <c r="F738" s="2" t="s">
        <v>17</v>
      </c>
      <c r="G738" s="2">
        <v>320</v>
      </c>
      <c r="H738" s="2">
        <v>41</v>
      </c>
      <c r="I738" s="2">
        <v>490.11</v>
      </c>
      <c r="J738" t="str">
        <f t="shared" si="11"/>
        <v>instagram</v>
      </c>
    </row>
    <row r="739" spans="1:10" x14ac:dyDescent="0.2">
      <c r="A739" s="3">
        <v>45404</v>
      </c>
      <c r="B739" s="2" t="s">
        <v>25</v>
      </c>
      <c r="C739" s="2" t="s">
        <v>19</v>
      </c>
      <c r="D739" s="2" t="s">
        <v>27</v>
      </c>
      <c r="E739" s="2" t="s">
        <v>12</v>
      </c>
      <c r="G739" s="2">
        <v>55</v>
      </c>
      <c r="H739" s="2">
        <v>8</v>
      </c>
      <c r="I739" s="2">
        <v>237.35</v>
      </c>
      <c r="J739" t="str">
        <f t="shared" si="11"/>
        <v>google</v>
      </c>
    </row>
    <row r="740" spans="1:10" x14ac:dyDescent="0.2">
      <c r="A740" s="3">
        <v>45297</v>
      </c>
      <c r="B740" s="2" t="s">
        <v>18</v>
      </c>
      <c r="C740" s="2" t="s">
        <v>19</v>
      </c>
      <c r="D740" s="2" t="s">
        <v>27</v>
      </c>
      <c r="E740" s="2" t="s">
        <v>29</v>
      </c>
      <c r="F740" s="2" t="s">
        <v>21</v>
      </c>
      <c r="G740" s="2">
        <v>112</v>
      </c>
      <c r="H740" s="2">
        <v>42</v>
      </c>
      <c r="I740" s="2">
        <v>315.92</v>
      </c>
      <c r="J740" t="str">
        <f t="shared" si="11"/>
        <v>youtube</v>
      </c>
    </row>
    <row r="741" spans="1:10" x14ac:dyDescent="0.2">
      <c r="A741" s="3">
        <v>45451</v>
      </c>
      <c r="B741" s="2" t="s">
        <v>25</v>
      </c>
      <c r="C741" s="2" t="s">
        <v>10</v>
      </c>
      <c r="D741" s="2" t="s">
        <v>20</v>
      </c>
      <c r="E741" s="2" t="s">
        <v>12</v>
      </c>
      <c r="F741" s="2" t="s">
        <v>13</v>
      </c>
      <c r="G741" s="2">
        <v>338</v>
      </c>
      <c r="H741" s="2">
        <v>23</v>
      </c>
      <c r="I741" s="2">
        <v>784.98</v>
      </c>
      <c r="J741" t="str">
        <f t="shared" si="11"/>
        <v>google</v>
      </c>
    </row>
    <row r="742" spans="1:10" x14ac:dyDescent="0.2">
      <c r="A742" s="3">
        <v>45539</v>
      </c>
      <c r="B742" s="2" t="s">
        <v>30</v>
      </c>
      <c r="C742" s="2" t="s">
        <v>19</v>
      </c>
      <c r="D742" s="2" t="s">
        <v>22</v>
      </c>
      <c r="F742" s="2" t="s">
        <v>24</v>
      </c>
      <c r="G742" s="2">
        <v>133</v>
      </c>
      <c r="H742" s="2">
        <v>11</v>
      </c>
      <c r="I742" s="2">
        <v>597.05999999999995</v>
      </c>
      <c r="J742" t="str">
        <f t="shared" si="11"/>
        <v>linkedin</v>
      </c>
    </row>
    <row r="743" spans="1:10" x14ac:dyDescent="0.2">
      <c r="A743" s="3">
        <v>45586</v>
      </c>
      <c r="B743" s="2" t="s">
        <v>14</v>
      </c>
      <c r="C743" s="2" t="s">
        <v>10</v>
      </c>
      <c r="D743" s="2" t="s">
        <v>22</v>
      </c>
      <c r="E743" s="2" t="s">
        <v>12</v>
      </c>
      <c r="F743" s="2" t="s">
        <v>21</v>
      </c>
      <c r="G743" s="2">
        <v>138</v>
      </c>
      <c r="H743" s="2">
        <v>12</v>
      </c>
      <c r="I743" s="2">
        <v>194.98</v>
      </c>
      <c r="J743" t="str">
        <f t="shared" si="11"/>
        <v>newsletter</v>
      </c>
    </row>
    <row r="744" spans="1:10" x14ac:dyDescent="0.2">
      <c r="A744" s="3">
        <v>45437</v>
      </c>
      <c r="B744" s="2" t="s">
        <v>30</v>
      </c>
      <c r="C744" s="2" t="s">
        <v>28</v>
      </c>
      <c r="D744" s="2" t="s">
        <v>27</v>
      </c>
      <c r="E744" s="2" t="s">
        <v>12</v>
      </c>
      <c r="F744" s="2" t="s">
        <v>17</v>
      </c>
      <c r="G744" s="2">
        <v>284</v>
      </c>
      <c r="H744" s="2">
        <v>24</v>
      </c>
      <c r="I744" s="2">
        <v>738.06</v>
      </c>
      <c r="J744" t="str">
        <f t="shared" si="11"/>
        <v>linkedin</v>
      </c>
    </row>
    <row r="745" spans="1:10" x14ac:dyDescent="0.2">
      <c r="A745" s="3">
        <v>45515</v>
      </c>
      <c r="B745" s="2" t="s">
        <v>26</v>
      </c>
      <c r="C745" s="2" t="s">
        <v>15</v>
      </c>
      <c r="D745" s="2" t="s">
        <v>22</v>
      </c>
      <c r="E745" s="2" t="s">
        <v>23</v>
      </c>
      <c r="G745" s="2">
        <v>311</v>
      </c>
      <c r="H745" s="2">
        <v>9</v>
      </c>
      <c r="I745" s="2">
        <v>919.73</v>
      </c>
      <c r="J745" t="str">
        <f t="shared" si="11"/>
        <v>instagram</v>
      </c>
    </row>
    <row r="746" spans="1:10" x14ac:dyDescent="0.2">
      <c r="A746" s="3">
        <v>45420</v>
      </c>
      <c r="B746" s="2" t="s">
        <v>18</v>
      </c>
      <c r="C746" s="2" t="s">
        <v>19</v>
      </c>
      <c r="D746" s="2" t="s">
        <v>11</v>
      </c>
      <c r="E746" s="2" t="s">
        <v>29</v>
      </c>
      <c r="F746" s="2" t="s">
        <v>17</v>
      </c>
      <c r="G746" s="2">
        <v>287</v>
      </c>
      <c r="H746" s="2">
        <v>13</v>
      </c>
      <c r="I746" s="2">
        <v>874.37</v>
      </c>
      <c r="J746" t="str">
        <f t="shared" si="11"/>
        <v>youtube</v>
      </c>
    </row>
    <row r="747" spans="1:10" x14ac:dyDescent="0.2">
      <c r="A747" s="3">
        <v>45482</v>
      </c>
      <c r="B747" s="2" t="s">
        <v>14</v>
      </c>
      <c r="C747" s="2" t="s">
        <v>28</v>
      </c>
      <c r="D747" s="2" t="s">
        <v>22</v>
      </c>
      <c r="E747" s="2" t="s">
        <v>29</v>
      </c>
      <c r="F747" s="2" t="s">
        <v>24</v>
      </c>
      <c r="G747" s="2">
        <v>417</v>
      </c>
      <c r="H747" s="2">
        <v>38</v>
      </c>
      <c r="I747" s="2">
        <v>557.92999999999995</v>
      </c>
      <c r="J747" t="str">
        <f t="shared" si="11"/>
        <v>newsletter</v>
      </c>
    </row>
    <row r="748" spans="1:10" x14ac:dyDescent="0.2">
      <c r="A748" s="3">
        <v>45362</v>
      </c>
      <c r="B748" s="2" t="s">
        <v>9</v>
      </c>
      <c r="C748" s="2" t="s">
        <v>15</v>
      </c>
      <c r="D748" s="2" t="s">
        <v>22</v>
      </c>
      <c r="E748" s="2" t="s">
        <v>12</v>
      </c>
      <c r="F748" s="2" t="s">
        <v>24</v>
      </c>
      <c r="G748" s="2">
        <v>245</v>
      </c>
      <c r="H748" s="2">
        <v>33</v>
      </c>
      <c r="I748" s="2">
        <v>35.18</v>
      </c>
      <c r="J748" t="str">
        <f t="shared" si="11"/>
        <v>facebook</v>
      </c>
    </row>
    <row r="749" spans="1:10" x14ac:dyDescent="0.2">
      <c r="A749" s="3">
        <v>45525</v>
      </c>
      <c r="B749" s="2" t="s">
        <v>30</v>
      </c>
      <c r="C749" s="2" t="s">
        <v>10</v>
      </c>
      <c r="D749" s="2" t="s">
        <v>20</v>
      </c>
      <c r="E749" s="2" t="s">
        <v>29</v>
      </c>
      <c r="F749" s="2" t="s">
        <v>21</v>
      </c>
      <c r="G749" s="2">
        <v>389</v>
      </c>
      <c r="H749" s="2">
        <v>22</v>
      </c>
      <c r="I749" s="2">
        <v>129.72999999999999</v>
      </c>
      <c r="J749" t="str">
        <f t="shared" si="11"/>
        <v>linkedin</v>
      </c>
    </row>
    <row r="750" spans="1:10" x14ac:dyDescent="0.2">
      <c r="A750" s="3">
        <v>45504</v>
      </c>
      <c r="B750" s="2" t="s">
        <v>9</v>
      </c>
      <c r="C750" s="2" t="s">
        <v>15</v>
      </c>
      <c r="D750" s="2" t="s">
        <v>22</v>
      </c>
      <c r="E750" s="2" t="s">
        <v>16</v>
      </c>
      <c r="F750" s="2" t="s">
        <v>17</v>
      </c>
      <c r="G750" s="2">
        <v>392</v>
      </c>
      <c r="H750" s="2">
        <v>12</v>
      </c>
      <c r="I750" s="2">
        <v>68.400000000000006</v>
      </c>
      <c r="J750" t="str">
        <f t="shared" si="11"/>
        <v>facebook</v>
      </c>
    </row>
    <row r="751" spans="1:10" x14ac:dyDescent="0.2">
      <c r="A751" s="3">
        <v>45379</v>
      </c>
      <c r="B751" s="2" t="s">
        <v>14</v>
      </c>
      <c r="C751" s="2" t="s">
        <v>15</v>
      </c>
      <c r="D751" s="2" t="s">
        <v>20</v>
      </c>
      <c r="E751" s="2" t="s">
        <v>23</v>
      </c>
      <c r="F751" s="2" t="s">
        <v>21</v>
      </c>
      <c r="G751" s="2">
        <v>384</v>
      </c>
      <c r="H751" s="2">
        <v>8</v>
      </c>
      <c r="I751" s="2">
        <v>536.98</v>
      </c>
      <c r="J751" t="str">
        <f t="shared" si="11"/>
        <v>newsletter</v>
      </c>
    </row>
    <row r="752" spans="1:10" x14ac:dyDescent="0.2">
      <c r="A752" s="3">
        <v>45480</v>
      </c>
      <c r="B752" s="2" t="s">
        <v>9</v>
      </c>
      <c r="C752" s="2" t="s">
        <v>10</v>
      </c>
      <c r="D752" s="2" t="s">
        <v>27</v>
      </c>
      <c r="E752" s="2" t="s">
        <v>23</v>
      </c>
      <c r="F752" s="2" t="s">
        <v>24</v>
      </c>
      <c r="G752" s="2">
        <v>26</v>
      </c>
      <c r="H752" s="2">
        <v>49</v>
      </c>
      <c r="I752" s="2">
        <v>516.29</v>
      </c>
      <c r="J752" t="str">
        <f t="shared" si="11"/>
        <v>facebook</v>
      </c>
    </row>
    <row r="753" spans="1:10" x14ac:dyDescent="0.2">
      <c r="A753" s="3">
        <v>45472</v>
      </c>
      <c r="B753" s="2" t="s">
        <v>18</v>
      </c>
      <c r="C753" s="2" t="s">
        <v>10</v>
      </c>
      <c r="D753" s="2" t="s">
        <v>27</v>
      </c>
      <c r="E753" s="2" t="s">
        <v>23</v>
      </c>
      <c r="F753" s="2" t="s">
        <v>17</v>
      </c>
      <c r="G753" s="2">
        <v>271</v>
      </c>
      <c r="H753" s="2">
        <v>4</v>
      </c>
      <c r="I753" s="2">
        <v>487.28</v>
      </c>
      <c r="J753" t="str">
        <f t="shared" si="11"/>
        <v>youtube</v>
      </c>
    </row>
    <row r="754" spans="1:10" x14ac:dyDescent="0.2">
      <c r="A754" s="3">
        <v>45466</v>
      </c>
      <c r="B754" s="2" t="s">
        <v>26</v>
      </c>
      <c r="C754" s="2" t="s">
        <v>15</v>
      </c>
      <c r="D754" s="2" t="s">
        <v>20</v>
      </c>
      <c r="E754" s="2" t="s">
        <v>23</v>
      </c>
      <c r="G754" s="2">
        <v>171</v>
      </c>
      <c r="H754" s="2">
        <v>24</v>
      </c>
      <c r="I754" s="2">
        <v>779.2</v>
      </c>
      <c r="J754" t="str">
        <f t="shared" si="11"/>
        <v>instagram</v>
      </c>
    </row>
    <row r="755" spans="1:10" x14ac:dyDescent="0.2">
      <c r="A755" s="3">
        <v>45549</v>
      </c>
      <c r="B755" s="2" t="s">
        <v>18</v>
      </c>
      <c r="C755" s="2" t="s">
        <v>15</v>
      </c>
      <c r="D755" s="2" t="s">
        <v>27</v>
      </c>
      <c r="E755" s="2" t="s">
        <v>16</v>
      </c>
      <c r="F755" s="2" t="s">
        <v>13</v>
      </c>
      <c r="G755" s="2">
        <v>200</v>
      </c>
      <c r="H755" s="2">
        <v>44</v>
      </c>
      <c r="I755" s="2">
        <v>747.06</v>
      </c>
      <c r="J755" t="str">
        <f t="shared" si="11"/>
        <v>youtube</v>
      </c>
    </row>
    <row r="756" spans="1:10" x14ac:dyDescent="0.2">
      <c r="A756" s="3">
        <v>45389</v>
      </c>
      <c r="B756" s="2" t="s">
        <v>14</v>
      </c>
      <c r="C756" s="2" t="s">
        <v>19</v>
      </c>
      <c r="D756" s="2" t="s">
        <v>11</v>
      </c>
      <c r="E756" s="2" t="s">
        <v>23</v>
      </c>
      <c r="G756" s="2">
        <v>31</v>
      </c>
      <c r="H756" s="2">
        <v>7</v>
      </c>
      <c r="I756" s="2">
        <v>859.01</v>
      </c>
      <c r="J756" t="str">
        <f t="shared" si="11"/>
        <v>newsletter</v>
      </c>
    </row>
    <row r="757" spans="1:10" x14ac:dyDescent="0.2">
      <c r="A757" s="3">
        <v>45640</v>
      </c>
      <c r="B757" s="2" t="s">
        <v>26</v>
      </c>
      <c r="C757" s="2" t="s">
        <v>19</v>
      </c>
      <c r="D757" s="2" t="s">
        <v>20</v>
      </c>
      <c r="E757" s="2" t="s">
        <v>16</v>
      </c>
      <c r="F757" s="2" t="s">
        <v>24</v>
      </c>
      <c r="G757" s="2">
        <v>155</v>
      </c>
      <c r="H757" s="2">
        <v>44</v>
      </c>
      <c r="I757" s="2">
        <v>776.46</v>
      </c>
      <c r="J757" t="str">
        <f t="shared" si="11"/>
        <v>instagram</v>
      </c>
    </row>
    <row r="758" spans="1:10" x14ac:dyDescent="0.2">
      <c r="A758" s="3">
        <v>45653</v>
      </c>
      <c r="B758" s="2" t="s">
        <v>18</v>
      </c>
      <c r="C758" s="2" t="s">
        <v>15</v>
      </c>
      <c r="D758" s="2" t="s">
        <v>11</v>
      </c>
      <c r="E758" s="2" t="s">
        <v>23</v>
      </c>
      <c r="F758" s="2" t="s">
        <v>24</v>
      </c>
      <c r="G758" s="2">
        <v>35</v>
      </c>
      <c r="H758" s="2">
        <v>8</v>
      </c>
      <c r="I758" s="2">
        <v>495.7</v>
      </c>
      <c r="J758" t="str">
        <f t="shared" si="11"/>
        <v>youtube</v>
      </c>
    </row>
    <row r="759" spans="1:10" x14ac:dyDescent="0.2">
      <c r="A759" s="3">
        <v>45460</v>
      </c>
      <c r="B759" s="2" t="s">
        <v>25</v>
      </c>
      <c r="C759" s="2" t="s">
        <v>19</v>
      </c>
      <c r="D759" s="2" t="s">
        <v>27</v>
      </c>
      <c r="E759" s="2" t="s">
        <v>16</v>
      </c>
      <c r="G759" s="2">
        <v>471</v>
      </c>
      <c r="H759" s="2">
        <v>14</v>
      </c>
      <c r="I759" s="2">
        <v>177.72</v>
      </c>
      <c r="J759" t="str">
        <f t="shared" si="11"/>
        <v>google</v>
      </c>
    </row>
    <row r="760" spans="1:10" x14ac:dyDescent="0.2">
      <c r="A760" s="3">
        <v>45304</v>
      </c>
      <c r="B760" s="2" t="s">
        <v>9</v>
      </c>
      <c r="C760" s="2" t="s">
        <v>10</v>
      </c>
      <c r="D760" s="2" t="s">
        <v>20</v>
      </c>
      <c r="E760" s="2" t="s">
        <v>12</v>
      </c>
      <c r="F760" s="2" t="s">
        <v>17</v>
      </c>
      <c r="G760" s="2">
        <v>227</v>
      </c>
      <c r="H760" s="2">
        <v>8</v>
      </c>
      <c r="I760" s="2">
        <v>141.62</v>
      </c>
      <c r="J760" t="str">
        <f t="shared" si="11"/>
        <v>facebook</v>
      </c>
    </row>
    <row r="761" spans="1:10" x14ac:dyDescent="0.2">
      <c r="A761" s="3">
        <v>45537</v>
      </c>
      <c r="B761" s="2" t="s">
        <v>25</v>
      </c>
      <c r="C761" s="2" t="s">
        <v>19</v>
      </c>
      <c r="D761" s="2" t="s">
        <v>20</v>
      </c>
      <c r="G761" s="2">
        <v>156</v>
      </c>
      <c r="H761" s="2">
        <v>22</v>
      </c>
      <c r="I761" s="2">
        <v>151.56</v>
      </c>
      <c r="J761" t="str">
        <f t="shared" si="11"/>
        <v>google</v>
      </c>
    </row>
    <row r="762" spans="1:10" x14ac:dyDescent="0.2">
      <c r="A762" s="3">
        <v>45445</v>
      </c>
      <c r="B762" s="2" t="s">
        <v>9</v>
      </c>
      <c r="C762" s="2" t="s">
        <v>19</v>
      </c>
      <c r="D762" s="2" t="s">
        <v>22</v>
      </c>
      <c r="E762" s="2" t="s">
        <v>12</v>
      </c>
      <c r="F762" s="2" t="s">
        <v>17</v>
      </c>
      <c r="G762" s="2">
        <v>137</v>
      </c>
      <c r="H762" s="2">
        <v>8</v>
      </c>
      <c r="I762" s="2">
        <v>518.53</v>
      </c>
      <c r="J762" t="str">
        <f t="shared" si="11"/>
        <v>facebook</v>
      </c>
    </row>
    <row r="763" spans="1:10" x14ac:dyDescent="0.2">
      <c r="A763" s="3">
        <v>45560</v>
      </c>
      <c r="B763" s="2" t="s">
        <v>30</v>
      </c>
      <c r="C763" s="2" t="s">
        <v>15</v>
      </c>
      <c r="D763" s="2" t="s">
        <v>22</v>
      </c>
      <c r="F763" s="2" t="s">
        <v>13</v>
      </c>
      <c r="G763" s="2">
        <v>125</v>
      </c>
      <c r="H763" s="2">
        <v>5</v>
      </c>
      <c r="I763" s="2">
        <v>517.33000000000004</v>
      </c>
      <c r="J763" t="str">
        <f t="shared" si="11"/>
        <v>linkedin</v>
      </c>
    </row>
    <row r="764" spans="1:10" x14ac:dyDescent="0.2">
      <c r="A764" s="3">
        <v>45302</v>
      </c>
      <c r="B764" s="2" t="s">
        <v>18</v>
      </c>
      <c r="C764" s="2" t="s">
        <v>15</v>
      </c>
      <c r="D764" s="2" t="s">
        <v>22</v>
      </c>
      <c r="E764" s="2" t="s">
        <v>12</v>
      </c>
      <c r="F764" s="2" t="s">
        <v>24</v>
      </c>
      <c r="G764" s="2">
        <v>474</v>
      </c>
      <c r="H764" s="2">
        <v>28</v>
      </c>
      <c r="I764" s="2">
        <v>879.22</v>
      </c>
      <c r="J764" t="str">
        <f t="shared" si="11"/>
        <v>youtube</v>
      </c>
    </row>
    <row r="765" spans="1:10" x14ac:dyDescent="0.2">
      <c r="A765" s="3">
        <v>45615</v>
      </c>
      <c r="B765" s="2" t="s">
        <v>9</v>
      </c>
      <c r="C765" s="2" t="s">
        <v>15</v>
      </c>
      <c r="D765" s="2" t="s">
        <v>22</v>
      </c>
      <c r="F765" s="2" t="s">
        <v>17</v>
      </c>
      <c r="G765" s="2">
        <v>139</v>
      </c>
      <c r="H765" s="2">
        <v>30</v>
      </c>
      <c r="I765" s="2">
        <v>196.8</v>
      </c>
      <c r="J765" t="str">
        <f t="shared" si="11"/>
        <v>facebook</v>
      </c>
    </row>
    <row r="766" spans="1:10" x14ac:dyDescent="0.2">
      <c r="A766" s="3">
        <v>45404</v>
      </c>
      <c r="B766" s="2" t="s">
        <v>9</v>
      </c>
      <c r="C766" s="2" t="s">
        <v>28</v>
      </c>
      <c r="D766" s="2" t="s">
        <v>27</v>
      </c>
      <c r="E766" s="2" t="s">
        <v>12</v>
      </c>
      <c r="F766" s="2" t="s">
        <v>24</v>
      </c>
      <c r="G766" s="2">
        <v>93</v>
      </c>
      <c r="H766" s="2">
        <v>17</v>
      </c>
      <c r="I766" s="2">
        <v>375.73</v>
      </c>
      <c r="J766" t="str">
        <f t="shared" si="11"/>
        <v>facebook</v>
      </c>
    </row>
    <row r="767" spans="1:10" x14ac:dyDescent="0.2">
      <c r="A767" s="3">
        <v>45533</v>
      </c>
      <c r="B767" s="2" t="s">
        <v>30</v>
      </c>
      <c r="C767" s="2" t="s">
        <v>28</v>
      </c>
      <c r="D767" s="2" t="s">
        <v>27</v>
      </c>
      <c r="E767" s="2" t="s">
        <v>12</v>
      </c>
      <c r="F767" s="2" t="s">
        <v>24</v>
      </c>
      <c r="G767" s="2">
        <v>319</v>
      </c>
      <c r="H767" s="2">
        <v>46</v>
      </c>
      <c r="I767" s="2">
        <v>23.5</v>
      </c>
      <c r="J767" t="str">
        <f t="shared" si="11"/>
        <v>linkedin</v>
      </c>
    </row>
    <row r="768" spans="1:10" x14ac:dyDescent="0.2">
      <c r="A768" s="3">
        <v>45572</v>
      </c>
      <c r="B768" s="2" t="s">
        <v>9</v>
      </c>
      <c r="C768" s="2" t="s">
        <v>15</v>
      </c>
      <c r="D768" s="2" t="s">
        <v>20</v>
      </c>
      <c r="E768" s="2" t="s">
        <v>23</v>
      </c>
      <c r="F768" s="2" t="s">
        <v>24</v>
      </c>
      <c r="G768" s="2">
        <v>301</v>
      </c>
      <c r="H768" s="2">
        <v>4</v>
      </c>
      <c r="I768" s="2">
        <v>473.82</v>
      </c>
      <c r="J768" t="str">
        <f t="shared" si="11"/>
        <v>facebook</v>
      </c>
    </row>
    <row r="769" spans="1:10" x14ac:dyDescent="0.2">
      <c r="A769" s="3">
        <v>45519</v>
      </c>
      <c r="B769" s="2" t="s">
        <v>9</v>
      </c>
      <c r="C769" s="2" t="s">
        <v>19</v>
      </c>
      <c r="D769" s="2" t="s">
        <v>11</v>
      </c>
      <c r="E769" s="2" t="s">
        <v>29</v>
      </c>
      <c r="F769" s="2" t="s">
        <v>13</v>
      </c>
      <c r="G769" s="2">
        <v>163</v>
      </c>
      <c r="H769" s="2">
        <v>37</v>
      </c>
      <c r="I769" s="2">
        <v>426.71</v>
      </c>
      <c r="J769" t="str">
        <f t="shared" si="11"/>
        <v>facebook</v>
      </c>
    </row>
    <row r="770" spans="1:10" x14ac:dyDescent="0.2">
      <c r="A770" s="3">
        <v>45481</v>
      </c>
      <c r="B770" s="2" t="s">
        <v>25</v>
      </c>
      <c r="C770" s="2" t="s">
        <v>15</v>
      </c>
      <c r="D770" s="2" t="s">
        <v>27</v>
      </c>
      <c r="E770" s="2" t="s">
        <v>29</v>
      </c>
      <c r="F770" s="2" t="s">
        <v>13</v>
      </c>
      <c r="G770" s="2">
        <v>156</v>
      </c>
      <c r="H770" s="2">
        <v>6</v>
      </c>
      <c r="I770" s="2">
        <v>535.55999999999995</v>
      </c>
      <c r="J770" t="str">
        <f t="shared" si="11"/>
        <v>google</v>
      </c>
    </row>
    <row r="771" spans="1:10" x14ac:dyDescent="0.2">
      <c r="A771" s="3">
        <v>45366</v>
      </c>
      <c r="B771" s="2" t="s">
        <v>9</v>
      </c>
      <c r="C771" s="2" t="s">
        <v>15</v>
      </c>
      <c r="D771" s="2" t="s">
        <v>20</v>
      </c>
      <c r="E771" s="2" t="s">
        <v>29</v>
      </c>
      <c r="F771" s="2" t="s">
        <v>21</v>
      </c>
      <c r="G771" s="2">
        <v>457</v>
      </c>
      <c r="H771" s="2">
        <v>30</v>
      </c>
      <c r="I771" s="2">
        <v>405.4</v>
      </c>
      <c r="J771" t="str">
        <f t="shared" ref="J771:J834" si="12">LOWER(TRIM(B771))</f>
        <v>facebook</v>
      </c>
    </row>
    <row r="772" spans="1:10" x14ac:dyDescent="0.2">
      <c r="A772" s="3">
        <v>45440</v>
      </c>
      <c r="B772" s="2" t="s">
        <v>14</v>
      </c>
      <c r="C772" s="2" t="s">
        <v>10</v>
      </c>
      <c r="D772" s="2" t="s">
        <v>20</v>
      </c>
      <c r="E772" s="2" t="s">
        <v>12</v>
      </c>
      <c r="F772" s="2" t="s">
        <v>13</v>
      </c>
      <c r="G772" s="2">
        <v>125</v>
      </c>
      <c r="H772" s="2">
        <v>5</v>
      </c>
      <c r="I772" s="2">
        <v>446.33</v>
      </c>
      <c r="J772" t="str">
        <f t="shared" si="12"/>
        <v>newsletter</v>
      </c>
    </row>
    <row r="773" spans="1:10" x14ac:dyDescent="0.2">
      <c r="A773" s="3">
        <v>45292</v>
      </c>
      <c r="B773" s="2" t="s">
        <v>26</v>
      </c>
      <c r="C773" s="2" t="s">
        <v>10</v>
      </c>
      <c r="D773" s="2" t="s">
        <v>20</v>
      </c>
      <c r="E773" s="2" t="s">
        <v>29</v>
      </c>
      <c r="F773" s="2" t="s">
        <v>13</v>
      </c>
      <c r="G773" s="2">
        <v>13</v>
      </c>
      <c r="H773" s="2">
        <v>48</v>
      </c>
      <c r="I773" s="2">
        <v>639.94000000000005</v>
      </c>
      <c r="J773" t="str">
        <f t="shared" si="12"/>
        <v>instagram</v>
      </c>
    </row>
    <row r="774" spans="1:10" x14ac:dyDescent="0.2">
      <c r="A774" s="3">
        <v>45518</v>
      </c>
      <c r="B774" s="2" t="s">
        <v>25</v>
      </c>
      <c r="C774" s="2" t="s">
        <v>15</v>
      </c>
      <c r="D774" s="2" t="s">
        <v>27</v>
      </c>
      <c r="E774" s="2" t="s">
        <v>29</v>
      </c>
      <c r="G774" s="2">
        <v>483</v>
      </c>
      <c r="H774" s="2">
        <v>1</v>
      </c>
      <c r="I774" s="2">
        <v>499.31</v>
      </c>
      <c r="J774" t="str">
        <f t="shared" si="12"/>
        <v>google</v>
      </c>
    </row>
    <row r="775" spans="1:10" x14ac:dyDescent="0.2">
      <c r="A775" s="3">
        <v>45413</v>
      </c>
      <c r="B775" s="2" t="s">
        <v>26</v>
      </c>
      <c r="C775" s="2" t="s">
        <v>28</v>
      </c>
      <c r="D775" s="2" t="s">
        <v>11</v>
      </c>
      <c r="E775" s="2" t="s">
        <v>23</v>
      </c>
      <c r="F775" s="2" t="s">
        <v>13</v>
      </c>
      <c r="G775" s="2">
        <v>133</v>
      </c>
      <c r="H775" s="2">
        <v>12</v>
      </c>
      <c r="I775" s="2">
        <v>724.17</v>
      </c>
      <c r="J775" t="str">
        <f t="shared" si="12"/>
        <v>instagram</v>
      </c>
    </row>
    <row r="776" spans="1:10" x14ac:dyDescent="0.2">
      <c r="A776" s="3">
        <v>45314</v>
      </c>
      <c r="B776" s="2" t="s">
        <v>26</v>
      </c>
      <c r="C776" s="2" t="s">
        <v>10</v>
      </c>
      <c r="D776" s="2" t="s">
        <v>20</v>
      </c>
      <c r="E776" s="2" t="s">
        <v>16</v>
      </c>
      <c r="F776" s="2" t="s">
        <v>17</v>
      </c>
      <c r="G776" s="2">
        <v>251</v>
      </c>
      <c r="H776" s="2">
        <v>32</v>
      </c>
      <c r="I776" s="2">
        <v>436.06</v>
      </c>
      <c r="J776" t="str">
        <f t="shared" si="12"/>
        <v>instagram</v>
      </c>
    </row>
    <row r="777" spans="1:10" x14ac:dyDescent="0.2">
      <c r="A777" s="3">
        <v>45585</v>
      </c>
      <c r="B777" s="2" t="s">
        <v>18</v>
      </c>
      <c r="C777" s="2" t="s">
        <v>10</v>
      </c>
      <c r="D777" s="2" t="s">
        <v>20</v>
      </c>
      <c r="E777" s="2" t="s">
        <v>16</v>
      </c>
      <c r="G777" s="2">
        <v>141</v>
      </c>
      <c r="H777" s="2">
        <v>44</v>
      </c>
      <c r="I777" s="2">
        <v>419.18</v>
      </c>
      <c r="J777" t="str">
        <f t="shared" si="12"/>
        <v>youtube</v>
      </c>
    </row>
    <row r="778" spans="1:10" x14ac:dyDescent="0.2">
      <c r="A778" s="3">
        <v>45539</v>
      </c>
      <c r="B778" s="2" t="s">
        <v>18</v>
      </c>
      <c r="C778" s="2" t="s">
        <v>19</v>
      </c>
      <c r="D778" s="2" t="s">
        <v>20</v>
      </c>
      <c r="E778" s="2" t="s">
        <v>16</v>
      </c>
      <c r="F778" s="2" t="s">
        <v>21</v>
      </c>
      <c r="G778" s="2">
        <v>266</v>
      </c>
      <c r="H778" s="2">
        <v>9</v>
      </c>
      <c r="I778" s="2">
        <v>14.51</v>
      </c>
      <c r="J778" t="str">
        <f t="shared" si="12"/>
        <v>youtube</v>
      </c>
    </row>
    <row r="779" spans="1:10" x14ac:dyDescent="0.2">
      <c r="A779" s="3">
        <v>45403</v>
      </c>
      <c r="B779" s="2" t="s">
        <v>25</v>
      </c>
      <c r="C779" s="2" t="s">
        <v>19</v>
      </c>
      <c r="D779" s="2" t="s">
        <v>27</v>
      </c>
      <c r="E779" s="2" t="s">
        <v>16</v>
      </c>
      <c r="F779" s="2" t="s">
        <v>13</v>
      </c>
      <c r="G779" s="2">
        <v>374</v>
      </c>
      <c r="H779" s="2">
        <v>23</v>
      </c>
      <c r="I779" s="2">
        <v>968.29</v>
      </c>
      <c r="J779" t="str">
        <f t="shared" si="12"/>
        <v>google</v>
      </c>
    </row>
    <row r="780" spans="1:10" x14ac:dyDescent="0.2">
      <c r="A780" s="3">
        <v>45610</v>
      </c>
      <c r="B780" s="2" t="s">
        <v>18</v>
      </c>
      <c r="C780" s="2" t="s">
        <v>10</v>
      </c>
      <c r="D780" s="2" t="s">
        <v>22</v>
      </c>
      <c r="E780" s="2" t="s">
        <v>29</v>
      </c>
      <c r="F780" s="2" t="s">
        <v>24</v>
      </c>
      <c r="G780" s="2">
        <v>43</v>
      </c>
      <c r="H780" s="2">
        <v>4</v>
      </c>
      <c r="I780" s="2">
        <v>246.63</v>
      </c>
      <c r="J780" t="str">
        <f t="shared" si="12"/>
        <v>youtube</v>
      </c>
    </row>
    <row r="781" spans="1:10" x14ac:dyDescent="0.2">
      <c r="A781" s="3">
        <v>45319</v>
      </c>
      <c r="B781" s="2" t="s">
        <v>9</v>
      </c>
      <c r="C781" s="2" t="s">
        <v>15</v>
      </c>
      <c r="D781" s="2" t="s">
        <v>27</v>
      </c>
      <c r="E781" s="2" t="s">
        <v>29</v>
      </c>
      <c r="F781" s="2" t="s">
        <v>21</v>
      </c>
      <c r="G781" s="2">
        <v>301</v>
      </c>
      <c r="H781" s="2">
        <v>1</v>
      </c>
      <c r="I781" s="2">
        <v>199.23</v>
      </c>
      <c r="J781" t="str">
        <f t="shared" si="12"/>
        <v>facebook</v>
      </c>
    </row>
    <row r="782" spans="1:10" x14ac:dyDescent="0.2">
      <c r="A782" s="3">
        <v>45544</v>
      </c>
      <c r="B782" s="2" t="s">
        <v>26</v>
      </c>
      <c r="C782" s="2" t="s">
        <v>10</v>
      </c>
      <c r="D782" s="2" t="s">
        <v>11</v>
      </c>
      <c r="E782" s="2" t="s">
        <v>16</v>
      </c>
      <c r="F782" s="2" t="s">
        <v>13</v>
      </c>
      <c r="G782" s="2">
        <v>432</v>
      </c>
      <c r="H782" s="2">
        <v>47</v>
      </c>
      <c r="I782" s="2">
        <v>269.63</v>
      </c>
      <c r="J782" t="str">
        <f t="shared" si="12"/>
        <v>instagram</v>
      </c>
    </row>
    <row r="783" spans="1:10" x14ac:dyDescent="0.2">
      <c r="A783" s="3">
        <v>45441</v>
      </c>
      <c r="B783" s="2" t="s">
        <v>25</v>
      </c>
      <c r="C783" s="2" t="s">
        <v>28</v>
      </c>
      <c r="D783" s="2" t="s">
        <v>27</v>
      </c>
      <c r="E783" s="2" t="s">
        <v>23</v>
      </c>
      <c r="F783" s="2" t="s">
        <v>13</v>
      </c>
      <c r="G783" s="2">
        <v>107</v>
      </c>
      <c r="H783" s="2">
        <v>13</v>
      </c>
      <c r="I783" s="2">
        <v>95.71</v>
      </c>
      <c r="J783" t="str">
        <f t="shared" si="12"/>
        <v>google</v>
      </c>
    </row>
    <row r="784" spans="1:10" x14ac:dyDescent="0.2">
      <c r="A784" s="3">
        <v>45324</v>
      </c>
      <c r="B784" s="2" t="s">
        <v>26</v>
      </c>
      <c r="C784" s="2" t="s">
        <v>10</v>
      </c>
      <c r="D784" s="2" t="s">
        <v>22</v>
      </c>
      <c r="E784" s="2" t="s">
        <v>29</v>
      </c>
      <c r="F784" s="2" t="s">
        <v>13</v>
      </c>
      <c r="G784" s="2">
        <v>407</v>
      </c>
      <c r="H784" s="2">
        <v>8</v>
      </c>
      <c r="I784" s="2">
        <v>240.64</v>
      </c>
      <c r="J784" t="str">
        <f t="shared" si="12"/>
        <v>instagram</v>
      </c>
    </row>
    <row r="785" spans="1:10" x14ac:dyDescent="0.2">
      <c r="A785" s="3">
        <v>45656</v>
      </c>
      <c r="B785" s="2" t="s">
        <v>18</v>
      </c>
      <c r="C785" s="2" t="s">
        <v>19</v>
      </c>
      <c r="D785" s="2" t="s">
        <v>22</v>
      </c>
      <c r="E785" s="2" t="s">
        <v>23</v>
      </c>
      <c r="F785" s="2" t="s">
        <v>13</v>
      </c>
      <c r="G785" s="2">
        <v>197</v>
      </c>
      <c r="H785" s="2">
        <v>2</v>
      </c>
      <c r="I785" s="2">
        <v>985.27</v>
      </c>
      <c r="J785" t="str">
        <f t="shared" si="12"/>
        <v>youtube</v>
      </c>
    </row>
    <row r="786" spans="1:10" x14ac:dyDescent="0.2">
      <c r="A786" s="3">
        <v>45393</v>
      </c>
      <c r="B786" s="2" t="s">
        <v>18</v>
      </c>
      <c r="C786" s="2" t="s">
        <v>15</v>
      </c>
      <c r="D786" s="2" t="s">
        <v>11</v>
      </c>
      <c r="E786" s="2" t="s">
        <v>23</v>
      </c>
      <c r="F786" s="2" t="s">
        <v>13</v>
      </c>
      <c r="G786" s="2">
        <v>493</v>
      </c>
      <c r="H786" s="2">
        <v>49</v>
      </c>
      <c r="I786" s="2">
        <v>739.06</v>
      </c>
      <c r="J786" t="str">
        <f t="shared" si="12"/>
        <v>youtube</v>
      </c>
    </row>
    <row r="787" spans="1:10" x14ac:dyDescent="0.2">
      <c r="A787" s="3">
        <v>45311</v>
      </c>
      <c r="B787" s="2" t="s">
        <v>25</v>
      </c>
      <c r="C787" s="2" t="s">
        <v>15</v>
      </c>
      <c r="D787" s="2" t="s">
        <v>20</v>
      </c>
      <c r="E787" s="2" t="s">
        <v>23</v>
      </c>
      <c r="F787" s="2" t="s">
        <v>21</v>
      </c>
      <c r="G787" s="2">
        <v>446</v>
      </c>
      <c r="H787" s="2">
        <v>12</v>
      </c>
      <c r="I787" s="2">
        <v>394.25</v>
      </c>
      <c r="J787" t="str">
        <f t="shared" si="12"/>
        <v>google</v>
      </c>
    </row>
    <row r="788" spans="1:10" x14ac:dyDescent="0.2">
      <c r="A788" s="3">
        <v>45306</v>
      </c>
      <c r="B788" s="2" t="s">
        <v>18</v>
      </c>
      <c r="C788" s="2" t="s">
        <v>15</v>
      </c>
      <c r="D788" s="2" t="s">
        <v>11</v>
      </c>
      <c r="E788" s="2" t="s">
        <v>29</v>
      </c>
      <c r="F788" s="2" t="s">
        <v>24</v>
      </c>
      <c r="G788" s="2">
        <v>235</v>
      </c>
      <c r="H788" s="2">
        <v>12</v>
      </c>
      <c r="I788" s="2">
        <v>399.53</v>
      </c>
      <c r="J788" t="str">
        <f t="shared" si="12"/>
        <v>youtube</v>
      </c>
    </row>
    <row r="789" spans="1:10" x14ac:dyDescent="0.2">
      <c r="A789" s="3">
        <v>45603</v>
      </c>
      <c r="B789" s="2" t="s">
        <v>9</v>
      </c>
      <c r="C789" s="2" t="s">
        <v>10</v>
      </c>
      <c r="D789" s="2" t="s">
        <v>27</v>
      </c>
      <c r="F789" s="2" t="s">
        <v>24</v>
      </c>
      <c r="G789" s="2">
        <v>31</v>
      </c>
      <c r="H789" s="2">
        <v>22</v>
      </c>
      <c r="I789" s="2">
        <v>876.3</v>
      </c>
      <c r="J789" t="str">
        <f t="shared" si="12"/>
        <v>facebook</v>
      </c>
    </row>
    <row r="790" spans="1:10" x14ac:dyDescent="0.2">
      <c r="A790" s="3">
        <v>45386</v>
      </c>
      <c r="B790" s="2" t="s">
        <v>14</v>
      </c>
      <c r="C790" s="2" t="s">
        <v>15</v>
      </c>
      <c r="D790" s="2" t="s">
        <v>11</v>
      </c>
      <c r="F790" s="2" t="s">
        <v>17</v>
      </c>
      <c r="G790" s="2">
        <v>158</v>
      </c>
      <c r="H790" s="2">
        <v>36</v>
      </c>
      <c r="I790" s="2">
        <v>985.53</v>
      </c>
      <c r="J790" t="str">
        <f t="shared" si="12"/>
        <v>newsletter</v>
      </c>
    </row>
    <row r="791" spans="1:10" x14ac:dyDescent="0.2">
      <c r="A791" s="3">
        <v>45617</v>
      </c>
      <c r="B791" s="2" t="s">
        <v>14</v>
      </c>
      <c r="C791" s="2" t="s">
        <v>19</v>
      </c>
      <c r="D791" s="2" t="s">
        <v>20</v>
      </c>
      <c r="E791" s="2" t="s">
        <v>23</v>
      </c>
      <c r="F791" s="2" t="s">
        <v>21</v>
      </c>
      <c r="G791" s="2">
        <v>282</v>
      </c>
      <c r="H791" s="2">
        <v>49</v>
      </c>
      <c r="I791" s="2">
        <v>829.72</v>
      </c>
      <c r="J791" t="str">
        <f t="shared" si="12"/>
        <v>newsletter</v>
      </c>
    </row>
    <row r="792" spans="1:10" x14ac:dyDescent="0.2">
      <c r="A792" s="3">
        <v>45411</v>
      </c>
      <c r="B792" s="2" t="s">
        <v>30</v>
      </c>
      <c r="C792" s="2" t="s">
        <v>19</v>
      </c>
      <c r="D792" s="2" t="s">
        <v>20</v>
      </c>
      <c r="E792" s="2" t="s">
        <v>23</v>
      </c>
      <c r="F792" s="2" t="s">
        <v>17</v>
      </c>
      <c r="G792" s="2">
        <v>76</v>
      </c>
      <c r="H792" s="2">
        <v>13</v>
      </c>
      <c r="I792" s="2">
        <v>324.07</v>
      </c>
      <c r="J792" t="str">
        <f t="shared" si="12"/>
        <v>linkedin</v>
      </c>
    </row>
    <row r="793" spans="1:10" x14ac:dyDescent="0.2">
      <c r="A793" s="3">
        <v>45489</v>
      </c>
      <c r="B793" s="2" t="s">
        <v>9</v>
      </c>
      <c r="C793" s="2" t="s">
        <v>19</v>
      </c>
      <c r="D793" s="2" t="s">
        <v>11</v>
      </c>
      <c r="E793" s="2" t="s">
        <v>12</v>
      </c>
      <c r="F793" s="2" t="s">
        <v>13</v>
      </c>
      <c r="G793" s="2">
        <v>31</v>
      </c>
      <c r="H793" s="2">
        <v>30</v>
      </c>
      <c r="I793" s="2">
        <v>533</v>
      </c>
      <c r="J793" t="str">
        <f t="shared" si="12"/>
        <v>facebook</v>
      </c>
    </row>
    <row r="794" spans="1:10" x14ac:dyDescent="0.2">
      <c r="A794" s="3">
        <v>45474</v>
      </c>
      <c r="B794" s="2" t="s">
        <v>26</v>
      </c>
      <c r="C794" s="2" t="s">
        <v>10</v>
      </c>
      <c r="D794" s="2" t="s">
        <v>11</v>
      </c>
      <c r="E794" s="2" t="s">
        <v>29</v>
      </c>
      <c r="G794" s="2">
        <v>203</v>
      </c>
      <c r="H794" s="2">
        <v>20</v>
      </c>
      <c r="I794" s="2">
        <v>396.19</v>
      </c>
      <c r="J794" t="str">
        <f t="shared" si="12"/>
        <v>instagram</v>
      </c>
    </row>
    <row r="795" spans="1:10" x14ac:dyDescent="0.2">
      <c r="A795" s="3">
        <v>45619</v>
      </c>
      <c r="B795" s="2" t="s">
        <v>14</v>
      </c>
      <c r="C795" s="2" t="s">
        <v>19</v>
      </c>
      <c r="D795" s="2" t="s">
        <v>27</v>
      </c>
      <c r="E795" s="2" t="s">
        <v>12</v>
      </c>
      <c r="F795" s="2" t="s">
        <v>21</v>
      </c>
      <c r="G795" s="2">
        <v>394</v>
      </c>
      <c r="H795" s="2">
        <v>37</v>
      </c>
      <c r="I795" s="2">
        <v>918.56</v>
      </c>
      <c r="J795" t="str">
        <f t="shared" si="12"/>
        <v>newsletter</v>
      </c>
    </row>
    <row r="796" spans="1:10" x14ac:dyDescent="0.2">
      <c r="A796" s="3">
        <v>45362</v>
      </c>
      <c r="B796" s="2" t="s">
        <v>26</v>
      </c>
      <c r="C796" s="2" t="s">
        <v>15</v>
      </c>
      <c r="D796" s="2" t="s">
        <v>11</v>
      </c>
      <c r="E796" s="2" t="s">
        <v>29</v>
      </c>
      <c r="F796" s="2" t="s">
        <v>21</v>
      </c>
      <c r="G796" s="2">
        <v>447</v>
      </c>
      <c r="H796" s="2">
        <v>47</v>
      </c>
      <c r="I796" s="2">
        <v>207.62</v>
      </c>
      <c r="J796" t="str">
        <f t="shared" si="12"/>
        <v>instagram</v>
      </c>
    </row>
    <row r="797" spans="1:10" x14ac:dyDescent="0.2">
      <c r="A797" s="3">
        <v>45532</v>
      </c>
      <c r="B797" s="2" t="s">
        <v>25</v>
      </c>
      <c r="C797" s="2" t="s">
        <v>19</v>
      </c>
      <c r="D797" s="2" t="s">
        <v>22</v>
      </c>
      <c r="E797" s="2" t="s">
        <v>29</v>
      </c>
      <c r="F797" s="2" t="s">
        <v>24</v>
      </c>
      <c r="G797" s="2">
        <v>234</v>
      </c>
      <c r="H797" s="2">
        <v>22</v>
      </c>
      <c r="I797" s="2">
        <v>331.89</v>
      </c>
      <c r="J797" t="str">
        <f t="shared" si="12"/>
        <v>google</v>
      </c>
    </row>
    <row r="798" spans="1:10" x14ac:dyDescent="0.2">
      <c r="A798" s="3">
        <v>45619</v>
      </c>
      <c r="B798" s="2" t="s">
        <v>30</v>
      </c>
      <c r="C798" s="2" t="s">
        <v>19</v>
      </c>
      <c r="D798" s="2" t="s">
        <v>11</v>
      </c>
      <c r="E798" s="2" t="s">
        <v>12</v>
      </c>
      <c r="F798" s="2" t="s">
        <v>17</v>
      </c>
      <c r="G798" s="2">
        <v>338</v>
      </c>
      <c r="H798" s="2">
        <v>7</v>
      </c>
      <c r="I798" s="2">
        <v>682.23</v>
      </c>
      <c r="J798" t="str">
        <f t="shared" si="12"/>
        <v>linkedin</v>
      </c>
    </row>
    <row r="799" spans="1:10" x14ac:dyDescent="0.2">
      <c r="A799" s="3">
        <v>45499</v>
      </c>
      <c r="B799" s="2" t="s">
        <v>9</v>
      </c>
      <c r="C799" s="2" t="s">
        <v>19</v>
      </c>
      <c r="D799" s="2" t="s">
        <v>27</v>
      </c>
      <c r="E799" s="2" t="s">
        <v>12</v>
      </c>
      <c r="G799" s="2">
        <v>140</v>
      </c>
      <c r="H799" s="2">
        <v>17</v>
      </c>
      <c r="I799" s="2">
        <v>913.79</v>
      </c>
      <c r="J799" t="str">
        <f t="shared" si="12"/>
        <v>facebook</v>
      </c>
    </row>
    <row r="800" spans="1:10" x14ac:dyDescent="0.2">
      <c r="A800" s="3">
        <v>45316</v>
      </c>
      <c r="B800" s="2" t="s">
        <v>30</v>
      </c>
      <c r="C800" s="2" t="s">
        <v>10</v>
      </c>
      <c r="D800" s="2" t="s">
        <v>22</v>
      </c>
      <c r="E800" s="2" t="s">
        <v>12</v>
      </c>
      <c r="G800" s="2">
        <v>262</v>
      </c>
      <c r="H800" s="2">
        <v>48</v>
      </c>
      <c r="I800" s="2">
        <v>292.27999999999997</v>
      </c>
      <c r="J800" t="str">
        <f t="shared" si="12"/>
        <v>linkedin</v>
      </c>
    </row>
    <row r="801" spans="1:10" x14ac:dyDescent="0.2">
      <c r="A801" s="3">
        <v>45486</v>
      </c>
      <c r="B801" s="2" t="s">
        <v>30</v>
      </c>
      <c r="C801" s="2" t="s">
        <v>15</v>
      </c>
      <c r="D801" s="2" t="s">
        <v>11</v>
      </c>
      <c r="E801" s="2" t="s">
        <v>12</v>
      </c>
      <c r="G801" s="2">
        <v>66</v>
      </c>
      <c r="H801" s="2">
        <v>11</v>
      </c>
      <c r="I801" s="2">
        <v>287.63</v>
      </c>
      <c r="J801" t="str">
        <f t="shared" si="12"/>
        <v>linkedin</v>
      </c>
    </row>
    <row r="802" spans="1:10" x14ac:dyDescent="0.2">
      <c r="A802" s="3">
        <v>45610</v>
      </c>
      <c r="B802" s="2" t="s">
        <v>18</v>
      </c>
      <c r="C802" s="2" t="s">
        <v>15</v>
      </c>
      <c r="D802" s="2" t="s">
        <v>20</v>
      </c>
      <c r="E802" s="2" t="s">
        <v>29</v>
      </c>
      <c r="F802" s="2" t="s">
        <v>17</v>
      </c>
      <c r="G802" s="2">
        <v>262</v>
      </c>
      <c r="H802" s="2">
        <v>42</v>
      </c>
      <c r="I802" s="2">
        <v>15.33</v>
      </c>
      <c r="J802" t="str">
        <f t="shared" si="12"/>
        <v>youtube</v>
      </c>
    </row>
    <row r="803" spans="1:10" x14ac:dyDescent="0.2">
      <c r="A803" s="3">
        <v>45391</v>
      </c>
      <c r="B803" s="2" t="s">
        <v>18</v>
      </c>
      <c r="C803" s="2" t="s">
        <v>28</v>
      </c>
      <c r="D803" s="2" t="s">
        <v>22</v>
      </c>
      <c r="E803" s="2" t="s">
        <v>12</v>
      </c>
      <c r="G803" s="2">
        <v>489</v>
      </c>
      <c r="H803" s="2">
        <v>35</v>
      </c>
      <c r="I803" s="2">
        <v>872.79</v>
      </c>
      <c r="J803" t="str">
        <f t="shared" si="12"/>
        <v>youtube</v>
      </c>
    </row>
    <row r="804" spans="1:10" x14ac:dyDescent="0.2">
      <c r="A804" s="3">
        <v>45410</v>
      </c>
      <c r="B804" s="2" t="s">
        <v>9</v>
      </c>
      <c r="C804" s="2" t="s">
        <v>10</v>
      </c>
      <c r="D804" s="2" t="s">
        <v>27</v>
      </c>
      <c r="E804" s="2" t="s">
        <v>23</v>
      </c>
      <c r="G804" s="2">
        <v>447</v>
      </c>
      <c r="H804" s="2">
        <v>28</v>
      </c>
      <c r="I804" s="2">
        <v>348.28</v>
      </c>
      <c r="J804" t="str">
        <f t="shared" si="12"/>
        <v>facebook</v>
      </c>
    </row>
    <row r="805" spans="1:10" x14ac:dyDescent="0.2">
      <c r="A805" s="3">
        <v>45463</v>
      </c>
      <c r="B805" s="2" t="s">
        <v>26</v>
      </c>
      <c r="C805" s="2" t="s">
        <v>10</v>
      </c>
      <c r="D805" s="2" t="s">
        <v>27</v>
      </c>
      <c r="E805" s="2" t="s">
        <v>23</v>
      </c>
      <c r="F805" s="2" t="s">
        <v>13</v>
      </c>
      <c r="G805" s="2">
        <v>74</v>
      </c>
      <c r="H805" s="2">
        <v>38</v>
      </c>
      <c r="I805" s="2">
        <v>855.81</v>
      </c>
      <c r="J805" t="str">
        <f t="shared" si="12"/>
        <v>instagram</v>
      </c>
    </row>
    <row r="806" spans="1:10" x14ac:dyDescent="0.2">
      <c r="A806" s="3">
        <v>45624</v>
      </c>
      <c r="B806" s="2" t="s">
        <v>9</v>
      </c>
      <c r="C806" s="2" t="s">
        <v>15</v>
      </c>
      <c r="D806" s="2" t="s">
        <v>22</v>
      </c>
      <c r="E806" s="2" t="s">
        <v>16</v>
      </c>
      <c r="F806" s="2" t="s">
        <v>13</v>
      </c>
      <c r="G806" s="2">
        <v>172</v>
      </c>
      <c r="H806" s="2">
        <v>19</v>
      </c>
      <c r="I806" s="2">
        <v>666.11</v>
      </c>
      <c r="J806" t="str">
        <f t="shared" si="12"/>
        <v>facebook</v>
      </c>
    </row>
    <row r="807" spans="1:10" x14ac:dyDescent="0.2">
      <c r="A807" s="3">
        <v>45383</v>
      </c>
      <c r="B807" s="2" t="s">
        <v>25</v>
      </c>
      <c r="C807" s="2" t="s">
        <v>28</v>
      </c>
      <c r="D807" s="2" t="s">
        <v>27</v>
      </c>
      <c r="E807" s="2" t="s">
        <v>12</v>
      </c>
      <c r="F807" s="2" t="s">
        <v>13</v>
      </c>
      <c r="G807" s="2">
        <v>195</v>
      </c>
      <c r="H807" s="2">
        <v>39</v>
      </c>
      <c r="I807" s="2">
        <v>605.41999999999996</v>
      </c>
      <c r="J807" t="str">
        <f t="shared" si="12"/>
        <v>google</v>
      </c>
    </row>
    <row r="808" spans="1:10" x14ac:dyDescent="0.2">
      <c r="A808" s="3">
        <v>45357</v>
      </c>
      <c r="B808" s="2" t="s">
        <v>9</v>
      </c>
      <c r="C808" s="2" t="s">
        <v>15</v>
      </c>
      <c r="D808" s="2" t="s">
        <v>20</v>
      </c>
      <c r="E808" s="2" t="s">
        <v>12</v>
      </c>
      <c r="F808" s="2" t="s">
        <v>21</v>
      </c>
      <c r="G808" s="2">
        <v>466</v>
      </c>
      <c r="H808" s="2">
        <v>25</v>
      </c>
      <c r="I808" s="2">
        <v>522.03</v>
      </c>
      <c r="J808" t="str">
        <f t="shared" si="12"/>
        <v>facebook</v>
      </c>
    </row>
    <row r="809" spans="1:10" x14ac:dyDescent="0.2">
      <c r="A809" s="3">
        <v>45567</v>
      </c>
      <c r="B809" s="2" t="s">
        <v>30</v>
      </c>
      <c r="C809" s="2" t="s">
        <v>10</v>
      </c>
      <c r="D809" s="2" t="s">
        <v>11</v>
      </c>
      <c r="E809" s="2" t="s">
        <v>29</v>
      </c>
      <c r="F809" s="2" t="s">
        <v>24</v>
      </c>
      <c r="G809" s="2">
        <v>231</v>
      </c>
      <c r="H809" s="2">
        <v>7</v>
      </c>
      <c r="I809" s="2">
        <v>456.26</v>
      </c>
      <c r="J809" t="str">
        <f t="shared" si="12"/>
        <v>linkedin</v>
      </c>
    </row>
    <row r="810" spans="1:10" x14ac:dyDescent="0.2">
      <c r="A810" s="3">
        <v>45488</v>
      </c>
      <c r="B810" s="2" t="s">
        <v>25</v>
      </c>
      <c r="C810" s="2" t="s">
        <v>10</v>
      </c>
      <c r="D810" s="2" t="s">
        <v>27</v>
      </c>
      <c r="E810" s="2" t="s">
        <v>12</v>
      </c>
      <c r="F810" s="2" t="s">
        <v>17</v>
      </c>
      <c r="G810" s="2">
        <v>343</v>
      </c>
      <c r="H810" s="2">
        <v>27</v>
      </c>
      <c r="I810" s="2">
        <v>448.28</v>
      </c>
      <c r="J810" t="str">
        <f t="shared" si="12"/>
        <v>google</v>
      </c>
    </row>
    <row r="811" spans="1:10" x14ac:dyDescent="0.2">
      <c r="A811" s="3">
        <v>45409</v>
      </c>
      <c r="B811" s="2" t="s">
        <v>30</v>
      </c>
      <c r="C811" s="2" t="s">
        <v>15</v>
      </c>
      <c r="D811" s="2" t="s">
        <v>20</v>
      </c>
      <c r="E811" s="2" t="s">
        <v>16</v>
      </c>
      <c r="F811" s="2" t="s">
        <v>17</v>
      </c>
      <c r="G811" s="2">
        <v>491</v>
      </c>
      <c r="H811" s="2">
        <v>5</v>
      </c>
      <c r="I811" s="2">
        <v>496.79</v>
      </c>
      <c r="J811" t="str">
        <f t="shared" si="12"/>
        <v>linkedin</v>
      </c>
    </row>
    <row r="812" spans="1:10" x14ac:dyDescent="0.2">
      <c r="A812" s="3">
        <v>45561</v>
      </c>
      <c r="B812" s="2" t="s">
        <v>18</v>
      </c>
      <c r="C812" s="2" t="s">
        <v>10</v>
      </c>
      <c r="D812" s="2" t="s">
        <v>11</v>
      </c>
      <c r="E812" s="2" t="s">
        <v>12</v>
      </c>
      <c r="F812" s="2" t="s">
        <v>13</v>
      </c>
      <c r="G812" s="2">
        <v>245</v>
      </c>
      <c r="H812" s="2">
        <v>4</v>
      </c>
      <c r="I812" s="2">
        <v>688.35</v>
      </c>
      <c r="J812" t="str">
        <f t="shared" si="12"/>
        <v>youtube</v>
      </c>
    </row>
    <row r="813" spans="1:10" x14ac:dyDescent="0.2">
      <c r="A813" s="3">
        <v>45610</v>
      </c>
      <c r="B813" s="2" t="s">
        <v>30</v>
      </c>
      <c r="C813" s="2" t="s">
        <v>19</v>
      </c>
      <c r="D813" s="2" t="s">
        <v>20</v>
      </c>
      <c r="E813" s="2" t="s">
        <v>29</v>
      </c>
      <c r="F813" s="2" t="s">
        <v>24</v>
      </c>
      <c r="G813" s="2">
        <v>275</v>
      </c>
      <c r="H813" s="2">
        <v>39</v>
      </c>
      <c r="I813" s="2">
        <v>440.68</v>
      </c>
      <c r="J813" t="str">
        <f t="shared" si="12"/>
        <v>linkedin</v>
      </c>
    </row>
    <row r="814" spans="1:10" x14ac:dyDescent="0.2">
      <c r="A814" s="3">
        <v>45592</v>
      </c>
      <c r="B814" s="2" t="s">
        <v>26</v>
      </c>
      <c r="C814" s="2" t="s">
        <v>15</v>
      </c>
      <c r="D814" s="2" t="s">
        <v>22</v>
      </c>
      <c r="E814" s="2" t="s">
        <v>16</v>
      </c>
      <c r="F814" s="2" t="s">
        <v>13</v>
      </c>
      <c r="G814" s="2">
        <v>402</v>
      </c>
      <c r="H814" s="2">
        <v>46</v>
      </c>
      <c r="I814" s="2">
        <v>671.4</v>
      </c>
      <c r="J814" t="str">
        <f t="shared" si="12"/>
        <v>instagram</v>
      </c>
    </row>
    <row r="815" spans="1:10" x14ac:dyDescent="0.2">
      <c r="A815" s="3">
        <v>45293</v>
      </c>
      <c r="B815" s="2" t="s">
        <v>18</v>
      </c>
      <c r="C815" s="2" t="s">
        <v>10</v>
      </c>
      <c r="D815" s="2" t="s">
        <v>27</v>
      </c>
      <c r="E815" s="2" t="s">
        <v>23</v>
      </c>
      <c r="F815" s="2" t="s">
        <v>24</v>
      </c>
      <c r="G815" s="2">
        <v>301</v>
      </c>
      <c r="H815" s="2">
        <v>48</v>
      </c>
      <c r="I815" s="2">
        <v>833.44</v>
      </c>
      <c r="J815" t="str">
        <f t="shared" si="12"/>
        <v>youtube</v>
      </c>
    </row>
    <row r="816" spans="1:10" x14ac:dyDescent="0.2">
      <c r="A816" s="3">
        <v>45649</v>
      </c>
      <c r="B816" s="2" t="s">
        <v>25</v>
      </c>
      <c r="C816" s="2" t="s">
        <v>19</v>
      </c>
      <c r="D816" s="2" t="s">
        <v>22</v>
      </c>
      <c r="E816" s="2" t="s">
        <v>16</v>
      </c>
      <c r="F816" s="2" t="s">
        <v>17</v>
      </c>
      <c r="G816" s="2">
        <v>58</v>
      </c>
      <c r="H816" s="2">
        <v>26</v>
      </c>
      <c r="I816" s="2">
        <v>839.45</v>
      </c>
      <c r="J816" t="str">
        <f t="shared" si="12"/>
        <v>google</v>
      </c>
    </row>
    <row r="817" spans="1:10" x14ac:dyDescent="0.2">
      <c r="A817" s="3">
        <v>45414</v>
      </c>
      <c r="B817" s="2" t="s">
        <v>9</v>
      </c>
      <c r="C817" s="2" t="s">
        <v>10</v>
      </c>
      <c r="D817" s="2" t="s">
        <v>27</v>
      </c>
      <c r="E817" s="2" t="s">
        <v>16</v>
      </c>
      <c r="F817" s="2" t="s">
        <v>24</v>
      </c>
      <c r="G817" s="2">
        <v>224</v>
      </c>
      <c r="H817" s="2">
        <v>29</v>
      </c>
      <c r="I817" s="2">
        <v>987.42</v>
      </c>
      <c r="J817" t="str">
        <f t="shared" si="12"/>
        <v>facebook</v>
      </c>
    </row>
    <row r="818" spans="1:10" x14ac:dyDescent="0.2">
      <c r="A818" s="3">
        <v>45370</v>
      </c>
      <c r="B818" s="2" t="s">
        <v>25</v>
      </c>
      <c r="C818" s="2" t="s">
        <v>10</v>
      </c>
      <c r="D818" s="2" t="s">
        <v>27</v>
      </c>
      <c r="E818" s="2" t="s">
        <v>12</v>
      </c>
      <c r="F818" s="2" t="s">
        <v>24</v>
      </c>
      <c r="G818" s="2">
        <v>311</v>
      </c>
      <c r="H818" s="2">
        <v>44</v>
      </c>
      <c r="I818" s="2">
        <v>506.87</v>
      </c>
      <c r="J818" t="str">
        <f t="shared" si="12"/>
        <v>google</v>
      </c>
    </row>
    <row r="819" spans="1:10" x14ac:dyDescent="0.2">
      <c r="A819" s="3">
        <v>45371</v>
      </c>
      <c r="B819" s="2" t="s">
        <v>30</v>
      </c>
      <c r="C819" s="2" t="s">
        <v>19</v>
      </c>
      <c r="D819" s="2" t="s">
        <v>20</v>
      </c>
      <c r="F819" s="2" t="s">
        <v>21</v>
      </c>
      <c r="G819" s="2">
        <v>339</v>
      </c>
      <c r="H819" s="2">
        <v>7</v>
      </c>
      <c r="I819" s="2">
        <v>960.47</v>
      </c>
      <c r="J819" t="str">
        <f t="shared" si="12"/>
        <v>linkedin</v>
      </c>
    </row>
    <row r="820" spans="1:10" x14ac:dyDescent="0.2">
      <c r="A820" s="3">
        <v>45449</v>
      </c>
      <c r="B820" s="2" t="s">
        <v>18</v>
      </c>
      <c r="C820" s="2" t="s">
        <v>15</v>
      </c>
      <c r="D820" s="2" t="s">
        <v>27</v>
      </c>
      <c r="E820" s="2" t="s">
        <v>12</v>
      </c>
      <c r="F820" s="2" t="s">
        <v>17</v>
      </c>
      <c r="G820" s="2">
        <v>390</v>
      </c>
      <c r="H820" s="2">
        <v>20</v>
      </c>
      <c r="I820" s="2">
        <v>42.99</v>
      </c>
      <c r="J820" t="str">
        <f t="shared" si="12"/>
        <v>youtube</v>
      </c>
    </row>
    <row r="821" spans="1:10" x14ac:dyDescent="0.2">
      <c r="A821" s="3">
        <v>45385</v>
      </c>
      <c r="B821" s="2" t="s">
        <v>18</v>
      </c>
      <c r="C821" s="2" t="s">
        <v>10</v>
      </c>
      <c r="D821" s="2" t="s">
        <v>27</v>
      </c>
      <c r="E821" s="2" t="s">
        <v>12</v>
      </c>
      <c r="F821" s="2" t="s">
        <v>17</v>
      </c>
      <c r="G821" s="2">
        <v>471</v>
      </c>
      <c r="H821" s="2">
        <v>49</v>
      </c>
      <c r="I821" s="2">
        <v>928.92</v>
      </c>
      <c r="J821" t="str">
        <f t="shared" si="12"/>
        <v>youtube</v>
      </c>
    </row>
    <row r="822" spans="1:10" x14ac:dyDescent="0.2">
      <c r="A822" s="3">
        <v>45470</v>
      </c>
      <c r="B822" s="2" t="s">
        <v>14</v>
      </c>
      <c r="C822" s="2" t="s">
        <v>15</v>
      </c>
      <c r="D822" s="2" t="s">
        <v>22</v>
      </c>
      <c r="E822" s="2" t="s">
        <v>12</v>
      </c>
      <c r="F822" s="2" t="s">
        <v>17</v>
      </c>
      <c r="G822" s="2">
        <v>48</v>
      </c>
      <c r="H822" s="2">
        <v>48</v>
      </c>
      <c r="I822" s="2">
        <v>852.21</v>
      </c>
      <c r="J822" t="str">
        <f t="shared" si="12"/>
        <v>newsletter</v>
      </c>
    </row>
    <row r="823" spans="1:10" x14ac:dyDescent="0.2">
      <c r="A823" s="3">
        <v>45586</v>
      </c>
      <c r="B823" s="2" t="s">
        <v>18</v>
      </c>
      <c r="C823" s="2" t="s">
        <v>19</v>
      </c>
      <c r="D823" s="2" t="s">
        <v>27</v>
      </c>
      <c r="E823" s="2" t="s">
        <v>16</v>
      </c>
      <c r="F823" s="2" t="s">
        <v>13</v>
      </c>
      <c r="G823" s="2">
        <v>272</v>
      </c>
      <c r="H823" s="2">
        <v>29</v>
      </c>
      <c r="I823" s="2">
        <v>218.21</v>
      </c>
      <c r="J823" t="str">
        <f t="shared" si="12"/>
        <v>youtube</v>
      </c>
    </row>
    <row r="824" spans="1:10" x14ac:dyDescent="0.2">
      <c r="A824" s="3">
        <v>45314</v>
      </c>
      <c r="B824" s="2" t="s">
        <v>25</v>
      </c>
      <c r="C824" s="2" t="s">
        <v>15</v>
      </c>
      <c r="D824" s="2" t="s">
        <v>22</v>
      </c>
      <c r="E824" s="2" t="s">
        <v>16</v>
      </c>
      <c r="F824" s="2" t="s">
        <v>17</v>
      </c>
      <c r="G824" s="2">
        <v>25</v>
      </c>
      <c r="H824" s="2">
        <v>26</v>
      </c>
      <c r="I824" s="2">
        <v>271.92</v>
      </c>
      <c r="J824" t="str">
        <f t="shared" si="12"/>
        <v>google</v>
      </c>
    </row>
    <row r="825" spans="1:10" x14ac:dyDescent="0.2">
      <c r="A825" s="3">
        <v>45490</v>
      </c>
      <c r="B825" s="2" t="s">
        <v>30</v>
      </c>
      <c r="C825" s="2" t="s">
        <v>10</v>
      </c>
      <c r="D825" s="2" t="s">
        <v>11</v>
      </c>
      <c r="E825" s="2" t="s">
        <v>16</v>
      </c>
      <c r="F825" s="2" t="s">
        <v>21</v>
      </c>
      <c r="G825" s="2">
        <v>459</v>
      </c>
      <c r="H825" s="2">
        <v>14</v>
      </c>
      <c r="I825" s="2">
        <v>352.75</v>
      </c>
      <c r="J825" t="str">
        <f t="shared" si="12"/>
        <v>linkedin</v>
      </c>
    </row>
    <row r="826" spans="1:10" x14ac:dyDescent="0.2">
      <c r="A826" s="3">
        <v>45426</v>
      </c>
      <c r="B826" s="2" t="s">
        <v>18</v>
      </c>
      <c r="C826" s="2" t="s">
        <v>28</v>
      </c>
      <c r="D826" s="2" t="s">
        <v>20</v>
      </c>
      <c r="E826" s="2" t="s">
        <v>16</v>
      </c>
      <c r="F826" s="2" t="s">
        <v>17</v>
      </c>
      <c r="G826" s="2">
        <v>381</v>
      </c>
      <c r="H826" s="2">
        <v>4</v>
      </c>
      <c r="I826" s="2">
        <v>335.54</v>
      </c>
      <c r="J826" t="str">
        <f t="shared" si="12"/>
        <v>youtube</v>
      </c>
    </row>
    <row r="827" spans="1:10" x14ac:dyDescent="0.2">
      <c r="A827" s="3">
        <v>45458</v>
      </c>
      <c r="B827" s="2" t="s">
        <v>26</v>
      </c>
      <c r="C827" s="2" t="s">
        <v>10</v>
      </c>
      <c r="D827" s="2" t="s">
        <v>22</v>
      </c>
      <c r="E827" s="2" t="s">
        <v>23</v>
      </c>
      <c r="G827" s="2">
        <v>202</v>
      </c>
      <c r="H827" s="2">
        <v>4</v>
      </c>
      <c r="I827" s="2">
        <v>520.84</v>
      </c>
      <c r="J827" t="str">
        <f t="shared" si="12"/>
        <v>instagram</v>
      </c>
    </row>
    <row r="828" spans="1:10" x14ac:dyDescent="0.2">
      <c r="A828" s="3">
        <v>45585</v>
      </c>
      <c r="B828" s="2" t="s">
        <v>26</v>
      </c>
      <c r="C828" s="2" t="s">
        <v>19</v>
      </c>
      <c r="D828" s="2" t="s">
        <v>20</v>
      </c>
      <c r="E828" s="2" t="s">
        <v>16</v>
      </c>
      <c r="F828" s="2" t="s">
        <v>24</v>
      </c>
      <c r="G828" s="2">
        <v>127</v>
      </c>
      <c r="H828" s="2">
        <v>6</v>
      </c>
      <c r="I828" s="2">
        <v>749.25</v>
      </c>
      <c r="J828" t="str">
        <f t="shared" si="12"/>
        <v>instagram</v>
      </c>
    </row>
    <row r="829" spans="1:10" x14ac:dyDescent="0.2">
      <c r="A829" s="3">
        <v>45615</v>
      </c>
      <c r="B829" s="2" t="s">
        <v>9</v>
      </c>
      <c r="C829" s="2" t="s">
        <v>28</v>
      </c>
      <c r="D829" s="2" t="s">
        <v>20</v>
      </c>
      <c r="E829" s="2" t="s">
        <v>12</v>
      </c>
      <c r="G829" s="2">
        <v>386</v>
      </c>
      <c r="H829" s="2">
        <v>17</v>
      </c>
      <c r="I829" s="2">
        <v>912.51</v>
      </c>
      <c r="J829" t="str">
        <f t="shared" si="12"/>
        <v>facebook</v>
      </c>
    </row>
    <row r="830" spans="1:10" x14ac:dyDescent="0.2">
      <c r="A830" s="3">
        <v>45313</v>
      </c>
      <c r="B830" s="2" t="s">
        <v>26</v>
      </c>
      <c r="C830" s="2" t="s">
        <v>10</v>
      </c>
      <c r="D830" s="2" t="s">
        <v>11</v>
      </c>
      <c r="E830" s="2" t="s">
        <v>23</v>
      </c>
      <c r="G830" s="2">
        <v>392</v>
      </c>
      <c r="H830" s="2">
        <v>34</v>
      </c>
      <c r="I830" s="2">
        <v>794.3</v>
      </c>
      <c r="J830" t="str">
        <f t="shared" si="12"/>
        <v>instagram</v>
      </c>
    </row>
    <row r="831" spans="1:10" x14ac:dyDescent="0.2">
      <c r="A831" s="3">
        <v>45333</v>
      </c>
      <c r="B831" s="2" t="s">
        <v>18</v>
      </c>
      <c r="C831" s="2" t="s">
        <v>19</v>
      </c>
      <c r="D831" s="2" t="s">
        <v>11</v>
      </c>
      <c r="E831" s="2" t="s">
        <v>12</v>
      </c>
      <c r="F831" s="2" t="s">
        <v>21</v>
      </c>
      <c r="G831" s="2">
        <v>175</v>
      </c>
      <c r="H831" s="2">
        <v>26</v>
      </c>
      <c r="I831" s="2">
        <v>231.93</v>
      </c>
      <c r="J831" t="str">
        <f t="shared" si="12"/>
        <v>youtube</v>
      </c>
    </row>
    <row r="832" spans="1:10" x14ac:dyDescent="0.2">
      <c r="A832" s="3">
        <v>45326</v>
      </c>
      <c r="B832" s="2" t="s">
        <v>25</v>
      </c>
      <c r="C832" s="2" t="s">
        <v>10</v>
      </c>
      <c r="D832" s="2" t="s">
        <v>11</v>
      </c>
      <c r="E832" s="2" t="s">
        <v>29</v>
      </c>
      <c r="F832" s="2" t="s">
        <v>17</v>
      </c>
      <c r="G832" s="2">
        <v>427</v>
      </c>
      <c r="H832" s="2">
        <v>42</v>
      </c>
      <c r="I832" s="2">
        <v>984.78</v>
      </c>
      <c r="J832" t="str">
        <f t="shared" si="12"/>
        <v>google</v>
      </c>
    </row>
    <row r="833" spans="1:10" x14ac:dyDescent="0.2">
      <c r="A833" s="3">
        <v>45486</v>
      </c>
      <c r="B833" s="2" t="s">
        <v>9</v>
      </c>
      <c r="C833" s="2" t="s">
        <v>19</v>
      </c>
      <c r="D833" s="2" t="s">
        <v>27</v>
      </c>
      <c r="E833" s="2" t="s">
        <v>29</v>
      </c>
      <c r="F833" s="2" t="s">
        <v>17</v>
      </c>
      <c r="G833" s="2">
        <v>120</v>
      </c>
      <c r="H833" s="2">
        <v>5</v>
      </c>
      <c r="I833" s="2">
        <v>57.87</v>
      </c>
      <c r="J833" t="str">
        <f t="shared" si="12"/>
        <v>facebook</v>
      </c>
    </row>
    <row r="834" spans="1:10" x14ac:dyDescent="0.2">
      <c r="A834" s="3">
        <v>45382</v>
      </c>
      <c r="B834" s="2" t="s">
        <v>9</v>
      </c>
      <c r="C834" s="2" t="s">
        <v>10</v>
      </c>
      <c r="D834" s="2" t="s">
        <v>11</v>
      </c>
      <c r="E834" s="2" t="s">
        <v>23</v>
      </c>
      <c r="G834" s="2">
        <v>93</v>
      </c>
      <c r="H834" s="2">
        <v>42</v>
      </c>
      <c r="I834" s="2">
        <v>255.23</v>
      </c>
      <c r="J834" t="str">
        <f t="shared" si="12"/>
        <v>facebook</v>
      </c>
    </row>
    <row r="835" spans="1:10" x14ac:dyDescent="0.2">
      <c r="A835" s="3">
        <v>45363</v>
      </c>
      <c r="B835" s="2" t="s">
        <v>14</v>
      </c>
      <c r="C835" s="2" t="s">
        <v>28</v>
      </c>
      <c r="D835" s="2" t="s">
        <v>11</v>
      </c>
      <c r="E835" s="2" t="s">
        <v>12</v>
      </c>
      <c r="F835" s="2" t="s">
        <v>24</v>
      </c>
      <c r="G835" s="2">
        <v>53</v>
      </c>
      <c r="H835" s="2">
        <v>27</v>
      </c>
      <c r="I835" s="2">
        <v>945.84</v>
      </c>
      <c r="J835" t="str">
        <f t="shared" ref="J835:J898" si="13">LOWER(TRIM(B835))</f>
        <v>newsletter</v>
      </c>
    </row>
    <row r="836" spans="1:10" x14ac:dyDescent="0.2">
      <c r="A836" s="3">
        <v>45392</v>
      </c>
      <c r="B836" s="2" t="s">
        <v>30</v>
      </c>
      <c r="C836" s="2" t="s">
        <v>10</v>
      </c>
      <c r="D836" s="2" t="s">
        <v>27</v>
      </c>
      <c r="E836" s="2" t="s">
        <v>23</v>
      </c>
      <c r="F836" s="2" t="s">
        <v>24</v>
      </c>
      <c r="G836" s="2">
        <v>249</v>
      </c>
      <c r="H836" s="2">
        <v>26</v>
      </c>
      <c r="I836" s="2">
        <v>559.51</v>
      </c>
      <c r="J836" t="str">
        <f t="shared" si="13"/>
        <v>linkedin</v>
      </c>
    </row>
    <row r="837" spans="1:10" x14ac:dyDescent="0.2">
      <c r="A837" s="3">
        <v>45410</v>
      </c>
      <c r="B837" s="2" t="s">
        <v>25</v>
      </c>
      <c r="C837" s="2" t="s">
        <v>19</v>
      </c>
      <c r="D837" s="2" t="s">
        <v>22</v>
      </c>
      <c r="F837" s="2" t="s">
        <v>24</v>
      </c>
      <c r="G837" s="2">
        <v>87</v>
      </c>
      <c r="H837" s="2">
        <v>42</v>
      </c>
      <c r="I837" s="2">
        <v>104.2</v>
      </c>
      <c r="J837" t="str">
        <f t="shared" si="13"/>
        <v>google</v>
      </c>
    </row>
    <row r="838" spans="1:10" x14ac:dyDescent="0.2">
      <c r="A838" s="3">
        <v>45382</v>
      </c>
      <c r="B838" s="2" t="s">
        <v>30</v>
      </c>
      <c r="C838" s="2" t="s">
        <v>10</v>
      </c>
      <c r="D838" s="2" t="s">
        <v>20</v>
      </c>
      <c r="E838" s="2" t="s">
        <v>23</v>
      </c>
      <c r="F838" s="2" t="s">
        <v>17</v>
      </c>
      <c r="G838" s="2">
        <v>412</v>
      </c>
      <c r="H838" s="2">
        <v>49</v>
      </c>
      <c r="I838" s="2">
        <v>22.5</v>
      </c>
      <c r="J838" t="str">
        <f t="shared" si="13"/>
        <v>linkedin</v>
      </c>
    </row>
    <row r="839" spans="1:10" x14ac:dyDescent="0.2">
      <c r="A839" s="3">
        <v>45404</v>
      </c>
      <c r="B839" s="2" t="s">
        <v>18</v>
      </c>
      <c r="C839" s="2" t="s">
        <v>15</v>
      </c>
      <c r="D839" s="2" t="s">
        <v>20</v>
      </c>
      <c r="E839" s="2" t="s">
        <v>23</v>
      </c>
      <c r="F839" s="2" t="s">
        <v>21</v>
      </c>
      <c r="G839" s="2">
        <v>187</v>
      </c>
      <c r="H839" s="2">
        <v>22</v>
      </c>
      <c r="I839" s="2">
        <v>797.77</v>
      </c>
      <c r="J839" t="str">
        <f t="shared" si="13"/>
        <v>youtube</v>
      </c>
    </row>
    <row r="840" spans="1:10" x14ac:dyDescent="0.2">
      <c r="A840" s="3">
        <v>45450</v>
      </c>
      <c r="B840" s="2" t="s">
        <v>18</v>
      </c>
      <c r="C840" s="2" t="s">
        <v>19</v>
      </c>
      <c r="D840" s="2" t="s">
        <v>20</v>
      </c>
      <c r="E840" s="2" t="s">
        <v>12</v>
      </c>
      <c r="F840" s="2" t="s">
        <v>17</v>
      </c>
      <c r="G840" s="2">
        <v>414</v>
      </c>
      <c r="H840" s="2">
        <v>28</v>
      </c>
      <c r="I840" s="2">
        <v>639.4</v>
      </c>
      <c r="J840" t="str">
        <f t="shared" si="13"/>
        <v>youtube</v>
      </c>
    </row>
    <row r="841" spans="1:10" x14ac:dyDescent="0.2">
      <c r="A841" s="3">
        <v>45452</v>
      </c>
      <c r="B841" s="2" t="s">
        <v>18</v>
      </c>
      <c r="C841" s="2" t="s">
        <v>19</v>
      </c>
      <c r="D841" s="2" t="s">
        <v>22</v>
      </c>
      <c r="F841" s="2" t="s">
        <v>17</v>
      </c>
      <c r="G841" s="2">
        <v>314</v>
      </c>
      <c r="H841" s="2">
        <v>1</v>
      </c>
      <c r="I841" s="2">
        <v>258.33999999999997</v>
      </c>
      <c r="J841" t="str">
        <f t="shared" si="13"/>
        <v>youtube</v>
      </c>
    </row>
    <row r="842" spans="1:10" x14ac:dyDescent="0.2">
      <c r="A842" s="3">
        <v>45595</v>
      </c>
      <c r="B842" s="2" t="s">
        <v>25</v>
      </c>
      <c r="C842" s="2" t="s">
        <v>19</v>
      </c>
      <c r="D842" s="2" t="s">
        <v>27</v>
      </c>
      <c r="E842" s="2" t="s">
        <v>16</v>
      </c>
      <c r="F842" s="2" t="s">
        <v>17</v>
      </c>
      <c r="G842" s="2">
        <v>308</v>
      </c>
      <c r="H842" s="2">
        <v>10</v>
      </c>
      <c r="I842" s="2">
        <v>185.59</v>
      </c>
      <c r="J842" t="str">
        <f t="shared" si="13"/>
        <v>google</v>
      </c>
    </row>
    <row r="843" spans="1:10" x14ac:dyDescent="0.2">
      <c r="A843" s="3">
        <v>45545</v>
      </c>
      <c r="B843" s="2" t="s">
        <v>9</v>
      </c>
      <c r="C843" s="2" t="s">
        <v>10</v>
      </c>
      <c r="D843" s="2" t="s">
        <v>22</v>
      </c>
      <c r="E843" s="2" t="s">
        <v>29</v>
      </c>
      <c r="F843" s="2" t="s">
        <v>21</v>
      </c>
      <c r="G843" s="2">
        <v>468</v>
      </c>
      <c r="H843" s="2">
        <v>23</v>
      </c>
      <c r="I843" s="2">
        <v>397.92</v>
      </c>
      <c r="J843" t="str">
        <f t="shared" si="13"/>
        <v>facebook</v>
      </c>
    </row>
    <row r="844" spans="1:10" x14ac:dyDescent="0.2">
      <c r="A844" s="3">
        <v>45491</v>
      </c>
      <c r="B844" s="2" t="s">
        <v>18</v>
      </c>
      <c r="C844" s="2" t="s">
        <v>19</v>
      </c>
      <c r="D844" s="2" t="s">
        <v>11</v>
      </c>
      <c r="E844" s="2" t="s">
        <v>23</v>
      </c>
      <c r="F844" s="2" t="s">
        <v>17</v>
      </c>
      <c r="G844" s="2">
        <v>356</v>
      </c>
      <c r="H844" s="2">
        <v>27</v>
      </c>
      <c r="I844" s="2">
        <v>928.8</v>
      </c>
      <c r="J844" t="str">
        <f t="shared" si="13"/>
        <v>youtube</v>
      </c>
    </row>
    <row r="845" spans="1:10" x14ac:dyDescent="0.2">
      <c r="A845" s="3">
        <v>45375</v>
      </c>
      <c r="B845" s="2" t="s">
        <v>30</v>
      </c>
      <c r="C845" s="2" t="s">
        <v>10</v>
      </c>
      <c r="D845" s="2" t="s">
        <v>11</v>
      </c>
      <c r="E845" s="2" t="s">
        <v>16</v>
      </c>
      <c r="F845" s="2" t="s">
        <v>21</v>
      </c>
      <c r="G845" s="2">
        <v>150</v>
      </c>
      <c r="H845" s="2">
        <v>30</v>
      </c>
      <c r="I845" s="2">
        <v>948.07</v>
      </c>
      <c r="J845" t="str">
        <f t="shared" si="13"/>
        <v>linkedin</v>
      </c>
    </row>
    <row r="846" spans="1:10" x14ac:dyDescent="0.2">
      <c r="A846" s="3">
        <v>45431</v>
      </c>
      <c r="B846" s="2" t="s">
        <v>18</v>
      </c>
      <c r="C846" s="2" t="s">
        <v>19</v>
      </c>
      <c r="D846" s="2" t="s">
        <v>20</v>
      </c>
      <c r="E846" s="2" t="s">
        <v>12</v>
      </c>
      <c r="F846" s="2" t="s">
        <v>21</v>
      </c>
      <c r="G846" s="2">
        <v>162</v>
      </c>
      <c r="H846" s="2">
        <v>24</v>
      </c>
      <c r="I846" s="2">
        <v>181.94</v>
      </c>
      <c r="J846" t="str">
        <f t="shared" si="13"/>
        <v>youtube</v>
      </c>
    </row>
    <row r="847" spans="1:10" x14ac:dyDescent="0.2">
      <c r="A847" s="3">
        <v>45422</v>
      </c>
      <c r="B847" s="2" t="s">
        <v>26</v>
      </c>
      <c r="C847" s="2" t="s">
        <v>10</v>
      </c>
      <c r="D847" s="2" t="s">
        <v>20</v>
      </c>
      <c r="E847" s="2" t="s">
        <v>23</v>
      </c>
      <c r="F847" s="2" t="s">
        <v>17</v>
      </c>
      <c r="G847" s="2">
        <v>368</v>
      </c>
      <c r="H847" s="2">
        <v>26</v>
      </c>
      <c r="I847" s="2">
        <v>730.7</v>
      </c>
      <c r="J847" t="str">
        <f t="shared" si="13"/>
        <v>instagram</v>
      </c>
    </row>
    <row r="848" spans="1:10" x14ac:dyDescent="0.2">
      <c r="A848" s="3">
        <v>45395</v>
      </c>
      <c r="B848" s="2" t="s">
        <v>25</v>
      </c>
      <c r="C848" s="2" t="s">
        <v>15</v>
      </c>
      <c r="D848" s="2" t="s">
        <v>11</v>
      </c>
      <c r="E848" s="2" t="s">
        <v>16</v>
      </c>
      <c r="F848" s="2" t="s">
        <v>13</v>
      </c>
      <c r="G848" s="2">
        <v>167</v>
      </c>
      <c r="H848" s="2">
        <v>48</v>
      </c>
      <c r="I848" s="2">
        <v>656.8</v>
      </c>
      <c r="J848" t="str">
        <f t="shared" si="13"/>
        <v>google</v>
      </c>
    </row>
    <row r="849" spans="1:10" x14ac:dyDescent="0.2">
      <c r="A849" s="3">
        <v>45460</v>
      </c>
      <c r="B849" s="2" t="s">
        <v>9</v>
      </c>
      <c r="C849" s="2" t="s">
        <v>28</v>
      </c>
      <c r="D849" s="2" t="s">
        <v>20</v>
      </c>
      <c r="E849" s="2" t="s">
        <v>29</v>
      </c>
      <c r="F849" s="2" t="s">
        <v>17</v>
      </c>
      <c r="G849" s="2">
        <v>455</v>
      </c>
      <c r="H849" s="2">
        <v>46</v>
      </c>
      <c r="I849" s="2">
        <v>201.28</v>
      </c>
      <c r="J849" t="str">
        <f t="shared" si="13"/>
        <v>facebook</v>
      </c>
    </row>
    <row r="850" spans="1:10" x14ac:dyDescent="0.2">
      <c r="A850" s="3">
        <v>45456</v>
      </c>
      <c r="B850" s="2" t="s">
        <v>9</v>
      </c>
      <c r="C850" s="2" t="s">
        <v>15</v>
      </c>
      <c r="D850" s="2" t="s">
        <v>27</v>
      </c>
      <c r="E850" s="2" t="s">
        <v>23</v>
      </c>
      <c r="F850" s="2" t="s">
        <v>24</v>
      </c>
      <c r="G850" s="2">
        <v>248</v>
      </c>
      <c r="H850" s="2">
        <v>8</v>
      </c>
      <c r="I850" s="2">
        <v>501.45</v>
      </c>
      <c r="J850" t="str">
        <f t="shared" si="13"/>
        <v>facebook</v>
      </c>
    </row>
    <row r="851" spans="1:10" x14ac:dyDescent="0.2">
      <c r="A851" s="3">
        <v>45481</v>
      </c>
      <c r="B851" s="2" t="s">
        <v>18</v>
      </c>
      <c r="C851" s="2" t="s">
        <v>10</v>
      </c>
      <c r="D851" s="2" t="s">
        <v>22</v>
      </c>
      <c r="F851" s="2" t="s">
        <v>13</v>
      </c>
      <c r="G851" s="2">
        <v>111</v>
      </c>
      <c r="H851" s="2">
        <v>33</v>
      </c>
      <c r="I851" s="2">
        <v>146.74</v>
      </c>
      <c r="J851" t="str">
        <f t="shared" si="13"/>
        <v>youtube</v>
      </c>
    </row>
    <row r="852" spans="1:10" x14ac:dyDescent="0.2">
      <c r="A852" s="3">
        <v>45626</v>
      </c>
      <c r="B852" s="2" t="s">
        <v>30</v>
      </c>
      <c r="C852" s="2" t="s">
        <v>15</v>
      </c>
      <c r="D852" s="2" t="s">
        <v>22</v>
      </c>
      <c r="E852" s="2" t="s">
        <v>29</v>
      </c>
      <c r="G852" s="2">
        <v>444</v>
      </c>
      <c r="H852" s="2">
        <v>35</v>
      </c>
      <c r="I852" s="2">
        <v>767.85</v>
      </c>
      <c r="J852" t="str">
        <f t="shared" si="13"/>
        <v>linkedin</v>
      </c>
    </row>
    <row r="853" spans="1:10" x14ac:dyDescent="0.2">
      <c r="A853" s="3">
        <v>45435</v>
      </c>
      <c r="B853" s="2" t="s">
        <v>9</v>
      </c>
      <c r="C853" s="2" t="s">
        <v>28</v>
      </c>
      <c r="D853" s="2" t="s">
        <v>20</v>
      </c>
      <c r="E853" s="2" t="s">
        <v>16</v>
      </c>
      <c r="F853" s="2" t="s">
        <v>17</v>
      </c>
      <c r="G853" s="2">
        <v>182</v>
      </c>
      <c r="H853" s="2">
        <v>38</v>
      </c>
      <c r="I853" s="2">
        <v>398.39</v>
      </c>
      <c r="J853" t="str">
        <f t="shared" si="13"/>
        <v>facebook</v>
      </c>
    </row>
    <row r="854" spans="1:10" x14ac:dyDescent="0.2">
      <c r="A854" s="3">
        <v>45615</v>
      </c>
      <c r="B854" s="2" t="s">
        <v>18</v>
      </c>
      <c r="C854" s="2" t="s">
        <v>19</v>
      </c>
      <c r="D854" s="2" t="s">
        <v>22</v>
      </c>
      <c r="E854" s="2" t="s">
        <v>23</v>
      </c>
      <c r="F854" s="2" t="s">
        <v>24</v>
      </c>
      <c r="G854" s="2">
        <v>395</v>
      </c>
      <c r="H854" s="2">
        <v>18</v>
      </c>
      <c r="I854" s="2">
        <v>534.51</v>
      </c>
      <c r="J854" t="str">
        <f t="shared" si="13"/>
        <v>youtube</v>
      </c>
    </row>
    <row r="855" spans="1:10" x14ac:dyDescent="0.2">
      <c r="A855" s="3">
        <v>45381</v>
      </c>
      <c r="B855" s="2" t="s">
        <v>30</v>
      </c>
      <c r="C855" s="2" t="s">
        <v>19</v>
      </c>
      <c r="D855" s="2" t="s">
        <v>22</v>
      </c>
      <c r="E855" s="2" t="s">
        <v>23</v>
      </c>
      <c r="F855" s="2" t="s">
        <v>17</v>
      </c>
      <c r="G855" s="2">
        <v>99</v>
      </c>
      <c r="H855" s="2">
        <v>11</v>
      </c>
      <c r="I855" s="2">
        <v>504.11</v>
      </c>
      <c r="J855" t="str">
        <f t="shared" si="13"/>
        <v>linkedin</v>
      </c>
    </row>
    <row r="856" spans="1:10" x14ac:dyDescent="0.2">
      <c r="A856" s="3">
        <v>45434</v>
      </c>
      <c r="B856" s="2" t="s">
        <v>18</v>
      </c>
      <c r="C856" s="2" t="s">
        <v>15</v>
      </c>
      <c r="D856" s="2" t="s">
        <v>22</v>
      </c>
      <c r="F856" s="2" t="s">
        <v>21</v>
      </c>
      <c r="G856" s="2">
        <v>484</v>
      </c>
      <c r="H856" s="2">
        <v>9</v>
      </c>
      <c r="I856" s="2">
        <v>877.6</v>
      </c>
      <c r="J856" t="str">
        <f t="shared" si="13"/>
        <v>youtube</v>
      </c>
    </row>
    <row r="857" spans="1:10" x14ac:dyDescent="0.2">
      <c r="A857" s="3">
        <v>45368</v>
      </c>
      <c r="B857" s="2" t="s">
        <v>25</v>
      </c>
      <c r="C857" s="2" t="s">
        <v>19</v>
      </c>
      <c r="D857" s="2" t="s">
        <v>22</v>
      </c>
      <c r="E857" s="2" t="s">
        <v>29</v>
      </c>
      <c r="F857" s="2" t="s">
        <v>13</v>
      </c>
      <c r="G857" s="2">
        <v>67</v>
      </c>
      <c r="H857" s="2">
        <v>0</v>
      </c>
      <c r="I857" s="2">
        <v>955.14</v>
      </c>
      <c r="J857" t="str">
        <f t="shared" si="13"/>
        <v>google</v>
      </c>
    </row>
    <row r="858" spans="1:10" x14ac:dyDescent="0.2">
      <c r="A858" s="3">
        <v>45611</v>
      </c>
      <c r="B858" s="2" t="s">
        <v>25</v>
      </c>
      <c r="C858" s="2" t="s">
        <v>10</v>
      </c>
      <c r="D858" s="2" t="s">
        <v>27</v>
      </c>
      <c r="E858" s="2" t="s">
        <v>12</v>
      </c>
      <c r="F858" s="2" t="s">
        <v>17</v>
      </c>
      <c r="G858" s="2">
        <v>218</v>
      </c>
      <c r="H858" s="2">
        <v>15</v>
      </c>
      <c r="I858" s="2">
        <v>939.06</v>
      </c>
      <c r="J858" t="str">
        <f t="shared" si="13"/>
        <v>google</v>
      </c>
    </row>
    <row r="859" spans="1:10" x14ac:dyDescent="0.2">
      <c r="A859" s="3">
        <v>45307</v>
      </c>
      <c r="B859" s="2" t="s">
        <v>30</v>
      </c>
      <c r="C859" s="2" t="s">
        <v>10</v>
      </c>
      <c r="D859" s="2" t="s">
        <v>22</v>
      </c>
      <c r="E859" s="2" t="s">
        <v>23</v>
      </c>
      <c r="G859" s="2">
        <v>368</v>
      </c>
      <c r="H859" s="2">
        <v>27</v>
      </c>
      <c r="I859" s="2">
        <v>557.32000000000005</v>
      </c>
      <c r="J859" t="str">
        <f t="shared" si="13"/>
        <v>linkedin</v>
      </c>
    </row>
    <row r="860" spans="1:10" x14ac:dyDescent="0.2">
      <c r="A860" s="3">
        <v>45607</v>
      </c>
      <c r="B860" s="2" t="s">
        <v>26</v>
      </c>
      <c r="C860" s="2" t="s">
        <v>10</v>
      </c>
      <c r="D860" s="2" t="s">
        <v>27</v>
      </c>
      <c r="E860" s="2" t="s">
        <v>29</v>
      </c>
      <c r="F860" s="2" t="s">
        <v>13</v>
      </c>
      <c r="G860" s="2">
        <v>426</v>
      </c>
      <c r="H860" s="2">
        <v>10</v>
      </c>
      <c r="I860" s="2">
        <v>500.95</v>
      </c>
      <c r="J860" t="str">
        <f t="shared" si="13"/>
        <v>instagram</v>
      </c>
    </row>
    <row r="861" spans="1:10" x14ac:dyDescent="0.2">
      <c r="A861" s="3">
        <v>45557</v>
      </c>
      <c r="B861" s="2" t="s">
        <v>26</v>
      </c>
      <c r="C861" s="2" t="s">
        <v>15</v>
      </c>
      <c r="D861" s="2" t="s">
        <v>22</v>
      </c>
      <c r="E861" s="2" t="s">
        <v>12</v>
      </c>
      <c r="F861" s="2" t="s">
        <v>13</v>
      </c>
      <c r="G861" s="2">
        <v>300</v>
      </c>
      <c r="H861" s="2">
        <v>38</v>
      </c>
      <c r="I861" s="2">
        <v>285.88</v>
      </c>
      <c r="J861" t="str">
        <f t="shared" si="13"/>
        <v>instagram</v>
      </c>
    </row>
    <row r="862" spans="1:10" x14ac:dyDescent="0.2">
      <c r="A862" s="3">
        <v>45297</v>
      </c>
      <c r="B862" s="2" t="s">
        <v>25</v>
      </c>
      <c r="C862" s="2" t="s">
        <v>10</v>
      </c>
      <c r="D862" s="2" t="s">
        <v>20</v>
      </c>
      <c r="E862" s="2" t="s">
        <v>12</v>
      </c>
      <c r="F862" s="2" t="s">
        <v>17</v>
      </c>
      <c r="G862" s="2">
        <v>264</v>
      </c>
      <c r="H862" s="2">
        <v>6</v>
      </c>
      <c r="I862" s="2">
        <v>286.95</v>
      </c>
      <c r="J862" t="str">
        <f t="shared" si="13"/>
        <v>google</v>
      </c>
    </row>
    <row r="863" spans="1:10" x14ac:dyDescent="0.2">
      <c r="A863" s="3">
        <v>45566</v>
      </c>
      <c r="B863" s="2" t="s">
        <v>25</v>
      </c>
      <c r="C863" s="2" t="s">
        <v>15</v>
      </c>
      <c r="D863" s="2" t="s">
        <v>11</v>
      </c>
      <c r="E863" s="2" t="s">
        <v>29</v>
      </c>
      <c r="F863" s="2" t="s">
        <v>24</v>
      </c>
      <c r="G863" s="2">
        <v>375</v>
      </c>
      <c r="H863" s="2">
        <v>0</v>
      </c>
      <c r="I863" s="2">
        <v>97.07</v>
      </c>
      <c r="J863" t="str">
        <f t="shared" si="13"/>
        <v>google</v>
      </c>
    </row>
    <row r="864" spans="1:10" x14ac:dyDescent="0.2">
      <c r="A864" s="3">
        <v>45418</v>
      </c>
      <c r="B864" s="2" t="s">
        <v>30</v>
      </c>
      <c r="C864" s="2" t="s">
        <v>10</v>
      </c>
      <c r="D864" s="2" t="s">
        <v>27</v>
      </c>
      <c r="E864" s="2" t="s">
        <v>16</v>
      </c>
      <c r="F864" s="2" t="s">
        <v>17</v>
      </c>
      <c r="G864" s="2">
        <v>190</v>
      </c>
      <c r="H864" s="2">
        <v>20</v>
      </c>
      <c r="I864" s="2">
        <v>751.11</v>
      </c>
      <c r="J864" t="str">
        <f t="shared" si="13"/>
        <v>linkedin</v>
      </c>
    </row>
    <row r="865" spans="1:10" x14ac:dyDescent="0.2">
      <c r="A865" s="3">
        <v>45363</v>
      </c>
      <c r="B865" s="2" t="s">
        <v>25</v>
      </c>
      <c r="C865" s="2" t="s">
        <v>19</v>
      </c>
      <c r="D865" s="2" t="s">
        <v>22</v>
      </c>
      <c r="E865" s="2" t="s">
        <v>23</v>
      </c>
      <c r="F865" s="2" t="s">
        <v>21</v>
      </c>
      <c r="G865" s="2">
        <v>426</v>
      </c>
      <c r="H865" s="2">
        <v>44</v>
      </c>
      <c r="I865" s="2">
        <v>146.24</v>
      </c>
      <c r="J865" t="str">
        <f t="shared" si="13"/>
        <v>google</v>
      </c>
    </row>
    <row r="866" spans="1:10" x14ac:dyDescent="0.2">
      <c r="A866" s="3">
        <v>45618</v>
      </c>
      <c r="B866" s="2" t="s">
        <v>25</v>
      </c>
      <c r="C866" s="2" t="s">
        <v>19</v>
      </c>
      <c r="D866" s="2" t="s">
        <v>20</v>
      </c>
      <c r="E866" s="2" t="s">
        <v>29</v>
      </c>
      <c r="F866" s="2" t="s">
        <v>17</v>
      </c>
      <c r="G866" s="2">
        <v>64</v>
      </c>
      <c r="H866" s="2">
        <v>43</v>
      </c>
      <c r="I866" s="2">
        <v>792.88</v>
      </c>
      <c r="J866" t="str">
        <f t="shared" si="13"/>
        <v>google</v>
      </c>
    </row>
    <row r="867" spans="1:10" x14ac:dyDescent="0.2">
      <c r="A867" s="3">
        <v>45354</v>
      </c>
      <c r="B867" s="2" t="s">
        <v>18</v>
      </c>
      <c r="C867" s="2" t="s">
        <v>19</v>
      </c>
      <c r="D867" s="2" t="s">
        <v>27</v>
      </c>
      <c r="E867" s="2" t="s">
        <v>16</v>
      </c>
      <c r="F867" s="2" t="s">
        <v>17</v>
      </c>
      <c r="G867" s="2">
        <v>341</v>
      </c>
      <c r="H867" s="2">
        <v>19</v>
      </c>
      <c r="I867" s="2">
        <v>662.78</v>
      </c>
      <c r="J867" t="str">
        <f t="shared" si="13"/>
        <v>youtube</v>
      </c>
    </row>
    <row r="868" spans="1:10" x14ac:dyDescent="0.2">
      <c r="A868" s="3">
        <v>45623</v>
      </c>
      <c r="B868" s="2" t="s">
        <v>14</v>
      </c>
      <c r="C868" s="2" t="s">
        <v>19</v>
      </c>
      <c r="D868" s="2" t="s">
        <v>22</v>
      </c>
      <c r="E868" s="2" t="s">
        <v>12</v>
      </c>
      <c r="F868" s="2" t="s">
        <v>13</v>
      </c>
      <c r="G868" s="2">
        <v>460</v>
      </c>
      <c r="H868" s="2">
        <v>5</v>
      </c>
      <c r="I868" s="2">
        <v>173.99</v>
      </c>
      <c r="J868" t="str">
        <f t="shared" si="13"/>
        <v>newsletter</v>
      </c>
    </row>
    <row r="869" spans="1:10" x14ac:dyDescent="0.2">
      <c r="A869" s="3">
        <v>45388</v>
      </c>
      <c r="B869" s="2" t="s">
        <v>25</v>
      </c>
      <c r="C869" s="2" t="s">
        <v>15</v>
      </c>
      <c r="D869" s="2" t="s">
        <v>27</v>
      </c>
      <c r="E869" s="2" t="s">
        <v>23</v>
      </c>
      <c r="F869" s="2" t="s">
        <v>24</v>
      </c>
      <c r="G869" s="2">
        <v>87</v>
      </c>
      <c r="H869" s="2">
        <v>26</v>
      </c>
      <c r="I869" s="2">
        <v>771.46</v>
      </c>
      <c r="J869" t="str">
        <f t="shared" si="13"/>
        <v>google</v>
      </c>
    </row>
    <row r="870" spans="1:10" x14ac:dyDescent="0.2">
      <c r="A870" s="3">
        <v>45505</v>
      </c>
      <c r="B870" s="2" t="s">
        <v>14</v>
      </c>
      <c r="C870" s="2" t="s">
        <v>28</v>
      </c>
      <c r="D870" s="2" t="s">
        <v>20</v>
      </c>
      <c r="E870" s="2" t="s">
        <v>12</v>
      </c>
      <c r="F870" s="2" t="s">
        <v>24</v>
      </c>
      <c r="G870" s="2">
        <v>492</v>
      </c>
      <c r="H870" s="2">
        <v>36</v>
      </c>
      <c r="I870" s="2">
        <v>596.48</v>
      </c>
      <c r="J870" t="str">
        <f t="shared" si="13"/>
        <v>newsletter</v>
      </c>
    </row>
    <row r="871" spans="1:10" x14ac:dyDescent="0.2">
      <c r="A871" s="3">
        <v>45594</v>
      </c>
      <c r="B871" s="2" t="s">
        <v>9</v>
      </c>
      <c r="C871" s="2" t="s">
        <v>28</v>
      </c>
      <c r="D871" s="2" t="s">
        <v>22</v>
      </c>
      <c r="E871" s="2" t="s">
        <v>23</v>
      </c>
      <c r="F871" s="2" t="s">
        <v>13</v>
      </c>
      <c r="G871" s="2">
        <v>453</v>
      </c>
      <c r="H871" s="2">
        <v>25</v>
      </c>
      <c r="I871" s="2">
        <v>931.54</v>
      </c>
      <c r="J871" t="str">
        <f t="shared" si="13"/>
        <v>facebook</v>
      </c>
    </row>
    <row r="872" spans="1:10" x14ac:dyDescent="0.2">
      <c r="A872" s="3">
        <v>45313</v>
      </c>
      <c r="B872" s="2" t="s">
        <v>9</v>
      </c>
      <c r="C872" s="2" t="s">
        <v>28</v>
      </c>
      <c r="D872" s="2" t="s">
        <v>27</v>
      </c>
      <c r="E872" s="2" t="s">
        <v>23</v>
      </c>
      <c r="F872" s="2" t="s">
        <v>24</v>
      </c>
      <c r="G872" s="2">
        <v>218</v>
      </c>
      <c r="H872" s="2">
        <v>7</v>
      </c>
      <c r="I872" s="2">
        <v>10.64</v>
      </c>
      <c r="J872" t="str">
        <f t="shared" si="13"/>
        <v>facebook</v>
      </c>
    </row>
    <row r="873" spans="1:10" x14ac:dyDescent="0.2">
      <c r="A873" s="3">
        <v>45604</v>
      </c>
      <c r="B873" s="2" t="s">
        <v>25</v>
      </c>
      <c r="C873" s="2" t="s">
        <v>19</v>
      </c>
      <c r="D873" s="2" t="s">
        <v>20</v>
      </c>
      <c r="G873" s="2">
        <v>339</v>
      </c>
      <c r="H873" s="2">
        <v>40</v>
      </c>
      <c r="I873" s="2">
        <v>428.49</v>
      </c>
      <c r="J873" t="str">
        <f t="shared" si="13"/>
        <v>google</v>
      </c>
    </row>
    <row r="874" spans="1:10" x14ac:dyDescent="0.2">
      <c r="A874" s="3">
        <v>45577</v>
      </c>
      <c r="B874" s="2" t="s">
        <v>26</v>
      </c>
      <c r="C874" s="2" t="s">
        <v>19</v>
      </c>
      <c r="D874" s="2" t="s">
        <v>11</v>
      </c>
      <c r="E874" s="2" t="s">
        <v>12</v>
      </c>
      <c r="F874" s="2" t="s">
        <v>24</v>
      </c>
      <c r="G874" s="2">
        <v>160</v>
      </c>
      <c r="H874" s="2">
        <v>12</v>
      </c>
      <c r="I874" s="2">
        <v>521.04999999999995</v>
      </c>
      <c r="J874" t="str">
        <f t="shared" si="13"/>
        <v>instagram</v>
      </c>
    </row>
    <row r="875" spans="1:10" x14ac:dyDescent="0.2">
      <c r="A875" s="3">
        <v>45483</v>
      </c>
      <c r="B875" s="2" t="s">
        <v>30</v>
      </c>
      <c r="C875" s="2" t="s">
        <v>28</v>
      </c>
      <c r="D875" s="2" t="s">
        <v>11</v>
      </c>
      <c r="E875" s="2" t="s">
        <v>23</v>
      </c>
      <c r="F875" s="2" t="s">
        <v>13</v>
      </c>
      <c r="G875" s="2">
        <v>413</v>
      </c>
      <c r="H875" s="2">
        <v>49</v>
      </c>
      <c r="I875" s="2">
        <v>89.05</v>
      </c>
      <c r="J875" t="str">
        <f t="shared" si="13"/>
        <v>linkedin</v>
      </c>
    </row>
    <row r="876" spans="1:10" x14ac:dyDescent="0.2">
      <c r="A876" s="3">
        <v>45299</v>
      </c>
      <c r="B876" s="2" t="s">
        <v>14</v>
      </c>
      <c r="C876" s="2" t="s">
        <v>28</v>
      </c>
      <c r="D876" s="2" t="s">
        <v>22</v>
      </c>
      <c r="E876" s="2" t="s">
        <v>23</v>
      </c>
      <c r="F876" s="2" t="s">
        <v>17</v>
      </c>
      <c r="G876" s="2">
        <v>276</v>
      </c>
      <c r="H876" s="2">
        <v>39</v>
      </c>
      <c r="I876" s="2">
        <v>245.83</v>
      </c>
      <c r="J876" t="str">
        <f t="shared" si="13"/>
        <v>newsletter</v>
      </c>
    </row>
    <row r="877" spans="1:10" x14ac:dyDescent="0.2">
      <c r="A877" s="3">
        <v>45637</v>
      </c>
      <c r="B877" s="2" t="s">
        <v>30</v>
      </c>
      <c r="C877" s="2" t="s">
        <v>15</v>
      </c>
      <c r="D877" s="2" t="s">
        <v>22</v>
      </c>
      <c r="E877" s="2" t="s">
        <v>29</v>
      </c>
      <c r="F877" s="2" t="s">
        <v>24</v>
      </c>
      <c r="G877" s="2">
        <v>474</v>
      </c>
      <c r="H877" s="2">
        <v>41</v>
      </c>
      <c r="I877" s="2">
        <v>849.77</v>
      </c>
      <c r="J877" t="str">
        <f t="shared" si="13"/>
        <v>linkedin</v>
      </c>
    </row>
    <row r="878" spans="1:10" x14ac:dyDescent="0.2">
      <c r="A878" s="3">
        <v>45421</v>
      </c>
      <c r="B878" s="2" t="s">
        <v>18</v>
      </c>
      <c r="C878" s="2" t="s">
        <v>15</v>
      </c>
      <c r="D878" s="2" t="s">
        <v>11</v>
      </c>
      <c r="E878" s="2" t="s">
        <v>16</v>
      </c>
      <c r="F878" s="2" t="s">
        <v>21</v>
      </c>
      <c r="G878" s="2">
        <v>88</v>
      </c>
      <c r="H878" s="2">
        <v>41</v>
      </c>
      <c r="I878" s="2">
        <v>646.82000000000005</v>
      </c>
      <c r="J878" t="str">
        <f t="shared" si="13"/>
        <v>youtube</v>
      </c>
    </row>
    <row r="879" spans="1:10" x14ac:dyDescent="0.2">
      <c r="A879" s="3">
        <v>45471</v>
      </c>
      <c r="B879" s="2" t="s">
        <v>9</v>
      </c>
      <c r="C879" s="2" t="s">
        <v>15</v>
      </c>
      <c r="D879" s="2" t="s">
        <v>27</v>
      </c>
      <c r="E879" s="2" t="s">
        <v>29</v>
      </c>
      <c r="F879" s="2" t="s">
        <v>24</v>
      </c>
      <c r="G879" s="2">
        <v>306</v>
      </c>
      <c r="H879" s="2">
        <v>3</v>
      </c>
      <c r="I879" s="2">
        <v>327.23</v>
      </c>
      <c r="J879" t="str">
        <f t="shared" si="13"/>
        <v>facebook</v>
      </c>
    </row>
    <row r="880" spans="1:10" x14ac:dyDescent="0.2">
      <c r="A880" s="3">
        <v>45508</v>
      </c>
      <c r="B880" s="2" t="s">
        <v>26</v>
      </c>
      <c r="C880" s="2" t="s">
        <v>10</v>
      </c>
      <c r="D880" s="2" t="s">
        <v>27</v>
      </c>
      <c r="E880" s="2" t="s">
        <v>16</v>
      </c>
      <c r="F880" s="2" t="s">
        <v>13</v>
      </c>
      <c r="G880" s="2">
        <v>465</v>
      </c>
      <c r="H880" s="2">
        <v>8</v>
      </c>
      <c r="I880" s="2">
        <v>234.82</v>
      </c>
      <c r="J880" t="str">
        <f t="shared" si="13"/>
        <v>instagram</v>
      </c>
    </row>
    <row r="881" spans="1:10" x14ac:dyDescent="0.2">
      <c r="A881" s="3">
        <v>45545</v>
      </c>
      <c r="B881" s="2" t="s">
        <v>26</v>
      </c>
      <c r="C881" s="2" t="s">
        <v>19</v>
      </c>
      <c r="D881" s="2" t="s">
        <v>22</v>
      </c>
      <c r="E881" s="2" t="s">
        <v>29</v>
      </c>
      <c r="F881" s="2" t="s">
        <v>21</v>
      </c>
      <c r="G881" s="2">
        <v>181</v>
      </c>
      <c r="H881" s="2">
        <v>45</v>
      </c>
      <c r="I881" s="2">
        <v>220.82</v>
      </c>
      <c r="J881" t="str">
        <f t="shared" si="13"/>
        <v>instagram</v>
      </c>
    </row>
    <row r="882" spans="1:10" x14ac:dyDescent="0.2">
      <c r="A882" s="3">
        <v>45512</v>
      </c>
      <c r="B882" s="2" t="s">
        <v>9</v>
      </c>
      <c r="C882" s="2" t="s">
        <v>28</v>
      </c>
      <c r="D882" s="2" t="s">
        <v>20</v>
      </c>
      <c r="E882" s="2" t="s">
        <v>16</v>
      </c>
      <c r="F882" s="2" t="s">
        <v>24</v>
      </c>
      <c r="G882" s="2">
        <v>379</v>
      </c>
      <c r="H882" s="2">
        <v>47</v>
      </c>
      <c r="I882" s="2">
        <v>711.05</v>
      </c>
      <c r="J882" t="str">
        <f t="shared" si="13"/>
        <v>facebook</v>
      </c>
    </row>
    <row r="883" spans="1:10" x14ac:dyDescent="0.2">
      <c r="A883" s="3">
        <v>45355</v>
      </c>
      <c r="B883" s="2" t="s">
        <v>9</v>
      </c>
      <c r="C883" s="2" t="s">
        <v>28</v>
      </c>
      <c r="D883" s="2" t="s">
        <v>20</v>
      </c>
      <c r="E883" s="2" t="s">
        <v>29</v>
      </c>
      <c r="F883" s="2" t="s">
        <v>17</v>
      </c>
      <c r="G883" s="2">
        <v>454</v>
      </c>
      <c r="H883" s="2">
        <v>18</v>
      </c>
      <c r="I883" s="2">
        <v>80.37</v>
      </c>
      <c r="J883" t="str">
        <f t="shared" si="13"/>
        <v>facebook</v>
      </c>
    </row>
    <row r="884" spans="1:10" x14ac:dyDescent="0.2">
      <c r="A884" s="3">
        <v>45645</v>
      </c>
      <c r="B884" s="2" t="s">
        <v>14</v>
      </c>
      <c r="C884" s="2" t="s">
        <v>10</v>
      </c>
      <c r="D884" s="2" t="s">
        <v>22</v>
      </c>
      <c r="E884" s="2" t="s">
        <v>16</v>
      </c>
      <c r="F884" s="2" t="s">
        <v>13</v>
      </c>
      <c r="G884" s="2">
        <v>253</v>
      </c>
      <c r="H884" s="2">
        <v>1</v>
      </c>
      <c r="I884" s="2">
        <v>619.74</v>
      </c>
      <c r="J884" t="str">
        <f t="shared" si="13"/>
        <v>newsletter</v>
      </c>
    </row>
    <row r="885" spans="1:10" x14ac:dyDescent="0.2">
      <c r="A885" s="3">
        <v>45504</v>
      </c>
      <c r="B885" s="2" t="s">
        <v>26</v>
      </c>
      <c r="C885" s="2" t="s">
        <v>28</v>
      </c>
      <c r="D885" s="2" t="s">
        <v>22</v>
      </c>
      <c r="F885" s="2" t="s">
        <v>24</v>
      </c>
      <c r="G885" s="2">
        <v>428</v>
      </c>
      <c r="H885" s="2">
        <v>0</v>
      </c>
      <c r="I885" s="2">
        <v>1.41</v>
      </c>
      <c r="J885" t="str">
        <f t="shared" si="13"/>
        <v>instagram</v>
      </c>
    </row>
    <row r="886" spans="1:10" x14ac:dyDescent="0.2">
      <c r="A886" s="3">
        <v>45592</v>
      </c>
      <c r="B886" s="2" t="s">
        <v>9</v>
      </c>
      <c r="C886" s="2" t="s">
        <v>15</v>
      </c>
      <c r="D886" s="2" t="s">
        <v>22</v>
      </c>
      <c r="E886" s="2" t="s">
        <v>12</v>
      </c>
      <c r="G886" s="2">
        <v>412</v>
      </c>
      <c r="H886" s="2">
        <v>42</v>
      </c>
      <c r="I886" s="2">
        <v>539.70000000000005</v>
      </c>
      <c r="J886" t="str">
        <f t="shared" si="13"/>
        <v>facebook</v>
      </c>
    </row>
    <row r="887" spans="1:10" x14ac:dyDescent="0.2">
      <c r="A887" s="3">
        <v>45544</v>
      </c>
      <c r="B887" s="2" t="s">
        <v>14</v>
      </c>
      <c r="C887" s="2" t="s">
        <v>10</v>
      </c>
      <c r="D887" s="2" t="s">
        <v>20</v>
      </c>
      <c r="E887" s="2" t="s">
        <v>23</v>
      </c>
      <c r="F887" s="2" t="s">
        <v>13</v>
      </c>
      <c r="G887" s="2">
        <v>265</v>
      </c>
      <c r="H887" s="2">
        <v>25</v>
      </c>
      <c r="I887" s="2">
        <v>994.69</v>
      </c>
      <c r="J887" t="str">
        <f t="shared" si="13"/>
        <v>newsletter</v>
      </c>
    </row>
    <row r="888" spans="1:10" x14ac:dyDescent="0.2">
      <c r="A888" s="3">
        <v>45538</v>
      </c>
      <c r="B888" s="2" t="s">
        <v>14</v>
      </c>
      <c r="C888" s="2" t="s">
        <v>19</v>
      </c>
      <c r="D888" s="2" t="s">
        <v>27</v>
      </c>
      <c r="E888" s="2" t="s">
        <v>12</v>
      </c>
      <c r="F888" s="2" t="s">
        <v>17</v>
      </c>
      <c r="G888" s="2">
        <v>299</v>
      </c>
      <c r="H888" s="2">
        <v>38</v>
      </c>
      <c r="I888" s="2">
        <v>893.01</v>
      </c>
      <c r="J888" t="str">
        <f t="shared" si="13"/>
        <v>newsletter</v>
      </c>
    </row>
    <row r="889" spans="1:10" x14ac:dyDescent="0.2">
      <c r="A889" s="3">
        <v>45581</v>
      </c>
      <c r="B889" s="2" t="s">
        <v>26</v>
      </c>
      <c r="C889" s="2" t="s">
        <v>28</v>
      </c>
      <c r="D889" s="2" t="s">
        <v>20</v>
      </c>
      <c r="E889" s="2" t="s">
        <v>23</v>
      </c>
      <c r="F889" s="2" t="s">
        <v>24</v>
      </c>
      <c r="G889" s="2">
        <v>43</v>
      </c>
      <c r="H889" s="2">
        <v>7</v>
      </c>
      <c r="I889" s="2">
        <v>317.08999999999997</v>
      </c>
      <c r="J889" t="str">
        <f t="shared" si="13"/>
        <v>instagram</v>
      </c>
    </row>
    <row r="890" spans="1:10" x14ac:dyDescent="0.2">
      <c r="A890" s="3">
        <v>45420</v>
      </c>
      <c r="B890" s="2" t="s">
        <v>9</v>
      </c>
      <c r="C890" s="2" t="s">
        <v>10</v>
      </c>
      <c r="D890" s="2" t="s">
        <v>11</v>
      </c>
      <c r="E890" s="2" t="s">
        <v>16</v>
      </c>
      <c r="F890" s="2" t="s">
        <v>17</v>
      </c>
      <c r="G890" s="2">
        <v>206</v>
      </c>
      <c r="H890" s="2">
        <v>19</v>
      </c>
      <c r="I890" s="2">
        <v>429.29</v>
      </c>
      <c r="J890" t="str">
        <f t="shared" si="13"/>
        <v>facebook</v>
      </c>
    </row>
    <row r="891" spans="1:10" x14ac:dyDescent="0.2">
      <c r="A891" s="3">
        <v>45337</v>
      </c>
      <c r="B891" s="2" t="s">
        <v>9</v>
      </c>
      <c r="C891" s="2" t="s">
        <v>19</v>
      </c>
      <c r="D891" s="2" t="s">
        <v>22</v>
      </c>
      <c r="E891" s="2" t="s">
        <v>29</v>
      </c>
      <c r="F891" s="2" t="s">
        <v>17</v>
      </c>
      <c r="G891" s="2">
        <v>355</v>
      </c>
      <c r="H891" s="2">
        <v>40</v>
      </c>
      <c r="I891" s="2">
        <v>97.08</v>
      </c>
      <c r="J891" t="str">
        <f t="shared" si="13"/>
        <v>facebook</v>
      </c>
    </row>
    <row r="892" spans="1:10" x14ac:dyDescent="0.2">
      <c r="A892" s="3">
        <v>45533</v>
      </c>
      <c r="B892" s="2" t="s">
        <v>18</v>
      </c>
      <c r="C892" s="2" t="s">
        <v>28</v>
      </c>
      <c r="D892" s="2" t="s">
        <v>27</v>
      </c>
      <c r="E892" s="2" t="s">
        <v>12</v>
      </c>
      <c r="F892" s="2" t="s">
        <v>13</v>
      </c>
      <c r="G892" s="2">
        <v>43</v>
      </c>
      <c r="H892" s="2">
        <v>13</v>
      </c>
      <c r="I892" s="2">
        <v>14.63</v>
      </c>
      <c r="J892" t="str">
        <f t="shared" si="13"/>
        <v>youtube</v>
      </c>
    </row>
    <row r="893" spans="1:10" x14ac:dyDescent="0.2">
      <c r="A893" s="3">
        <v>45493</v>
      </c>
      <c r="B893" s="2" t="s">
        <v>18</v>
      </c>
      <c r="C893" s="2" t="s">
        <v>19</v>
      </c>
      <c r="D893" s="2" t="s">
        <v>20</v>
      </c>
      <c r="E893" s="2" t="s">
        <v>29</v>
      </c>
      <c r="F893" s="2" t="s">
        <v>21</v>
      </c>
      <c r="G893" s="2">
        <v>43</v>
      </c>
      <c r="H893" s="2">
        <v>4</v>
      </c>
      <c r="I893" s="2">
        <v>588.54</v>
      </c>
      <c r="J893" t="str">
        <f t="shared" si="13"/>
        <v>youtube</v>
      </c>
    </row>
    <row r="894" spans="1:10" x14ac:dyDescent="0.2">
      <c r="A894" s="3">
        <v>45612</v>
      </c>
      <c r="B894" s="2" t="s">
        <v>26</v>
      </c>
      <c r="C894" s="2" t="s">
        <v>28</v>
      </c>
      <c r="D894" s="2" t="s">
        <v>20</v>
      </c>
      <c r="E894" s="2" t="s">
        <v>29</v>
      </c>
      <c r="F894" s="2" t="s">
        <v>17</v>
      </c>
      <c r="G894" s="2">
        <v>202</v>
      </c>
      <c r="H894" s="2">
        <v>50</v>
      </c>
      <c r="I894" s="2">
        <v>939.43</v>
      </c>
      <c r="J894" t="str">
        <f t="shared" si="13"/>
        <v>instagram</v>
      </c>
    </row>
    <row r="895" spans="1:10" x14ac:dyDescent="0.2">
      <c r="A895" s="3">
        <v>45477</v>
      </c>
      <c r="B895" s="2" t="s">
        <v>14</v>
      </c>
      <c r="C895" s="2" t="s">
        <v>28</v>
      </c>
      <c r="D895" s="2" t="s">
        <v>20</v>
      </c>
      <c r="E895" s="2" t="s">
        <v>16</v>
      </c>
      <c r="F895" s="2" t="s">
        <v>13</v>
      </c>
      <c r="G895" s="2">
        <v>299</v>
      </c>
      <c r="H895" s="2">
        <v>17</v>
      </c>
      <c r="I895" s="2">
        <v>104.63</v>
      </c>
      <c r="J895" t="str">
        <f t="shared" si="13"/>
        <v>newsletter</v>
      </c>
    </row>
    <row r="896" spans="1:10" x14ac:dyDescent="0.2">
      <c r="A896" s="3">
        <v>45297</v>
      </c>
      <c r="B896" s="2" t="s">
        <v>9</v>
      </c>
      <c r="C896" s="2" t="s">
        <v>10</v>
      </c>
      <c r="D896" s="2" t="s">
        <v>11</v>
      </c>
      <c r="E896" s="2" t="s">
        <v>16</v>
      </c>
      <c r="F896" s="2" t="s">
        <v>24</v>
      </c>
      <c r="G896" s="2">
        <v>144</v>
      </c>
      <c r="H896" s="2">
        <v>8</v>
      </c>
      <c r="I896" s="2">
        <v>316.48</v>
      </c>
      <c r="J896" t="str">
        <f t="shared" si="13"/>
        <v>facebook</v>
      </c>
    </row>
    <row r="897" spans="1:10" x14ac:dyDescent="0.2">
      <c r="A897" s="3">
        <v>45518</v>
      </c>
      <c r="B897" s="2" t="s">
        <v>9</v>
      </c>
      <c r="C897" s="2" t="s">
        <v>19</v>
      </c>
      <c r="D897" s="2" t="s">
        <v>22</v>
      </c>
      <c r="E897" s="2" t="s">
        <v>29</v>
      </c>
      <c r="F897" s="2" t="s">
        <v>13</v>
      </c>
      <c r="G897" s="2">
        <v>264</v>
      </c>
      <c r="H897" s="2">
        <v>46</v>
      </c>
      <c r="I897" s="2">
        <v>779.4</v>
      </c>
      <c r="J897" t="str">
        <f t="shared" si="13"/>
        <v>facebook</v>
      </c>
    </row>
    <row r="898" spans="1:10" x14ac:dyDescent="0.2">
      <c r="A898" s="3">
        <v>45301</v>
      </c>
      <c r="B898" s="2" t="s">
        <v>18</v>
      </c>
      <c r="C898" s="2" t="s">
        <v>10</v>
      </c>
      <c r="D898" s="2" t="s">
        <v>22</v>
      </c>
      <c r="E898" s="2" t="s">
        <v>16</v>
      </c>
      <c r="F898" s="2" t="s">
        <v>17</v>
      </c>
      <c r="G898" s="2">
        <v>411</v>
      </c>
      <c r="H898" s="2">
        <v>14</v>
      </c>
      <c r="I898" s="2">
        <v>305.86</v>
      </c>
      <c r="J898" t="str">
        <f t="shared" si="13"/>
        <v>youtube</v>
      </c>
    </row>
    <row r="899" spans="1:10" x14ac:dyDescent="0.2">
      <c r="A899" s="3">
        <v>45649</v>
      </c>
      <c r="B899" s="2" t="s">
        <v>26</v>
      </c>
      <c r="C899" s="2" t="s">
        <v>19</v>
      </c>
      <c r="D899" s="2" t="s">
        <v>27</v>
      </c>
      <c r="E899" s="2" t="s">
        <v>29</v>
      </c>
      <c r="F899" s="2" t="s">
        <v>21</v>
      </c>
      <c r="G899" s="2">
        <v>58</v>
      </c>
      <c r="H899" s="2">
        <v>38</v>
      </c>
      <c r="I899" s="2">
        <v>455.35</v>
      </c>
      <c r="J899" t="str">
        <f t="shared" ref="J899:J962" si="14">LOWER(TRIM(B899))</f>
        <v>instagram</v>
      </c>
    </row>
    <row r="900" spans="1:10" x14ac:dyDescent="0.2">
      <c r="A900" s="3">
        <v>45544</v>
      </c>
      <c r="B900" s="2" t="s">
        <v>14</v>
      </c>
      <c r="C900" s="2" t="s">
        <v>15</v>
      </c>
      <c r="D900" s="2" t="s">
        <v>22</v>
      </c>
      <c r="E900" s="2" t="s">
        <v>29</v>
      </c>
      <c r="F900" s="2" t="s">
        <v>17</v>
      </c>
      <c r="G900" s="2">
        <v>75</v>
      </c>
      <c r="H900" s="2">
        <v>14</v>
      </c>
      <c r="I900" s="2">
        <v>821.38</v>
      </c>
      <c r="J900" t="str">
        <f t="shared" si="14"/>
        <v>newsletter</v>
      </c>
    </row>
    <row r="901" spans="1:10" x14ac:dyDescent="0.2">
      <c r="A901" s="3">
        <v>45518</v>
      </c>
      <c r="B901" s="2" t="s">
        <v>14</v>
      </c>
      <c r="C901" s="2" t="s">
        <v>19</v>
      </c>
      <c r="D901" s="2" t="s">
        <v>22</v>
      </c>
      <c r="E901" s="2" t="s">
        <v>12</v>
      </c>
      <c r="F901" s="2" t="s">
        <v>13</v>
      </c>
      <c r="G901" s="2">
        <v>298</v>
      </c>
      <c r="H901" s="2">
        <v>43</v>
      </c>
      <c r="I901" s="2">
        <v>894.11</v>
      </c>
      <c r="J901" t="str">
        <f t="shared" si="14"/>
        <v>newsletter</v>
      </c>
    </row>
    <row r="902" spans="1:10" x14ac:dyDescent="0.2">
      <c r="A902" s="3">
        <v>45577</v>
      </c>
      <c r="B902" s="2" t="s">
        <v>14</v>
      </c>
      <c r="C902" s="2" t="s">
        <v>28</v>
      </c>
      <c r="D902" s="2" t="s">
        <v>22</v>
      </c>
      <c r="E902" s="2" t="s">
        <v>16</v>
      </c>
      <c r="F902" s="2" t="s">
        <v>17</v>
      </c>
      <c r="G902" s="2">
        <v>59</v>
      </c>
      <c r="H902" s="2">
        <v>14</v>
      </c>
      <c r="I902" s="2">
        <v>504.47</v>
      </c>
      <c r="J902" t="str">
        <f t="shared" si="14"/>
        <v>newsletter</v>
      </c>
    </row>
    <row r="903" spans="1:10" x14ac:dyDescent="0.2">
      <c r="A903" s="3">
        <v>45396</v>
      </c>
      <c r="B903" s="2" t="s">
        <v>14</v>
      </c>
      <c r="C903" s="2" t="s">
        <v>15</v>
      </c>
      <c r="D903" s="2" t="s">
        <v>11</v>
      </c>
      <c r="E903" s="2" t="s">
        <v>12</v>
      </c>
      <c r="F903" s="2" t="s">
        <v>24</v>
      </c>
      <c r="G903" s="2">
        <v>195</v>
      </c>
      <c r="H903" s="2">
        <v>22</v>
      </c>
      <c r="I903" s="2">
        <v>877.14</v>
      </c>
      <c r="J903" t="str">
        <f t="shared" si="14"/>
        <v>newsletter</v>
      </c>
    </row>
    <row r="904" spans="1:10" x14ac:dyDescent="0.2">
      <c r="A904" s="3">
        <v>45625</v>
      </c>
      <c r="B904" s="2" t="s">
        <v>18</v>
      </c>
      <c r="C904" s="2" t="s">
        <v>28</v>
      </c>
      <c r="D904" s="2" t="s">
        <v>22</v>
      </c>
      <c r="E904" s="2" t="s">
        <v>23</v>
      </c>
      <c r="F904" s="2" t="s">
        <v>17</v>
      </c>
      <c r="G904" s="2">
        <v>447</v>
      </c>
      <c r="H904" s="2">
        <v>8</v>
      </c>
      <c r="I904" s="2">
        <v>581.39</v>
      </c>
      <c r="J904" t="str">
        <f t="shared" si="14"/>
        <v>youtube</v>
      </c>
    </row>
    <row r="905" spans="1:10" x14ac:dyDescent="0.2">
      <c r="A905" s="3">
        <v>45543</v>
      </c>
      <c r="B905" s="2" t="s">
        <v>14</v>
      </c>
      <c r="C905" s="2" t="s">
        <v>19</v>
      </c>
      <c r="D905" s="2" t="s">
        <v>22</v>
      </c>
      <c r="E905" s="2" t="s">
        <v>16</v>
      </c>
      <c r="F905" s="2" t="s">
        <v>21</v>
      </c>
      <c r="G905" s="2">
        <v>336</v>
      </c>
      <c r="H905" s="2">
        <v>11</v>
      </c>
      <c r="I905" s="2">
        <v>404.51</v>
      </c>
      <c r="J905" t="str">
        <f t="shared" si="14"/>
        <v>newsletter</v>
      </c>
    </row>
    <row r="906" spans="1:10" x14ac:dyDescent="0.2">
      <c r="A906" s="3">
        <v>45369</v>
      </c>
      <c r="B906" s="2" t="s">
        <v>30</v>
      </c>
      <c r="C906" s="2" t="s">
        <v>10</v>
      </c>
      <c r="D906" s="2" t="s">
        <v>27</v>
      </c>
      <c r="E906" s="2" t="s">
        <v>12</v>
      </c>
      <c r="F906" s="2" t="s">
        <v>21</v>
      </c>
      <c r="G906" s="2">
        <v>68</v>
      </c>
      <c r="H906" s="2">
        <v>46</v>
      </c>
      <c r="I906" s="2">
        <v>943.42</v>
      </c>
      <c r="J906" t="str">
        <f t="shared" si="14"/>
        <v>linkedin</v>
      </c>
    </row>
    <row r="907" spans="1:10" x14ac:dyDescent="0.2">
      <c r="A907" s="3">
        <v>45568</v>
      </c>
      <c r="B907" s="2" t="s">
        <v>9</v>
      </c>
      <c r="C907" s="2" t="s">
        <v>10</v>
      </c>
      <c r="D907" s="2" t="s">
        <v>20</v>
      </c>
      <c r="E907" s="2" t="s">
        <v>16</v>
      </c>
      <c r="F907" s="2" t="s">
        <v>21</v>
      </c>
      <c r="G907" s="2">
        <v>107</v>
      </c>
      <c r="H907" s="2">
        <v>29</v>
      </c>
      <c r="I907" s="2">
        <v>209.89</v>
      </c>
      <c r="J907" t="str">
        <f t="shared" si="14"/>
        <v>facebook</v>
      </c>
    </row>
    <row r="908" spans="1:10" x14ac:dyDescent="0.2">
      <c r="A908" s="3">
        <v>45425</v>
      </c>
      <c r="B908" s="2" t="s">
        <v>26</v>
      </c>
      <c r="C908" s="2" t="s">
        <v>28</v>
      </c>
      <c r="D908" s="2" t="s">
        <v>27</v>
      </c>
      <c r="E908" s="2" t="s">
        <v>29</v>
      </c>
      <c r="F908" s="2" t="s">
        <v>24</v>
      </c>
      <c r="G908" s="2">
        <v>177</v>
      </c>
      <c r="H908" s="2">
        <v>34</v>
      </c>
      <c r="I908" s="2">
        <v>612.22</v>
      </c>
      <c r="J908" t="str">
        <f t="shared" si="14"/>
        <v>instagram</v>
      </c>
    </row>
    <row r="909" spans="1:10" x14ac:dyDescent="0.2">
      <c r="A909" s="3">
        <v>45434</v>
      </c>
      <c r="B909" s="2" t="s">
        <v>26</v>
      </c>
      <c r="C909" s="2" t="s">
        <v>28</v>
      </c>
      <c r="D909" s="2" t="s">
        <v>11</v>
      </c>
      <c r="E909" s="2" t="s">
        <v>23</v>
      </c>
      <c r="G909" s="2">
        <v>408</v>
      </c>
      <c r="H909" s="2">
        <v>22</v>
      </c>
      <c r="I909" s="2">
        <v>467.46</v>
      </c>
      <c r="J909" t="str">
        <f t="shared" si="14"/>
        <v>instagram</v>
      </c>
    </row>
    <row r="910" spans="1:10" x14ac:dyDescent="0.2">
      <c r="A910" s="3">
        <v>45555</v>
      </c>
      <c r="B910" s="2" t="s">
        <v>9</v>
      </c>
      <c r="C910" s="2" t="s">
        <v>10</v>
      </c>
      <c r="D910" s="2" t="s">
        <v>11</v>
      </c>
      <c r="E910" s="2" t="s">
        <v>16</v>
      </c>
      <c r="G910" s="2">
        <v>177</v>
      </c>
      <c r="H910" s="2">
        <v>41</v>
      </c>
      <c r="I910" s="2">
        <v>494.47</v>
      </c>
      <c r="J910" t="str">
        <f t="shared" si="14"/>
        <v>facebook</v>
      </c>
    </row>
    <row r="911" spans="1:10" x14ac:dyDescent="0.2">
      <c r="A911" s="3">
        <v>45379</v>
      </c>
      <c r="B911" s="2" t="s">
        <v>25</v>
      </c>
      <c r="C911" s="2" t="s">
        <v>10</v>
      </c>
      <c r="D911" s="2" t="s">
        <v>22</v>
      </c>
      <c r="E911" s="2" t="s">
        <v>16</v>
      </c>
      <c r="F911" s="2" t="s">
        <v>13</v>
      </c>
      <c r="G911" s="2">
        <v>67</v>
      </c>
      <c r="H911" s="2">
        <v>4</v>
      </c>
      <c r="I911" s="2">
        <v>888.3</v>
      </c>
      <c r="J911" t="str">
        <f t="shared" si="14"/>
        <v>google</v>
      </c>
    </row>
    <row r="912" spans="1:10" x14ac:dyDescent="0.2">
      <c r="A912" s="3">
        <v>45532</v>
      </c>
      <c r="B912" s="2" t="s">
        <v>25</v>
      </c>
      <c r="C912" s="2" t="s">
        <v>28</v>
      </c>
      <c r="D912" s="2" t="s">
        <v>20</v>
      </c>
      <c r="E912" s="2" t="s">
        <v>29</v>
      </c>
      <c r="F912" s="2" t="s">
        <v>17</v>
      </c>
      <c r="G912" s="2">
        <v>443</v>
      </c>
      <c r="H912" s="2">
        <v>47</v>
      </c>
      <c r="I912" s="2">
        <v>263.97000000000003</v>
      </c>
      <c r="J912" t="str">
        <f t="shared" si="14"/>
        <v>google</v>
      </c>
    </row>
    <row r="913" spans="1:10" x14ac:dyDescent="0.2">
      <c r="A913" s="3">
        <v>45446</v>
      </c>
      <c r="B913" s="2" t="s">
        <v>26</v>
      </c>
      <c r="C913" s="2" t="s">
        <v>15</v>
      </c>
      <c r="D913" s="2" t="s">
        <v>11</v>
      </c>
      <c r="E913" s="2" t="s">
        <v>16</v>
      </c>
      <c r="F913" s="2" t="s">
        <v>13</v>
      </c>
      <c r="G913" s="2">
        <v>179</v>
      </c>
      <c r="H913" s="2">
        <v>11</v>
      </c>
      <c r="I913" s="2">
        <v>463.4</v>
      </c>
      <c r="J913" t="str">
        <f t="shared" si="14"/>
        <v>instagram</v>
      </c>
    </row>
    <row r="914" spans="1:10" x14ac:dyDescent="0.2">
      <c r="A914" s="3">
        <v>45569</v>
      </c>
      <c r="B914" s="2" t="s">
        <v>30</v>
      </c>
      <c r="C914" s="2" t="s">
        <v>10</v>
      </c>
      <c r="D914" s="2" t="s">
        <v>22</v>
      </c>
      <c r="E914" s="2" t="s">
        <v>29</v>
      </c>
      <c r="F914" s="2" t="s">
        <v>21</v>
      </c>
      <c r="G914" s="2">
        <v>32</v>
      </c>
      <c r="H914" s="2">
        <v>45</v>
      </c>
      <c r="I914" s="2">
        <v>739.93</v>
      </c>
      <c r="J914" t="str">
        <f t="shared" si="14"/>
        <v>linkedin</v>
      </c>
    </row>
    <row r="915" spans="1:10" x14ac:dyDescent="0.2">
      <c r="A915" s="3">
        <v>45338</v>
      </c>
      <c r="B915" s="2" t="s">
        <v>18</v>
      </c>
      <c r="C915" s="2" t="s">
        <v>19</v>
      </c>
      <c r="D915" s="2" t="s">
        <v>22</v>
      </c>
      <c r="E915" s="2" t="s">
        <v>23</v>
      </c>
      <c r="F915" s="2" t="s">
        <v>24</v>
      </c>
      <c r="G915" s="2">
        <v>164</v>
      </c>
      <c r="H915" s="2">
        <v>6</v>
      </c>
      <c r="I915" s="2">
        <v>401.58</v>
      </c>
      <c r="J915" t="str">
        <f t="shared" si="14"/>
        <v>youtube</v>
      </c>
    </row>
    <row r="916" spans="1:10" x14ac:dyDescent="0.2">
      <c r="A916" s="3">
        <v>45378</v>
      </c>
      <c r="B916" s="2" t="s">
        <v>30</v>
      </c>
      <c r="C916" s="2" t="s">
        <v>28</v>
      </c>
      <c r="D916" s="2" t="s">
        <v>22</v>
      </c>
      <c r="E916" s="2" t="s">
        <v>16</v>
      </c>
      <c r="G916" s="2">
        <v>210</v>
      </c>
      <c r="H916" s="2">
        <v>8</v>
      </c>
      <c r="I916" s="2">
        <v>941.32</v>
      </c>
      <c r="J916" t="str">
        <f t="shared" si="14"/>
        <v>linkedin</v>
      </c>
    </row>
    <row r="917" spans="1:10" x14ac:dyDescent="0.2">
      <c r="A917" s="3">
        <v>45527</v>
      </c>
      <c r="B917" s="2" t="s">
        <v>14</v>
      </c>
      <c r="C917" s="2" t="s">
        <v>10</v>
      </c>
      <c r="D917" s="2" t="s">
        <v>27</v>
      </c>
      <c r="E917" s="2" t="s">
        <v>29</v>
      </c>
      <c r="F917" s="2" t="s">
        <v>21</v>
      </c>
      <c r="G917" s="2">
        <v>178</v>
      </c>
      <c r="H917" s="2">
        <v>37</v>
      </c>
      <c r="I917" s="2">
        <v>419.47</v>
      </c>
      <c r="J917" t="str">
        <f t="shared" si="14"/>
        <v>newsletter</v>
      </c>
    </row>
    <row r="918" spans="1:10" x14ac:dyDescent="0.2">
      <c r="A918" s="3">
        <v>45534</v>
      </c>
      <c r="B918" s="2" t="s">
        <v>18</v>
      </c>
      <c r="C918" s="2" t="s">
        <v>19</v>
      </c>
      <c r="D918" s="2" t="s">
        <v>27</v>
      </c>
      <c r="E918" s="2" t="s">
        <v>16</v>
      </c>
      <c r="G918" s="2">
        <v>127</v>
      </c>
      <c r="H918" s="2">
        <v>13</v>
      </c>
      <c r="I918" s="2">
        <v>709.05</v>
      </c>
      <c r="J918" t="str">
        <f t="shared" si="14"/>
        <v>youtube</v>
      </c>
    </row>
    <row r="919" spans="1:10" x14ac:dyDescent="0.2">
      <c r="A919" s="3">
        <v>45311</v>
      </c>
      <c r="B919" s="2" t="s">
        <v>18</v>
      </c>
      <c r="C919" s="2" t="s">
        <v>28</v>
      </c>
      <c r="D919" s="2" t="s">
        <v>27</v>
      </c>
      <c r="E919" s="2" t="s">
        <v>12</v>
      </c>
      <c r="F919" s="2" t="s">
        <v>21</v>
      </c>
      <c r="G919" s="2">
        <v>411</v>
      </c>
      <c r="H919" s="2">
        <v>49</v>
      </c>
      <c r="I919" s="2">
        <v>618.34</v>
      </c>
      <c r="J919" t="str">
        <f t="shared" si="14"/>
        <v>youtube</v>
      </c>
    </row>
    <row r="920" spans="1:10" x14ac:dyDescent="0.2">
      <c r="A920" s="3">
        <v>45530</v>
      </c>
      <c r="B920" s="2" t="s">
        <v>18</v>
      </c>
      <c r="C920" s="2" t="s">
        <v>15</v>
      </c>
      <c r="D920" s="2" t="s">
        <v>27</v>
      </c>
      <c r="E920" s="2" t="s">
        <v>12</v>
      </c>
      <c r="F920" s="2" t="s">
        <v>21</v>
      </c>
      <c r="G920" s="2">
        <v>299</v>
      </c>
      <c r="H920" s="2">
        <v>22</v>
      </c>
      <c r="I920" s="2">
        <v>714.96</v>
      </c>
      <c r="J920" t="str">
        <f t="shared" si="14"/>
        <v>youtube</v>
      </c>
    </row>
    <row r="921" spans="1:10" x14ac:dyDescent="0.2">
      <c r="A921" s="3">
        <v>45458</v>
      </c>
      <c r="B921" s="2" t="s">
        <v>26</v>
      </c>
      <c r="C921" s="2" t="s">
        <v>10</v>
      </c>
      <c r="D921" s="2" t="s">
        <v>11</v>
      </c>
      <c r="E921" s="2" t="s">
        <v>12</v>
      </c>
      <c r="F921" s="2" t="s">
        <v>21</v>
      </c>
      <c r="G921" s="2">
        <v>99</v>
      </c>
      <c r="H921" s="2">
        <v>23</v>
      </c>
      <c r="I921" s="2">
        <v>812.63</v>
      </c>
      <c r="J921" t="str">
        <f t="shared" si="14"/>
        <v>instagram</v>
      </c>
    </row>
    <row r="922" spans="1:10" x14ac:dyDescent="0.2">
      <c r="A922" s="3">
        <v>45572</v>
      </c>
      <c r="B922" s="2" t="s">
        <v>30</v>
      </c>
      <c r="C922" s="2" t="s">
        <v>28</v>
      </c>
      <c r="D922" s="2" t="s">
        <v>27</v>
      </c>
      <c r="E922" s="2" t="s">
        <v>23</v>
      </c>
      <c r="F922" s="2" t="s">
        <v>21</v>
      </c>
      <c r="G922" s="2">
        <v>254</v>
      </c>
      <c r="H922" s="2">
        <v>47</v>
      </c>
      <c r="I922" s="2">
        <v>67.900000000000006</v>
      </c>
      <c r="J922" t="str">
        <f t="shared" si="14"/>
        <v>linkedin</v>
      </c>
    </row>
    <row r="923" spans="1:10" x14ac:dyDescent="0.2">
      <c r="A923" s="3">
        <v>45510</v>
      </c>
      <c r="B923" s="2" t="s">
        <v>25</v>
      </c>
      <c r="C923" s="2" t="s">
        <v>19</v>
      </c>
      <c r="D923" s="2" t="s">
        <v>20</v>
      </c>
      <c r="E923" s="2" t="s">
        <v>12</v>
      </c>
      <c r="F923" s="2" t="s">
        <v>13</v>
      </c>
      <c r="G923" s="2">
        <v>197</v>
      </c>
      <c r="H923" s="2">
        <v>34</v>
      </c>
      <c r="I923" s="2">
        <v>961.87</v>
      </c>
      <c r="J923" t="str">
        <f t="shared" si="14"/>
        <v>google</v>
      </c>
    </row>
    <row r="924" spans="1:10" x14ac:dyDescent="0.2">
      <c r="A924" s="3">
        <v>45627</v>
      </c>
      <c r="B924" s="2" t="s">
        <v>26</v>
      </c>
      <c r="C924" s="2" t="s">
        <v>28</v>
      </c>
      <c r="D924" s="2" t="s">
        <v>22</v>
      </c>
      <c r="E924" s="2" t="s">
        <v>16</v>
      </c>
      <c r="G924" s="2">
        <v>187</v>
      </c>
      <c r="H924" s="2">
        <v>41</v>
      </c>
      <c r="I924" s="2">
        <v>806.53</v>
      </c>
      <c r="J924" t="str">
        <f t="shared" si="14"/>
        <v>instagram</v>
      </c>
    </row>
    <row r="925" spans="1:10" x14ac:dyDescent="0.2">
      <c r="A925" s="3">
        <v>45401</v>
      </c>
      <c r="B925" s="2" t="s">
        <v>26</v>
      </c>
      <c r="C925" s="2" t="s">
        <v>15</v>
      </c>
      <c r="D925" s="2" t="s">
        <v>27</v>
      </c>
      <c r="E925" s="2" t="s">
        <v>12</v>
      </c>
      <c r="F925" s="2" t="s">
        <v>24</v>
      </c>
      <c r="G925" s="2">
        <v>453</v>
      </c>
      <c r="H925" s="2">
        <v>41</v>
      </c>
      <c r="I925" s="2">
        <v>7.69</v>
      </c>
      <c r="J925" t="str">
        <f t="shared" si="14"/>
        <v>instagram</v>
      </c>
    </row>
    <row r="926" spans="1:10" x14ac:dyDescent="0.2">
      <c r="A926" s="3">
        <v>45600</v>
      </c>
      <c r="B926" s="2" t="s">
        <v>30</v>
      </c>
      <c r="C926" s="2" t="s">
        <v>15</v>
      </c>
      <c r="D926" s="2" t="s">
        <v>22</v>
      </c>
      <c r="E926" s="2" t="s">
        <v>29</v>
      </c>
      <c r="F926" s="2" t="s">
        <v>24</v>
      </c>
      <c r="G926" s="2">
        <v>290</v>
      </c>
      <c r="H926" s="2">
        <v>30</v>
      </c>
      <c r="I926" s="2">
        <v>914.28</v>
      </c>
      <c r="J926" t="str">
        <f t="shared" si="14"/>
        <v>linkedin</v>
      </c>
    </row>
    <row r="927" spans="1:10" x14ac:dyDescent="0.2">
      <c r="A927" s="3">
        <v>45527</v>
      </c>
      <c r="B927" s="2" t="s">
        <v>18</v>
      </c>
      <c r="C927" s="2" t="s">
        <v>15</v>
      </c>
      <c r="D927" s="2" t="s">
        <v>20</v>
      </c>
      <c r="E927" s="2" t="s">
        <v>16</v>
      </c>
      <c r="F927" s="2" t="s">
        <v>13</v>
      </c>
      <c r="G927" s="2">
        <v>111</v>
      </c>
      <c r="H927" s="2">
        <v>33</v>
      </c>
      <c r="I927" s="2">
        <v>384.47</v>
      </c>
      <c r="J927" t="str">
        <f t="shared" si="14"/>
        <v>youtube</v>
      </c>
    </row>
    <row r="928" spans="1:10" x14ac:dyDescent="0.2">
      <c r="A928" s="3">
        <v>45459</v>
      </c>
      <c r="B928" s="2" t="s">
        <v>30</v>
      </c>
      <c r="C928" s="2" t="s">
        <v>28</v>
      </c>
      <c r="D928" s="2" t="s">
        <v>11</v>
      </c>
      <c r="E928" s="2" t="s">
        <v>12</v>
      </c>
      <c r="G928" s="2">
        <v>194</v>
      </c>
      <c r="H928" s="2">
        <v>14</v>
      </c>
      <c r="I928" s="2">
        <v>899.97</v>
      </c>
      <c r="J928" t="str">
        <f t="shared" si="14"/>
        <v>linkedin</v>
      </c>
    </row>
    <row r="929" spans="1:10" x14ac:dyDescent="0.2">
      <c r="A929" s="3">
        <v>45547</v>
      </c>
      <c r="B929" s="2" t="s">
        <v>25</v>
      </c>
      <c r="C929" s="2" t="s">
        <v>28</v>
      </c>
      <c r="D929" s="2" t="s">
        <v>27</v>
      </c>
      <c r="E929" s="2" t="s">
        <v>12</v>
      </c>
      <c r="F929" s="2" t="s">
        <v>21</v>
      </c>
      <c r="G929" s="2">
        <v>496</v>
      </c>
      <c r="H929" s="2">
        <v>6</v>
      </c>
      <c r="I929" s="2">
        <v>633.54999999999995</v>
      </c>
      <c r="J929" t="str">
        <f t="shared" si="14"/>
        <v>google</v>
      </c>
    </row>
    <row r="930" spans="1:10" x14ac:dyDescent="0.2">
      <c r="A930" s="3">
        <v>45333</v>
      </c>
      <c r="B930" s="2" t="s">
        <v>18</v>
      </c>
      <c r="C930" s="2" t="s">
        <v>15</v>
      </c>
      <c r="D930" s="2" t="s">
        <v>27</v>
      </c>
      <c r="E930" s="2" t="s">
        <v>29</v>
      </c>
      <c r="F930" s="2" t="s">
        <v>24</v>
      </c>
      <c r="G930" s="2">
        <v>342</v>
      </c>
      <c r="H930" s="2">
        <v>49</v>
      </c>
      <c r="I930" s="2">
        <v>486.65</v>
      </c>
      <c r="J930" t="str">
        <f t="shared" si="14"/>
        <v>youtube</v>
      </c>
    </row>
    <row r="931" spans="1:10" x14ac:dyDescent="0.2">
      <c r="A931" s="3">
        <v>45595</v>
      </c>
      <c r="B931" s="2" t="s">
        <v>26</v>
      </c>
      <c r="C931" s="2" t="s">
        <v>19</v>
      </c>
      <c r="D931" s="2" t="s">
        <v>22</v>
      </c>
      <c r="E931" s="2" t="s">
        <v>16</v>
      </c>
      <c r="F931" s="2" t="s">
        <v>21</v>
      </c>
      <c r="G931" s="2">
        <v>333</v>
      </c>
      <c r="H931" s="2">
        <v>33</v>
      </c>
      <c r="I931" s="2">
        <v>42.83</v>
      </c>
      <c r="J931" t="str">
        <f t="shared" si="14"/>
        <v>instagram</v>
      </c>
    </row>
    <row r="932" spans="1:10" x14ac:dyDescent="0.2">
      <c r="A932" s="3">
        <v>45403</v>
      </c>
      <c r="B932" s="2" t="s">
        <v>18</v>
      </c>
      <c r="C932" s="2" t="s">
        <v>15</v>
      </c>
      <c r="D932" s="2" t="s">
        <v>22</v>
      </c>
      <c r="E932" s="2" t="s">
        <v>29</v>
      </c>
      <c r="F932" s="2" t="s">
        <v>17</v>
      </c>
      <c r="G932" s="2">
        <v>284</v>
      </c>
      <c r="H932" s="2">
        <v>22</v>
      </c>
      <c r="I932" s="2">
        <v>209.5</v>
      </c>
      <c r="J932" t="str">
        <f t="shared" si="14"/>
        <v>youtube</v>
      </c>
    </row>
    <row r="933" spans="1:10" x14ac:dyDescent="0.2">
      <c r="A933" s="3">
        <v>45318</v>
      </c>
      <c r="B933" s="2" t="s">
        <v>26</v>
      </c>
      <c r="C933" s="2" t="s">
        <v>19</v>
      </c>
      <c r="D933" s="2" t="s">
        <v>22</v>
      </c>
      <c r="E933" s="2" t="s">
        <v>29</v>
      </c>
      <c r="F933" s="2" t="s">
        <v>13</v>
      </c>
      <c r="G933" s="2">
        <v>230</v>
      </c>
      <c r="H933" s="2">
        <v>36</v>
      </c>
      <c r="I933" s="2">
        <v>76.849999999999994</v>
      </c>
      <c r="J933" t="str">
        <f t="shared" si="14"/>
        <v>instagram</v>
      </c>
    </row>
    <row r="934" spans="1:10" x14ac:dyDescent="0.2">
      <c r="A934" s="3">
        <v>45604</v>
      </c>
      <c r="B934" s="2" t="s">
        <v>25</v>
      </c>
      <c r="C934" s="2" t="s">
        <v>10</v>
      </c>
      <c r="D934" s="2" t="s">
        <v>27</v>
      </c>
      <c r="E934" s="2" t="s">
        <v>16</v>
      </c>
      <c r="G934" s="2">
        <v>217</v>
      </c>
      <c r="H934" s="2">
        <v>19</v>
      </c>
      <c r="I934" s="2">
        <v>96.33</v>
      </c>
      <c r="J934" t="str">
        <f t="shared" si="14"/>
        <v>google</v>
      </c>
    </row>
    <row r="935" spans="1:10" x14ac:dyDescent="0.2">
      <c r="A935" s="3">
        <v>45318</v>
      </c>
      <c r="B935" s="2" t="s">
        <v>18</v>
      </c>
      <c r="C935" s="2" t="s">
        <v>19</v>
      </c>
      <c r="D935" s="2" t="s">
        <v>22</v>
      </c>
      <c r="E935" s="2" t="s">
        <v>23</v>
      </c>
      <c r="G935" s="2">
        <v>328</v>
      </c>
      <c r="H935" s="2">
        <v>50</v>
      </c>
      <c r="I935" s="2">
        <v>800.51</v>
      </c>
      <c r="J935" t="str">
        <f t="shared" si="14"/>
        <v>youtube</v>
      </c>
    </row>
    <row r="936" spans="1:10" x14ac:dyDescent="0.2">
      <c r="A936" s="3">
        <v>45431</v>
      </c>
      <c r="B936" s="2" t="s">
        <v>30</v>
      </c>
      <c r="C936" s="2" t="s">
        <v>15</v>
      </c>
      <c r="D936" s="2" t="s">
        <v>11</v>
      </c>
      <c r="E936" s="2" t="s">
        <v>12</v>
      </c>
      <c r="F936" s="2" t="s">
        <v>21</v>
      </c>
      <c r="G936" s="2">
        <v>489</v>
      </c>
      <c r="H936" s="2">
        <v>26</v>
      </c>
      <c r="I936" s="2">
        <v>785.66</v>
      </c>
      <c r="J936" t="str">
        <f t="shared" si="14"/>
        <v>linkedin</v>
      </c>
    </row>
    <row r="937" spans="1:10" x14ac:dyDescent="0.2">
      <c r="A937" s="3">
        <v>45509</v>
      </c>
      <c r="B937" s="2" t="s">
        <v>26</v>
      </c>
      <c r="C937" s="2" t="s">
        <v>10</v>
      </c>
      <c r="D937" s="2" t="s">
        <v>20</v>
      </c>
      <c r="E937" s="2" t="s">
        <v>29</v>
      </c>
      <c r="F937" s="2" t="s">
        <v>21</v>
      </c>
      <c r="G937" s="2">
        <v>97</v>
      </c>
      <c r="H937" s="2">
        <v>11</v>
      </c>
      <c r="I937" s="2">
        <v>481.95</v>
      </c>
      <c r="J937" t="str">
        <f t="shared" si="14"/>
        <v>instagram</v>
      </c>
    </row>
    <row r="938" spans="1:10" x14ac:dyDescent="0.2">
      <c r="A938" s="3">
        <v>45321</v>
      </c>
      <c r="B938" s="2" t="s">
        <v>9</v>
      </c>
      <c r="C938" s="2" t="s">
        <v>10</v>
      </c>
      <c r="D938" s="2" t="s">
        <v>11</v>
      </c>
      <c r="E938" s="2" t="s">
        <v>12</v>
      </c>
      <c r="F938" s="2" t="s">
        <v>24</v>
      </c>
      <c r="G938" s="2">
        <v>91</v>
      </c>
      <c r="H938" s="2">
        <v>23</v>
      </c>
      <c r="I938" s="2">
        <v>369.31</v>
      </c>
      <c r="J938" t="str">
        <f t="shared" si="14"/>
        <v>facebook</v>
      </c>
    </row>
    <row r="939" spans="1:10" x14ac:dyDescent="0.2">
      <c r="A939" s="3">
        <v>45462</v>
      </c>
      <c r="B939" s="2" t="s">
        <v>14</v>
      </c>
      <c r="C939" s="2" t="s">
        <v>15</v>
      </c>
      <c r="D939" s="2" t="s">
        <v>20</v>
      </c>
      <c r="E939" s="2" t="s">
        <v>16</v>
      </c>
      <c r="F939" s="2" t="s">
        <v>13</v>
      </c>
      <c r="G939" s="2">
        <v>133</v>
      </c>
      <c r="H939" s="2">
        <v>46</v>
      </c>
      <c r="I939" s="2">
        <v>636.39</v>
      </c>
      <c r="J939" t="str">
        <f t="shared" si="14"/>
        <v>newsletter</v>
      </c>
    </row>
    <row r="940" spans="1:10" x14ac:dyDescent="0.2">
      <c r="A940" s="3">
        <v>45478</v>
      </c>
      <c r="B940" s="2" t="s">
        <v>30</v>
      </c>
      <c r="C940" s="2" t="s">
        <v>28</v>
      </c>
      <c r="D940" s="2" t="s">
        <v>22</v>
      </c>
      <c r="E940" s="2" t="s">
        <v>12</v>
      </c>
      <c r="G940" s="2">
        <v>357</v>
      </c>
      <c r="H940" s="2">
        <v>16</v>
      </c>
      <c r="I940" s="2">
        <v>920.85</v>
      </c>
      <c r="J940" t="str">
        <f t="shared" si="14"/>
        <v>linkedin</v>
      </c>
    </row>
    <row r="941" spans="1:10" x14ac:dyDescent="0.2">
      <c r="A941" s="3">
        <v>45508</v>
      </c>
      <c r="B941" s="2" t="s">
        <v>14</v>
      </c>
      <c r="C941" s="2" t="s">
        <v>19</v>
      </c>
      <c r="D941" s="2" t="s">
        <v>11</v>
      </c>
      <c r="E941" s="2" t="s">
        <v>23</v>
      </c>
      <c r="F941" s="2" t="s">
        <v>21</v>
      </c>
      <c r="G941" s="2">
        <v>270</v>
      </c>
      <c r="H941" s="2">
        <v>14</v>
      </c>
      <c r="I941" s="2">
        <v>588.6</v>
      </c>
      <c r="J941" t="str">
        <f t="shared" si="14"/>
        <v>newsletter</v>
      </c>
    </row>
    <row r="942" spans="1:10" x14ac:dyDescent="0.2">
      <c r="A942" s="3">
        <v>45383</v>
      </c>
      <c r="B942" s="2" t="s">
        <v>25</v>
      </c>
      <c r="C942" s="2" t="s">
        <v>15</v>
      </c>
      <c r="D942" s="2" t="s">
        <v>22</v>
      </c>
      <c r="E942" s="2" t="s">
        <v>29</v>
      </c>
      <c r="F942" s="2" t="s">
        <v>24</v>
      </c>
      <c r="G942" s="2">
        <v>336</v>
      </c>
      <c r="H942" s="2">
        <v>27</v>
      </c>
      <c r="I942" s="2">
        <v>475.2</v>
      </c>
      <c r="J942" t="str">
        <f t="shared" si="14"/>
        <v>google</v>
      </c>
    </row>
    <row r="943" spans="1:10" x14ac:dyDescent="0.2">
      <c r="A943" s="3">
        <v>45493</v>
      </c>
      <c r="B943" s="2" t="s">
        <v>26</v>
      </c>
      <c r="C943" s="2" t="s">
        <v>15</v>
      </c>
      <c r="D943" s="2" t="s">
        <v>20</v>
      </c>
      <c r="E943" s="2" t="s">
        <v>12</v>
      </c>
      <c r="F943" s="2" t="s">
        <v>24</v>
      </c>
      <c r="G943" s="2">
        <v>320</v>
      </c>
      <c r="H943" s="2">
        <v>1</v>
      </c>
      <c r="I943" s="2">
        <v>197.55</v>
      </c>
      <c r="J943" t="str">
        <f t="shared" si="14"/>
        <v>instagram</v>
      </c>
    </row>
    <row r="944" spans="1:10" x14ac:dyDescent="0.2">
      <c r="A944" s="3">
        <v>45441</v>
      </c>
      <c r="B944" s="2" t="s">
        <v>9</v>
      </c>
      <c r="C944" s="2" t="s">
        <v>15</v>
      </c>
      <c r="D944" s="2" t="s">
        <v>22</v>
      </c>
      <c r="E944" s="2" t="s">
        <v>23</v>
      </c>
      <c r="F944" s="2" t="s">
        <v>17</v>
      </c>
      <c r="G944" s="2">
        <v>113</v>
      </c>
      <c r="H944" s="2">
        <v>2</v>
      </c>
      <c r="I944" s="2">
        <v>487.06</v>
      </c>
      <c r="J944" t="str">
        <f t="shared" si="14"/>
        <v>facebook</v>
      </c>
    </row>
    <row r="945" spans="1:10" x14ac:dyDescent="0.2">
      <c r="A945" s="3">
        <v>45611</v>
      </c>
      <c r="B945" s="2" t="s">
        <v>9</v>
      </c>
      <c r="C945" s="2" t="s">
        <v>28</v>
      </c>
      <c r="D945" s="2" t="s">
        <v>11</v>
      </c>
      <c r="E945" s="2" t="s">
        <v>29</v>
      </c>
      <c r="F945" s="2" t="s">
        <v>13</v>
      </c>
      <c r="G945" s="2">
        <v>444</v>
      </c>
      <c r="H945" s="2">
        <v>36</v>
      </c>
      <c r="I945" s="2">
        <v>473.98</v>
      </c>
      <c r="J945" t="str">
        <f t="shared" si="14"/>
        <v>facebook</v>
      </c>
    </row>
    <row r="946" spans="1:10" x14ac:dyDescent="0.2">
      <c r="A946" s="3">
        <v>45655</v>
      </c>
      <c r="B946" s="2" t="s">
        <v>25</v>
      </c>
      <c r="C946" s="2" t="s">
        <v>19</v>
      </c>
      <c r="D946" s="2" t="s">
        <v>20</v>
      </c>
      <c r="E946" s="2" t="s">
        <v>29</v>
      </c>
      <c r="F946" s="2" t="s">
        <v>13</v>
      </c>
      <c r="G946" s="2">
        <v>257</v>
      </c>
      <c r="H946" s="2">
        <v>6</v>
      </c>
      <c r="I946" s="2">
        <v>703.13</v>
      </c>
      <c r="J946" t="str">
        <f t="shared" si="14"/>
        <v>google</v>
      </c>
    </row>
    <row r="947" spans="1:10" x14ac:dyDescent="0.2">
      <c r="A947" s="3">
        <v>45623</v>
      </c>
      <c r="B947" s="2" t="s">
        <v>9</v>
      </c>
      <c r="C947" s="2" t="s">
        <v>10</v>
      </c>
      <c r="D947" s="2" t="s">
        <v>11</v>
      </c>
      <c r="E947" s="2" t="s">
        <v>23</v>
      </c>
      <c r="F947" s="2" t="s">
        <v>21</v>
      </c>
      <c r="G947" s="2">
        <v>364</v>
      </c>
      <c r="H947" s="2">
        <v>11</v>
      </c>
      <c r="I947" s="2">
        <v>682.3</v>
      </c>
      <c r="J947" t="str">
        <f t="shared" si="14"/>
        <v>facebook</v>
      </c>
    </row>
    <row r="948" spans="1:10" x14ac:dyDescent="0.2">
      <c r="A948" s="3">
        <v>45651</v>
      </c>
      <c r="B948" s="2" t="s">
        <v>9</v>
      </c>
      <c r="C948" s="2" t="s">
        <v>10</v>
      </c>
      <c r="D948" s="2" t="s">
        <v>22</v>
      </c>
      <c r="E948" s="2" t="s">
        <v>29</v>
      </c>
      <c r="G948" s="2">
        <v>172</v>
      </c>
      <c r="H948" s="2">
        <v>11</v>
      </c>
      <c r="I948" s="2">
        <v>772.16</v>
      </c>
      <c r="J948" t="str">
        <f t="shared" si="14"/>
        <v>facebook</v>
      </c>
    </row>
    <row r="949" spans="1:10" x14ac:dyDescent="0.2">
      <c r="A949" s="3">
        <v>45409</v>
      </c>
      <c r="B949" s="2" t="s">
        <v>18</v>
      </c>
      <c r="C949" s="2" t="s">
        <v>15</v>
      </c>
      <c r="D949" s="2" t="s">
        <v>11</v>
      </c>
      <c r="E949" s="2" t="s">
        <v>29</v>
      </c>
      <c r="F949" s="2" t="s">
        <v>21</v>
      </c>
      <c r="G949" s="2">
        <v>440</v>
      </c>
      <c r="H949" s="2">
        <v>2</v>
      </c>
      <c r="I949" s="2">
        <v>424.05</v>
      </c>
      <c r="J949" t="str">
        <f t="shared" si="14"/>
        <v>youtube</v>
      </c>
    </row>
    <row r="950" spans="1:10" x14ac:dyDescent="0.2">
      <c r="A950" s="3">
        <v>45518</v>
      </c>
      <c r="B950" s="2" t="s">
        <v>18</v>
      </c>
      <c r="C950" s="2" t="s">
        <v>28</v>
      </c>
      <c r="D950" s="2" t="s">
        <v>20</v>
      </c>
      <c r="F950" s="2" t="s">
        <v>24</v>
      </c>
      <c r="G950" s="2">
        <v>138</v>
      </c>
      <c r="H950" s="2">
        <v>39</v>
      </c>
      <c r="I950" s="2">
        <v>197.91</v>
      </c>
      <c r="J950" t="str">
        <f t="shared" si="14"/>
        <v>youtube</v>
      </c>
    </row>
    <row r="951" spans="1:10" x14ac:dyDescent="0.2">
      <c r="A951" s="3">
        <v>45481</v>
      </c>
      <c r="B951" s="2" t="s">
        <v>18</v>
      </c>
      <c r="C951" s="2" t="s">
        <v>28</v>
      </c>
      <c r="D951" s="2" t="s">
        <v>22</v>
      </c>
      <c r="E951" s="2" t="s">
        <v>29</v>
      </c>
      <c r="F951" s="2" t="s">
        <v>21</v>
      </c>
      <c r="G951" s="2">
        <v>318</v>
      </c>
      <c r="H951" s="2">
        <v>20</v>
      </c>
      <c r="I951" s="2">
        <v>623.61</v>
      </c>
      <c r="J951" t="str">
        <f t="shared" si="14"/>
        <v>youtube</v>
      </c>
    </row>
    <row r="952" spans="1:10" x14ac:dyDescent="0.2">
      <c r="A952" s="3">
        <v>45402</v>
      </c>
      <c r="B952" s="2" t="s">
        <v>25</v>
      </c>
      <c r="C952" s="2" t="s">
        <v>15</v>
      </c>
      <c r="D952" s="2" t="s">
        <v>22</v>
      </c>
      <c r="E952" s="2" t="s">
        <v>29</v>
      </c>
      <c r="F952" s="2" t="s">
        <v>13</v>
      </c>
      <c r="G952" s="2">
        <v>229</v>
      </c>
      <c r="H952" s="2">
        <v>5</v>
      </c>
      <c r="I952" s="2">
        <v>163.28</v>
      </c>
      <c r="J952" t="str">
        <f t="shared" si="14"/>
        <v>google</v>
      </c>
    </row>
    <row r="953" spans="1:10" x14ac:dyDescent="0.2">
      <c r="A953" s="3">
        <v>45445</v>
      </c>
      <c r="B953" s="2" t="s">
        <v>26</v>
      </c>
      <c r="C953" s="2" t="s">
        <v>10</v>
      </c>
      <c r="D953" s="2" t="s">
        <v>22</v>
      </c>
      <c r="E953" s="2" t="s">
        <v>23</v>
      </c>
      <c r="F953" s="2" t="s">
        <v>17</v>
      </c>
      <c r="G953" s="2">
        <v>432</v>
      </c>
      <c r="H953" s="2">
        <v>37</v>
      </c>
      <c r="I953" s="2">
        <v>917.05</v>
      </c>
      <c r="J953" t="str">
        <f t="shared" si="14"/>
        <v>instagram</v>
      </c>
    </row>
    <row r="954" spans="1:10" x14ac:dyDescent="0.2">
      <c r="A954" s="3">
        <v>45629</v>
      </c>
      <c r="B954" s="2" t="s">
        <v>14</v>
      </c>
      <c r="C954" s="2" t="s">
        <v>15</v>
      </c>
      <c r="D954" s="2" t="s">
        <v>22</v>
      </c>
      <c r="E954" s="2" t="s">
        <v>29</v>
      </c>
      <c r="G954" s="2">
        <v>366</v>
      </c>
      <c r="H954" s="2">
        <v>44</v>
      </c>
      <c r="I954" s="2">
        <v>670</v>
      </c>
      <c r="J954" t="str">
        <f t="shared" si="14"/>
        <v>newsletter</v>
      </c>
    </row>
    <row r="955" spans="1:10" x14ac:dyDescent="0.2">
      <c r="A955" s="3">
        <v>45340</v>
      </c>
      <c r="B955" s="2" t="s">
        <v>26</v>
      </c>
      <c r="C955" s="2" t="s">
        <v>19</v>
      </c>
      <c r="D955" s="2" t="s">
        <v>11</v>
      </c>
      <c r="F955" s="2" t="s">
        <v>24</v>
      </c>
      <c r="G955" s="2">
        <v>251</v>
      </c>
      <c r="H955" s="2">
        <v>21</v>
      </c>
      <c r="I955" s="2">
        <v>126.79</v>
      </c>
      <c r="J955" t="str">
        <f t="shared" si="14"/>
        <v>instagram</v>
      </c>
    </row>
    <row r="956" spans="1:10" x14ac:dyDescent="0.2">
      <c r="A956" s="3">
        <v>45545</v>
      </c>
      <c r="B956" s="2" t="s">
        <v>26</v>
      </c>
      <c r="C956" s="2" t="s">
        <v>15</v>
      </c>
      <c r="D956" s="2" t="s">
        <v>20</v>
      </c>
      <c r="E956" s="2" t="s">
        <v>16</v>
      </c>
      <c r="F956" s="2" t="s">
        <v>24</v>
      </c>
      <c r="G956" s="2">
        <v>375</v>
      </c>
      <c r="H956" s="2">
        <v>30</v>
      </c>
      <c r="I956" s="2">
        <v>364.11</v>
      </c>
      <c r="J956" t="str">
        <f t="shared" si="14"/>
        <v>instagram</v>
      </c>
    </row>
    <row r="957" spans="1:10" x14ac:dyDescent="0.2">
      <c r="A957" s="3">
        <v>45385</v>
      </c>
      <c r="B957" s="2" t="s">
        <v>9</v>
      </c>
      <c r="C957" s="2" t="s">
        <v>28</v>
      </c>
      <c r="D957" s="2" t="s">
        <v>22</v>
      </c>
      <c r="F957" s="2" t="s">
        <v>17</v>
      </c>
      <c r="G957" s="2">
        <v>256</v>
      </c>
      <c r="H957" s="2">
        <v>45</v>
      </c>
      <c r="I957" s="2">
        <v>40.32</v>
      </c>
      <c r="J957" t="str">
        <f t="shared" si="14"/>
        <v>facebook</v>
      </c>
    </row>
    <row r="958" spans="1:10" x14ac:dyDescent="0.2">
      <c r="A958" s="3">
        <v>45527</v>
      </c>
      <c r="B958" s="2" t="s">
        <v>14</v>
      </c>
      <c r="C958" s="2" t="s">
        <v>10</v>
      </c>
      <c r="D958" s="2" t="s">
        <v>22</v>
      </c>
      <c r="E958" s="2" t="s">
        <v>29</v>
      </c>
      <c r="F958" s="2" t="s">
        <v>17</v>
      </c>
      <c r="G958" s="2">
        <v>112</v>
      </c>
      <c r="H958" s="2">
        <v>28</v>
      </c>
      <c r="I958" s="2">
        <v>841.04</v>
      </c>
      <c r="J958" t="str">
        <f t="shared" si="14"/>
        <v>newsletter</v>
      </c>
    </row>
    <row r="959" spans="1:10" x14ac:dyDescent="0.2">
      <c r="A959" s="3">
        <v>45585</v>
      </c>
      <c r="B959" s="2" t="s">
        <v>14</v>
      </c>
      <c r="C959" s="2" t="s">
        <v>15</v>
      </c>
      <c r="D959" s="2" t="s">
        <v>27</v>
      </c>
      <c r="E959" s="2" t="s">
        <v>29</v>
      </c>
      <c r="G959" s="2">
        <v>394</v>
      </c>
      <c r="H959" s="2">
        <v>36</v>
      </c>
      <c r="I959" s="2">
        <v>530.75</v>
      </c>
      <c r="J959" t="str">
        <f t="shared" si="14"/>
        <v>newsletter</v>
      </c>
    </row>
    <row r="960" spans="1:10" x14ac:dyDescent="0.2">
      <c r="A960" s="3">
        <v>45497</v>
      </c>
      <c r="B960" s="2" t="s">
        <v>25</v>
      </c>
      <c r="C960" s="2" t="s">
        <v>28</v>
      </c>
      <c r="D960" s="2" t="s">
        <v>20</v>
      </c>
      <c r="E960" s="2" t="s">
        <v>16</v>
      </c>
      <c r="G960" s="2">
        <v>444</v>
      </c>
      <c r="H960" s="2">
        <v>3</v>
      </c>
      <c r="I960" s="2">
        <v>171.67</v>
      </c>
      <c r="J960" t="str">
        <f t="shared" si="14"/>
        <v>google</v>
      </c>
    </row>
    <row r="961" spans="1:10" x14ac:dyDescent="0.2">
      <c r="A961" s="3">
        <v>45543</v>
      </c>
      <c r="B961" s="2" t="s">
        <v>26</v>
      </c>
      <c r="C961" s="2" t="s">
        <v>19</v>
      </c>
      <c r="D961" s="2" t="s">
        <v>11</v>
      </c>
      <c r="E961" s="2" t="s">
        <v>12</v>
      </c>
      <c r="F961" s="2" t="s">
        <v>17</v>
      </c>
      <c r="G961" s="2">
        <v>408</v>
      </c>
      <c r="H961" s="2">
        <v>38</v>
      </c>
      <c r="I961" s="2">
        <v>82.46</v>
      </c>
      <c r="J961" t="str">
        <f t="shared" si="14"/>
        <v>instagram</v>
      </c>
    </row>
    <row r="962" spans="1:10" x14ac:dyDescent="0.2">
      <c r="A962" s="3">
        <v>45609</v>
      </c>
      <c r="B962" s="2" t="s">
        <v>9</v>
      </c>
      <c r="C962" s="2" t="s">
        <v>10</v>
      </c>
      <c r="D962" s="2" t="s">
        <v>11</v>
      </c>
      <c r="E962" s="2" t="s">
        <v>16</v>
      </c>
      <c r="F962" s="2" t="s">
        <v>13</v>
      </c>
      <c r="G962" s="2">
        <v>248</v>
      </c>
      <c r="H962" s="2">
        <v>40</v>
      </c>
      <c r="I962" s="2">
        <v>577.67999999999995</v>
      </c>
      <c r="J962" t="str">
        <f t="shared" si="14"/>
        <v>facebook</v>
      </c>
    </row>
    <row r="963" spans="1:10" x14ac:dyDescent="0.2">
      <c r="A963" s="3">
        <v>45569</v>
      </c>
      <c r="B963" s="2" t="s">
        <v>18</v>
      </c>
      <c r="C963" s="2" t="s">
        <v>10</v>
      </c>
      <c r="D963" s="2" t="s">
        <v>22</v>
      </c>
      <c r="E963" s="2" t="s">
        <v>12</v>
      </c>
      <c r="F963" s="2" t="s">
        <v>24</v>
      </c>
      <c r="G963" s="2">
        <v>162</v>
      </c>
      <c r="H963" s="2">
        <v>44</v>
      </c>
      <c r="I963" s="2">
        <v>543.09</v>
      </c>
      <c r="J963" t="str">
        <f t="shared" ref="J963:J1026" si="15">LOWER(TRIM(B963))</f>
        <v>youtube</v>
      </c>
    </row>
    <row r="964" spans="1:10" x14ac:dyDescent="0.2">
      <c r="A964" s="3">
        <v>45515</v>
      </c>
      <c r="B964" s="2" t="s">
        <v>25</v>
      </c>
      <c r="C964" s="2" t="s">
        <v>15</v>
      </c>
      <c r="D964" s="2" t="s">
        <v>22</v>
      </c>
      <c r="E964" s="2" t="s">
        <v>29</v>
      </c>
      <c r="G964" s="2">
        <v>421</v>
      </c>
      <c r="H964" s="2">
        <v>27</v>
      </c>
      <c r="I964" s="2">
        <v>730.04</v>
      </c>
      <c r="J964" t="str">
        <f t="shared" si="15"/>
        <v>google</v>
      </c>
    </row>
    <row r="965" spans="1:10" x14ac:dyDescent="0.2">
      <c r="A965" s="3">
        <v>45471</v>
      </c>
      <c r="B965" s="2" t="s">
        <v>9</v>
      </c>
      <c r="C965" s="2" t="s">
        <v>28</v>
      </c>
      <c r="D965" s="2" t="s">
        <v>20</v>
      </c>
      <c r="E965" s="2" t="s">
        <v>23</v>
      </c>
      <c r="F965" s="2" t="s">
        <v>21</v>
      </c>
      <c r="G965" s="2">
        <v>360</v>
      </c>
      <c r="H965" s="2">
        <v>28</v>
      </c>
      <c r="I965" s="2">
        <v>221.4</v>
      </c>
      <c r="J965" t="str">
        <f t="shared" si="15"/>
        <v>facebook</v>
      </c>
    </row>
    <row r="966" spans="1:10" x14ac:dyDescent="0.2">
      <c r="A966" s="3">
        <v>45335</v>
      </c>
      <c r="B966" s="2" t="s">
        <v>25</v>
      </c>
      <c r="C966" s="2" t="s">
        <v>15</v>
      </c>
      <c r="D966" s="2" t="s">
        <v>22</v>
      </c>
      <c r="E966" s="2" t="s">
        <v>16</v>
      </c>
      <c r="F966" s="2" t="s">
        <v>17</v>
      </c>
      <c r="G966" s="2">
        <v>21</v>
      </c>
      <c r="H966" s="2">
        <v>42</v>
      </c>
      <c r="I966" s="2">
        <v>255.73</v>
      </c>
      <c r="J966" t="str">
        <f t="shared" si="15"/>
        <v>google</v>
      </c>
    </row>
    <row r="967" spans="1:10" x14ac:dyDescent="0.2">
      <c r="A967" s="3">
        <v>45628</v>
      </c>
      <c r="B967" s="2" t="s">
        <v>25</v>
      </c>
      <c r="C967" s="2" t="s">
        <v>10</v>
      </c>
      <c r="D967" s="2" t="s">
        <v>20</v>
      </c>
      <c r="E967" s="2" t="s">
        <v>16</v>
      </c>
      <c r="F967" s="2" t="s">
        <v>21</v>
      </c>
      <c r="G967" s="2">
        <v>108</v>
      </c>
      <c r="H967" s="2">
        <v>38</v>
      </c>
      <c r="I967" s="2">
        <v>554.26</v>
      </c>
      <c r="J967" t="str">
        <f t="shared" si="15"/>
        <v>google</v>
      </c>
    </row>
    <row r="968" spans="1:10" x14ac:dyDescent="0.2">
      <c r="A968" s="3">
        <v>45648</v>
      </c>
      <c r="B968" s="2" t="s">
        <v>30</v>
      </c>
      <c r="C968" s="2" t="s">
        <v>10</v>
      </c>
      <c r="D968" s="2" t="s">
        <v>11</v>
      </c>
      <c r="E968" s="2" t="s">
        <v>16</v>
      </c>
      <c r="G968" s="2">
        <v>357</v>
      </c>
      <c r="H968" s="2">
        <v>48</v>
      </c>
      <c r="I968" s="2">
        <v>125.76</v>
      </c>
      <c r="J968" t="str">
        <f t="shared" si="15"/>
        <v>linkedin</v>
      </c>
    </row>
    <row r="969" spans="1:10" x14ac:dyDescent="0.2">
      <c r="A969" s="3">
        <v>45412</v>
      </c>
      <c r="B969" s="2" t="s">
        <v>9</v>
      </c>
      <c r="C969" s="2" t="s">
        <v>10</v>
      </c>
      <c r="D969" s="2" t="s">
        <v>20</v>
      </c>
      <c r="E969" s="2" t="s">
        <v>23</v>
      </c>
      <c r="F969" s="2" t="s">
        <v>21</v>
      </c>
      <c r="G969" s="2">
        <v>303</v>
      </c>
      <c r="H969" s="2">
        <v>33</v>
      </c>
      <c r="I969" s="2">
        <v>923.38</v>
      </c>
      <c r="J969" t="str">
        <f t="shared" si="15"/>
        <v>facebook</v>
      </c>
    </row>
    <row r="970" spans="1:10" x14ac:dyDescent="0.2">
      <c r="A970" s="3">
        <v>45319</v>
      </c>
      <c r="B970" s="2" t="s">
        <v>26</v>
      </c>
      <c r="C970" s="2" t="s">
        <v>19</v>
      </c>
      <c r="D970" s="2" t="s">
        <v>11</v>
      </c>
      <c r="E970" s="2" t="s">
        <v>12</v>
      </c>
      <c r="F970" s="2" t="s">
        <v>13</v>
      </c>
      <c r="G970" s="2">
        <v>95</v>
      </c>
      <c r="H970" s="2">
        <v>18</v>
      </c>
      <c r="I970" s="2">
        <v>661.06</v>
      </c>
      <c r="J970" t="str">
        <f t="shared" si="15"/>
        <v>instagram</v>
      </c>
    </row>
    <row r="971" spans="1:10" x14ac:dyDescent="0.2">
      <c r="A971" s="3">
        <v>45534</v>
      </c>
      <c r="B971" s="2" t="s">
        <v>14</v>
      </c>
      <c r="C971" s="2" t="s">
        <v>15</v>
      </c>
      <c r="D971" s="2" t="s">
        <v>11</v>
      </c>
      <c r="F971" s="2" t="s">
        <v>17</v>
      </c>
      <c r="G971" s="2">
        <v>422</v>
      </c>
      <c r="H971" s="2">
        <v>12</v>
      </c>
      <c r="I971" s="2">
        <v>728.52</v>
      </c>
      <c r="J971" t="str">
        <f t="shared" si="15"/>
        <v>newsletter</v>
      </c>
    </row>
    <row r="972" spans="1:10" x14ac:dyDescent="0.2">
      <c r="A972" s="3">
        <v>45384</v>
      </c>
      <c r="B972" s="2" t="s">
        <v>18</v>
      </c>
      <c r="C972" s="2" t="s">
        <v>15</v>
      </c>
      <c r="D972" s="2" t="s">
        <v>27</v>
      </c>
      <c r="E972" s="2" t="s">
        <v>29</v>
      </c>
      <c r="G972" s="2">
        <v>135</v>
      </c>
      <c r="H972" s="2">
        <v>26</v>
      </c>
      <c r="I972" s="2">
        <v>231.65</v>
      </c>
      <c r="J972" t="str">
        <f t="shared" si="15"/>
        <v>youtube</v>
      </c>
    </row>
    <row r="973" spans="1:10" x14ac:dyDescent="0.2">
      <c r="A973" s="3">
        <v>45563</v>
      </c>
      <c r="B973" s="2" t="s">
        <v>30</v>
      </c>
      <c r="C973" s="2" t="s">
        <v>28</v>
      </c>
      <c r="D973" s="2" t="s">
        <v>27</v>
      </c>
      <c r="F973" s="2" t="s">
        <v>24</v>
      </c>
      <c r="G973" s="2">
        <v>67</v>
      </c>
      <c r="H973" s="2">
        <v>40</v>
      </c>
      <c r="I973" s="2">
        <v>388.34</v>
      </c>
      <c r="J973" t="str">
        <f t="shared" si="15"/>
        <v>linkedin</v>
      </c>
    </row>
    <row r="974" spans="1:10" x14ac:dyDescent="0.2">
      <c r="A974" s="3">
        <v>45424</v>
      </c>
      <c r="B974" s="2" t="s">
        <v>18</v>
      </c>
      <c r="C974" s="2" t="s">
        <v>28</v>
      </c>
      <c r="D974" s="2" t="s">
        <v>27</v>
      </c>
      <c r="E974" s="2" t="s">
        <v>29</v>
      </c>
      <c r="F974" s="2" t="s">
        <v>24</v>
      </c>
      <c r="G974" s="2">
        <v>414</v>
      </c>
      <c r="H974" s="2">
        <v>29</v>
      </c>
      <c r="I974" s="2">
        <v>568.05999999999995</v>
      </c>
      <c r="J974" t="str">
        <f t="shared" si="15"/>
        <v>youtube</v>
      </c>
    </row>
    <row r="975" spans="1:10" x14ac:dyDescent="0.2">
      <c r="A975" s="3">
        <v>45336</v>
      </c>
      <c r="B975" s="2" t="s">
        <v>25</v>
      </c>
      <c r="C975" s="2" t="s">
        <v>28</v>
      </c>
      <c r="D975" s="2" t="s">
        <v>11</v>
      </c>
      <c r="E975" s="2" t="s">
        <v>29</v>
      </c>
      <c r="F975" s="2" t="s">
        <v>13</v>
      </c>
      <c r="G975" s="2">
        <v>433</v>
      </c>
      <c r="H975" s="2">
        <v>31</v>
      </c>
      <c r="I975" s="2">
        <v>516.51</v>
      </c>
      <c r="J975" t="str">
        <f t="shared" si="15"/>
        <v>google</v>
      </c>
    </row>
    <row r="976" spans="1:10" x14ac:dyDescent="0.2">
      <c r="A976" s="3">
        <v>45558</v>
      </c>
      <c r="B976" s="2" t="s">
        <v>30</v>
      </c>
      <c r="C976" s="2" t="s">
        <v>28</v>
      </c>
      <c r="D976" s="2" t="s">
        <v>27</v>
      </c>
      <c r="E976" s="2" t="s">
        <v>29</v>
      </c>
      <c r="F976" s="2" t="s">
        <v>24</v>
      </c>
      <c r="G976" s="2">
        <v>443</v>
      </c>
      <c r="H976" s="2">
        <v>7</v>
      </c>
      <c r="I976" s="2">
        <v>60.62</v>
      </c>
      <c r="J976" t="str">
        <f t="shared" si="15"/>
        <v>linkedin</v>
      </c>
    </row>
    <row r="977" spans="1:10" x14ac:dyDescent="0.2">
      <c r="A977" s="3">
        <v>45507</v>
      </c>
      <c r="B977" s="2" t="s">
        <v>9</v>
      </c>
      <c r="C977" s="2" t="s">
        <v>10</v>
      </c>
      <c r="D977" s="2" t="s">
        <v>20</v>
      </c>
      <c r="E977" s="2" t="s">
        <v>23</v>
      </c>
      <c r="F977" s="2" t="s">
        <v>13</v>
      </c>
      <c r="G977" s="2">
        <v>403</v>
      </c>
      <c r="H977" s="2">
        <v>25</v>
      </c>
      <c r="I977" s="2">
        <v>309.56</v>
      </c>
      <c r="J977" t="str">
        <f t="shared" si="15"/>
        <v>facebook</v>
      </c>
    </row>
    <row r="978" spans="1:10" x14ac:dyDescent="0.2">
      <c r="A978" s="3">
        <v>45494</v>
      </c>
      <c r="B978" s="2" t="s">
        <v>26</v>
      </c>
      <c r="C978" s="2" t="s">
        <v>28</v>
      </c>
      <c r="D978" s="2" t="s">
        <v>11</v>
      </c>
      <c r="F978" s="2" t="s">
        <v>13</v>
      </c>
      <c r="G978" s="2">
        <v>255</v>
      </c>
      <c r="H978" s="2">
        <v>43</v>
      </c>
      <c r="I978" s="2">
        <v>91.34</v>
      </c>
      <c r="J978" t="str">
        <f t="shared" si="15"/>
        <v>instagram</v>
      </c>
    </row>
    <row r="979" spans="1:10" x14ac:dyDescent="0.2">
      <c r="A979" s="3">
        <v>45397</v>
      </c>
      <c r="B979" s="2" t="s">
        <v>25</v>
      </c>
      <c r="C979" s="2" t="s">
        <v>15</v>
      </c>
      <c r="D979" s="2" t="s">
        <v>11</v>
      </c>
      <c r="E979" s="2" t="s">
        <v>16</v>
      </c>
      <c r="G979" s="2">
        <v>269</v>
      </c>
      <c r="H979" s="2">
        <v>24</v>
      </c>
      <c r="I979" s="2">
        <v>88.64</v>
      </c>
      <c r="J979" t="str">
        <f t="shared" si="15"/>
        <v>google</v>
      </c>
    </row>
    <row r="980" spans="1:10" x14ac:dyDescent="0.2">
      <c r="A980" s="3">
        <v>45392</v>
      </c>
      <c r="B980" s="2" t="s">
        <v>18</v>
      </c>
      <c r="C980" s="2" t="s">
        <v>28</v>
      </c>
      <c r="D980" s="2" t="s">
        <v>11</v>
      </c>
      <c r="E980" s="2" t="s">
        <v>23</v>
      </c>
      <c r="G980" s="2">
        <v>85</v>
      </c>
      <c r="H980" s="2">
        <v>39</v>
      </c>
      <c r="I980" s="2">
        <v>312.45999999999998</v>
      </c>
      <c r="J980" t="str">
        <f t="shared" si="15"/>
        <v>youtube</v>
      </c>
    </row>
    <row r="981" spans="1:10" x14ac:dyDescent="0.2">
      <c r="A981" s="3">
        <v>45645</v>
      </c>
      <c r="B981" s="2" t="s">
        <v>30</v>
      </c>
      <c r="C981" s="2" t="s">
        <v>19</v>
      </c>
      <c r="D981" s="2" t="s">
        <v>11</v>
      </c>
      <c r="G981" s="2">
        <v>466</v>
      </c>
      <c r="H981" s="2">
        <v>44</v>
      </c>
      <c r="I981" s="2">
        <v>511.88</v>
      </c>
      <c r="J981" t="str">
        <f t="shared" si="15"/>
        <v>linkedin</v>
      </c>
    </row>
    <row r="982" spans="1:10" x14ac:dyDescent="0.2">
      <c r="A982" s="3">
        <v>45615</v>
      </c>
      <c r="B982" s="2" t="s">
        <v>25</v>
      </c>
      <c r="C982" s="2" t="s">
        <v>19</v>
      </c>
      <c r="D982" s="2" t="s">
        <v>20</v>
      </c>
      <c r="E982" s="2" t="s">
        <v>29</v>
      </c>
      <c r="G982" s="2">
        <v>433</v>
      </c>
      <c r="H982" s="2">
        <v>28</v>
      </c>
      <c r="I982" s="2">
        <v>551.45000000000005</v>
      </c>
      <c r="J982" t="str">
        <f t="shared" si="15"/>
        <v>google</v>
      </c>
    </row>
    <row r="983" spans="1:10" x14ac:dyDescent="0.2">
      <c r="A983" s="3">
        <v>45399</v>
      </c>
      <c r="B983" s="2" t="s">
        <v>14</v>
      </c>
      <c r="C983" s="2" t="s">
        <v>15</v>
      </c>
      <c r="D983" s="2" t="s">
        <v>11</v>
      </c>
      <c r="E983" s="2" t="s">
        <v>29</v>
      </c>
      <c r="G983" s="2">
        <v>102</v>
      </c>
      <c r="H983" s="2">
        <v>39</v>
      </c>
      <c r="I983" s="2">
        <v>758.33</v>
      </c>
      <c r="J983" t="str">
        <f t="shared" si="15"/>
        <v>newsletter</v>
      </c>
    </row>
    <row r="984" spans="1:10" x14ac:dyDescent="0.2">
      <c r="A984" s="3">
        <v>45505</v>
      </c>
      <c r="B984" s="2" t="s">
        <v>18</v>
      </c>
      <c r="C984" s="2" t="s">
        <v>28</v>
      </c>
      <c r="D984" s="2" t="s">
        <v>27</v>
      </c>
      <c r="E984" s="2" t="s">
        <v>23</v>
      </c>
      <c r="F984" s="2" t="s">
        <v>13</v>
      </c>
      <c r="G984" s="2">
        <v>162</v>
      </c>
      <c r="H984" s="2">
        <v>25</v>
      </c>
      <c r="I984" s="2">
        <v>642.4</v>
      </c>
      <c r="J984" t="str">
        <f t="shared" si="15"/>
        <v>youtube</v>
      </c>
    </row>
    <row r="985" spans="1:10" x14ac:dyDescent="0.2">
      <c r="A985" s="3">
        <v>45558</v>
      </c>
      <c r="B985" s="2" t="s">
        <v>18</v>
      </c>
      <c r="C985" s="2" t="s">
        <v>28</v>
      </c>
      <c r="D985" s="2" t="s">
        <v>22</v>
      </c>
      <c r="E985" s="2" t="s">
        <v>23</v>
      </c>
      <c r="F985" s="2" t="s">
        <v>24</v>
      </c>
      <c r="G985" s="2">
        <v>213</v>
      </c>
      <c r="H985" s="2">
        <v>9</v>
      </c>
      <c r="I985" s="2">
        <v>433.32</v>
      </c>
      <c r="J985" t="str">
        <f t="shared" si="15"/>
        <v>youtube</v>
      </c>
    </row>
    <row r="986" spans="1:10" x14ac:dyDescent="0.2">
      <c r="A986" s="3">
        <v>45600</v>
      </c>
      <c r="B986" s="2" t="s">
        <v>25</v>
      </c>
      <c r="C986" s="2" t="s">
        <v>15</v>
      </c>
      <c r="D986" s="2" t="s">
        <v>11</v>
      </c>
      <c r="E986" s="2" t="s">
        <v>23</v>
      </c>
      <c r="F986" s="2" t="s">
        <v>17</v>
      </c>
      <c r="G986" s="2">
        <v>188</v>
      </c>
      <c r="H986" s="2">
        <v>21</v>
      </c>
      <c r="I986" s="2">
        <v>362.24</v>
      </c>
      <c r="J986" t="str">
        <f t="shared" si="15"/>
        <v>google</v>
      </c>
    </row>
    <row r="987" spans="1:10" x14ac:dyDescent="0.2">
      <c r="A987" s="3">
        <v>45566</v>
      </c>
      <c r="B987" s="2" t="s">
        <v>14</v>
      </c>
      <c r="C987" s="2" t="s">
        <v>19</v>
      </c>
      <c r="D987" s="2" t="s">
        <v>11</v>
      </c>
      <c r="E987" s="2" t="s">
        <v>29</v>
      </c>
      <c r="F987" s="2" t="s">
        <v>21</v>
      </c>
      <c r="G987" s="2">
        <v>12</v>
      </c>
      <c r="H987" s="2">
        <v>41</v>
      </c>
      <c r="I987" s="2">
        <v>870.76</v>
      </c>
      <c r="J987" t="str">
        <f t="shared" si="15"/>
        <v>newsletter</v>
      </c>
    </row>
    <row r="988" spans="1:10" x14ac:dyDescent="0.2">
      <c r="A988" s="3">
        <v>45301</v>
      </c>
      <c r="B988" s="2" t="s">
        <v>26</v>
      </c>
      <c r="C988" s="2" t="s">
        <v>19</v>
      </c>
      <c r="D988" s="2" t="s">
        <v>11</v>
      </c>
      <c r="E988" s="2" t="s">
        <v>16</v>
      </c>
      <c r="F988" s="2" t="s">
        <v>17</v>
      </c>
      <c r="G988" s="2">
        <v>400</v>
      </c>
      <c r="H988" s="2">
        <v>28</v>
      </c>
      <c r="I988" s="2">
        <v>337.57</v>
      </c>
      <c r="J988" t="str">
        <f t="shared" si="15"/>
        <v>instagram</v>
      </c>
    </row>
    <row r="989" spans="1:10" x14ac:dyDescent="0.2">
      <c r="A989" s="3">
        <v>45519</v>
      </c>
      <c r="B989" s="2" t="s">
        <v>18</v>
      </c>
      <c r="C989" s="2" t="s">
        <v>28</v>
      </c>
      <c r="D989" s="2" t="s">
        <v>22</v>
      </c>
      <c r="E989" s="2" t="s">
        <v>12</v>
      </c>
      <c r="F989" s="2" t="s">
        <v>13</v>
      </c>
      <c r="G989" s="2">
        <v>187</v>
      </c>
      <c r="H989" s="2">
        <v>11</v>
      </c>
      <c r="I989" s="2">
        <v>691.53</v>
      </c>
      <c r="J989" t="str">
        <f t="shared" si="15"/>
        <v>youtube</v>
      </c>
    </row>
    <row r="990" spans="1:10" x14ac:dyDescent="0.2">
      <c r="A990" s="3">
        <v>45610</v>
      </c>
      <c r="B990" s="2" t="s">
        <v>26</v>
      </c>
      <c r="C990" s="2" t="s">
        <v>15</v>
      </c>
      <c r="D990" s="2" t="s">
        <v>11</v>
      </c>
      <c r="E990" s="2" t="s">
        <v>16</v>
      </c>
      <c r="F990" s="2" t="s">
        <v>21</v>
      </c>
      <c r="G990" s="2">
        <v>13</v>
      </c>
      <c r="H990" s="2">
        <v>9</v>
      </c>
      <c r="I990" s="2">
        <v>188.29</v>
      </c>
      <c r="J990" t="str">
        <f t="shared" si="15"/>
        <v>instagram</v>
      </c>
    </row>
    <row r="991" spans="1:10" x14ac:dyDescent="0.2">
      <c r="A991" s="3">
        <v>45569</v>
      </c>
      <c r="B991" s="2" t="s">
        <v>18</v>
      </c>
      <c r="C991" s="2" t="s">
        <v>28</v>
      </c>
      <c r="D991" s="2" t="s">
        <v>22</v>
      </c>
      <c r="E991" s="2" t="s">
        <v>12</v>
      </c>
      <c r="F991" s="2" t="s">
        <v>24</v>
      </c>
      <c r="G991" s="2">
        <v>393</v>
      </c>
      <c r="H991" s="2">
        <v>44</v>
      </c>
      <c r="I991" s="2">
        <v>433.21</v>
      </c>
      <c r="J991" t="str">
        <f t="shared" si="15"/>
        <v>youtube</v>
      </c>
    </row>
    <row r="992" spans="1:10" x14ac:dyDescent="0.2">
      <c r="A992" s="3">
        <v>45347</v>
      </c>
      <c r="B992" s="2" t="s">
        <v>9</v>
      </c>
      <c r="C992" s="2" t="s">
        <v>15</v>
      </c>
      <c r="D992" s="2" t="s">
        <v>27</v>
      </c>
      <c r="E992" s="2" t="s">
        <v>12</v>
      </c>
      <c r="F992" s="2" t="s">
        <v>24</v>
      </c>
      <c r="G992" s="2">
        <v>139</v>
      </c>
      <c r="H992" s="2">
        <v>6</v>
      </c>
      <c r="I992" s="2">
        <v>283.29000000000002</v>
      </c>
      <c r="J992" t="str">
        <f t="shared" si="15"/>
        <v>facebook</v>
      </c>
    </row>
    <row r="993" spans="1:10" x14ac:dyDescent="0.2">
      <c r="A993" s="3">
        <v>45455</v>
      </c>
      <c r="B993" s="2" t="s">
        <v>14</v>
      </c>
      <c r="C993" s="2" t="s">
        <v>10</v>
      </c>
      <c r="D993" s="2" t="s">
        <v>22</v>
      </c>
      <c r="F993" s="2" t="s">
        <v>24</v>
      </c>
      <c r="G993" s="2">
        <v>221</v>
      </c>
      <c r="H993" s="2">
        <v>1</v>
      </c>
      <c r="I993" s="2">
        <v>531.61</v>
      </c>
      <c r="J993" t="str">
        <f t="shared" si="15"/>
        <v>newsletter</v>
      </c>
    </row>
    <row r="994" spans="1:10" x14ac:dyDescent="0.2">
      <c r="A994" s="3">
        <v>45315</v>
      </c>
      <c r="B994" s="2" t="s">
        <v>9</v>
      </c>
      <c r="C994" s="2" t="s">
        <v>28</v>
      </c>
      <c r="D994" s="2" t="s">
        <v>11</v>
      </c>
      <c r="E994" s="2" t="s">
        <v>29</v>
      </c>
      <c r="F994" s="2" t="s">
        <v>17</v>
      </c>
      <c r="G994" s="2">
        <v>256</v>
      </c>
      <c r="H994" s="2">
        <v>32</v>
      </c>
      <c r="I994" s="2">
        <v>453.88</v>
      </c>
      <c r="J994" t="str">
        <f t="shared" si="15"/>
        <v>facebook</v>
      </c>
    </row>
    <row r="995" spans="1:10" x14ac:dyDescent="0.2">
      <c r="A995" s="3">
        <v>45390</v>
      </c>
      <c r="B995" s="2" t="s">
        <v>18</v>
      </c>
      <c r="C995" s="2" t="s">
        <v>19</v>
      </c>
      <c r="D995" s="2" t="s">
        <v>11</v>
      </c>
      <c r="F995" s="2" t="s">
        <v>21</v>
      </c>
      <c r="G995" s="2">
        <v>337</v>
      </c>
      <c r="H995" s="2">
        <v>10</v>
      </c>
      <c r="I995" s="2">
        <v>701.99</v>
      </c>
      <c r="J995" t="str">
        <f t="shared" si="15"/>
        <v>youtube</v>
      </c>
    </row>
    <row r="996" spans="1:10" x14ac:dyDescent="0.2">
      <c r="A996" s="3">
        <v>45386</v>
      </c>
      <c r="B996" s="2" t="s">
        <v>25</v>
      </c>
      <c r="C996" s="2" t="s">
        <v>19</v>
      </c>
      <c r="D996" s="2" t="s">
        <v>11</v>
      </c>
      <c r="E996" s="2" t="s">
        <v>29</v>
      </c>
      <c r="G996" s="2">
        <v>486</v>
      </c>
      <c r="H996" s="2">
        <v>36</v>
      </c>
      <c r="I996" s="2">
        <v>364.22</v>
      </c>
      <c r="J996" t="str">
        <f t="shared" si="15"/>
        <v>google</v>
      </c>
    </row>
    <row r="997" spans="1:10" x14ac:dyDescent="0.2">
      <c r="A997" s="3">
        <v>45328</v>
      </c>
      <c r="B997" s="2" t="s">
        <v>18</v>
      </c>
      <c r="C997" s="2" t="s">
        <v>10</v>
      </c>
      <c r="D997" s="2" t="s">
        <v>20</v>
      </c>
      <c r="E997" s="2" t="s">
        <v>12</v>
      </c>
      <c r="F997" s="2" t="s">
        <v>17</v>
      </c>
      <c r="G997" s="2">
        <v>325</v>
      </c>
      <c r="H997" s="2">
        <v>19</v>
      </c>
      <c r="I997" s="2">
        <v>354.08</v>
      </c>
      <c r="J997" t="str">
        <f t="shared" si="15"/>
        <v>youtube</v>
      </c>
    </row>
    <row r="998" spans="1:10" x14ac:dyDescent="0.2">
      <c r="A998" s="3">
        <v>45523</v>
      </c>
      <c r="B998" s="2" t="s">
        <v>30</v>
      </c>
      <c r="C998" s="2" t="s">
        <v>28</v>
      </c>
      <c r="D998" s="2" t="s">
        <v>22</v>
      </c>
      <c r="F998" s="2" t="s">
        <v>13</v>
      </c>
      <c r="G998" s="2">
        <v>80</v>
      </c>
      <c r="H998" s="2">
        <v>16</v>
      </c>
      <c r="I998" s="2">
        <v>150.87</v>
      </c>
      <c r="J998" t="str">
        <f t="shared" si="15"/>
        <v>linkedin</v>
      </c>
    </row>
    <row r="999" spans="1:10" x14ac:dyDescent="0.2">
      <c r="A999" s="3">
        <v>45471</v>
      </c>
      <c r="B999" s="2" t="s">
        <v>25</v>
      </c>
      <c r="C999" s="2" t="s">
        <v>15</v>
      </c>
      <c r="D999" s="2" t="s">
        <v>20</v>
      </c>
      <c r="E999" s="2" t="s">
        <v>12</v>
      </c>
      <c r="F999" s="2" t="s">
        <v>13</v>
      </c>
      <c r="G999" s="2">
        <v>302</v>
      </c>
      <c r="H999" s="2">
        <v>33</v>
      </c>
      <c r="I999" s="2">
        <v>435.63</v>
      </c>
      <c r="J999" t="str">
        <f t="shared" si="15"/>
        <v>google</v>
      </c>
    </row>
    <row r="1000" spans="1:10" x14ac:dyDescent="0.2">
      <c r="A1000" s="3">
        <v>45501</v>
      </c>
      <c r="B1000" s="2" t="s">
        <v>26</v>
      </c>
      <c r="C1000" s="2" t="s">
        <v>19</v>
      </c>
      <c r="D1000" s="2" t="s">
        <v>22</v>
      </c>
      <c r="E1000" s="2" t="s">
        <v>16</v>
      </c>
      <c r="F1000" s="2" t="s">
        <v>21</v>
      </c>
      <c r="G1000" s="2">
        <v>364</v>
      </c>
      <c r="H1000" s="2">
        <v>17</v>
      </c>
      <c r="I1000" s="2">
        <v>981.94</v>
      </c>
      <c r="J1000" t="str">
        <f t="shared" si="15"/>
        <v>instagram</v>
      </c>
    </row>
    <row r="1001" spans="1:10" x14ac:dyDescent="0.2">
      <c r="A1001" s="3">
        <v>45530</v>
      </c>
      <c r="B1001" s="2" t="s">
        <v>18</v>
      </c>
      <c r="C1001" s="2" t="s">
        <v>28</v>
      </c>
      <c r="D1001" s="2" t="s">
        <v>20</v>
      </c>
      <c r="E1001" s="2" t="s">
        <v>29</v>
      </c>
      <c r="F1001" s="2" t="s">
        <v>17</v>
      </c>
      <c r="G1001" s="2">
        <v>267</v>
      </c>
      <c r="H1001" s="2">
        <v>45</v>
      </c>
      <c r="I1001" s="2">
        <v>774.44</v>
      </c>
      <c r="J1001" t="str">
        <f t="shared" si="15"/>
        <v>youtube</v>
      </c>
    </row>
    <row r="1002" spans="1:10" x14ac:dyDescent="0.2">
      <c r="A1002" s="3">
        <v>45556</v>
      </c>
      <c r="B1002" s="2" t="s">
        <v>18</v>
      </c>
      <c r="C1002" s="2" t="s">
        <v>15</v>
      </c>
      <c r="D1002" s="2" t="s">
        <v>22</v>
      </c>
      <c r="E1002" s="2" t="s">
        <v>16</v>
      </c>
      <c r="F1002" s="2" t="s">
        <v>17</v>
      </c>
      <c r="G1002" s="2">
        <v>451</v>
      </c>
      <c r="H1002" s="2">
        <v>15</v>
      </c>
      <c r="I1002" s="2">
        <v>27.94</v>
      </c>
      <c r="J1002" t="str">
        <f t="shared" si="15"/>
        <v>youtube</v>
      </c>
    </row>
    <row r="1003" spans="1:10" x14ac:dyDescent="0.2">
      <c r="A1003" s="3">
        <v>45606</v>
      </c>
      <c r="B1003" s="2" t="s">
        <v>26</v>
      </c>
      <c r="C1003" s="2" t="s">
        <v>15</v>
      </c>
      <c r="D1003" s="2" t="s">
        <v>11</v>
      </c>
      <c r="E1003" s="2" t="s">
        <v>29</v>
      </c>
      <c r="F1003" s="2" t="s">
        <v>13</v>
      </c>
      <c r="G1003" s="2">
        <v>467</v>
      </c>
      <c r="H1003" s="2">
        <v>7</v>
      </c>
      <c r="I1003" s="2">
        <v>760.74</v>
      </c>
      <c r="J1003" t="str">
        <f t="shared" si="15"/>
        <v>instagram</v>
      </c>
    </row>
    <row r="1004" spans="1:10" x14ac:dyDescent="0.2">
      <c r="A1004" s="3">
        <v>45573</v>
      </c>
      <c r="B1004" s="2" t="s">
        <v>9</v>
      </c>
      <c r="C1004" s="2" t="s">
        <v>10</v>
      </c>
      <c r="D1004" s="2" t="s">
        <v>11</v>
      </c>
      <c r="E1004" s="2" t="s">
        <v>23</v>
      </c>
      <c r="G1004" s="2">
        <v>216</v>
      </c>
      <c r="H1004" s="2">
        <v>7</v>
      </c>
      <c r="I1004" s="2">
        <v>945.61</v>
      </c>
      <c r="J1004" t="str">
        <f t="shared" si="15"/>
        <v>facebook</v>
      </c>
    </row>
    <row r="1005" spans="1:10" x14ac:dyDescent="0.2">
      <c r="A1005" s="3">
        <v>45428</v>
      </c>
      <c r="B1005" s="2" t="s">
        <v>9</v>
      </c>
      <c r="C1005" s="2" t="s">
        <v>15</v>
      </c>
      <c r="D1005" s="2" t="s">
        <v>27</v>
      </c>
      <c r="E1005" s="2" t="s">
        <v>23</v>
      </c>
      <c r="G1005" s="2">
        <v>94</v>
      </c>
      <c r="H1005" s="2">
        <v>41</v>
      </c>
      <c r="I1005" s="2">
        <v>474.62</v>
      </c>
      <c r="J1005" t="str">
        <f t="shared" si="15"/>
        <v>facebook</v>
      </c>
    </row>
    <row r="1006" spans="1:10" x14ac:dyDescent="0.2">
      <c r="A1006" s="3">
        <v>45340</v>
      </c>
      <c r="B1006" s="2" t="s">
        <v>18</v>
      </c>
      <c r="C1006" s="2" t="s">
        <v>10</v>
      </c>
      <c r="D1006" s="2" t="s">
        <v>22</v>
      </c>
      <c r="E1006" s="2" t="s">
        <v>29</v>
      </c>
      <c r="G1006" s="2">
        <v>239</v>
      </c>
      <c r="H1006" s="2">
        <v>15</v>
      </c>
      <c r="I1006" s="2">
        <v>588.02</v>
      </c>
      <c r="J1006" t="str">
        <f t="shared" si="15"/>
        <v>youtube</v>
      </c>
    </row>
    <row r="1007" spans="1:10" x14ac:dyDescent="0.2">
      <c r="A1007" s="3">
        <v>45458</v>
      </c>
      <c r="B1007" s="2" t="s">
        <v>25</v>
      </c>
      <c r="C1007" s="2" t="s">
        <v>15</v>
      </c>
      <c r="D1007" s="2" t="s">
        <v>11</v>
      </c>
      <c r="E1007" s="2" t="s">
        <v>16</v>
      </c>
      <c r="F1007" s="2" t="s">
        <v>21</v>
      </c>
      <c r="G1007" s="2">
        <v>107</v>
      </c>
      <c r="H1007" s="2">
        <v>34</v>
      </c>
      <c r="I1007" s="2">
        <v>176.63</v>
      </c>
      <c r="J1007" t="str">
        <f t="shared" si="15"/>
        <v>google</v>
      </c>
    </row>
    <row r="1008" spans="1:10" x14ac:dyDescent="0.2">
      <c r="A1008" s="3">
        <v>45344</v>
      </c>
      <c r="B1008" s="2" t="s">
        <v>18</v>
      </c>
      <c r="C1008" s="2" t="s">
        <v>15</v>
      </c>
      <c r="D1008" s="2" t="s">
        <v>11</v>
      </c>
      <c r="E1008" s="2" t="s">
        <v>23</v>
      </c>
      <c r="F1008" s="2" t="s">
        <v>13</v>
      </c>
      <c r="G1008" s="2">
        <v>103</v>
      </c>
      <c r="H1008" s="2">
        <v>47</v>
      </c>
      <c r="I1008" s="2">
        <v>433.86</v>
      </c>
      <c r="J1008" t="str">
        <f t="shared" si="15"/>
        <v>youtube</v>
      </c>
    </row>
    <row r="1009" spans="1:10" x14ac:dyDescent="0.2">
      <c r="A1009" s="3">
        <v>45447</v>
      </c>
      <c r="B1009" s="2" t="s">
        <v>14</v>
      </c>
      <c r="C1009" s="2" t="s">
        <v>28</v>
      </c>
      <c r="D1009" s="2" t="s">
        <v>11</v>
      </c>
      <c r="E1009" s="2" t="s">
        <v>12</v>
      </c>
      <c r="G1009" s="2">
        <v>322</v>
      </c>
      <c r="H1009" s="2">
        <v>21</v>
      </c>
      <c r="I1009" s="2">
        <v>270.02999999999997</v>
      </c>
      <c r="J1009" t="str">
        <f t="shared" si="15"/>
        <v>newsletter</v>
      </c>
    </row>
    <row r="1010" spans="1:10" x14ac:dyDescent="0.2">
      <c r="A1010" s="3">
        <v>45600</v>
      </c>
      <c r="B1010" s="2" t="s">
        <v>9</v>
      </c>
      <c r="C1010" s="2" t="s">
        <v>15</v>
      </c>
      <c r="D1010" s="2" t="s">
        <v>27</v>
      </c>
      <c r="E1010" s="2" t="s">
        <v>23</v>
      </c>
      <c r="G1010" s="2">
        <v>31</v>
      </c>
      <c r="H1010" s="2">
        <v>15</v>
      </c>
      <c r="I1010" s="2">
        <v>303.47000000000003</v>
      </c>
      <c r="J1010" t="str">
        <f t="shared" si="15"/>
        <v>facebook</v>
      </c>
    </row>
    <row r="1011" spans="1:10" x14ac:dyDescent="0.2">
      <c r="A1011" s="3">
        <v>45371</v>
      </c>
      <c r="B1011" s="2" t="s">
        <v>26</v>
      </c>
      <c r="C1011" s="2" t="s">
        <v>15</v>
      </c>
      <c r="D1011" s="2" t="s">
        <v>27</v>
      </c>
      <c r="E1011" s="2" t="s">
        <v>29</v>
      </c>
      <c r="F1011" s="2" t="s">
        <v>21</v>
      </c>
      <c r="G1011" s="2">
        <v>376</v>
      </c>
      <c r="H1011" s="2">
        <v>2</v>
      </c>
      <c r="I1011" s="2">
        <v>401.64</v>
      </c>
      <c r="J1011" t="str">
        <f t="shared" si="15"/>
        <v>instagram</v>
      </c>
    </row>
    <row r="1012" spans="1:10" x14ac:dyDescent="0.2">
      <c r="A1012" s="3">
        <v>45553</v>
      </c>
      <c r="B1012" s="2" t="s">
        <v>14</v>
      </c>
      <c r="C1012" s="2" t="s">
        <v>28</v>
      </c>
      <c r="D1012" s="2" t="s">
        <v>11</v>
      </c>
      <c r="F1012" s="2" t="s">
        <v>21</v>
      </c>
      <c r="G1012" s="2">
        <v>64</v>
      </c>
      <c r="H1012" s="2">
        <v>32</v>
      </c>
      <c r="I1012" s="2">
        <v>581.85</v>
      </c>
      <c r="J1012" t="str">
        <f t="shared" si="15"/>
        <v>newsletter</v>
      </c>
    </row>
    <row r="1013" spans="1:10" x14ac:dyDescent="0.2">
      <c r="A1013" s="3">
        <v>45316</v>
      </c>
      <c r="B1013" s="2" t="s">
        <v>26</v>
      </c>
      <c r="C1013" s="2" t="s">
        <v>28</v>
      </c>
      <c r="D1013" s="2" t="s">
        <v>11</v>
      </c>
      <c r="E1013" s="2" t="s">
        <v>23</v>
      </c>
      <c r="F1013" s="2" t="s">
        <v>17</v>
      </c>
      <c r="G1013" s="2">
        <v>381</v>
      </c>
      <c r="H1013" s="2">
        <v>38</v>
      </c>
      <c r="I1013" s="2">
        <v>617.07000000000005</v>
      </c>
      <c r="J1013" t="str">
        <f t="shared" si="15"/>
        <v>instagram</v>
      </c>
    </row>
    <row r="1014" spans="1:10" x14ac:dyDescent="0.2">
      <c r="A1014" s="3">
        <v>45341</v>
      </c>
      <c r="B1014" s="2" t="s">
        <v>30</v>
      </c>
      <c r="C1014" s="2" t="s">
        <v>15</v>
      </c>
      <c r="D1014" s="2" t="s">
        <v>11</v>
      </c>
      <c r="E1014" s="2" t="s">
        <v>29</v>
      </c>
      <c r="F1014" s="2" t="s">
        <v>21</v>
      </c>
      <c r="G1014" s="2">
        <v>459</v>
      </c>
      <c r="H1014" s="2">
        <v>50</v>
      </c>
      <c r="I1014" s="2">
        <v>835.93</v>
      </c>
      <c r="J1014" t="str">
        <f t="shared" si="15"/>
        <v>linkedin</v>
      </c>
    </row>
    <row r="1015" spans="1:10" x14ac:dyDescent="0.2">
      <c r="A1015" s="3">
        <v>45610</v>
      </c>
      <c r="B1015" s="2" t="s">
        <v>14</v>
      </c>
      <c r="C1015" s="2" t="s">
        <v>10</v>
      </c>
      <c r="D1015" s="2" t="s">
        <v>22</v>
      </c>
      <c r="E1015" s="2" t="s">
        <v>29</v>
      </c>
      <c r="F1015" s="2" t="s">
        <v>24</v>
      </c>
      <c r="G1015" s="2">
        <v>352</v>
      </c>
      <c r="H1015" s="2">
        <v>12</v>
      </c>
      <c r="I1015" s="2">
        <v>980.5</v>
      </c>
      <c r="J1015" t="str">
        <f t="shared" si="15"/>
        <v>newsletter</v>
      </c>
    </row>
    <row r="1016" spans="1:10" x14ac:dyDescent="0.2">
      <c r="A1016" s="3">
        <v>45400</v>
      </c>
      <c r="B1016" s="2" t="s">
        <v>14</v>
      </c>
      <c r="C1016" s="2" t="s">
        <v>19</v>
      </c>
      <c r="D1016" s="2" t="s">
        <v>20</v>
      </c>
      <c r="E1016" s="2" t="s">
        <v>16</v>
      </c>
      <c r="F1016" s="2" t="s">
        <v>24</v>
      </c>
      <c r="G1016" s="2">
        <v>177</v>
      </c>
      <c r="H1016" s="2">
        <v>4</v>
      </c>
      <c r="I1016" s="2">
        <v>254.2</v>
      </c>
      <c r="J1016" t="str">
        <f t="shared" si="15"/>
        <v>newsletter</v>
      </c>
    </row>
    <row r="1017" spans="1:10" x14ac:dyDescent="0.2">
      <c r="A1017" s="3">
        <v>45374</v>
      </c>
      <c r="B1017" s="2" t="s">
        <v>18</v>
      </c>
      <c r="C1017" s="2" t="s">
        <v>15</v>
      </c>
      <c r="D1017" s="2" t="s">
        <v>22</v>
      </c>
      <c r="E1017" s="2" t="s">
        <v>16</v>
      </c>
      <c r="F1017" s="2" t="s">
        <v>13</v>
      </c>
      <c r="G1017" s="2">
        <v>183</v>
      </c>
      <c r="H1017" s="2">
        <v>13</v>
      </c>
      <c r="I1017" s="2">
        <v>243.51</v>
      </c>
      <c r="J1017" t="str">
        <f t="shared" si="15"/>
        <v>youtube</v>
      </c>
    </row>
    <row r="1018" spans="1:10" x14ac:dyDescent="0.2">
      <c r="A1018" s="3">
        <v>45440</v>
      </c>
      <c r="B1018" s="2" t="s">
        <v>30</v>
      </c>
      <c r="C1018" s="2" t="s">
        <v>28</v>
      </c>
      <c r="D1018" s="2" t="s">
        <v>27</v>
      </c>
      <c r="E1018" s="2" t="s">
        <v>12</v>
      </c>
      <c r="F1018" s="2" t="s">
        <v>17</v>
      </c>
      <c r="G1018" s="2">
        <v>429</v>
      </c>
      <c r="H1018" s="2">
        <v>29</v>
      </c>
      <c r="I1018" s="2">
        <v>674.53</v>
      </c>
      <c r="J1018" t="str">
        <f t="shared" si="15"/>
        <v>linkedin</v>
      </c>
    </row>
    <row r="1019" spans="1:10" x14ac:dyDescent="0.2">
      <c r="A1019" s="3">
        <v>45430</v>
      </c>
      <c r="B1019" s="2" t="s">
        <v>9</v>
      </c>
      <c r="C1019" s="2" t="s">
        <v>28</v>
      </c>
      <c r="D1019" s="2" t="s">
        <v>20</v>
      </c>
      <c r="E1019" s="2" t="s">
        <v>12</v>
      </c>
      <c r="F1019" s="2" t="s">
        <v>21</v>
      </c>
      <c r="G1019" s="2">
        <v>119</v>
      </c>
      <c r="H1019" s="2">
        <v>46</v>
      </c>
      <c r="I1019" s="2">
        <v>629.15</v>
      </c>
      <c r="J1019" t="str">
        <f t="shared" si="15"/>
        <v>facebook</v>
      </c>
    </row>
    <row r="1020" spans="1:10" x14ac:dyDescent="0.2">
      <c r="A1020" s="3">
        <v>45348</v>
      </c>
      <c r="B1020" s="2" t="s">
        <v>9</v>
      </c>
      <c r="C1020" s="2" t="s">
        <v>10</v>
      </c>
      <c r="D1020" s="2" t="s">
        <v>20</v>
      </c>
      <c r="E1020" s="2" t="s">
        <v>16</v>
      </c>
      <c r="G1020" s="2">
        <v>363</v>
      </c>
      <c r="H1020" s="2">
        <v>42</v>
      </c>
      <c r="I1020" s="2">
        <v>288.16000000000003</v>
      </c>
      <c r="J1020" t="str">
        <f t="shared" si="15"/>
        <v>facebook</v>
      </c>
    </row>
    <row r="1021" spans="1:10" x14ac:dyDescent="0.2">
      <c r="A1021" s="3">
        <v>45400</v>
      </c>
      <c r="B1021" s="2" t="s">
        <v>25</v>
      </c>
      <c r="C1021" s="2" t="s">
        <v>28</v>
      </c>
      <c r="D1021" s="2" t="s">
        <v>20</v>
      </c>
      <c r="E1021" s="2" t="s">
        <v>23</v>
      </c>
      <c r="F1021" s="2" t="s">
        <v>17</v>
      </c>
      <c r="G1021" s="2">
        <v>72</v>
      </c>
      <c r="H1021" s="2">
        <v>37</v>
      </c>
      <c r="I1021" s="2">
        <v>921.51</v>
      </c>
      <c r="J1021" t="str">
        <f t="shared" si="15"/>
        <v>google</v>
      </c>
    </row>
    <row r="1022" spans="1:10" x14ac:dyDescent="0.2">
      <c r="A1022" s="3">
        <v>45376</v>
      </c>
      <c r="B1022" s="2" t="s">
        <v>30</v>
      </c>
      <c r="C1022" s="2" t="s">
        <v>19</v>
      </c>
      <c r="D1022" s="2" t="s">
        <v>27</v>
      </c>
      <c r="E1022" s="2" t="s">
        <v>12</v>
      </c>
      <c r="G1022" s="2">
        <v>333</v>
      </c>
      <c r="H1022" s="2">
        <v>17</v>
      </c>
      <c r="I1022" s="2">
        <v>64.02</v>
      </c>
      <c r="J1022" t="str">
        <f t="shared" si="15"/>
        <v>linkedin</v>
      </c>
    </row>
    <row r="1023" spans="1:10" x14ac:dyDescent="0.2">
      <c r="A1023" s="3">
        <v>45355</v>
      </c>
      <c r="B1023" s="2" t="s">
        <v>9</v>
      </c>
      <c r="C1023" s="2" t="s">
        <v>19</v>
      </c>
      <c r="D1023" s="2" t="s">
        <v>20</v>
      </c>
      <c r="E1023" s="2" t="s">
        <v>23</v>
      </c>
      <c r="F1023" s="2" t="s">
        <v>21</v>
      </c>
      <c r="G1023" s="2">
        <v>89</v>
      </c>
      <c r="H1023" s="2">
        <v>49</v>
      </c>
      <c r="I1023" s="2">
        <v>333.76</v>
      </c>
      <c r="J1023" t="str">
        <f t="shared" si="15"/>
        <v>facebook</v>
      </c>
    </row>
    <row r="1024" spans="1:10" x14ac:dyDescent="0.2">
      <c r="A1024" s="3">
        <v>45297</v>
      </c>
      <c r="B1024" s="2" t="s">
        <v>25</v>
      </c>
      <c r="C1024" s="2" t="s">
        <v>10</v>
      </c>
      <c r="D1024" s="2" t="s">
        <v>11</v>
      </c>
      <c r="F1024" s="2" t="s">
        <v>17</v>
      </c>
      <c r="G1024" s="2">
        <v>15</v>
      </c>
      <c r="H1024" s="2">
        <v>6</v>
      </c>
      <c r="I1024" s="2">
        <v>103.31</v>
      </c>
      <c r="J1024" t="str">
        <f t="shared" si="15"/>
        <v>google</v>
      </c>
    </row>
    <row r="1025" spans="1:10" x14ac:dyDescent="0.2">
      <c r="A1025" s="3">
        <v>45498</v>
      </c>
      <c r="B1025" s="2" t="s">
        <v>26</v>
      </c>
      <c r="C1025" s="2" t="s">
        <v>10</v>
      </c>
      <c r="D1025" s="2" t="s">
        <v>20</v>
      </c>
      <c r="E1025" s="2" t="s">
        <v>29</v>
      </c>
      <c r="F1025" s="2" t="s">
        <v>17</v>
      </c>
      <c r="G1025" s="2">
        <v>298</v>
      </c>
      <c r="H1025" s="2">
        <v>22</v>
      </c>
      <c r="I1025" s="2">
        <v>127.74</v>
      </c>
      <c r="J1025" t="str">
        <f t="shared" si="15"/>
        <v>instagram</v>
      </c>
    </row>
    <row r="1026" spans="1:10" x14ac:dyDescent="0.2">
      <c r="A1026" s="3">
        <v>45402</v>
      </c>
      <c r="B1026" s="2" t="s">
        <v>14</v>
      </c>
      <c r="C1026" s="2" t="s">
        <v>19</v>
      </c>
      <c r="D1026" s="2" t="s">
        <v>11</v>
      </c>
      <c r="E1026" s="2" t="s">
        <v>29</v>
      </c>
      <c r="G1026" s="2">
        <v>216</v>
      </c>
      <c r="H1026" s="2">
        <v>50</v>
      </c>
      <c r="I1026" s="2">
        <v>624.48</v>
      </c>
      <c r="J1026" t="str">
        <f t="shared" si="15"/>
        <v>newsletter</v>
      </c>
    </row>
    <row r="1027" spans="1:10" x14ac:dyDescent="0.2">
      <c r="A1027" s="3">
        <v>45653</v>
      </c>
      <c r="B1027" s="2" t="s">
        <v>14</v>
      </c>
      <c r="C1027" s="2" t="s">
        <v>28</v>
      </c>
      <c r="D1027" s="2" t="s">
        <v>22</v>
      </c>
      <c r="E1027" s="2" t="s">
        <v>12</v>
      </c>
      <c r="F1027" s="2" t="s">
        <v>17</v>
      </c>
      <c r="G1027" s="2">
        <v>106</v>
      </c>
      <c r="H1027" s="2">
        <v>13</v>
      </c>
      <c r="I1027" s="2">
        <v>789.03</v>
      </c>
      <c r="J1027" t="str">
        <f t="shared" ref="J1027:J1090" si="16">LOWER(TRIM(B1027))</f>
        <v>newsletter</v>
      </c>
    </row>
    <row r="1028" spans="1:10" x14ac:dyDescent="0.2">
      <c r="A1028" s="3">
        <v>45572</v>
      </c>
      <c r="B1028" s="2" t="s">
        <v>25</v>
      </c>
      <c r="C1028" s="2" t="s">
        <v>15</v>
      </c>
      <c r="D1028" s="2" t="s">
        <v>22</v>
      </c>
      <c r="E1028" s="2" t="s">
        <v>16</v>
      </c>
      <c r="F1028" s="2" t="s">
        <v>17</v>
      </c>
      <c r="G1028" s="2">
        <v>302</v>
      </c>
      <c r="H1028" s="2">
        <v>36</v>
      </c>
      <c r="I1028" s="2">
        <v>624.95000000000005</v>
      </c>
      <c r="J1028" t="str">
        <f t="shared" si="16"/>
        <v>google</v>
      </c>
    </row>
    <row r="1029" spans="1:10" x14ac:dyDescent="0.2">
      <c r="A1029" s="3">
        <v>45500</v>
      </c>
      <c r="B1029" s="2" t="s">
        <v>18</v>
      </c>
      <c r="C1029" s="2" t="s">
        <v>15</v>
      </c>
      <c r="D1029" s="2" t="s">
        <v>22</v>
      </c>
      <c r="E1029" s="2" t="s">
        <v>16</v>
      </c>
      <c r="F1029" s="2" t="s">
        <v>24</v>
      </c>
      <c r="G1029" s="2">
        <v>283</v>
      </c>
      <c r="H1029" s="2">
        <v>2</v>
      </c>
      <c r="I1029" s="2">
        <v>346.69</v>
      </c>
      <c r="J1029" t="str">
        <f t="shared" si="16"/>
        <v>youtube</v>
      </c>
    </row>
    <row r="1030" spans="1:10" x14ac:dyDescent="0.2">
      <c r="A1030" s="3">
        <v>45307</v>
      </c>
      <c r="B1030" s="2" t="s">
        <v>30</v>
      </c>
      <c r="C1030" s="2" t="s">
        <v>28</v>
      </c>
      <c r="D1030" s="2" t="s">
        <v>22</v>
      </c>
      <c r="E1030" s="2" t="s">
        <v>23</v>
      </c>
      <c r="F1030" s="2" t="s">
        <v>13</v>
      </c>
      <c r="G1030" s="2">
        <v>363</v>
      </c>
      <c r="H1030" s="2">
        <v>31</v>
      </c>
      <c r="I1030" s="2">
        <v>225.54</v>
      </c>
      <c r="J1030" t="str">
        <f t="shared" si="16"/>
        <v>linkedin</v>
      </c>
    </row>
    <row r="1031" spans="1:10" x14ac:dyDescent="0.2">
      <c r="A1031" s="3">
        <v>45656</v>
      </c>
      <c r="B1031" s="2" t="s">
        <v>25</v>
      </c>
      <c r="C1031" s="2" t="s">
        <v>10</v>
      </c>
      <c r="D1031" s="2" t="s">
        <v>22</v>
      </c>
      <c r="E1031" s="2" t="s">
        <v>29</v>
      </c>
      <c r="F1031" s="2" t="s">
        <v>24</v>
      </c>
      <c r="G1031" s="2">
        <v>371</v>
      </c>
      <c r="H1031" s="2">
        <v>6</v>
      </c>
      <c r="I1031" s="2">
        <v>303.36</v>
      </c>
      <c r="J1031" t="str">
        <f t="shared" si="16"/>
        <v>google</v>
      </c>
    </row>
    <row r="1032" spans="1:10" x14ac:dyDescent="0.2">
      <c r="A1032" s="3">
        <v>45505</v>
      </c>
      <c r="B1032" s="2" t="s">
        <v>9</v>
      </c>
      <c r="C1032" s="2" t="s">
        <v>10</v>
      </c>
      <c r="D1032" s="2" t="s">
        <v>22</v>
      </c>
      <c r="E1032" s="2" t="s">
        <v>23</v>
      </c>
      <c r="F1032" s="2" t="s">
        <v>13</v>
      </c>
      <c r="G1032" s="2">
        <v>269</v>
      </c>
      <c r="H1032" s="2">
        <v>18</v>
      </c>
      <c r="I1032" s="2">
        <v>66.709999999999994</v>
      </c>
      <c r="J1032" t="str">
        <f t="shared" si="16"/>
        <v>facebook</v>
      </c>
    </row>
    <row r="1033" spans="1:10" x14ac:dyDescent="0.2">
      <c r="A1033" s="3">
        <v>45597</v>
      </c>
      <c r="B1033" s="2" t="s">
        <v>26</v>
      </c>
      <c r="C1033" s="2" t="s">
        <v>28</v>
      </c>
      <c r="D1033" s="2" t="s">
        <v>22</v>
      </c>
      <c r="E1033" s="2" t="s">
        <v>12</v>
      </c>
      <c r="F1033" s="2" t="s">
        <v>24</v>
      </c>
      <c r="G1033" s="2">
        <v>45</v>
      </c>
      <c r="H1033" s="2">
        <v>17</v>
      </c>
      <c r="I1033" s="2">
        <v>634.05999999999995</v>
      </c>
      <c r="J1033" t="str">
        <f t="shared" si="16"/>
        <v>instagram</v>
      </c>
    </row>
    <row r="1034" spans="1:10" x14ac:dyDescent="0.2">
      <c r="A1034" s="3">
        <v>45451</v>
      </c>
      <c r="B1034" s="2" t="s">
        <v>9</v>
      </c>
      <c r="C1034" s="2" t="s">
        <v>10</v>
      </c>
      <c r="D1034" s="2" t="s">
        <v>20</v>
      </c>
      <c r="E1034" s="2" t="s">
        <v>29</v>
      </c>
      <c r="F1034" s="2" t="s">
        <v>17</v>
      </c>
      <c r="G1034" s="2">
        <v>489</v>
      </c>
      <c r="H1034" s="2">
        <v>0</v>
      </c>
      <c r="I1034" s="2">
        <v>153.12</v>
      </c>
      <c r="J1034" t="str">
        <f t="shared" si="16"/>
        <v>facebook</v>
      </c>
    </row>
    <row r="1035" spans="1:10" x14ac:dyDescent="0.2">
      <c r="A1035" s="3">
        <v>45372</v>
      </c>
      <c r="B1035" s="2" t="s">
        <v>14</v>
      </c>
      <c r="C1035" s="2" t="s">
        <v>19</v>
      </c>
      <c r="D1035" s="2" t="s">
        <v>20</v>
      </c>
      <c r="E1035" s="2" t="s">
        <v>23</v>
      </c>
      <c r="G1035" s="2">
        <v>126</v>
      </c>
      <c r="H1035" s="2">
        <v>40</v>
      </c>
      <c r="I1035" s="2">
        <v>492.95</v>
      </c>
      <c r="J1035" t="str">
        <f t="shared" si="16"/>
        <v>newsletter</v>
      </c>
    </row>
    <row r="1036" spans="1:10" x14ac:dyDescent="0.2">
      <c r="A1036" s="3">
        <v>45337</v>
      </c>
      <c r="B1036" s="2" t="s">
        <v>30</v>
      </c>
      <c r="C1036" s="2" t="s">
        <v>15</v>
      </c>
      <c r="D1036" s="2" t="s">
        <v>11</v>
      </c>
      <c r="E1036" s="2" t="s">
        <v>12</v>
      </c>
      <c r="F1036" s="2" t="s">
        <v>17</v>
      </c>
      <c r="G1036" s="2">
        <v>484</v>
      </c>
      <c r="H1036" s="2">
        <v>37</v>
      </c>
      <c r="I1036" s="2">
        <v>171.5</v>
      </c>
      <c r="J1036" t="str">
        <f t="shared" si="16"/>
        <v>linkedin</v>
      </c>
    </row>
    <row r="1037" spans="1:10" x14ac:dyDescent="0.2">
      <c r="A1037" s="3">
        <v>45402</v>
      </c>
      <c r="B1037" s="2" t="s">
        <v>14</v>
      </c>
      <c r="C1037" s="2" t="s">
        <v>15</v>
      </c>
      <c r="D1037" s="2" t="s">
        <v>11</v>
      </c>
      <c r="E1037" s="2" t="s">
        <v>23</v>
      </c>
      <c r="G1037" s="2">
        <v>197</v>
      </c>
      <c r="H1037" s="2">
        <v>37</v>
      </c>
      <c r="I1037" s="2">
        <v>923.16</v>
      </c>
      <c r="J1037" t="str">
        <f t="shared" si="16"/>
        <v>newsletter</v>
      </c>
    </row>
    <row r="1038" spans="1:10" x14ac:dyDescent="0.2">
      <c r="A1038" s="3">
        <v>45312</v>
      </c>
      <c r="B1038" s="2" t="s">
        <v>25</v>
      </c>
      <c r="C1038" s="2" t="s">
        <v>10</v>
      </c>
      <c r="D1038" s="2" t="s">
        <v>20</v>
      </c>
      <c r="E1038" s="2" t="s">
        <v>12</v>
      </c>
      <c r="F1038" s="2" t="s">
        <v>13</v>
      </c>
      <c r="G1038" s="2">
        <v>246</v>
      </c>
      <c r="H1038" s="2">
        <v>17</v>
      </c>
      <c r="I1038" s="2">
        <v>460.32</v>
      </c>
      <c r="J1038" t="str">
        <f t="shared" si="16"/>
        <v>google</v>
      </c>
    </row>
    <row r="1039" spans="1:10" x14ac:dyDescent="0.2">
      <c r="A1039" s="3">
        <v>45597</v>
      </c>
      <c r="B1039" s="2" t="s">
        <v>30</v>
      </c>
      <c r="C1039" s="2" t="s">
        <v>28</v>
      </c>
      <c r="D1039" s="2" t="s">
        <v>20</v>
      </c>
      <c r="E1039" s="2" t="s">
        <v>12</v>
      </c>
      <c r="F1039" s="2" t="s">
        <v>21</v>
      </c>
      <c r="G1039" s="2">
        <v>406</v>
      </c>
      <c r="H1039" s="2">
        <v>15</v>
      </c>
      <c r="I1039" s="2">
        <v>901.9</v>
      </c>
      <c r="J1039" t="str">
        <f t="shared" si="16"/>
        <v>linkedin</v>
      </c>
    </row>
    <row r="1040" spans="1:10" x14ac:dyDescent="0.2">
      <c r="A1040" s="3">
        <v>45376</v>
      </c>
      <c r="B1040" s="2" t="s">
        <v>25</v>
      </c>
      <c r="C1040" s="2" t="s">
        <v>19</v>
      </c>
      <c r="D1040" s="2" t="s">
        <v>20</v>
      </c>
      <c r="E1040" s="2" t="s">
        <v>16</v>
      </c>
      <c r="G1040" s="2">
        <v>359</v>
      </c>
      <c r="H1040" s="2">
        <v>37</v>
      </c>
      <c r="I1040" s="2">
        <v>217.47</v>
      </c>
      <c r="J1040" t="str">
        <f t="shared" si="16"/>
        <v>google</v>
      </c>
    </row>
    <row r="1041" spans="1:10" x14ac:dyDescent="0.2">
      <c r="A1041" s="3">
        <v>45554</v>
      </c>
      <c r="B1041" s="2" t="s">
        <v>9</v>
      </c>
      <c r="C1041" s="2" t="s">
        <v>28</v>
      </c>
      <c r="D1041" s="2" t="s">
        <v>27</v>
      </c>
      <c r="E1041" s="2" t="s">
        <v>29</v>
      </c>
      <c r="F1041" s="2" t="s">
        <v>24</v>
      </c>
      <c r="G1041" s="2">
        <v>159</v>
      </c>
      <c r="H1041" s="2">
        <v>24</v>
      </c>
      <c r="I1041" s="2">
        <v>53.96</v>
      </c>
      <c r="J1041" t="str">
        <f t="shared" si="16"/>
        <v>facebook</v>
      </c>
    </row>
    <row r="1042" spans="1:10" x14ac:dyDescent="0.2">
      <c r="A1042" s="3">
        <v>45434</v>
      </c>
      <c r="B1042" s="2" t="s">
        <v>9</v>
      </c>
      <c r="C1042" s="2" t="s">
        <v>10</v>
      </c>
      <c r="D1042" s="2" t="s">
        <v>27</v>
      </c>
      <c r="E1042" s="2" t="s">
        <v>29</v>
      </c>
      <c r="F1042" s="2" t="s">
        <v>24</v>
      </c>
      <c r="G1042" s="2">
        <v>16</v>
      </c>
      <c r="H1042" s="2">
        <v>24</v>
      </c>
      <c r="I1042" s="2">
        <v>448.86</v>
      </c>
      <c r="J1042" t="str">
        <f t="shared" si="16"/>
        <v>facebook</v>
      </c>
    </row>
    <row r="1043" spans="1:10" x14ac:dyDescent="0.2">
      <c r="A1043" s="3">
        <v>45640</v>
      </c>
      <c r="B1043" s="2" t="s">
        <v>26</v>
      </c>
      <c r="C1043" s="2" t="s">
        <v>28</v>
      </c>
      <c r="D1043" s="2" t="s">
        <v>20</v>
      </c>
      <c r="E1043" s="2" t="s">
        <v>29</v>
      </c>
      <c r="G1043" s="2">
        <v>265</v>
      </c>
      <c r="H1043" s="2">
        <v>49</v>
      </c>
      <c r="I1043" s="2">
        <v>890.54</v>
      </c>
      <c r="J1043" t="str">
        <f t="shared" si="16"/>
        <v>instagram</v>
      </c>
    </row>
    <row r="1044" spans="1:10" x14ac:dyDescent="0.2">
      <c r="A1044" s="3">
        <v>45318</v>
      </c>
      <c r="B1044" s="2" t="s">
        <v>30</v>
      </c>
      <c r="C1044" s="2" t="s">
        <v>15</v>
      </c>
      <c r="D1044" s="2" t="s">
        <v>11</v>
      </c>
      <c r="E1044" s="2" t="s">
        <v>12</v>
      </c>
      <c r="F1044" s="2" t="s">
        <v>24</v>
      </c>
      <c r="G1044" s="2">
        <v>170</v>
      </c>
      <c r="H1044" s="2">
        <v>42</v>
      </c>
      <c r="I1044" s="2">
        <v>701.18</v>
      </c>
      <c r="J1044" t="str">
        <f t="shared" si="16"/>
        <v>linkedin</v>
      </c>
    </row>
    <row r="1045" spans="1:10" x14ac:dyDescent="0.2">
      <c r="A1045" s="3">
        <v>45605</v>
      </c>
      <c r="B1045" s="2" t="s">
        <v>26</v>
      </c>
      <c r="C1045" s="2" t="s">
        <v>10</v>
      </c>
      <c r="D1045" s="2" t="s">
        <v>20</v>
      </c>
      <c r="E1045" s="2" t="s">
        <v>16</v>
      </c>
      <c r="F1045" s="2" t="s">
        <v>17</v>
      </c>
      <c r="G1045" s="2">
        <v>441</v>
      </c>
      <c r="H1045" s="2">
        <v>1</v>
      </c>
      <c r="I1045" s="2">
        <v>201.05</v>
      </c>
      <c r="J1045" t="str">
        <f t="shared" si="16"/>
        <v>instagram</v>
      </c>
    </row>
    <row r="1046" spans="1:10" x14ac:dyDescent="0.2">
      <c r="A1046" s="3">
        <v>45393</v>
      </c>
      <c r="B1046" s="2" t="s">
        <v>30</v>
      </c>
      <c r="C1046" s="2" t="s">
        <v>15</v>
      </c>
      <c r="D1046" s="2" t="s">
        <v>20</v>
      </c>
      <c r="E1046" s="2" t="s">
        <v>16</v>
      </c>
      <c r="F1046" s="2" t="s">
        <v>13</v>
      </c>
      <c r="G1046" s="2">
        <v>350</v>
      </c>
      <c r="H1046" s="2">
        <v>15</v>
      </c>
      <c r="I1046" s="2">
        <v>851.17</v>
      </c>
      <c r="J1046" t="str">
        <f t="shared" si="16"/>
        <v>linkedin</v>
      </c>
    </row>
    <row r="1047" spans="1:10" x14ac:dyDescent="0.2">
      <c r="A1047" s="3">
        <v>45518</v>
      </c>
      <c r="B1047" s="2" t="s">
        <v>18</v>
      </c>
      <c r="C1047" s="2" t="s">
        <v>28</v>
      </c>
      <c r="D1047" s="2" t="s">
        <v>22</v>
      </c>
      <c r="E1047" s="2" t="s">
        <v>29</v>
      </c>
      <c r="F1047" s="2" t="s">
        <v>13</v>
      </c>
      <c r="G1047" s="2">
        <v>259</v>
      </c>
      <c r="H1047" s="2">
        <v>6</v>
      </c>
      <c r="I1047" s="2">
        <v>64.010000000000005</v>
      </c>
      <c r="J1047" t="str">
        <f t="shared" si="16"/>
        <v>youtube</v>
      </c>
    </row>
    <row r="1048" spans="1:10" x14ac:dyDescent="0.2">
      <c r="A1048" s="3">
        <v>45552</v>
      </c>
      <c r="B1048" s="2" t="s">
        <v>26</v>
      </c>
      <c r="C1048" s="2" t="s">
        <v>28</v>
      </c>
      <c r="D1048" s="2" t="s">
        <v>11</v>
      </c>
      <c r="F1048" s="2" t="s">
        <v>13</v>
      </c>
      <c r="G1048" s="2">
        <v>358</v>
      </c>
      <c r="H1048" s="2">
        <v>2</v>
      </c>
      <c r="I1048" s="2">
        <v>216.52</v>
      </c>
      <c r="J1048" t="str">
        <f t="shared" si="16"/>
        <v>instagram</v>
      </c>
    </row>
    <row r="1049" spans="1:10" x14ac:dyDescent="0.2">
      <c r="A1049" s="3">
        <v>45543</v>
      </c>
      <c r="B1049" s="2" t="s">
        <v>14</v>
      </c>
      <c r="C1049" s="2" t="s">
        <v>10</v>
      </c>
      <c r="D1049" s="2" t="s">
        <v>11</v>
      </c>
      <c r="E1049" s="2" t="s">
        <v>23</v>
      </c>
      <c r="G1049" s="2">
        <v>405</v>
      </c>
      <c r="H1049" s="2">
        <v>1</v>
      </c>
      <c r="I1049" s="2">
        <v>379.64</v>
      </c>
      <c r="J1049" t="str">
        <f t="shared" si="16"/>
        <v>newsletter</v>
      </c>
    </row>
    <row r="1050" spans="1:10" x14ac:dyDescent="0.2">
      <c r="A1050" s="3">
        <v>45424</v>
      </c>
      <c r="B1050" s="2" t="s">
        <v>25</v>
      </c>
      <c r="C1050" s="2" t="s">
        <v>15</v>
      </c>
      <c r="D1050" s="2" t="s">
        <v>11</v>
      </c>
      <c r="E1050" s="2" t="s">
        <v>12</v>
      </c>
      <c r="F1050" s="2" t="s">
        <v>21</v>
      </c>
      <c r="G1050" s="2">
        <v>291</v>
      </c>
      <c r="H1050" s="2">
        <v>18</v>
      </c>
      <c r="I1050" s="2">
        <v>338.06</v>
      </c>
      <c r="J1050" t="str">
        <f t="shared" si="16"/>
        <v>google</v>
      </c>
    </row>
    <row r="1051" spans="1:10" x14ac:dyDescent="0.2">
      <c r="A1051" s="3">
        <v>45368</v>
      </c>
      <c r="B1051" s="2" t="s">
        <v>9</v>
      </c>
      <c r="C1051" s="2" t="s">
        <v>28</v>
      </c>
      <c r="D1051" s="2" t="s">
        <v>27</v>
      </c>
      <c r="E1051" s="2" t="s">
        <v>12</v>
      </c>
      <c r="G1051" s="2">
        <v>375</v>
      </c>
      <c r="H1051" s="2">
        <v>7</v>
      </c>
      <c r="I1051" s="2">
        <v>562.36</v>
      </c>
      <c r="J1051" t="str">
        <f t="shared" si="16"/>
        <v>facebook</v>
      </c>
    </row>
    <row r="1052" spans="1:10" x14ac:dyDescent="0.2">
      <c r="A1052" s="3">
        <v>45358</v>
      </c>
      <c r="B1052" s="2" t="s">
        <v>14</v>
      </c>
      <c r="C1052" s="2" t="s">
        <v>10</v>
      </c>
      <c r="D1052" s="2" t="s">
        <v>27</v>
      </c>
      <c r="E1052" s="2" t="s">
        <v>16</v>
      </c>
      <c r="F1052" s="2" t="s">
        <v>24</v>
      </c>
      <c r="G1052" s="2">
        <v>457</v>
      </c>
      <c r="H1052" s="2">
        <v>16</v>
      </c>
      <c r="I1052" s="2">
        <v>603.88</v>
      </c>
      <c r="J1052" t="str">
        <f t="shared" si="16"/>
        <v>newsletter</v>
      </c>
    </row>
    <row r="1053" spans="1:10" x14ac:dyDescent="0.2">
      <c r="A1053" s="3">
        <v>45405</v>
      </c>
      <c r="B1053" s="2" t="s">
        <v>26</v>
      </c>
      <c r="C1053" s="2" t="s">
        <v>15</v>
      </c>
      <c r="D1053" s="2" t="s">
        <v>20</v>
      </c>
      <c r="E1053" s="2" t="s">
        <v>16</v>
      </c>
      <c r="G1053" s="2">
        <v>479</v>
      </c>
      <c r="H1053" s="2">
        <v>11</v>
      </c>
      <c r="I1053" s="2">
        <v>22.74</v>
      </c>
      <c r="J1053" t="str">
        <f t="shared" si="16"/>
        <v>instagram</v>
      </c>
    </row>
    <row r="1054" spans="1:10" x14ac:dyDescent="0.2">
      <c r="A1054" s="3">
        <v>45623</v>
      </c>
      <c r="B1054" s="2" t="s">
        <v>9</v>
      </c>
      <c r="C1054" s="2" t="s">
        <v>10</v>
      </c>
      <c r="D1054" s="2" t="s">
        <v>11</v>
      </c>
      <c r="E1054" s="2" t="s">
        <v>29</v>
      </c>
      <c r="F1054" s="2" t="s">
        <v>21</v>
      </c>
      <c r="G1054" s="2">
        <v>219</v>
      </c>
      <c r="H1054" s="2">
        <v>47</v>
      </c>
      <c r="I1054" s="2">
        <v>672.44</v>
      </c>
      <c r="J1054" t="str">
        <f t="shared" si="16"/>
        <v>facebook</v>
      </c>
    </row>
    <row r="1055" spans="1:10" x14ac:dyDescent="0.2">
      <c r="A1055" s="3">
        <v>45533</v>
      </c>
      <c r="B1055" s="2" t="s">
        <v>25</v>
      </c>
      <c r="C1055" s="2" t="s">
        <v>15</v>
      </c>
      <c r="D1055" s="2" t="s">
        <v>20</v>
      </c>
      <c r="E1055" s="2" t="s">
        <v>29</v>
      </c>
      <c r="F1055" s="2" t="s">
        <v>17</v>
      </c>
      <c r="G1055" s="2">
        <v>294</v>
      </c>
      <c r="H1055" s="2">
        <v>35</v>
      </c>
      <c r="I1055" s="2">
        <v>874.63</v>
      </c>
      <c r="J1055" t="str">
        <f t="shared" si="16"/>
        <v>google</v>
      </c>
    </row>
    <row r="1056" spans="1:10" x14ac:dyDescent="0.2">
      <c r="A1056" s="3">
        <v>45546</v>
      </c>
      <c r="B1056" s="2" t="s">
        <v>25</v>
      </c>
      <c r="C1056" s="2" t="s">
        <v>28</v>
      </c>
      <c r="D1056" s="2" t="s">
        <v>27</v>
      </c>
      <c r="E1056" s="2" t="s">
        <v>12</v>
      </c>
      <c r="F1056" s="2" t="s">
        <v>24</v>
      </c>
      <c r="G1056" s="2">
        <v>92</v>
      </c>
      <c r="H1056" s="2">
        <v>50</v>
      </c>
      <c r="I1056" s="2">
        <v>781.3</v>
      </c>
      <c r="J1056" t="str">
        <f t="shared" si="16"/>
        <v>google</v>
      </c>
    </row>
    <row r="1057" spans="1:10" x14ac:dyDescent="0.2">
      <c r="A1057" s="3">
        <v>45601</v>
      </c>
      <c r="B1057" s="2" t="s">
        <v>25</v>
      </c>
      <c r="C1057" s="2" t="s">
        <v>28</v>
      </c>
      <c r="D1057" s="2" t="s">
        <v>11</v>
      </c>
      <c r="E1057" s="2" t="s">
        <v>29</v>
      </c>
      <c r="G1057" s="2">
        <v>144</v>
      </c>
      <c r="H1057" s="2">
        <v>9</v>
      </c>
      <c r="I1057" s="2">
        <v>989.19</v>
      </c>
      <c r="J1057" t="str">
        <f t="shared" si="16"/>
        <v>google</v>
      </c>
    </row>
    <row r="1058" spans="1:10" x14ac:dyDescent="0.2">
      <c r="A1058" s="3">
        <v>45464</v>
      </c>
      <c r="B1058" s="2" t="s">
        <v>30</v>
      </c>
      <c r="C1058" s="2" t="s">
        <v>10</v>
      </c>
      <c r="D1058" s="2" t="s">
        <v>20</v>
      </c>
      <c r="E1058" s="2" t="s">
        <v>16</v>
      </c>
      <c r="F1058" s="2" t="s">
        <v>17</v>
      </c>
      <c r="G1058" s="2">
        <v>38</v>
      </c>
      <c r="H1058" s="2">
        <v>19</v>
      </c>
      <c r="I1058" s="2">
        <v>991.08</v>
      </c>
      <c r="J1058" t="str">
        <f t="shared" si="16"/>
        <v>linkedin</v>
      </c>
    </row>
    <row r="1059" spans="1:10" x14ac:dyDescent="0.2">
      <c r="A1059" s="3">
        <v>45392</v>
      </c>
      <c r="B1059" s="2" t="s">
        <v>25</v>
      </c>
      <c r="C1059" s="2" t="s">
        <v>15</v>
      </c>
      <c r="D1059" s="2" t="s">
        <v>27</v>
      </c>
      <c r="E1059" s="2" t="s">
        <v>12</v>
      </c>
      <c r="F1059" s="2" t="s">
        <v>13</v>
      </c>
      <c r="G1059" s="2">
        <v>129</v>
      </c>
      <c r="H1059" s="2">
        <v>40</v>
      </c>
      <c r="I1059" s="2">
        <v>694.14</v>
      </c>
      <c r="J1059" t="str">
        <f t="shared" si="16"/>
        <v>google</v>
      </c>
    </row>
    <row r="1060" spans="1:10" x14ac:dyDescent="0.2">
      <c r="A1060" s="3">
        <v>45357</v>
      </c>
      <c r="B1060" s="2" t="s">
        <v>26</v>
      </c>
      <c r="C1060" s="2" t="s">
        <v>19</v>
      </c>
      <c r="D1060" s="2" t="s">
        <v>11</v>
      </c>
      <c r="E1060" s="2" t="s">
        <v>23</v>
      </c>
      <c r="F1060" s="2" t="s">
        <v>24</v>
      </c>
      <c r="G1060" s="2">
        <v>137</v>
      </c>
      <c r="H1060" s="2">
        <v>2</v>
      </c>
      <c r="I1060" s="2">
        <v>275.19</v>
      </c>
      <c r="J1060" t="str">
        <f t="shared" si="16"/>
        <v>instagram</v>
      </c>
    </row>
    <row r="1061" spans="1:10" x14ac:dyDescent="0.2">
      <c r="A1061" s="3">
        <v>45590</v>
      </c>
      <c r="B1061" s="2" t="s">
        <v>18</v>
      </c>
      <c r="C1061" s="2" t="s">
        <v>28</v>
      </c>
      <c r="D1061" s="2" t="s">
        <v>22</v>
      </c>
      <c r="E1061" s="2" t="s">
        <v>23</v>
      </c>
      <c r="F1061" s="2" t="s">
        <v>21</v>
      </c>
      <c r="G1061" s="2">
        <v>342</v>
      </c>
      <c r="H1061" s="2">
        <v>27</v>
      </c>
      <c r="I1061" s="2">
        <v>164.37</v>
      </c>
      <c r="J1061" t="str">
        <f t="shared" si="16"/>
        <v>youtube</v>
      </c>
    </row>
    <row r="1062" spans="1:10" x14ac:dyDescent="0.2">
      <c r="A1062" s="3">
        <v>45493</v>
      </c>
      <c r="B1062" s="2" t="s">
        <v>25</v>
      </c>
      <c r="C1062" s="2" t="s">
        <v>10</v>
      </c>
      <c r="D1062" s="2" t="s">
        <v>11</v>
      </c>
      <c r="F1062" s="2" t="s">
        <v>24</v>
      </c>
      <c r="G1062" s="2">
        <v>26</v>
      </c>
      <c r="H1062" s="2">
        <v>24</v>
      </c>
      <c r="I1062" s="2">
        <v>93.22</v>
      </c>
      <c r="J1062" t="str">
        <f t="shared" si="16"/>
        <v>google</v>
      </c>
    </row>
    <row r="1063" spans="1:10" x14ac:dyDescent="0.2">
      <c r="A1063" s="3">
        <v>45475</v>
      </c>
      <c r="B1063" s="2" t="s">
        <v>26</v>
      </c>
      <c r="C1063" s="2" t="s">
        <v>10</v>
      </c>
      <c r="D1063" s="2" t="s">
        <v>22</v>
      </c>
      <c r="E1063" s="2" t="s">
        <v>12</v>
      </c>
      <c r="F1063" s="2" t="s">
        <v>17</v>
      </c>
      <c r="G1063" s="2">
        <v>272</v>
      </c>
      <c r="H1063" s="2">
        <v>7</v>
      </c>
      <c r="I1063" s="2">
        <v>130.91</v>
      </c>
      <c r="J1063" t="str">
        <f t="shared" si="16"/>
        <v>instagram</v>
      </c>
    </row>
    <row r="1064" spans="1:10" x14ac:dyDescent="0.2">
      <c r="A1064" s="3">
        <v>45442</v>
      </c>
      <c r="B1064" s="2" t="s">
        <v>18</v>
      </c>
      <c r="C1064" s="2" t="s">
        <v>28</v>
      </c>
      <c r="D1064" s="2" t="s">
        <v>22</v>
      </c>
      <c r="E1064" s="2" t="s">
        <v>29</v>
      </c>
      <c r="F1064" s="2" t="s">
        <v>24</v>
      </c>
      <c r="G1064" s="2">
        <v>179</v>
      </c>
      <c r="H1064" s="2">
        <v>36</v>
      </c>
      <c r="I1064" s="2">
        <v>460.33</v>
      </c>
      <c r="J1064" t="str">
        <f t="shared" si="16"/>
        <v>youtube</v>
      </c>
    </row>
    <row r="1065" spans="1:10" x14ac:dyDescent="0.2">
      <c r="A1065" s="3">
        <v>45453</v>
      </c>
      <c r="B1065" s="2" t="s">
        <v>30</v>
      </c>
      <c r="C1065" s="2" t="s">
        <v>28</v>
      </c>
      <c r="D1065" s="2" t="s">
        <v>20</v>
      </c>
      <c r="E1065" s="2" t="s">
        <v>23</v>
      </c>
      <c r="F1065" s="2" t="s">
        <v>13</v>
      </c>
      <c r="G1065" s="2">
        <v>177</v>
      </c>
      <c r="H1065" s="2">
        <v>46</v>
      </c>
      <c r="I1065" s="2">
        <v>169.17</v>
      </c>
      <c r="J1065" t="str">
        <f t="shared" si="16"/>
        <v>linkedin</v>
      </c>
    </row>
    <row r="1066" spans="1:10" x14ac:dyDescent="0.2">
      <c r="A1066" s="3">
        <v>45350</v>
      </c>
      <c r="B1066" s="2" t="s">
        <v>18</v>
      </c>
      <c r="C1066" s="2" t="s">
        <v>10</v>
      </c>
      <c r="D1066" s="2" t="s">
        <v>11</v>
      </c>
      <c r="E1066" s="2" t="s">
        <v>12</v>
      </c>
      <c r="G1066" s="2">
        <v>492</v>
      </c>
      <c r="H1066" s="2">
        <v>8</v>
      </c>
      <c r="I1066" s="2">
        <v>333.3</v>
      </c>
      <c r="J1066" t="str">
        <f t="shared" si="16"/>
        <v>youtube</v>
      </c>
    </row>
    <row r="1067" spans="1:10" x14ac:dyDescent="0.2">
      <c r="A1067" s="3">
        <v>45324</v>
      </c>
      <c r="B1067" s="2" t="s">
        <v>9</v>
      </c>
      <c r="C1067" s="2" t="s">
        <v>19</v>
      </c>
      <c r="D1067" s="2" t="s">
        <v>27</v>
      </c>
      <c r="E1067" s="2" t="s">
        <v>16</v>
      </c>
      <c r="F1067" s="2" t="s">
        <v>24</v>
      </c>
      <c r="G1067" s="2">
        <v>434</v>
      </c>
      <c r="H1067" s="2">
        <v>28</v>
      </c>
      <c r="I1067" s="2">
        <v>930.49</v>
      </c>
      <c r="J1067" t="str">
        <f t="shared" si="16"/>
        <v>facebook</v>
      </c>
    </row>
    <row r="1068" spans="1:10" x14ac:dyDescent="0.2">
      <c r="A1068" s="3">
        <v>45421</v>
      </c>
      <c r="B1068" s="2" t="s">
        <v>18</v>
      </c>
      <c r="C1068" s="2" t="s">
        <v>10</v>
      </c>
      <c r="D1068" s="2" t="s">
        <v>11</v>
      </c>
      <c r="E1068" s="2" t="s">
        <v>12</v>
      </c>
      <c r="F1068" s="2" t="s">
        <v>17</v>
      </c>
      <c r="G1068" s="2">
        <v>444</v>
      </c>
      <c r="H1068" s="2">
        <v>49</v>
      </c>
      <c r="I1068" s="2">
        <v>524.21</v>
      </c>
      <c r="J1068" t="str">
        <f t="shared" si="16"/>
        <v>youtube</v>
      </c>
    </row>
    <row r="1069" spans="1:10" x14ac:dyDescent="0.2">
      <c r="A1069" s="3">
        <v>45416</v>
      </c>
      <c r="B1069" s="2" t="s">
        <v>30</v>
      </c>
      <c r="C1069" s="2" t="s">
        <v>10</v>
      </c>
      <c r="D1069" s="2" t="s">
        <v>11</v>
      </c>
      <c r="E1069" s="2" t="s">
        <v>16</v>
      </c>
      <c r="F1069" s="2" t="s">
        <v>13</v>
      </c>
      <c r="G1069" s="2">
        <v>124</v>
      </c>
      <c r="H1069" s="2">
        <v>44</v>
      </c>
      <c r="I1069" s="2">
        <v>694.38</v>
      </c>
      <c r="J1069" t="str">
        <f t="shared" si="16"/>
        <v>linkedin</v>
      </c>
    </row>
    <row r="1070" spans="1:10" x14ac:dyDescent="0.2">
      <c r="A1070" s="3">
        <v>45406</v>
      </c>
      <c r="B1070" s="2" t="s">
        <v>25</v>
      </c>
      <c r="C1070" s="2" t="s">
        <v>10</v>
      </c>
      <c r="D1070" s="2" t="s">
        <v>11</v>
      </c>
      <c r="E1070" s="2" t="s">
        <v>29</v>
      </c>
      <c r="F1070" s="2" t="s">
        <v>21</v>
      </c>
      <c r="G1070" s="2">
        <v>263</v>
      </c>
      <c r="H1070" s="2">
        <v>10</v>
      </c>
      <c r="I1070" s="2">
        <v>482.67</v>
      </c>
      <c r="J1070" t="str">
        <f t="shared" si="16"/>
        <v>google</v>
      </c>
    </row>
    <row r="1071" spans="1:10" x14ac:dyDescent="0.2">
      <c r="A1071" s="3">
        <v>45562</v>
      </c>
      <c r="B1071" s="2" t="s">
        <v>25</v>
      </c>
      <c r="C1071" s="2" t="s">
        <v>15</v>
      </c>
      <c r="D1071" s="2" t="s">
        <v>27</v>
      </c>
      <c r="E1071" s="2" t="s">
        <v>12</v>
      </c>
      <c r="F1071" s="2" t="s">
        <v>21</v>
      </c>
      <c r="G1071" s="2">
        <v>200</v>
      </c>
      <c r="H1071" s="2">
        <v>39</v>
      </c>
      <c r="I1071" s="2">
        <v>962.84</v>
      </c>
      <c r="J1071" t="str">
        <f t="shared" si="16"/>
        <v>google</v>
      </c>
    </row>
    <row r="1072" spans="1:10" x14ac:dyDescent="0.2">
      <c r="A1072" s="3">
        <v>45473</v>
      </c>
      <c r="B1072" s="2" t="s">
        <v>18</v>
      </c>
      <c r="C1072" s="2" t="s">
        <v>10</v>
      </c>
      <c r="D1072" s="2" t="s">
        <v>22</v>
      </c>
      <c r="E1072" s="2" t="s">
        <v>29</v>
      </c>
      <c r="F1072" s="2" t="s">
        <v>24</v>
      </c>
      <c r="G1072" s="2">
        <v>189</v>
      </c>
      <c r="H1072" s="2">
        <v>24</v>
      </c>
      <c r="I1072" s="2">
        <v>220.86</v>
      </c>
      <c r="J1072" t="str">
        <f t="shared" si="16"/>
        <v>youtube</v>
      </c>
    </row>
    <row r="1073" spans="1:10" x14ac:dyDescent="0.2">
      <c r="A1073" s="3">
        <v>45441</v>
      </c>
      <c r="B1073" s="2" t="s">
        <v>25</v>
      </c>
      <c r="C1073" s="2" t="s">
        <v>15</v>
      </c>
      <c r="D1073" s="2" t="s">
        <v>20</v>
      </c>
      <c r="E1073" s="2" t="s">
        <v>16</v>
      </c>
      <c r="G1073" s="2">
        <v>475</v>
      </c>
      <c r="H1073" s="2">
        <v>12</v>
      </c>
      <c r="I1073" s="2">
        <v>832.91</v>
      </c>
      <c r="J1073" t="str">
        <f t="shared" si="16"/>
        <v>google</v>
      </c>
    </row>
    <row r="1074" spans="1:10" x14ac:dyDescent="0.2">
      <c r="A1074" s="3">
        <v>45517</v>
      </c>
      <c r="B1074" s="2" t="s">
        <v>9</v>
      </c>
      <c r="C1074" s="2" t="s">
        <v>28</v>
      </c>
      <c r="D1074" s="2" t="s">
        <v>11</v>
      </c>
      <c r="E1074" s="2" t="s">
        <v>29</v>
      </c>
      <c r="F1074" s="2" t="s">
        <v>24</v>
      </c>
      <c r="G1074" s="2">
        <v>200</v>
      </c>
      <c r="H1074" s="2">
        <v>12</v>
      </c>
      <c r="I1074" s="2">
        <v>235.94</v>
      </c>
      <c r="J1074" t="str">
        <f t="shared" si="16"/>
        <v>facebook</v>
      </c>
    </row>
    <row r="1075" spans="1:10" x14ac:dyDescent="0.2">
      <c r="A1075" s="3">
        <v>45451</v>
      </c>
      <c r="B1075" s="2" t="s">
        <v>30</v>
      </c>
      <c r="C1075" s="2" t="s">
        <v>15</v>
      </c>
      <c r="D1075" s="2" t="s">
        <v>11</v>
      </c>
      <c r="E1075" s="2" t="s">
        <v>12</v>
      </c>
      <c r="G1075" s="2">
        <v>164</v>
      </c>
      <c r="H1075" s="2">
        <v>3</v>
      </c>
      <c r="I1075" s="2">
        <v>704.25</v>
      </c>
      <c r="J1075" t="str">
        <f t="shared" si="16"/>
        <v>linkedin</v>
      </c>
    </row>
    <row r="1076" spans="1:10" x14ac:dyDescent="0.2">
      <c r="A1076" s="3">
        <v>45553</v>
      </c>
      <c r="B1076" s="2" t="s">
        <v>9</v>
      </c>
      <c r="C1076" s="2" t="s">
        <v>19</v>
      </c>
      <c r="D1076" s="2" t="s">
        <v>27</v>
      </c>
      <c r="F1076" s="2" t="s">
        <v>17</v>
      </c>
      <c r="G1076" s="2">
        <v>381</v>
      </c>
      <c r="H1076" s="2">
        <v>41</v>
      </c>
      <c r="I1076" s="2">
        <v>543.85</v>
      </c>
      <c r="J1076" t="str">
        <f t="shared" si="16"/>
        <v>facebook</v>
      </c>
    </row>
    <row r="1077" spans="1:10" x14ac:dyDescent="0.2">
      <c r="A1077" s="3">
        <v>45410</v>
      </c>
      <c r="B1077" s="2" t="s">
        <v>26</v>
      </c>
      <c r="C1077" s="2" t="s">
        <v>10</v>
      </c>
      <c r="D1077" s="2" t="s">
        <v>20</v>
      </c>
      <c r="E1077" s="2" t="s">
        <v>29</v>
      </c>
      <c r="G1077" s="2">
        <v>353</v>
      </c>
      <c r="H1077" s="2">
        <v>7</v>
      </c>
      <c r="I1077" s="2">
        <v>617.33000000000004</v>
      </c>
      <c r="J1077" t="str">
        <f t="shared" si="16"/>
        <v>instagram</v>
      </c>
    </row>
    <row r="1078" spans="1:10" x14ac:dyDescent="0.2">
      <c r="A1078" s="3">
        <v>45574</v>
      </c>
      <c r="B1078" s="2" t="s">
        <v>25</v>
      </c>
      <c r="C1078" s="2" t="s">
        <v>19</v>
      </c>
      <c r="D1078" s="2" t="s">
        <v>27</v>
      </c>
      <c r="E1078" s="2" t="s">
        <v>29</v>
      </c>
      <c r="F1078" s="2" t="s">
        <v>24</v>
      </c>
      <c r="G1078" s="2">
        <v>162</v>
      </c>
      <c r="H1078" s="2">
        <v>15</v>
      </c>
      <c r="I1078" s="2">
        <v>191.07</v>
      </c>
      <c r="J1078" t="str">
        <f t="shared" si="16"/>
        <v>google</v>
      </c>
    </row>
    <row r="1079" spans="1:10" x14ac:dyDescent="0.2">
      <c r="A1079" s="3">
        <v>45399</v>
      </c>
      <c r="B1079" s="2" t="s">
        <v>30</v>
      </c>
      <c r="C1079" s="2" t="s">
        <v>10</v>
      </c>
      <c r="D1079" s="2" t="s">
        <v>27</v>
      </c>
      <c r="E1079" s="2" t="s">
        <v>23</v>
      </c>
      <c r="F1079" s="2" t="s">
        <v>21</v>
      </c>
      <c r="G1079" s="2">
        <v>244</v>
      </c>
      <c r="H1079" s="2">
        <v>32</v>
      </c>
      <c r="I1079" s="2">
        <v>489.66</v>
      </c>
      <c r="J1079" t="str">
        <f t="shared" si="16"/>
        <v>linkedin</v>
      </c>
    </row>
    <row r="1080" spans="1:10" x14ac:dyDescent="0.2">
      <c r="A1080" s="3">
        <v>45516</v>
      </c>
      <c r="B1080" s="2" t="s">
        <v>9</v>
      </c>
      <c r="C1080" s="2" t="s">
        <v>19</v>
      </c>
      <c r="D1080" s="2" t="s">
        <v>27</v>
      </c>
      <c r="E1080" s="2" t="s">
        <v>23</v>
      </c>
      <c r="F1080" s="2" t="s">
        <v>13</v>
      </c>
      <c r="G1080" s="2">
        <v>380</v>
      </c>
      <c r="H1080" s="2">
        <v>42</v>
      </c>
      <c r="I1080" s="2">
        <v>905.5</v>
      </c>
      <c r="J1080" t="str">
        <f t="shared" si="16"/>
        <v>facebook</v>
      </c>
    </row>
    <row r="1081" spans="1:10" x14ac:dyDescent="0.2">
      <c r="A1081" s="3">
        <v>45610</v>
      </c>
      <c r="B1081" s="2" t="s">
        <v>25</v>
      </c>
      <c r="C1081" s="2" t="s">
        <v>15</v>
      </c>
      <c r="D1081" s="2" t="s">
        <v>27</v>
      </c>
      <c r="E1081" s="2" t="s">
        <v>16</v>
      </c>
      <c r="F1081" s="2" t="s">
        <v>17</v>
      </c>
      <c r="G1081" s="2">
        <v>194</v>
      </c>
      <c r="H1081" s="2">
        <v>41</v>
      </c>
      <c r="I1081" s="2">
        <v>443.1</v>
      </c>
      <c r="J1081" t="str">
        <f t="shared" si="16"/>
        <v>google</v>
      </c>
    </row>
    <row r="1082" spans="1:10" x14ac:dyDescent="0.2">
      <c r="A1082" s="3">
        <v>45642</v>
      </c>
      <c r="B1082" s="2" t="s">
        <v>14</v>
      </c>
      <c r="C1082" s="2" t="s">
        <v>15</v>
      </c>
      <c r="D1082" s="2" t="s">
        <v>22</v>
      </c>
      <c r="E1082" s="2" t="s">
        <v>23</v>
      </c>
      <c r="G1082" s="2">
        <v>381</v>
      </c>
      <c r="H1082" s="2">
        <v>4</v>
      </c>
      <c r="I1082" s="2">
        <v>285.77999999999997</v>
      </c>
      <c r="J1082" t="str">
        <f t="shared" si="16"/>
        <v>newsletter</v>
      </c>
    </row>
    <row r="1083" spans="1:10" x14ac:dyDescent="0.2">
      <c r="A1083" s="3">
        <v>45655</v>
      </c>
      <c r="B1083" s="2" t="s">
        <v>30</v>
      </c>
      <c r="C1083" s="2" t="s">
        <v>28</v>
      </c>
      <c r="D1083" s="2" t="s">
        <v>27</v>
      </c>
      <c r="E1083" s="2" t="s">
        <v>12</v>
      </c>
      <c r="G1083" s="2">
        <v>52</v>
      </c>
      <c r="H1083" s="2">
        <v>16</v>
      </c>
      <c r="I1083" s="2">
        <v>794.83</v>
      </c>
      <c r="J1083" t="str">
        <f t="shared" si="16"/>
        <v>linkedin</v>
      </c>
    </row>
    <row r="1084" spans="1:10" x14ac:dyDescent="0.2">
      <c r="A1084" s="3">
        <v>45479</v>
      </c>
      <c r="B1084" s="2" t="s">
        <v>26</v>
      </c>
      <c r="C1084" s="2" t="s">
        <v>10</v>
      </c>
      <c r="D1084" s="2" t="s">
        <v>27</v>
      </c>
      <c r="E1084" s="2" t="s">
        <v>23</v>
      </c>
      <c r="F1084" s="2" t="s">
        <v>24</v>
      </c>
      <c r="G1084" s="2">
        <v>443</v>
      </c>
      <c r="H1084" s="2">
        <v>33</v>
      </c>
      <c r="I1084" s="2">
        <v>34.1</v>
      </c>
      <c r="J1084" t="str">
        <f t="shared" si="16"/>
        <v>instagram</v>
      </c>
    </row>
    <row r="1085" spans="1:10" x14ac:dyDescent="0.2">
      <c r="A1085" s="3">
        <v>45602</v>
      </c>
      <c r="B1085" s="2" t="s">
        <v>25</v>
      </c>
      <c r="C1085" s="2" t="s">
        <v>15</v>
      </c>
      <c r="D1085" s="2" t="s">
        <v>22</v>
      </c>
      <c r="E1085" s="2" t="s">
        <v>29</v>
      </c>
      <c r="F1085" s="2" t="s">
        <v>13</v>
      </c>
      <c r="G1085" s="2">
        <v>359</v>
      </c>
      <c r="H1085" s="2">
        <v>34</v>
      </c>
      <c r="I1085" s="2">
        <v>169.36</v>
      </c>
      <c r="J1085" t="str">
        <f t="shared" si="16"/>
        <v>google</v>
      </c>
    </row>
    <row r="1086" spans="1:10" x14ac:dyDescent="0.2">
      <c r="A1086" s="3">
        <v>45648</v>
      </c>
      <c r="B1086" s="2" t="s">
        <v>25</v>
      </c>
      <c r="C1086" s="2" t="s">
        <v>10</v>
      </c>
      <c r="D1086" s="2" t="s">
        <v>22</v>
      </c>
      <c r="E1086" s="2" t="s">
        <v>12</v>
      </c>
      <c r="F1086" s="2" t="s">
        <v>24</v>
      </c>
      <c r="G1086" s="2">
        <v>291</v>
      </c>
      <c r="H1086" s="2">
        <v>4</v>
      </c>
      <c r="I1086" s="2">
        <v>401.82</v>
      </c>
      <c r="J1086" t="str">
        <f t="shared" si="16"/>
        <v>google</v>
      </c>
    </row>
    <row r="1087" spans="1:10" x14ac:dyDescent="0.2">
      <c r="A1087" s="3">
        <v>45474</v>
      </c>
      <c r="B1087" s="2" t="s">
        <v>25</v>
      </c>
      <c r="C1087" s="2" t="s">
        <v>10</v>
      </c>
      <c r="D1087" s="2" t="s">
        <v>20</v>
      </c>
      <c r="E1087" s="2" t="s">
        <v>16</v>
      </c>
      <c r="G1087" s="2">
        <v>275</v>
      </c>
      <c r="H1087" s="2">
        <v>43</v>
      </c>
      <c r="I1087" s="2">
        <v>191.62</v>
      </c>
      <c r="J1087" t="str">
        <f t="shared" si="16"/>
        <v>google</v>
      </c>
    </row>
    <row r="1088" spans="1:10" x14ac:dyDescent="0.2">
      <c r="A1088" s="3">
        <v>45590</v>
      </c>
      <c r="B1088" s="2" t="s">
        <v>9</v>
      </c>
      <c r="C1088" s="2" t="s">
        <v>28</v>
      </c>
      <c r="D1088" s="2" t="s">
        <v>20</v>
      </c>
      <c r="E1088" s="2" t="s">
        <v>12</v>
      </c>
      <c r="F1088" s="2" t="s">
        <v>21</v>
      </c>
      <c r="G1088" s="2">
        <v>98</v>
      </c>
      <c r="H1088" s="2">
        <v>29</v>
      </c>
      <c r="I1088" s="2">
        <v>472</v>
      </c>
      <c r="J1088" t="str">
        <f t="shared" si="16"/>
        <v>facebook</v>
      </c>
    </row>
    <row r="1089" spans="1:10" x14ac:dyDescent="0.2">
      <c r="A1089" s="3">
        <v>45627</v>
      </c>
      <c r="B1089" s="2" t="s">
        <v>30</v>
      </c>
      <c r="C1089" s="2" t="s">
        <v>19</v>
      </c>
      <c r="D1089" s="2" t="s">
        <v>22</v>
      </c>
      <c r="E1089" s="2" t="s">
        <v>16</v>
      </c>
      <c r="G1089" s="2">
        <v>345</v>
      </c>
      <c r="H1089" s="2">
        <v>45</v>
      </c>
      <c r="I1089" s="2">
        <v>527.69000000000005</v>
      </c>
      <c r="J1089" t="str">
        <f t="shared" si="16"/>
        <v>linkedin</v>
      </c>
    </row>
    <row r="1090" spans="1:10" x14ac:dyDescent="0.2">
      <c r="A1090" s="3">
        <v>45537</v>
      </c>
      <c r="B1090" s="2" t="s">
        <v>9</v>
      </c>
      <c r="C1090" s="2" t="s">
        <v>28</v>
      </c>
      <c r="D1090" s="2" t="s">
        <v>20</v>
      </c>
      <c r="E1090" s="2" t="s">
        <v>29</v>
      </c>
      <c r="F1090" s="2" t="s">
        <v>21</v>
      </c>
      <c r="G1090" s="2">
        <v>373</v>
      </c>
      <c r="H1090" s="2">
        <v>39</v>
      </c>
      <c r="I1090" s="2">
        <v>776.09</v>
      </c>
      <c r="J1090" t="str">
        <f t="shared" si="16"/>
        <v>facebook</v>
      </c>
    </row>
    <row r="1091" spans="1:10" x14ac:dyDescent="0.2">
      <c r="A1091" s="3">
        <v>45428</v>
      </c>
      <c r="B1091" s="2" t="s">
        <v>14</v>
      </c>
      <c r="C1091" s="2" t="s">
        <v>15</v>
      </c>
      <c r="D1091" s="2" t="s">
        <v>20</v>
      </c>
      <c r="E1091" s="2" t="s">
        <v>29</v>
      </c>
      <c r="F1091" s="2" t="s">
        <v>13</v>
      </c>
      <c r="G1091" s="2">
        <v>390</v>
      </c>
      <c r="H1091" s="2">
        <v>29</v>
      </c>
      <c r="I1091" s="2">
        <v>781.07</v>
      </c>
      <c r="J1091" t="str">
        <f t="shared" ref="J1091:J1154" si="17">LOWER(TRIM(B1091))</f>
        <v>newsletter</v>
      </c>
    </row>
    <row r="1092" spans="1:10" x14ac:dyDescent="0.2">
      <c r="A1092" s="3">
        <v>45639</v>
      </c>
      <c r="B1092" s="2" t="s">
        <v>30</v>
      </c>
      <c r="C1092" s="2" t="s">
        <v>19</v>
      </c>
      <c r="D1092" s="2" t="s">
        <v>27</v>
      </c>
      <c r="E1092" s="2" t="s">
        <v>23</v>
      </c>
      <c r="F1092" s="2" t="s">
        <v>13</v>
      </c>
      <c r="G1092" s="2">
        <v>273</v>
      </c>
      <c r="H1092" s="2">
        <v>3</v>
      </c>
      <c r="I1092" s="2">
        <v>526.65</v>
      </c>
      <c r="J1092" t="str">
        <f t="shared" si="17"/>
        <v>linkedin</v>
      </c>
    </row>
    <row r="1093" spans="1:10" x14ac:dyDescent="0.2">
      <c r="A1093" s="3">
        <v>45551</v>
      </c>
      <c r="B1093" s="2" t="s">
        <v>25</v>
      </c>
      <c r="C1093" s="2" t="s">
        <v>10</v>
      </c>
      <c r="D1093" s="2" t="s">
        <v>27</v>
      </c>
      <c r="E1093" s="2" t="s">
        <v>29</v>
      </c>
      <c r="F1093" s="2" t="s">
        <v>24</v>
      </c>
      <c r="G1093" s="2">
        <v>299</v>
      </c>
      <c r="H1093" s="2">
        <v>34</v>
      </c>
      <c r="I1093" s="2">
        <v>363.57</v>
      </c>
      <c r="J1093" t="str">
        <f t="shared" si="17"/>
        <v>google</v>
      </c>
    </row>
    <row r="1094" spans="1:10" x14ac:dyDescent="0.2">
      <c r="A1094" s="3">
        <v>45574</v>
      </c>
      <c r="B1094" s="2" t="s">
        <v>9</v>
      </c>
      <c r="C1094" s="2" t="s">
        <v>19</v>
      </c>
      <c r="D1094" s="2" t="s">
        <v>27</v>
      </c>
      <c r="E1094" s="2" t="s">
        <v>23</v>
      </c>
      <c r="F1094" s="2" t="s">
        <v>13</v>
      </c>
      <c r="G1094" s="2">
        <v>30</v>
      </c>
      <c r="H1094" s="2">
        <v>41</v>
      </c>
      <c r="I1094" s="2">
        <v>802.44</v>
      </c>
      <c r="J1094" t="str">
        <f t="shared" si="17"/>
        <v>facebook</v>
      </c>
    </row>
    <row r="1095" spans="1:10" x14ac:dyDescent="0.2">
      <c r="A1095" s="3">
        <v>45558</v>
      </c>
      <c r="B1095" s="2" t="s">
        <v>25</v>
      </c>
      <c r="C1095" s="2" t="s">
        <v>10</v>
      </c>
      <c r="D1095" s="2" t="s">
        <v>22</v>
      </c>
      <c r="E1095" s="2" t="s">
        <v>12</v>
      </c>
      <c r="F1095" s="2" t="s">
        <v>13</v>
      </c>
      <c r="G1095" s="2">
        <v>410</v>
      </c>
      <c r="H1095" s="2">
        <v>5</v>
      </c>
      <c r="I1095" s="2">
        <v>938.59</v>
      </c>
      <c r="J1095" t="str">
        <f t="shared" si="17"/>
        <v>google</v>
      </c>
    </row>
    <row r="1096" spans="1:10" x14ac:dyDescent="0.2">
      <c r="A1096" s="3">
        <v>45630</v>
      </c>
      <c r="B1096" s="2" t="s">
        <v>14</v>
      </c>
      <c r="C1096" s="2" t="s">
        <v>10</v>
      </c>
      <c r="D1096" s="2" t="s">
        <v>22</v>
      </c>
      <c r="E1096" s="2" t="s">
        <v>29</v>
      </c>
      <c r="F1096" s="2" t="s">
        <v>24</v>
      </c>
      <c r="G1096" s="2">
        <v>192</v>
      </c>
      <c r="H1096" s="2">
        <v>24</v>
      </c>
      <c r="I1096" s="2">
        <v>14.04</v>
      </c>
      <c r="J1096" t="str">
        <f t="shared" si="17"/>
        <v>newsletter</v>
      </c>
    </row>
    <row r="1097" spans="1:10" x14ac:dyDescent="0.2">
      <c r="A1097" s="3">
        <v>45353</v>
      </c>
      <c r="B1097" s="2" t="s">
        <v>18</v>
      </c>
      <c r="C1097" s="2" t="s">
        <v>10</v>
      </c>
      <c r="D1097" s="2" t="s">
        <v>22</v>
      </c>
      <c r="E1097" s="2" t="s">
        <v>23</v>
      </c>
      <c r="F1097" s="2" t="s">
        <v>24</v>
      </c>
      <c r="G1097" s="2">
        <v>206</v>
      </c>
      <c r="H1097" s="2">
        <v>17</v>
      </c>
      <c r="I1097" s="2">
        <v>76.56</v>
      </c>
      <c r="J1097" t="str">
        <f t="shared" si="17"/>
        <v>youtube</v>
      </c>
    </row>
    <row r="1098" spans="1:10" x14ac:dyDescent="0.2">
      <c r="A1098" s="3">
        <v>45622</v>
      </c>
      <c r="B1098" s="2" t="s">
        <v>25</v>
      </c>
      <c r="C1098" s="2" t="s">
        <v>10</v>
      </c>
      <c r="D1098" s="2" t="s">
        <v>27</v>
      </c>
      <c r="E1098" s="2" t="s">
        <v>16</v>
      </c>
      <c r="F1098" s="2" t="s">
        <v>21</v>
      </c>
      <c r="G1098" s="2">
        <v>267</v>
      </c>
      <c r="H1098" s="2">
        <v>26</v>
      </c>
      <c r="I1098" s="2">
        <v>485.57</v>
      </c>
      <c r="J1098" t="str">
        <f t="shared" si="17"/>
        <v>google</v>
      </c>
    </row>
    <row r="1099" spans="1:10" x14ac:dyDescent="0.2">
      <c r="A1099" s="3">
        <v>45594</v>
      </c>
      <c r="B1099" s="2" t="s">
        <v>26</v>
      </c>
      <c r="C1099" s="2" t="s">
        <v>19</v>
      </c>
      <c r="D1099" s="2" t="s">
        <v>27</v>
      </c>
      <c r="E1099" s="2" t="s">
        <v>23</v>
      </c>
      <c r="F1099" s="2" t="s">
        <v>13</v>
      </c>
      <c r="G1099" s="2">
        <v>150</v>
      </c>
      <c r="H1099" s="2">
        <v>6</v>
      </c>
      <c r="I1099" s="2">
        <v>798.93</v>
      </c>
      <c r="J1099" t="str">
        <f t="shared" si="17"/>
        <v>instagram</v>
      </c>
    </row>
    <row r="1100" spans="1:10" x14ac:dyDescent="0.2">
      <c r="A1100" s="3">
        <v>45358</v>
      </c>
      <c r="B1100" s="2" t="s">
        <v>25</v>
      </c>
      <c r="C1100" s="2" t="s">
        <v>19</v>
      </c>
      <c r="D1100" s="2" t="s">
        <v>27</v>
      </c>
      <c r="E1100" s="2" t="s">
        <v>29</v>
      </c>
      <c r="F1100" s="2" t="s">
        <v>21</v>
      </c>
      <c r="G1100" s="2">
        <v>185</v>
      </c>
      <c r="H1100" s="2">
        <v>48</v>
      </c>
      <c r="I1100" s="2">
        <v>423.82</v>
      </c>
      <c r="J1100" t="str">
        <f t="shared" si="17"/>
        <v>google</v>
      </c>
    </row>
    <row r="1101" spans="1:10" x14ac:dyDescent="0.2">
      <c r="A1101" s="3">
        <v>45499</v>
      </c>
      <c r="B1101" s="2" t="s">
        <v>25</v>
      </c>
      <c r="C1101" s="2" t="s">
        <v>28</v>
      </c>
      <c r="D1101" s="2" t="s">
        <v>20</v>
      </c>
      <c r="E1101" s="2" t="s">
        <v>12</v>
      </c>
      <c r="G1101" s="2">
        <v>480</v>
      </c>
      <c r="H1101" s="2">
        <v>46</v>
      </c>
      <c r="I1101" s="2">
        <v>969.69</v>
      </c>
      <c r="J1101" t="str">
        <f t="shared" si="17"/>
        <v>google</v>
      </c>
    </row>
    <row r="1102" spans="1:10" x14ac:dyDescent="0.2">
      <c r="A1102" s="3">
        <v>45463</v>
      </c>
      <c r="B1102" s="2" t="s">
        <v>25</v>
      </c>
      <c r="C1102" s="2" t="s">
        <v>19</v>
      </c>
      <c r="D1102" s="2" t="s">
        <v>22</v>
      </c>
      <c r="E1102" s="2" t="s">
        <v>12</v>
      </c>
      <c r="G1102" s="2">
        <v>178</v>
      </c>
      <c r="H1102" s="2">
        <v>15</v>
      </c>
      <c r="I1102" s="2">
        <v>593.27</v>
      </c>
      <c r="J1102" t="str">
        <f t="shared" si="17"/>
        <v>google</v>
      </c>
    </row>
    <row r="1103" spans="1:10" x14ac:dyDescent="0.2">
      <c r="A1103" s="3">
        <v>45492</v>
      </c>
      <c r="B1103" s="2" t="s">
        <v>26</v>
      </c>
      <c r="C1103" s="2" t="s">
        <v>19</v>
      </c>
      <c r="D1103" s="2" t="s">
        <v>22</v>
      </c>
      <c r="F1103" s="2" t="s">
        <v>24</v>
      </c>
      <c r="G1103" s="2">
        <v>468</v>
      </c>
      <c r="H1103" s="2">
        <v>35</v>
      </c>
      <c r="I1103" s="2">
        <v>732.74</v>
      </c>
      <c r="J1103" t="str">
        <f t="shared" si="17"/>
        <v>instagram</v>
      </c>
    </row>
    <row r="1104" spans="1:10" x14ac:dyDescent="0.2">
      <c r="A1104" s="3">
        <v>45327</v>
      </c>
      <c r="B1104" s="2" t="s">
        <v>30</v>
      </c>
      <c r="C1104" s="2" t="s">
        <v>28</v>
      </c>
      <c r="D1104" s="2" t="s">
        <v>11</v>
      </c>
      <c r="E1104" s="2" t="s">
        <v>23</v>
      </c>
      <c r="F1104" s="2" t="s">
        <v>17</v>
      </c>
      <c r="G1104" s="2">
        <v>277</v>
      </c>
      <c r="H1104" s="2">
        <v>25</v>
      </c>
      <c r="I1104" s="2">
        <v>40.270000000000003</v>
      </c>
      <c r="J1104" t="str">
        <f t="shared" si="17"/>
        <v>linkedin</v>
      </c>
    </row>
    <row r="1105" spans="1:10" x14ac:dyDescent="0.2">
      <c r="A1105" s="3">
        <v>45535</v>
      </c>
      <c r="B1105" s="2" t="s">
        <v>14</v>
      </c>
      <c r="C1105" s="2" t="s">
        <v>10</v>
      </c>
      <c r="D1105" s="2" t="s">
        <v>22</v>
      </c>
      <c r="E1105" s="2" t="s">
        <v>16</v>
      </c>
      <c r="F1105" s="2" t="s">
        <v>17</v>
      </c>
      <c r="G1105" s="2">
        <v>294</v>
      </c>
      <c r="H1105" s="2">
        <v>49</v>
      </c>
      <c r="I1105" s="2">
        <v>105.65</v>
      </c>
      <c r="J1105" t="str">
        <f t="shared" si="17"/>
        <v>newsletter</v>
      </c>
    </row>
    <row r="1106" spans="1:10" x14ac:dyDescent="0.2">
      <c r="A1106" s="3">
        <v>45537</v>
      </c>
      <c r="B1106" s="2" t="s">
        <v>30</v>
      </c>
      <c r="C1106" s="2" t="s">
        <v>15</v>
      </c>
      <c r="D1106" s="2" t="s">
        <v>20</v>
      </c>
      <c r="F1106" s="2" t="s">
        <v>17</v>
      </c>
      <c r="G1106" s="2">
        <v>114</v>
      </c>
      <c r="H1106" s="2">
        <v>18</v>
      </c>
      <c r="I1106" s="2">
        <v>304.02999999999997</v>
      </c>
      <c r="J1106" t="str">
        <f t="shared" si="17"/>
        <v>linkedin</v>
      </c>
    </row>
    <row r="1107" spans="1:10" x14ac:dyDescent="0.2">
      <c r="A1107" s="3">
        <v>45572</v>
      </c>
      <c r="B1107" s="2" t="s">
        <v>18</v>
      </c>
      <c r="C1107" s="2" t="s">
        <v>19</v>
      </c>
      <c r="D1107" s="2" t="s">
        <v>22</v>
      </c>
      <c r="E1107" s="2" t="s">
        <v>16</v>
      </c>
      <c r="F1107" s="2" t="s">
        <v>24</v>
      </c>
      <c r="G1107" s="2">
        <v>246</v>
      </c>
      <c r="H1107" s="2">
        <v>45</v>
      </c>
      <c r="I1107" s="2">
        <v>696.1</v>
      </c>
      <c r="J1107" t="str">
        <f t="shared" si="17"/>
        <v>youtube</v>
      </c>
    </row>
    <row r="1108" spans="1:10" x14ac:dyDescent="0.2">
      <c r="A1108" s="3">
        <v>45453</v>
      </c>
      <c r="B1108" s="2" t="s">
        <v>9</v>
      </c>
      <c r="C1108" s="2" t="s">
        <v>28</v>
      </c>
      <c r="D1108" s="2" t="s">
        <v>27</v>
      </c>
      <c r="E1108" s="2" t="s">
        <v>12</v>
      </c>
      <c r="F1108" s="2" t="s">
        <v>24</v>
      </c>
      <c r="G1108" s="2">
        <v>256</v>
      </c>
      <c r="H1108" s="2">
        <v>44</v>
      </c>
      <c r="I1108" s="2">
        <v>368.28</v>
      </c>
      <c r="J1108" t="str">
        <f t="shared" si="17"/>
        <v>facebook</v>
      </c>
    </row>
    <row r="1109" spans="1:10" x14ac:dyDescent="0.2">
      <c r="A1109" s="3">
        <v>45394</v>
      </c>
      <c r="B1109" s="2" t="s">
        <v>26</v>
      </c>
      <c r="C1109" s="2" t="s">
        <v>10</v>
      </c>
      <c r="D1109" s="2" t="s">
        <v>11</v>
      </c>
      <c r="E1109" s="2" t="s">
        <v>16</v>
      </c>
      <c r="F1109" s="2" t="s">
        <v>24</v>
      </c>
      <c r="G1109" s="2">
        <v>46</v>
      </c>
      <c r="H1109" s="2">
        <v>18</v>
      </c>
      <c r="I1109" s="2">
        <v>813.59</v>
      </c>
      <c r="J1109" t="str">
        <f t="shared" si="17"/>
        <v>instagram</v>
      </c>
    </row>
    <row r="1110" spans="1:10" x14ac:dyDescent="0.2">
      <c r="A1110" s="3">
        <v>45412</v>
      </c>
      <c r="B1110" s="2" t="s">
        <v>26</v>
      </c>
      <c r="C1110" s="2" t="s">
        <v>15</v>
      </c>
      <c r="D1110" s="2" t="s">
        <v>22</v>
      </c>
      <c r="E1110" s="2" t="s">
        <v>29</v>
      </c>
      <c r="F1110" s="2" t="s">
        <v>13</v>
      </c>
      <c r="G1110" s="2">
        <v>238</v>
      </c>
      <c r="H1110" s="2">
        <v>44</v>
      </c>
      <c r="I1110" s="2">
        <v>746.17</v>
      </c>
      <c r="J1110" t="str">
        <f t="shared" si="17"/>
        <v>instagram</v>
      </c>
    </row>
    <row r="1111" spans="1:10" x14ac:dyDescent="0.2">
      <c r="A1111" s="3">
        <v>45551</v>
      </c>
      <c r="B1111" s="2" t="s">
        <v>9</v>
      </c>
      <c r="C1111" s="2" t="s">
        <v>10</v>
      </c>
      <c r="D1111" s="2" t="s">
        <v>22</v>
      </c>
      <c r="E1111" s="2" t="s">
        <v>12</v>
      </c>
      <c r="F1111" s="2" t="s">
        <v>21</v>
      </c>
      <c r="G1111" s="2">
        <v>241</v>
      </c>
      <c r="H1111" s="2">
        <v>29</v>
      </c>
      <c r="I1111" s="2">
        <v>183.16</v>
      </c>
      <c r="J1111" t="str">
        <f t="shared" si="17"/>
        <v>facebook</v>
      </c>
    </row>
    <row r="1112" spans="1:10" x14ac:dyDescent="0.2">
      <c r="A1112" s="3">
        <v>45326</v>
      </c>
      <c r="B1112" s="2" t="s">
        <v>9</v>
      </c>
      <c r="C1112" s="2" t="s">
        <v>15</v>
      </c>
      <c r="D1112" s="2" t="s">
        <v>27</v>
      </c>
      <c r="E1112" s="2" t="s">
        <v>29</v>
      </c>
      <c r="F1112" s="2" t="s">
        <v>13</v>
      </c>
      <c r="G1112" s="2">
        <v>110</v>
      </c>
      <c r="H1112" s="2">
        <v>32</v>
      </c>
      <c r="I1112" s="2">
        <v>315.3</v>
      </c>
      <c r="J1112" t="str">
        <f t="shared" si="17"/>
        <v>facebook</v>
      </c>
    </row>
    <row r="1113" spans="1:10" x14ac:dyDescent="0.2">
      <c r="A1113" s="3">
        <v>45298</v>
      </c>
      <c r="B1113" s="2" t="s">
        <v>25</v>
      </c>
      <c r="C1113" s="2" t="s">
        <v>28</v>
      </c>
      <c r="D1113" s="2" t="s">
        <v>22</v>
      </c>
      <c r="E1113" s="2" t="s">
        <v>12</v>
      </c>
      <c r="F1113" s="2" t="s">
        <v>13</v>
      </c>
      <c r="G1113" s="2">
        <v>320</v>
      </c>
      <c r="H1113" s="2">
        <v>22</v>
      </c>
      <c r="I1113" s="2">
        <v>16.48</v>
      </c>
      <c r="J1113" t="str">
        <f t="shared" si="17"/>
        <v>google</v>
      </c>
    </row>
    <row r="1114" spans="1:10" x14ac:dyDescent="0.2">
      <c r="A1114" s="3">
        <v>45342</v>
      </c>
      <c r="B1114" s="2" t="s">
        <v>30</v>
      </c>
      <c r="C1114" s="2" t="s">
        <v>15</v>
      </c>
      <c r="D1114" s="2" t="s">
        <v>11</v>
      </c>
      <c r="E1114" s="2" t="s">
        <v>16</v>
      </c>
      <c r="F1114" s="2" t="s">
        <v>21</v>
      </c>
      <c r="G1114" s="2">
        <v>294</v>
      </c>
      <c r="H1114" s="2">
        <v>17</v>
      </c>
      <c r="I1114" s="2">
        <v>304.17</v>
      </c>
      <c r="J1114" t="str">
        <f t="shared" si="17"/>
        <v>linkedin</v>
      </c>
    </row>
    <row r="1115" spans="1:10" x14ac:dyDescent="0.2">
      <c r="A1115" s="3">
        <v>45405</v>
      </c>
      <c r="B1115" s="2" t="s">
        <v>18</v>
      </c>
      <c r="C1115" s="2" t="s">
        <v>19</v>
      </c>
      <c r="D1115" s="2" t="s">
        <v>11</v>
      </c>
      <c r="F1115" s="2" t="s">
        <v>13</v>
      </c>
      <c r="G1115" s="2">
        <v>367</v>
      </c>
      <c r="H1115" s="2">
        <v>30</v>
      </c>
      <c r="I1115" s="2">
        <v>95.52</v>
      </c>
      <c r="J1115" t="str">
        <f t="shared" si="17"/>
        <v>youtube</v>
      </c>
    </row>
    <row r="1116" spans="1:10" x14ac:dyDescent="0.2">
      <c r="A1116" s="3">
        <v>45441</v>
      </c>
      <c r="B1116" s="2" t="s">
        <v>25</v>
      </c>
      <c r="C1116" s="2" t="s">
        <v>10</v>
      </c>
      <c r="D1116" s="2" t="s">
        <v>27</v>
      </c>
      <c r="E1116" s="2" t="s">
        <v>12</v>
      </c>
      <c r="F1116" s="2" t="s">
        <v>24</v>
      </c>
      <c r="G1116" s="2">
        <v>222</v>
      </c>
      <c r="H1116" s="2">
        <v>41</v>
      </c>
      <c r="I1116" s="2">
        <v>385.67</v>
      </c>
      <c r="J1116" t="str">
        <f t="shared" si="17"/>
        <v>google</v>
      </c>
    </row>
    <row r="1117" spans="1:10" x14ac:dyDescent="0.2">
      <c r="A1117" s="3">
        <v>45589</v>
      </c>
      <c r="B1117" s="2" t="s">
        <v>9</v>
      </c>
      <c r="C1117" s="2" t="s">
        <v>10</v>
      </c>
      <c r="D1117" s="2" t="s">
        <v>22</v>
      </c>
      <c r="E1117" s="2" t="s">
        <v>23</v>
      </c>
      <c r="G1117" s="2">
        <v>177</v>
      </c>
      <c r="H1117" s="2">
        <v>6</v>
      </c>
      <c r="I1117" s="2">
        <v>327.89</v>
      </c>
      <c r="J1117" t="str">
        <f t="shared" si="17"/>
        <v>facebook</v>
      </c>
    </row>
    <row r="1118" spans="1:10" x14ac:dyDescent="0.2">
      <c r="A1118" s="3">
        <v>45452</v>
      </c>
      <c r="B1118" s="2" t="s">
        <v>25</v>
      </c>
      <c r="C1118" s="2" t="s">
        <v>28</v>
      </c>
      <c r="D1118" s="2" t="s">
        <v>11</v>
      </c>
      <c r="E1118" s="2" t="s">
        <v>23</v>
      </c>
      <c r="G1118" s="2">
        <v>318</v>
      </c>
      <c r="H1118" s="2">
        <v>7</v>
      </c>
      <c r="I1118" s="2">
        <v>952.96</v>
      </c>
      <c r="J1118" t="str">
        <f t="shared" si="17"/>
        <v>google</v>
      </c>
    </row>
    <row r="1119" spans="1:10" x14ac:dyDescent="0.2">
      <c r="A1119" s="3">
        <v>45553</v>
      </c>
      <c r="B1119" s="2" t="s">
        <v>25</v>
      </c>
      <c r="C1119" s="2" t="s">
        <v>28</v>
      </c>
      <c r="D1119" s="2" t="s">
        <v>22</v>
      </c>
      <c r="E1119" s="2" t="s">
        <v>16</v>
      </c>
      <c r="G1119" s="2">
        <v>242</v>
      </c>
      <c r="H1119" s="2">
        <v>42</v>
      </c>
      <c r="I1119" s="2">
        <v>654.98</v>
      </c>
      <c r="J1119" t="str">
        <f t="shared" si="17"/>
        <v>google</v>
      </c>
    </row>
    <row r="1120" spans="1:10" x14ac:dyDescent="0.2">
      <c r="A1120" s="3">
        <v>45408</v>
      </c>
      <c r="B1120" s="2" t="s">
        <v>30</v>
      </c>
      <c r="C1120" s="2" t="s">
        <v>28</v>
      </c>
      <c r="D1120" s="2" t="s">
        <v>20</v>
      </c>
      <c r="E1120" s="2" t="s">
        <v>23</v>
      </c>
      <c r="F1120" s="2" t="s">
        <v>17</v>
      </c>
      <c r="G1120" s="2">
        <v>479</v>
      </c>
      <c r="H1120" s="2">
        <v>14</v>
      </c>
      <c r="I1120" s="2">
        <v>193.03</v>
      </c>
      <c r="J1120" t="str">
        <f t="shared" si="17"/>
        <v>linkedin</v>
      </c>
    </row>
    <row r="1121" spans="1:10" x14ac:dyDescent="0.2">
      <c r="A1121" s="3">
        <v>45605</v>
      </c>
      <c r="B1121" s="2" t="s">
        <v>25</v>
      </c>
      <c r="C1121" s="2" t="s">
        <v>19</v>
      </c>
      <c r="D1121" s="2" t="s">
        <v>11</v>
      </c>
      <c r="E1121" s="2" t="s">
        <v>12</v>
      </c>
      <c r="F1121" s="2" t="s">
        <v>17</v>
      </c>
      <c r="G1121" s="2">
        <v>93</v>
      </c>
      <c r="H1121" s="2">
        <v>39</v>
      </c>
      <c r="I1121" s="2">
        <v>1.1299999999999999</v>
      </c>
      <c r="J1121" t="str">
        <f t="shared" si="17"/>
        <v>google</v>
      </c>
    </row>
    <row r="1122" spans="1:10" x14ac:dyDescent="0.2">
      <c r="A1122" s="3">
        <v>45421</v>
      </c>
      <c r="B1122" s="2" t="s">
        <v>30</v>
      </c>
      <c r="C1122" s="2" t="s">
        <v>28</v>
      </c>
      <c r="D1122" s="2" t="s">
        <v>20</v>
      </c>
      <c r="G1122" s="2">
        <v>160</v>
      </c>
      <c r="H1122" s="2">
        <v>29</v>
      </c>
      <c r="I1122" s="2">
        <v>70.09</v>
      </c>
      <c r="J1122" t="str">
        <f t="shared" si="17"/>
        <v>linkedin</v>
      </c>
    </row>
    <row r="1123" spans="1:10" x14ac:dyDescent="0.2">
      <c r="A1123" s="3">
        <v>45649</v>
      </c>
      <c r="B1123" s="2" t="s">
        <v>26</v>
      </c>
      <c r="C1123" s="2" t="s">
        <v>28</v>
      </c>
      <c r="D1123" s="2" t="s">
        <v>20</v>
      </c>
      <c r="E1123" s="2" t="s">
        <v>29</v>
      </c>
      <c r="F1123" s="2" t="s">
        <v>21</v>
      </c>
      <c r="G1123" s="2">
        <v>128</v>
      </c>
      <c r="H1123" s="2">
        <v>13</v>
      </c>
      <c r="I1123" s="2">
        <v>206.42</v>
      </c>
      <c r="J1123" t="str">
        <f t="shared" si="17"/>
        <v>instagram</v>
      </c>
    </row>
    <row r="1124" spans="1:10" x14ac:dyDescent="0.2">
      <c r="A1124" s="3">
        <v>45424</v>
      </c>
      <c r="B1124" s="2" t="s">
        <v>30</v>
      </c>
      <c r="C1124" s="2" t="s">
        <v>19</v>
      </c>
      <c r="D1124" s="2" t="s">
        <v>27</v>
      </c>
      <c r="E1124" s="2" t="s">
        <v>23</v>
      </c>
      <c r="F1124" s="2" t="s">
        <v>13</v>
      </c>
      <c r="G1124" s="2">
        <v>66</v>
      </c>
      <c r="H1124" s="2">
        <v>27</v>
      </c>
      <c r="I1124" s="2">
        <v>404.69</v>
      </c>
      <c r="J1124" t="str">
        <f t="shared" si="17"/>
        <v>linkedin</v>
      </c>
    </row>
    <row r="1125" spans="1:10" x14ac:dyDescent="0.2">
      <c r="A1125" s="3">
        <v>45350</v>
      </c>
      <c r="B1125" s="2" t="s">
        <v>18</v>
      </c>
      <c r="C1125" s="2" t="s">
        <v>19</v>
      </c>
      <c r="D1125" s="2" t="s">
        <v>22</v>
      </c>
      <c r="E1125" s="2" t="s">
        <v>29</v>
      </c>
      <c r="G1125" s="2">
        <v>389</v>
      </c>
      <c r="H1125" s="2">
        <v>7</v>
      </c>
      <c r="I1125" s="2">
        <v>585.84</v>
      </c>
      <c r="J1125" t="str">
        <f t="shared" si="17"/>
        <v>youtube</v>
      </c>
    </row>
    <row r="1126" spans="1:10" x14ac:dyDescent="0.2">
      <c r="A1126" s="3">
        <v>45352</v>
      </c>
      <c r="B1126" s="2" t="s">
        <v>25</v>
      </c>
      <c r="C1126" s="2" t="s">
        <v>28</v>
      </c>
      <c r="D1126" s="2" t="s">
        <v>22</v>
      </c>
      <c r="F1126" s="2" t="s">
        <v>21</v>
      </c>
      <c r="G1126" s="2">
        <v>202</v>
      </c>
      <c r="H1126" s="2">
        <v>15</v>
      </c>
      <c r="I1126" s="2">
        <v>434.73</v>
      </c>
      <c r="J1126" t="str">
        <f t="shared" si="17"/>
        <v>google</v>
      </c>
    </row>
    <row r="1127" spans="1:10" x14ac:dyDescent="0.2">
      <c r="A1127" s="3">
        <v>45640</v>
      </c>
      <c r="B1127" s="2" t="s">
        <v>9</v>
      </c>
      <c r="C1127" s="2" t="s">
        <v>28</v>
      </c>
      <c r="D1127" s="2" t="s">
        <v>11</v>
      </c>
      <c r="E1127" s="2" t="s">
        <v>23</v>
      </c>
      <c r="F1127" s="2" t="s">
        <v>24</v>
      </c>
      <c r="G1127" s="2">
        <v>236</v>
      </c>
      <c r="H1127" s="2">
        <v>16</v>
      </c>
      <c r="I1127" s="2">
        <v>450.21</v>
      </c>
      <c r="J1127" t="str">
        <f t="shared" si="17"/>
        <v>facebook</v>
      </c>
    </row>
    <row r="1128" spans="1:10" x14ac:dyDescent="0.2">
      <c r="A1128" s="3">
        <v>45434</v>
      </c>
      <c r="B1128" s="2" t="s">
        <v>30</v>
      </c>
      <c r="C1128" s="2" t="s">
        <v>10</v>
      </c>
      <c r="D1128" s="2" t="s">
        <v>27</v>
      </c>
      <c r="E1128" s="2" t="s">
        <v>12</v>
      </c>
      <c r="F1128" s="2" t="s">
        <v>17</v>
      </c>
      <c r="G1128" s="2">
        <v>51</v>
      </c>
      <c r="H1128" s="2">
        <v>49</v>
      </c>
      <c r="I1128" s="2">
        <v>835.27</v>
      </c>
      <c r="J1128" t="str">
        <f t="shared" si="17"/>
        <v>linkedin</v>
      </c>
    </row>
    <row r="1129" spans="1:10" x14ac:dyDescent="0.2">
      <c r="A1129" s="3">
        <v>45461</v>
      </c>
      <c r="B1129" s="2" t="s">
        <v>18</v>
      </c>
      <c r="C1129" s="2" t="s">
        <v>10</v>
      </c>
      <c r="D1129" s="2" t="s">
        <v>11</v>
      </c>
      <c r="E1129" s="2" t="s">
        <v>29</v>
      </c>
      <c r="F1129" s="2" t="s">
        <v>17</v>
      </c>
      <c r="G1129" s="2">
        <v>390</v>
      </c>
      <c r="H1129" s="2">
        <v>3</v>
      </c>
      <c r="I1129" s="2">
        <v>408.3</v>
      </c>
      <c r="J1129" t="str">
        <f t="shared" si="17"/>
        <v>youtube</v>
      </c>
    </row>
    <row r="1130" spans="1:10" x14ac:dyDescent="0.2">
      <c r="A1130" s="3">
        <v>45609</v>
      </c>
      <c r="B1130" s="2" t="s">
        <v>30</v>
      </c>
      <c r="C1130" s="2" t="s">
        <v>10</v>
      </c>
      <c r="D1130" s="2" t="s">
        <v>11</v>
      </c>
      <c r="E1130" s="2" t="s">
        <v>16</v>
      </c>
      <c r="F1130" s="2" t="s">
        <v>21</v>
      </c>
      <c r="G1130" s="2">
        <v>408</v>
      </c>
      <c r="H1130" s="2">
        <v>25</v>
      </c>
      <c r="I1130" s="2">
        <v>673.08</v>
      </c>
      <c r="J1130" t="str">
        <f t="shared" si="17"/>
        <v>linkedin</v>
      </c>
    </row>
    <row r="1131" spans="1:10" x14ac:dyDescent="0.2">
      <c r="A1131" s="3">
        <v>45493</v>
      </c>
      <c r="B1131" s="2" t="s">
        <v>14</v>
      </c>
      <c r="C1131" s="2" t="s">
        <v>28</v>
      </c>
      <c r="D1131" s="2" t="s">
        <v>11</v>
      </c>
      <c r="E1131" s="2" t="s">
        <v>23</v>
      </c>
      <c r="F1131" s="2" t="s">
        <v>24</v>
      </c>
      <c r="G1131" s="2">
        <v>33</v>
      </c>
      <c r="H1131" s="2">
        <v>23</v>
      </c>
      <c r="I1131" s="2">
        <v>940.86</v>
      </c>
      <c r="J1131" t="str">
        <f t="shared" si="17"/>
        <v>newsletter</v>
      </c>
    </row>
    <row r="1132" spans="1:10" x14ac:dyDescent="0.2">
      <c r="A1132" s="3">
        <v>45332</v>
      </c>
      <c r="B1132" s="2" t="s">
        <v>18</v>
      </c>
      <c r="C1132" s="2" t="s">
        <v>28</v>
      </c>
      <c r="D1132" s="2" t="s">
        <v>22</v>
      </c>
      <c r="E1132" s="2" t="s">
        <v>29</v>
      </c>
      <c r="G1132" s="2">
        <v>133</v>
      </c>
      <c r="H1132" s="2">
        <v>16</v>
      </c>
      <c r="I1132" s="2">
        <v>574.27</v>
      </c>
      <c r="J1132" t="str">
        <f t="shared" si="17"/>
        <v>youtube</v>
      </c>
    </row>
    <row r="1133" spans="1:10" x14ac:dyDescent="0.2">
      <c r="A1133" s="3">
        <v>45410</v>
      </c>
      <c r="B1133" s="2" t="s">
        <v>14</v>
      </c>
      <c r="C1133" s="2" t="s">
        <v>15</v>
      </c>
      <c r="D1133" s="2" t="s">
        <v>11</v>
      </c>
      <c r="E1133" s="2" t="s">
        <v>23</v>
      </c>
      <c r="F1133" s="2" t="s">
        <v>17</v>
      </c>
      <c r="G1133" s="2">
        <v>429</v>
      </c>
      <c r="H1133" s="2">
        <v>50</v>
      </c>
      <c r="I1133" s="2">
        <v>326.77</v>
      </c>
      <c r="J1133" t="str">
        <f t="shared" si="17"/>
        <v>newsletter</v>
      </c>
    </row>
    <row r="1134" spans="1:10" x14ac:dyDescent="0.2">
      <c r="A1134" s="3">
        <v>45378</v>
      </c>
      <c r="B1134" s="2" t="s">
        <v>25</v>
      </c>
      <c r="C1134" s="2" t="s">
        <v>10</v>
      </c>
      <c r="D1134" s="2" t="s">
        <v>20</v>
      </c>
      <c r="E1134" s="2" t="s">
        <v>29</v>
      </c>
      <c r="F1134" s="2" t="s">
        <v>17</v>
      </c>
      <c r="G1134" s="2">
        <v>58</v>
      </c>
      <c r="H1134" s="2">
        <v>5</v>
      </c>
      <c r="I1134" s="2">
        <v>974.83</v>
      </c>
      <c r="J1134" t="str">
        <f t="shared" si="17"/>
        <v>google</v>
      </c>
    </row>
    <row r="1135" spans="1:10" x14ac:dyDescent="0.2">
      <c r="A1135" s="3">
        <v>45358</v>
      </c>
      <c r="B1135" s="2" t="s">
        <v>9</v>
      </c>
      <c r="C1135" s="2" t="s">
        <v>15</v>
      </c>
      <c r="D1135" s="2" t="s">
        <v>20</v>
      </c>
      <c r="E1135" s="2" t="s">
        <v>16</v>
      </c>
      <c r="G1135" s="2">
        <v>296</v>
      </c>
      <c r="H1135" s="2">
        <v>10</v>
      </c>
      <c r="I1135" s="2">
        <v>512.82000000000005</v>
      </c>
      <c r="J1135" t="str">
        <f t="shared" si="17"/>
        <v>facebook</v>
      </c>
    </row>
    <row r="1136" spans="1:10" x14ac:dyDescent="0.2">
      <c r="A1136" s="3">
        <v>45558</v>
      </c>
      <c r="B1136" s="2" t="s">
        <v>25</v>
      </c>
      <c r="C1136" s="2" t="s">
        <v>10</v>
      </c>
      <c r="D1136" s="2" t="s">
        <v>22</v>
      </c>
      <c r="E1136" s="2" t="s">
        <v>16</v>
      </c>
      <c r="F1136" s="2" t="s">
        <v>13</v>
      </c>
      <c r="G1136" s="2">
        <v>420</v>
      </c>
      <c r="H1136" s="2">
        <v>39</v>
      </c>
      <c r="I1136" s="2">
        <v>893.66</v>
      </c>
      <c r="J1136" t="str">
        <f t="shared" si="17"/>
        <v>google</v>
      </c>
    </row>
    <row r="1137" spans="1:10" x14ac:dyDescent="0.2">
      <c r="A1137" s="3">
        <v>45317</v>
      </c>
      <c r="B1137" s="2" t="s">
        <v>9</v>
      </c>
      <c r="C1137" s="2" t="s">
        <v>19</v>
      </c>
      <c r="D1137" s="2" t="s">
        <v>22</v>
      </c>
      <c r="E1137" s="2" t="s">
        <v>12</v>
      </c>
      <c r="F1137" s="2" t="s">
        <v>13</v>
      </c>
      <c r="G1137" s="2">
        <v>219</v>
      </c>
      <c r="H1137" s="2">
        <v>30</v>
      </c>
      <c r="I1137" s="2">
        <v>332.57</v>
      </c>
      <c r="J1137" t="str">
        <f t="shared" si="17"/>
        <v>facebook</v>
      </c>
    </row>
    <row r="1138" spans="1:10" x14ac:dyDescent="0.2">
      <c r="A1138" s="3">
        <v>45400</v>
      </c>
      <c r="B1138" s="2" t="s">
        <v>30</v>
      </c>
      <c r="C1138" s="2" t="s">
        <v>28</v>
      </c>
      <c r="D1138" s="2" t="s">
        <v>20</v>
      </c>
      <c r="E1138" s="2" t="s">
        <v>23</v>
      </c>
      <c r="G1138" s="2">
        <v>24</v>
      </c>
      <c r="H1138" s="2">
        <v>6</v>
      </c>
      <c r="I1138" s="2">
        <v>611</v>
      </c>
      <c r="J1138" t="str">
        <f t="shared" si="17"/>
        <v>linkedin</v>
      </c>
    </row>
    <row r="1139" spans="1:10" x14ac:dyDescent="0.2">
      <c r="A1139" s="3">
        <v>45449</v>
      </c>
      <c r="B1139" s="2" t="s">
        <v>30</v>
      </c>
      <c r="C1139" s="2" t="s">
        <v>15</v>
      </c>
      <c r="D1139" s="2" t="s">
        <v>11</v>
      </c>
      <c r="F1139" s="2" t="s">
        <v>24</v>
      </c>
      <c r="G1139" s="2">
        <v>214</v>
      </c>
      <c r="H1139" s="2">
        <v>8</v>
      </c>
      <c r="I1139" s="2">
        <v>829.2</v>
      </c>
      <c r="J1139" t="str">
        <f t="shared" si="17"/>
        <v>linkedin</v>
      </c>
    </row>
    <row r="1140" spans="1:10" x14ac:dyDescent="0.2">
      <c r="A1140" s="3">
        <v>45304</v>
      </c>
      <c r="B1140" s="2" t="s">
        <v>25</v>
      </c>
      <c r="C1140" s="2" t="s">
        <v>28</v>
      </c>
      <c r="D1140" s="2" t="s">
        <v>27</v>
      </c>
      <c r="E1140" s="2" t="s">
        <v>16</v>
      </c>
      <c r="F1140" s="2" t="s">
        <v>21</v>
      </c>
      <c r="G1140" s="2">
        <v>498</v>
      </c>
      <c r="H1140" s="2">
        <v>29</v>
      </c>
      <c r="I1140" s="2">
        <v>923.3</v>
      </c>
      <c r="J1140" t="str">
        <f t="shared" si="17"/>
        <v>google</v>
      </c>
    </row>
    <row r="1141" spans="1:10" x14ac:dyDescent="0.2">
      <c r="A1141" s="3">
        <v>45366</v>
      </c>
      <c r="B1141" s="2" t="s">
        <v>25</v>
      </c>
      <c r="C1141" s="2" t="s">
        <v>19</v>
      </c>
      <c r="D1141" s="2" t="s">
        <v>22</v>
      </c>
      <c r="E1141" s="2" t="s">
        <v>23</v>
      </c>
      <c r="F1141" s="2" t="s">
        <v>17</v>
      </c>
      <c r="G1141" s="2">
        <v>419</v>
      </c>
      <c r="H1141" s="2">
        <v>21</v>
      </c>
      <c r="I1141" s="2">
        <v>659</v>
      </c>
      <c r="J1141" t="str">
        <f t="shared" si="17"/>
        <v>google</v>
      </c>
    </row>
    <row r="1142" spans="1:10" x14ac:dyDescent="0.2">
      <c r="A1142" s="3">
        <v>45557</v>
      </c>
      <c r="B1142" s="2" t="s">
        <v>14</v>
      </c>
      <c r="C1142" s="2" t="s">
        <v>28</v>
      </c>
      <c r="D1142" s="2" t="s">
        <v>27</v>
      </c>
      <c r="F1142" s="2" t="s">
        <v>13</v>
      </c>
      <c r="G1142" s="2">
        <v>250</v>
      </c>
      <c r="H1142" s="2">
        <v>39</v>
      </c>
      <c r="I1142" s="2">
        <v>986.4</v>
      </c>
      <c r="J1142" t="str">
        <f t="shared" si="17"/>
        <v>newsletter</v>
      </c>
    </row>
    <row r="1143" spans="1:10" x14ac:dyDescent="0.2">
      <c r="A1143" s="3">
        <v>45613</v>
      </c>
      <c r="B1143" s="2" t="s">
        <v>30</v>
      </c>
      <c r="C1143" s="2" t="s">
        <v>15</v>
      </c>
      <c r="D1143" s="2" t="s">
        <v>11</v>
      </c>
      <c r="E1143" s="2" t="s">
        <v>23</v>
      </c>
      <c r="F1143" s="2" t="s">
        <v>21</v>
      </c>
      <c r="G1143" s="2">
        <v>468</v>
      </c>
      <c r="H1143" s="2">
        <v>50</v>
      </c>
      <c r="I1143" s="2">
        <v>550.83000000000004</v>
      </c>
      <c r="J1143" t="str">
        <f t="shared" si="17"/>
        <v>linkedin</v>
      </c>
    </row>
    <row r="1144" spans="1:10" x14ac:dyDescent="0.2">
      <c r="A1144" s="3">
        <v>45444</v>
      </c>
      <c r="B1144" s="2" t="s">
        <v>26</v>
      </c>
      <c r="C1144" s="2" t="s">
        <v>28</v>
      </c>
      <c r="D1144" s="2" t="s">
        <v>27</v>
      </c>
      <c r="E1144" s="2" t="s">
        <v>12</v>
      </c>
      <c r="F1144" s="2" t="s">
        <v>21</v>
      </c>
      <c r="G1144" s="2">
        <v>419</v>
      </c>
      <c r="H1144" s="2">
        <v>27</v>
      </c>
      <c r="I1144" s="2">
        <v>809.23</v>
      </c>
      <c r="J1144" t="str">
        <f t="shared" si="17"/>
        <v>instagram</v>
      </c>
    </row>
    <row r="1145" spans="1:10" x14ac:dyDescent="0.2">
      <c r="A1145" s="3">
        <v>45330</v>
      </c>
      <c r="B1145" s="2" t="s">
        <v>25</v>
      </c>
      <c r="C1145" s="2" t="s">
        <v>28</v>
      </c>
      <c r="D1145" s="2" t="s">
        <v>22</v>
      </c>
      <c r="E1145" s="2" t="s">
        <v>23</v>
      </c>
      <c r="F1145" s="2" t="s">
        <v>13</v>
      </c>
      <c r="G1145" s="2">
        <v>165</v>
      </c>
      <c r="H1145" s="2">
        <v>21</v>
      </c>
      <c r="I1145" s="2">
        <v>636.42999999999995</v>
      </c>
      <c r="J1145" t="str">
        <f t="shared" si="17"/>
        <v>google</v>
      </c>
    </row>
    <row r="1146" spans="1:10" x14ac:dyDescent="0.2">
      <c r="A1146" s="3">
        <v>45465</v>
      </c>
      <c r="B1146" s="2" t="s">
        <v>9</v>
      </c>
      <c r="C1146" s="2" t="s">
        <v>28</v>
      </c>
      <c r="D1146" s="2" t="s">
        <v>20</v>
      </c>
      <c r="E1146" s="2" t="s">
        <v>12</v>
      </c>
      <c r="F1146" s="2" t="s">
        <v>17</v>
      </c>
      <c r="G1146" s="2">
        <v>84</v>
      </c>
      <c r="H1146" s="2">
        <v>9</v>
      </c>
      <c r="I1146" s="2">
        <v>382.87</v>
      </c>
      <c r="J1146" t="str">
        <f t="shared" si="17"/>
        <v>facebook</v>
      </c>
    </row>
    <row r="1147" spans="1:10" x14ac:dyDescent="0.2">
      <c r="A1147" s="3">
        <v>45392</v>
      </c>
      <c r="B1147" s="2" t="s">
        <v>18</v>
      </c>
      <c r="C1147" s="2" t="s">
        <v>19</v>
      </c>
      <c r="D1147" s="2" t="s">
        <v>27</v>
      </c>
      <c r="E1147" s="2" t="s">
        <v>16</v>
      </c>
      <c r="F1147" s="2" t="s">
        <v>13</v>
      </c>
      <c r="G1147" s="2">
        <v>439</v>
      </c>
      <c r="H1147" s="2">
        <v>46</v>
      </c>
      <c r="I1147" s="2">
        <v>711.09</v>
      </c>
      <c r="J1147" t="str">
        <f t="shared" si="17"/>
        <v>youtube</v>
      </c>
    </row>
    <row r="1148" spans="1:10" x14ac:dyDescent="0.2">
      <c r="A1148" s="3">
        <v>45597</v>
      </c>
      <c r="B1148" s="2" t="s">
        <v>14</v>
      </c>
      <c r="C1148" s="2" t="s">
        <v>15</v>
      </c>
      <c r="D1148" s="2" t="s">
        <v>11</v>
      </c>
      <c r="E1148" s="2" t="s">
        <v>29</v>
      </c>
      <c r="F1148" s="2" t="s">
        <v>13</v>
      </c>
      <c r="G1148" s="2">
        <v>249</v>
      </c>
      <c r="H1148" s="2">
        <v>44</v>
      </c>
      <c r="I1148" s="2">
        <v>837.43</v>
      </c>
      <c r="J1148" t="str">
        <f t="shared" si="17"/>
        <v>newsletter</v>
      </c>
    </row>
    <row r="1149" spans="1:10" x14ac:dyDescent="0.2">
      <c r="A1149" s="3">
        <v>45400</v>
      </c>
      <c r="B1149" s="2" t="s">
        <v>30</v>
      </c>
      <c r="C1149" s="2" t="s">
        <v>28</v>
      </c>
      <c r="D1149" s="2" t="s">
        <v>22</v>
      </c>
      <c r="E1149" s="2" t="s">
        <v>12</v>
      </c>
      <c r="F1149" s="2" t="s">
        <v>24</v>
      </c>
      <c r="G1149" s="2">
        <v>191</v>
      </c>
      <c r="H1149" s="2">
        <v>34</v>
      </c>
      <c r="I1149" s="2">
        <v>149.24</v>
      </c>
      <c r="J1149" t="str">
        <f t="shared" si="17"/>
        <v>linkedin</v>
      </c>
    </row>
    <row r="1150" spans="1:10" x14ac:dyDescent="0.2">
      <c r="A1150" s="3">
        <v>45302</v>
      </c>
      <c r="B1150" s="2" t="s">
        <v>9</v>
      </c>
      <c r="C1150" s="2" t="s">
        <v>28</v>
      </c>
      <c r="D1150" s="2" t="s">
        <v>11</v>
      </c>
      <c r="E1150" s="2" t="s">
        <v>29</v>
      </c>
      <c r="F1150" s="2" t="s">
        <v>21</v>
      </c>
      <c r="G1150" s="2">
        <v>213</v>
      </c>
      <c r="H1150" s="2">
        <v>25</v>
      </c>
      <c r="I1150" s="2">
        <v>683.83</v>
      </c>
      <c r="J1150" t="str">
        <f t="shared" si="17"/>
        <v>facebook</v>
      </c>
    </row>
    <row r="1151" spans="1:10" x14ac:dyDescent="0.2">
      <c r="A1151" s="3">
        <v>45450</v>
      </c>
      <c r="B1151" s="2" t="s">
        <v>9</v>
      </c>
      <c r="C1151" s="2" t="s">
        <v>15</v>
      </c>
      <c r="D1151" s="2" t="s">
        <v>11</v>
      </c>
      <c r="E1151" s="2" t="s">
        <v>16</v>
      </c>
      <c r="F1151" s="2" t="s">
        <v>13</v>
      </c>
      <c r="G1151" s="2">
        <v>33</v>
      </c>
      <c r="H1151" s="2">
        <v>50</v>
      </c>
      <c r="I1151" s="2">
        <v>677.34</v>
      </c>
      <c r="J1151" t="str">
        <f t="shared" si="17"/>
        <v>facebook</v>
      </c>
    </row>
    <row r="1152" spans="1:10" x14ac:dyDescent="0.2">
      <c r="A1152" s="3">
        <v>45511</v>
      </c>
      <c r="B1152" s="2" t="s">
        <v>18</v>
      </c>
      <c r="C1152" s="2" t="s">
        <v>28</v>
      </c>
      <c r="D1152" s="2" t="s">
        <v>27</v>
      </c>
      <c r="E1152" s="2" t="s">
        <v>23</v>
      </c>
      <c r="F1152" s="2" t="s">
        <v>13</v>
      </c>
      <c r="G1152" s="2">
        <v>441</v>
      </c>
      <c r="H1152" s="2">
        <v>21</v>
      </c>
      <c r="I1152" s="2">
        <v>650.28</v>
      </c>
      <c r="J1152" t="str">
        <f t="shared" si="17"/>
        <v>youtube</v>
      </c>
    </row>
    <row r="1153" spans="1:10" x14ac:dyDescent="0.2">
      <c r="A1153" s="3">
        <v>45495</v>
      </c>
      <c r="B1153" s="2" t="s">
        <v>26</v>
      </c>
      <c r="C1153" s="2" t="s">
        <v>15</v>
      </c>
      <c r="D1153" s="2" t="s">
        <v>11</v>
      </c>
      <c r="E1153" s="2" t="s">
        <v>23</v>
      </c>
      <c r="F1153" s="2" t="s">
        <v>13</v>
      </c>
      <c r="G1153" s="2">
        <v>315</v>
      </c>
      <c r="H1153" s="2">
        <v>43</v>
      </c>
      <c r="I1153" s="2">
        <v>861.61</v>
      </c>
      <c r="J1153" t="str">
        <f t="shared" si="17"/>
        <v>instagram</v>
      </c>
    </row>
    <row r="1154" spans="1:10" x14ac:dyDescent="0.2">
      <c r="A1154" s="3">
        <v>45382</v>
      </c>
      <c r="B1154" s="2" t="s">
        <v>30</v>
      </c>
      <c r="C1154" s="2" t="s">
        <v>10</v>
      </c>
      <c r="D1154" s="2" t="s">
        <v>20</v>
      </c>
      <c r="E1154" s="2" t="s">
        <v>23</v>
      </c>
      <c r="F1154" s="2" t="s">
        <v>21</v>
      </c>
      <c r="G1154" s="2">
        <v>166</v>
      </c>
      <c r="H1154" s="2">
        <v>24</v>
      </c>
      <c r="I1154" s="2">
        <v>98.51</v>
      </c>
      <c r="J1154" t="str">
        <f t="shared" si="17"/>
        <v>linkedin</v>
      </c>
    </row>
    <row r="1155" spans="1:10" x14ac:dyDescent="0.2">
      <c r="A1155" s="3">
        <v>45591</v>
      </c>
      <c r="B1155" s="2" t="s">
        <v>26</v>
      </c>
      <c r="C1155" s="2" t="s">
        <v>19</v>
      </c>
      <c r="D1155" s="2" t="s">
        <v>20</v>
      </c>
      <c r="E1155" s="2" t="s">
        <v>23</v>
      </c>
      <c r="F1155" s="2" t="s">
        <v>24</v>
      </c>
      <c r="G1155" s="2">
        <v>369</v>
      </c>
      <c r="H1155" s="2">
        <v>28</v>
      </c>
      <c r="I1155" s="2">
        <v>21.96</v>
      </c>
      <c r="J1155" t="str">
        <f t="shared" ref="J1155:J1218" si="18">LOWER(TRIM(B1155))</f>
        <v>instagram</v>
      </c>
    </row>
    <row r="1156" spans="1:10" x14ac:dyDescent="0.2">
      <c r="A1156" s="3">
        <v>45551</v>
      </c>
      <c r="B1156" s="2" t="s">
        <v>9</v>
      </c>
      <c r="C1156" s="2" t="s">
        <v>19</v>
      </c>
      <c r="D1156" s="2" t="s">
        <v>20</v>
      </c>
      <c r="E1156" s="2" t="s">
        <v>29</v>
      </c>
      <c r="G1156" s="2">
        <v>407</v>
      </c>
      <c r="H1156" s="2">
        <v>38</v>
      </c>
      <c r="I1156" s="2">
        <v>204.27</v>
      </c>
      <c r="J1156" t="str">
        <f t="shared" si="18"/>
        <v>facebook</v>
      </c>
    </row>
    <row r="1157" spans="1:10" x14ac:dyDescent="0.2">
      <c r="A1157" s="3">
        <v>45581</v>
      </c>
      <c r="B1157" s="2" t="s">
        <v>26</v>
      </c>
      <c r="C1157" s="2" t="s">
        <v>28</v>
      </c>
      <c r="D1157" s="2" t="s">
        <v>27</v>
      </c>
      <c r="E1157" s="2" t="s">
        <v>29</v>
      </c>
      <c r="G1157" s="2">
        <v>214</v>
      </c>
      <c r="H1157" s="2">
        <v>17</v>
      </c>
      <c r="I1157" s="2">
        <v>717.13</v>
      </c>
      <c r="J1157" t="str">
        <f t="shared" si="18"/>
        <v>instagram</v>
      </c>
    </row>
    <row r="1158" spans="1:10" x14ac:dyDescent="0.2">
      <c r="A1158" s="3">
        <v>45535</v>
      </c>
      <c r="B1158" s="2" t="s">
        <v>9</v>
      </c>
      <c r="C1158" s="2" t="s">
        <v>10</v>
      </c>
      <c r="D1158" s="2" t="s">
        <v>11</v>
      </c>
      <c r="E1158" s="2" t="s">
        <v>12</v>
      </c>
      <c r="F1158" s="2" t="s">
        <v>21</v>
      </c>
      <c r="G1158" s="2">
        <v>54</v>
      </c>
      <c r="H1158" s="2">
        <v>18</v>
      </c>
      <c r="I1158" s="2">
        <v>982.54</v>
      </c>
      <c r="J1158" t="str">
        <f t="shared" si="18"/>
        <v>facebook</v>
      </c>
    </row>
    <row r="1159" spans="1:10" x14ac:dyDescent="0.2">
      <c r="A1159" s="3">
        <v>45321</v>
      </c>
      <c r="B1159" s="2" t="s">
        <v>9</v>
      </c>
      <c r="C1159" s="2" t="s">
        <v>19</v>
      </c>
      <c r="D1159" s="2" t="s">
        <v>22</v>
      </c>
      <c r="E1159" s="2" t="s">
        <v>12</v>
      </c>
      <c r="F1159" s="2" t="s">
        <v>17</v>
      </c>
      <c r="G1159" s="2">
        <v>456</v>
      </c>
      <c r="H1159" s="2">
        <v>11</v>
      </c>
      <c r="I1159" s="2">
        <v>302.67</v>
      </c>
      <c r="J1159" t="str">
        <f t="shared" si="18"/>
        <v>facebook</v>
      </c>
    </row>
    <row r="1160" spans="1:10" x14ac:dyDescent="0.2">
      <c r="A1160" s="3">
        <v>45502</v>
      </c>
      <c r="B1160" s="2" t="s">
        <v>25</v>
      </c>
      <c r="C1160" s="2" t="s">
        <v>28</v>
      </c>
      <c r="D1160" s="2" t="s">
        <v>22</v>
      </c>
      <c r="E1160" s="2" t="s">
        <v>12</v>
      </c>
      <c r="G1160" s="2">
        <v>43</v>
      </c>
      <c r="H1160" s="2">
        <v>48</v>
      </c>
      <c r="I1160" s="2">
        <v>415.93</v>
      </c>
      <c r="J1160" t="str">
        <f t="shared" si="18"/>
        <v>google</v>
      </c>
    </row>
    <row r="1161" spans="1:10" x14ac:dyDescent="0.2">
      <c r="A1161" s="3">
        <v>45484</v>
      </c>
      <c r="B1161" s="2" t="s">
        <v>9</v>
      </c>
      <c r="C1161" s="2" t="s">
        <v>19</v>
      </c>
      <c r="D1161" s="2" t="s">
        <v>20</v>
      </c>
      <c r="E1161" s="2" t="s">
        <v>16</v>
      </c>
      <c r="F1161" s="2" t="s">
        <v>21</v>
      </c>
      <c r="G1161" s="2">
        <v>263</v>
      </c>
      <c r="H1161" s="2">
        <v>35</v>
      </c>
      <c r="I1161" s="2">
        <v>999.73</v>
      </c>
      <c r="J1161" t="str">
        <f t="shared" si="18"/>
        <v>facebook</v>
      </c>
    </row>
    <row r="1162" spans="1:10" x14ac:dyDescent="0.2">
      <c r="A1162" s="3">
        <v>45581</v>
      </c>
      <c r="B1162" s="2" t="s">
        <v>14</v>
      </c>
      <c r="C1162" s="2" t="s">
        <v>10</v>
      </c>
      <c r="D1162" s="2" t="s">
        <v>20</v>
      </c>
      <c r="E1162" s="2" t="s">
        <v>23</v>
      </c>
      <c r="F1162" s="2" t="s">
        <v>21</v>
      </c>
      <c r="G1162" s="2">
        <v>259</v>
      </c>
      <c r="H1162" s="2">
        <v>47</v>
      </c>
      <c r="I1162" s="2">
        <v>370.12</v>
      </c>
      <c r="J1162" t="str">
        <f t="shared" si="18"/>
        <v>newsletter</v>
      </c>
    </row>
    <row r="1163" spans="1:10" x14ac:dyDescent="0.2">
      <c r="A1163" s="3">
        <v>45401</v>
      </c>
      <c r="B1163" s="2" t="s">
        <v>18</v>
      </c>
      <c r="C1163" s="2" t="s">
        <v>28</v>
      </c>
      <c r="D1163" s="2" t="s">
        <v>22</v>
      </c>
      <c r="G1163" s="2">
        <v>370</v>
      </c>
      <c r="H1163" s="2">
        <v>16</v>
      </c>
      <c r="I1163" s="2">
        <v>994.46</v>
      </c>
      <c r="J1163" t="str">
        <f t="shared" si="18"/>
        <v>youtube</v>
      </c>
    </row>
    <row r="1164" spans="1:10" x14ac:dyDescent="0.2">
      <c r="A1164" s="3">
        <v>45610</v>
      </c>
      <c r="B1164" s="2" t="s">
        <v>18</v>
      </c>
      <c r="C1164" s="2" t="s">
        <v>19</v>
      </c>
      <c r="D1164" s="2" t="s">
        <v>22</v>
      </c>
      <c r="E1164" s="2" t="s">
        <v>12</v>
      </c>
      <c r="F1164" s="2" t="s">
        <v>13</v>
      </c>
      <c r="G1164" s="2">
        <v>134</v>
      </c>
      <c r="H1164" s="2">
        <v>14</v>
      </c>
      <c r="I1164" s="2">
        <v>940.41</v>
      </c>
      <c r="J1164" t="str">
        <f t="shared" si="18"/>
        <v>youtube</v>
      </c>
    </row>
    <row r="1165" spans="1:10" x14ac:dyDescent="0.2">
      <c r="A1165" s="3">
        <v>45561</v>
      </c>
      <c r="B1165" s="2" t="s">
        <v>18</v>
      </c>
      <c r="C1165" s="2" t="s">
        <v>15</v>
      </c>
      <c r="D1165" s="2" t="s">
        <v>20</v>
      </c>
      <c r="E1165" s="2" t="s">
        <v>23</v>
      </c>
      <c r="F1165" s="2" t="s">
        <v>21</v>
      </c>
      <c r="G1165" s="2">
        <v>132</v>
      </c>
      <c r="H1165" s="2">
        <v>9</v>
      </c>
      <c r="I1165" s="2">
        <v>929.58</v>
      </c>
      <c r="J1165" t="str">
        <f t="shared" si="18"/>
        <v>youtube</v>
      </c>
    </row>
    <row r="1166" spans="1:10" x14ac:dyDescent="0.2">
      <c r="A1166" s="3">
        <v>45441</v>
      </c>
      <c r="B1166" s="2" t="s">
        <v>25</v>
      </c>
      <c r="C1166" s="2" t="s">
        <v>28</v>
      </c>
      <c r="D1166" s="2" t="s">
        <v>20</v>
      </c>
      <c r="E1166" s="2" t="s">
        <v>16</v>
      </c>
      <c r="F1166" s="2" t="s">
        <v>13</v>
      </c>
      <c r="G1166" s="2">
        <v>347</v>
      </c>
      <c r="H1166" s="2">
        <v>17</v>
      </c>
      <c r="I1166" s="2">
        <v>255.36</v>
      </c>
      <c r="J1166" t="str">
        <f t="shared" si="18"/>
        <v>google</v>
      </c>
    </row>
    <row r="1167" spans="1:10" x14ac:dyDescent="0.2">
      <c r="A1167" s="3">
        <v>45583</v>
      </c>
      <c r="B1167" s="2" t="s">
        <v>25</v>
      </c>
      <c r="C1167" s="2" t="s">
        <v>28</v>
      </c>
      <c r="D1167" s="2" t="s">
        <v>27</v>
      </c>
      <c r="E1167" s="2" t="s">
        <v>29</v>
      </c>
      <c r="G1167" s="2">
        <v>292</v>
      </c>
      <c r="H1167" s="2">
        <v>19</v>
      </c>
      <c r="I1167" s="2">
        <v>771.33</v>
      </c>
      <c r="J1167" t="str">
        <f t="shared" si="18"/>
        <v>google</v>
      </c>
    </row>
    <row r="1168" spans="1:10" x14ac:dyDescent="0.2">
      <c r="A1168" s="3">
        <v>45427</v>
      </c>
      <c r="B1168" s="2" t="s">
        <v>14</v>
      </c>
      <c r="C1168" s="2" t="s">
        <v>19</v>
      </c>
      <c r="D1168" s="2" t="s">
        <v>22</v>
      </c>
      <c r="E1168" s="2" t="s">
        <v>16</v>
      </c>
      <c r="F1168" s="2" t="s">
        <v>24</v>
      </c>
      <c r="G1168" s="2">
        <v>457</v>
      </c>
      <c r="H1168" s="2">
        <v>2</v>
      </c>
      <c r="I1168" s="2">
        <v>784.29</v>
      </c>
      <c r="J1168" t="str">
        <f t="shared" si="18"/>
        <v>newsletter</v>
      </c>
    </row>
    <row r="1169" spans="1:10" x14ac:dyDescent="0.2">
      <c r="A1169" s="3">
        <v>45422</v>
      </c>
      <c r="B1169" s="2" t="s">
        <v>18</v>
      </c>
      <c r="C1169" s="2" t="s">
        <v>10</v>
      </c>
      <c r="D1169" s="2" t="s">
        <v>22</v>
      </c>
      <c r="E1169" s="2" t="s">
        <v>12</v>
      </c>
      <c r="F1169" s="2" t="s">
        <v>13</v>
      </c>
      <c r="G1169" s="2">
        <v>232</v>
      </c>
      <c r="H1169" s="2">
        <v>29</v>
      </c>
      <c r="I1169" s="2">
        <v>731.08</v>
      </c>
      <c r="J1169" t="str">
        <f t="shared" si="18"/>
        <v>youtube</v>
      </c>
    </row>
    <row r="1170" spans="1:10" x14ac:dyDescent="0.2">
      <c r="A1170" s="3">
        <v>45399</v>
      </c>
      <c r="B1170" s="2" t="s">
        <v>25</v>
      </c>
      <c r="C1170" s="2" t="s">
        <v>15</v>
      </c>
      <c r="D1170" s="2" t="s">
        <v>27</v>
      </c>
      <c r="E1170" s="2" t="s">
        <v>12</v>
      </c>
      <c r="G1170" s="2">
        <v>392</v>
      </c>
      <c r="H1170" s="2">
        <v>44</v>
      </c>
      <c r="I1170" s="2">
        <v>439.43</v>
      </c>
      <c r="J1170" t="str">
        <f t="shared" si="18"/>
        <v>google</v>
      </c>
    </row>
    <row r="1171" spans="1:10" x14ac:dyDescent="0.2">
      <c r="A1171" s="3">
        <v>45411</v>
      </c>
      <c r="B1171" s="2" t="s">
        <v>26</v>
      </c>
      <c r="C1171" s="2" t="s">
        <v>28</v>
      </c>
      <c r="D1171" s="2" t="s">
        <v>20</v>
      </c>
      <c r="E1171" s="2" t="s">
        <v>23</v>
      </c>
      <c r="F1171" s="2" t="s">
        <v>21</v>
      </c>
      <c r="G1171" s="2">
        <v>201</v>
      </c>
      <c r="H1171" s="2">
        <v>0</v>
      </c>
      <c r="I1171" s="2">
        <v>259.23</v>
      </c>
      <c r="J1171" t="str">
        <f t="shared" si="18"/>
        <v>instagram</v>
      </c>
    </row>
    <row r="1172" spans="1:10" x14ac:dyDescent="0.2">
      <c r="A1172" s="3">
        <v>45633</v>
      </c>
      <c r="B1172" s="2" t="s">
        <v>9</v>
      </c>
      <c r="C1172" s="2" t="s">
        <v>28</v>
      </c>
      <c r="D1172" s="2" t="s">
        <v>22</v>
      </c>
      <c r="F1172" s="2" t="s">
        <v>24</v>
      </c>
      <c r="G1172" s="2">
        <v>184</v>
      </c>
      <c r="H1172" s="2">
        <v>49</v>
      </c>
      <c r="I1172" s="2">
        <v>100.44</v>
      </c>
      <c r="J1172" t="str">
        <f t="shared" si="18"/>
        <v>facebook</v>
      </c>
    </row>
    <row r="1173" spans="1:10" x14ac:dyDescent="0.2">
      <c r="A1173" s="3">
        <v>45491</v>
      </c>
      <c r="B1173" s="2" t="s">
        <v>25</v>
      </c>
      <c r="C1173" s="2" t="s">
        <v>28</v>
      </c>
      <c r="D1173" s="2" t="s">
        <v>27</v>
      </c>
      <c r="E1173" s="2" t="s">
        <v>29</v>
      </c>
      <c r="G1173" s="2">
        <v>179</v>
      </c>
      <c r="H1173" s="2">
        <v>39</v>
      </c>
      <c r="I1173" s="2">
        <v>452.81</v>
      </c>
      <c r="J1173" t="str">
        <f t="shared" si="18"/>
        <v>google</v>
      </c>
    </row>
    <row r="1174" spans="1:10" x14ac:dyDescent="0.2">
      <c r="A1174" s="3">
        <v>45584</v>
      </c>
      <c r="B1174" s="2" t="s">
        <v>26</v>
      </c>
      <c r="C1174" s="2" t="s">
        <v>19</v>
      </c>
      <c r="D1174" s="2" t="s">
        <v>20</v>
      </c>
      <c r="E1174" s="2" t="s">
        <v>16</v>
      </c>
      <c r="F1174" s="2" t="s">
        <v>17</v>
      </c>
      <c r="G1174" s="2">
        <v>277</v>
      </c>
      <c r="H1174" s="2">
        <v>30</v>
      </c>
      <c r="I1174" s="2">
        <v>114.19</v>
      </c>
      <c r="J1174" t="str">
        <f t="shared" si="18"/>
        <v>instagram</v>
      </c>
    </row>
    <row r="1175" spans="1:10" x14ac:dyDescent="0.2">
      <c r="A1175" s="3">
        <v>45525</v>
      </c>
      <c r="B1175" s="2" t="s">
        <v>18</v>
      </c>
      <c r="C1175" s="2" t="s">
        <v>15</v>
      </c>
      <c r="D1175" s="2" t="s">
        <v>22</v>
      </c>
      <c r="E1175" s="2" t="s">
        <v>29</v>
      </c>
      <c r="F1175" s="2" t="s">
        <v>24</v>
      </c>
      <c r="G1175" s="2">
        <v>423</v>
      </c>
      <c r="H1175" s="2">
        <v>48</v>
      </c>
      <c r="I1175" s="2">
        <v>522.59</v>
      </c>
      <c r="J1175" t="str">
        <f t="shared" si="18"/>
        <v>youtube</v>
      </c>
    </row>
    <row r="1176" spans="1:10" x14ac:dyDescent="0.2">
      <c r="A1176" s="3">
        <v>45625</v>
      </c>
      <c r="B1176" s="2" t="s">
        <v>14</v>
      </c>
      <c r="C1176" s="2" t="s">
        <v>28</v>
      </c>
      <c r="D1176" s="2" t="s">
        <v>22</v>
      </c>
      <c r="E1176" s="2" t="s">
        <v>12</v>
      </c>
      <c r="F1176" s="2" t="s">
        <v>24</v>
      </c>
      <c r="G1176" s="2">
        <v>414</v>
      </c>
      <c r="H1176" s="2">
        <v>44</v>
      </c>
      <c r="I1176" s="2">
        <v>185.58</v>
      </c>
      <c r="J1176" t="str">
        <f t="shared" si="18"/>
        <v>newsletter</v>
      </c>
    </row>
    <row r="1177" spans="1:10" x14ac:dyDescent="0.2">
      <c r="A1177" s="3">
        <v>45510</v>
      </c>
      <c r="B1177" s="2" t="s">
        <v>18</v>
      </c>
      <c r="C1177" s="2" t="s">
        <v>28</v>
      </c>
      <c r="D1177" s="2" t="s">
        <v>20</v>
      </c>
      <c r="E1177" s="2" t="s">
        <v>29</v>
      </c>
      <c r="F1177" s="2" t="s">
        <v>17</v>
      </c>
      <c r="G1177" s="2">
        <v>48</v>
      </c>
      <c r="H1177" s="2">
        <v>31</v>
      </c>
      <c r="I1177" s="2">
        <v>805.49</v>
      </c>
      <c r="J1177" t="str">
        <f t="shared" si="18"/>
        <v>youtube</v>
      </c>
    </row>
    <row r="1178" spans="1:10" x14ac:dyDescent="0.2">
      <c r="A1178" s="3">
        <v>45345</v>
      </c>
      <c r="B1178" s="2" t="s">
        <v>14</v>
      </c>
      <c r="C1178" s="2" t="s">
        <v>28</v>
      </c>
      <c r="D1178" s="2" t="s">
        <v>22</v>
      </c>
      <c r="E1178" s="2" t="s">
        <v>16</v>
      </c>
      <c r="G1178" s="2">
        <v>153</v>
      </c>
      <c r="H1178" s="2">
        <v>0</v>
      </c>
      <c r="I1178" s="2">
        <v>402.69</v>
      </c>
      <c r="J1178" t="str">
        <f t="shared" si="18"/>
        <v>newsletter</v>
      </c>
    </row>
    <row r="1179" spans="1:10" x14ac:dyDescent="0.2">
      <c r="A1179" s="3">
        <v>45530</v>
      </c>
      <c r="B1179" s="2" t="s">
        <v>14</v>
      </c>
      <c r="C1179" s="2" t="s">
        <v>28</v>
      </c>
      <c r="D1179" s="2" t="s">
        <v>20</v>
      </c>
      <c r="E1179" s="2" t="s">
        <v>16</v>
      </c>
      <c r="F1179" s="2" t="s">
        <v>24</v>
      </c>
      <c r="G1179" s="2">
        <v>373</v>
      </c>
      <c r="H1179" s="2">
        <v>30</v>
      </c>
      <c r="I1179" s="2">
        <v>155.15</v>
      </c>
      <c r="J1179" t="str">
        <f t="shared" si="18"/>
        <v>newsletter</v>
      </c>
    </row>
    <row r="1180" spans="1:10" x14ac:dyDescent="0.2">
      <c r="A1180" s="3">
        <v>45309</v>
      </c>
      <c r="B1180" s="2" t="s">
        <v>26</v>
      </c>
      <c r="C1180" s="2" t="s">
        <v>10</v>
      </c>
      <c r="D1180" s="2" t="s">
        <v>11</v>
      </c>
      <c r="E1180" s="2" t="s">
        <v>29</v>
      </c>
      <c r="F1180" s="2" t="s">
        <v>17</v>
      </c>
      <c r="G1180" s="2">
        <v>228</v>
      </c>
      <c r="H1180" s="2">
        <v>44</v>
      </c>
      <c r="I1180" s="2">
        <v>536.77</v>
      </c>
      <c r="J1180" t="str">
        <f t="shared" si="18"/>
        <v>instagram</v>
      </c>
    </row>
    <row r="1181" spans="1:10" x14ac:dyDescent="0.2">
      <c r="A1181" s="3">
        <v>45603</v>
      </c>
      <c r="B1181" s="2" t="s">
        <v>25</v>
      </c>
      <c r="C1181" s="2" t="s">
        <v>10</v>
      </c>
      <c r="D1181" s="2" t="s">
        <v>11</v>
      </c>
      <c r="E1181" s="2" t="s">
        <v>16</v>
      </c>
      <c r="G1181" s="2">
        <v>337</v>
      </c>
      <c r="H1181" s="2">
        <v>23</v>
      </c>
      <c r="I1181" s="2">
        <v>97.77</v>
      </c>
      <c r="J1181" t="str">
        <f t="shared" si="18"/>
        <v>google</v>
      </c>
    </row>
    <row r="1182" spans="1:10" x14ac:dyDescent="0.2">
      <c r="A1182" s="3">
        <v>45319</v>
      </c>
      <c r="B1182" s="2" t="s">
        <v>9</v>
      </c>
      <c r="C1182" s="2" t="s">
        <v>28</v>
      </c>
      <c r="D1182" s="2" t="s">
        <v>22</v>
      </c>
      <c r="E1182" s="2" t="s">
        <v>12</v>
      </c>
      <c r="F1182" s="2" t="s">
        <v>13</v>
      </c>
      <c r="G1182" s="2">
        <v>70</v>
      </c>
      <c r="H1182" s="2">
        <v>5</v>
      </c>
      <c r="I1182" s="2">
        <v>360.28</v>
      </c>
      <c r="J1182" t="str">
        <f t="shared" si="18"/>
        <v>facebook</v>
      </c>
    </row>
    <row r="1183" spans="1:10" x14ac:dyDescent="0.2">
      <c r="A1183" s="3">
        <v>45626</v>
      </c>
      <c r="B1183" s="2" t="s">
        <v>30</v>
      </c>
      <c r="C1183" s="2" t="s">
        <v>19</v>
      </c>
      <c r="D1183" s="2" t="s">
        <v>11</v>
      </c>
      <c r="E1183" s="2" t="s">
        <v>16</v>
      </c>
      <c r="F1183" s="2" t="s">
        <v>17</v>
      </c>
      <c r="G1183" s="2">
        <v>480</v>
      </c>
      <c r="H1183" s="2">
        <v>37</v>
      </c>
      <c r="I1183" s="2">
        <v>501.62</v>
      </c>
      <c r="J1183" t="str">
        <f t="shared" si="18"/>
        <v>linkedin</v>
      </c>
    </row>
    <row r="1184" spans="1:10" x14ac:dyDescent="0.2">
      <c r="A1184" s="3">
        <v>45655</v>
      </c>
      <c r="B1184" s="2" t="s">
        <v>9</v>
      </c>
      <c r="C1184" s="2" t="s">
        <v>10</v>
      </c>
      <c r="D1184" s="2" t="s">
        <v>27</v>
      </c>
      <c r="E1184" s="2" t="s">
        <v>23</v>
      </c>
      <c r="F1184" s="2" t="s">
        <v>21</v>
      </c>
      <c r="G1184" s="2">
        <v>157</v>
      </c>
      <c r="H1184" s="2">
        <v>13</v>
      </c>
      <c r="I1184" s="2">
        <v>868.57</v>
      </c>
      <c r="J1184" t="str">
        <f t="shared" si="18"/>
        <v>facebook</v>
      </c>
    </row>
    <row r="1185" spans="1:10" x14ac:dyDescent="0.2">
      <c r="A1185" s="3">
        <v>45357</v>
      </c>
      <c r="B1185" s="2" t="s">
        <v>18</v>
      </c>
      <c r="C1185" s="2" t="s">
        <v>15</v>
      </c>
      <c r="D1185" s="2" t="s">
        <v>22</v>
      </c>
      <c r="E1185" s="2" t="s">
        <v>16</v>
      </c>
      <c r="F1185" s="2" t="s">
        <v>21</v>
      </c>
      <c r="G1185" s="2">
        <v>209</v>
      </c>
      <c r="H1185" s="2">
        <v>3</v>
      </c>
      <c r="I1185" s="2">
        <v>340.56</v>
      </c>
      <c r="J1185" t="str">
        <f t="shared" si="18"/>
        <v>youtube</v>
      </c>
    </row>
    <row r="1186" spans="1:10" x14ac:dyDescent="0.2">
      <c r="A1186" s="3">
        <v>45654</v>
      </c>
      <c r="B1186" s="2" t="s">
        <v>9</v>
      </c>
      <c r="C1186" s="2" t="s">
        <v>28</v>
      </c>
      <c r="D1186" s="2" t="s">
        <v>20</v>
      </c>
      <c r="E1186" s="2" t="s">
        <v>23</v>
      </c>
      <c r="F1186" s="2" t="s">
        <v>24</v>
      </c>
      <c r="G1186" s="2">
        <v>384</v>
      </c>
      <c r="H1186" s="2">
        <v>28</v>
      </c>
      <c r="I1186" s="2">
        <v>881.59</v>
      </c>
      <c r="J1186" t="str">
        <f t="shared" si="18"/>
        <v>facebook</v>
      </c>
    </row>
    <row r="1187" spans="1:10" x14ac:dyDescent="0.2">
      <c r="A1187" s="3">
        <v>45349</v>
      </c>
      <c r="B1187" s="2" t="s">
        <v>18</v>
      </c>
      <c r="C1187" s="2" t="s">
        <v>19</v>
      </c>
      <c r="D1187" s="2" t="s">
        <v>11</v>
      </c>
      <c r="E1187" s="2" t="s">
        <v>29</v>
      </c>
      <c r="F1187" s="2" t="s">
        <v>24</v>
      </c>
      <c r="G1187" s="2">
        <v>181</v>
      </c>
      <c r="H1187" s="2">
        <v>23</v>
      </c>
      <c r="I1187" s="2">
        <v>214.8</v>
      </c>
      <c r="J1187" t="str">
        <f t="shared" si="18"/>
        <v>youtube</v>
      </c>
    </row>
    <row r="1188" spans="1:10" x14ac:dyDescent="0.2">
      <c r="A1188" s="3">
        <v>45292</v>
      </c>
      <c r="B1188" s="2" t="s">
        <v>18</v>
      </c>
      <c r="C1188" s="2" t="s">
        <v>10</v>
      </c>
      <c r="D1188" s="2" t="s">
        <v>20</v>
      </c>
      <c r="E1188" s="2" t="s">
        <v>23</v>
      </c>
      <c r="G1188" s="2">
        <v>458</v>
      </c>
      <c r="H1188" s="2">
        <v>10</v>
      </c>
      <c r="I1188" s="2">
        <v>27.27</v>
      </c>
      <c r="J1188" t="str">
        <f t="shared" si="18"/>
        <v>youtube</v>
      </c>
    </row>
    <row r="1189" spans="1:10" x14ac:dyDescent="0.2">
      <c r="A1189" s="3">
        <v>45340</v>
      </c>
      <c r="B1189" s="2" t="s">
        <v>18</v>
      </c>
      <c r="C1189" s="2" t="s">
        <v>10</v>
      </c>
      <c r="D1189" s="2" t="s">
        <v>11</v>
      </c>
      <c r="E1189" s="2" t="s">
        <v>23</v>
      </c>
      <c r="G1189" s="2">
        <v>41</v>
      </c>
      <c r="H1189" s="2">
        <v>39</v>
      </c>
      <c r="I1189" s="2">
        <v>58.12</v>
      </c>
      <c r="J1189" t="str">
        <f t="shared" si="18"/>
        <v>youtube</v>
      </c>
    </row>
    <row r="1190" spans="1:10" x14ac:dyDescent="0.2">
      <c r="A1190" s="3">
        <v>45307</v>
      </c>
      <c r="B1190" s="2" t="s">
        <v>30</v>
      </c>
      <c r="C1190" s="2" t="s">
        <v>10</v>
      </c>
      <c r="D1190" s="2" t="s">
        <v>20</v>
      </c>
      <c r="E1190" s="2" t="s">
        <v>29</v>
      </c>
      <c r="G1190" s="2">
        <v>219</v>
      </c>
      <c r="H1190" s="2">
        <v>3</v>
      </c>
      <c r="I1190" s="2">
        <v>218.43</v>
      </c>
      <c r="J1190" t="str">
        <f t="shared" si="18"/>
        <v>linkedin</v>
      </c>
    </row>
    <row r="1191" spans="1:10" x14ac:dyDescent="0.2">
      <c r="A1191" s="3">
        <v>45475</v>
      </c>
      <c r="B1191" s="2" t="s">
        <v>25</v>
      </c>
      <c r="C1191" s="2" t="s">
        <v>15</v>
      </c>
      <c r="D1191" s="2" t="s">
        <v>22</v>
      </c>
      <c r="E1191" s="2" t="s">
        <v>23</v>
      </c>
      <c r="G1191" s="2">
        <v>103</v>
      </c>
      <c r="H1191" s="2">
        <v>43</v>
      </c>
      <c r="I1191" s="2">
        <v>907.45</v>
      </c>
      <c r="J1191" t="str">
        <f t="shared" si="18"/>
        <v>google</v>
      </c>
    </row>
    <row r="1192" spans="1:10" x14ac:dyDescent="0.2">
      <c r="A1192" s="3">
        <v>45642</v>
      </c>
      <c r="B1192" s="2" t="s">
        <v>30</v>
      </c>
      <c r="C1192" s="2" t="s">
        <v>15</v>
      </c>
      <c r="D1192" s="2" t="s">
        <v>22</v>
      </c>
      <c r="F1192" s="2" t="s">
        <v>24</v>
      </c>
      <c r="G1192" s="2">
        <v>158</v>
      </c>
      <c r="H1192" s="2">
        <v>38</v>
      </c>
      <c r="I1192" s="2">
        <v>6.66</v>
      </c>
      <c r="J1192" t="str">
        <f t="shared" si="18"/>
        <v>linkedin</v>
      </c>
    </row>
    <row r="1193" spans="1:10" x14ac:dyDescent="0.2">
      <c r="A1193" s="3">
        <v>45331</v>
      </c>
      <c r="B1193" s="2" t="s">
        <v>18</v>
      </c>
      <c r="C1193" s="2" t="s">
        <v>10</v>
      </c>
      <c r="D1193" s="2" t="s">
        <v>22</v>
      </c>
      <c r="E1193" s="2" t="s">
        <v>16</v>
      </c>
      <c r="F1193" s="2" t="s">
        <v>17</v>
      </c>
      <c r="G1193" s="2">
        <v>480</v>
      </c>
      <c r="H1193" s="2">
        <v>48</v>
      </c>
      <c r="I1193" s="2">
        <v>319.70999999999998</v>
      </c>
      <c r="J1193" t="str">
        <f t="shared" si="18"/>
        <v>youtube</v>
      </c>
    </row>
    <row r="1194" spans="1:10" x14ac:dyDescent="0.2">
      <c r="A1194" s="3">
        <v>45520</v>
      </c>
      <c r="B1194" s="2" t="s">
        <v>26</v>
      </c>
      <c r="C1194" s="2" t="s">
        <v>28</v>
      </c>
      <c r="D1194" s="2" t="s">
        <v>20</v>
      </c>
      <c r="E1194" s="2" t="s">
        <v>29</v>
      </c>
      <c r="G1194" s="2">
        <v>107</v>
      </c>
      <c r="H1194" s="2">
        <v>44</v>
      </c>
      <c r="I1194" s="2">
        <v>770.32</v>
      </c>
      <c r="J1194" t="str">
        <f t="shared" si="18"/>
        <v>instagram</v>
      </c>
    </row>
    <row r="1195" spans="1:10" x14ac:dyDescent="0.2">
      <c r="A1195" s="3">
        <v>45354</v>
      </c>
      <c r="B1195" s="2" t="s">
        <v>30</v>
      </c>
      <c r="C1195" s="2" t="s">
        <v>15</v>
      </c>
      <c r="D1195" s="2" t="s">
        <v>27</v>
      </c>
      <c r="E1195" s="2" t="s">
        <v>16</v>
      </c>
      <c r="F1195" s="2" t="s">
        <v>24</v>
      </c>
      <c r="G1195" s="2">
        <v>326</v>
      </c>
      <c r="H1195" s="2">
        <v>32</v>
      </c>
      <c r="I1195" s="2">
        <v>498.07</v>
      </c>
      <c r="J1195" t="str">
        <f t="shared" si="18"/>
        <v>linkedin</v>
      </c>
    </row>
    <row r="1196" spans="1:10" x14ac:dyDescent="0.2">
      <c r="A1196" s="3">
        <v>45625</v>
      </c>
      <c r="B1196" s="2" t="s">
        <v>30</v>
      </c>
      <c r="C1196" s="2" t="s">
        <v>28</v>
      </c>
      <c r="D1196" s="2" t="s">
        <v>20</v>
      </c>
      <c r="E1196" s="2" t="s">
        <v>23</v>
      </c>
      <c r="G1196" s="2">
        <v>146</v>
      </c>
      <c r="H1196" s="2">
        <v>31</v>
      </c>
      <c r="I1196" s="2">
        <v>346.22</v>
      </c>
      <c r="J1196" t="str">
        <f t="shared" si="18"/>
        <v>linkedin</v>
      </c>
    </row>
    <row r="1197" spans="1:10" x14ac:dyDescent="0.2">
      <c r="A1197" s="3">
        <v>45632</v>
      </c>
      <c r="B1197" s="2" t="s">
        <v>18</v>
      </c>
      <c r="C1197" s="2" t="s">
        <v>10</v>
      </c>
      <c r="D1197" s="2" t="s">
        <v>20</v>
      </c>
      <c r="E1197" s="2" t="s">
        <v>23</v>
      </c>
      <c r="F1197" s="2" t="s">
        <v>24</v>
      </c>
      <c r="G1197" s="2">
        <v>196</v>
      </c>
      <c r="H1197" s="2">
        <v>45</v>
      </c>
      <c r="I1197" s="2">
        <v>350.75</v>
      </c>
      <c r="J1197" t="str">
        <f t="shared" si="18"/>
        <v>youtube</v>
      </c>
    </row>
    <row r="1198" spans="1:10" x14ac:dyDescent="0.2">
      <c r="A1198" s="3">
        <v>45485</v>
      </c>
      <c r="B1198" s="2" t="s">
        <v>14</v>
      </c>
      <c r="C1198" s="2" t="s">
        <v>10</v>
      </c>
      <c r="D1198" s="2" t="s">
        <v>22</v>
      </c>
      <c r="E1198" s="2" t="s">
        <v>29</v>
      </c>
      <c r="F1198" s="2" t="s">
        <v>24</v>
      </c>
      <c r="G1198" s="2">
        <v>48</v>
      </c>
      <c r="H1198" s="2">
        <v>48</v>
      </c>
      <c r="I1198" s="2">
        <v>440.99</v>
      </c>
      <c r="J1198" t="str">
        <f t="shared" si="18"/>
        <v>newsletter</v>
      </c>
    </row>
    <row r="1199" spans="1:10" x14ac:dyDescent="0.2">
      <c r="A1199" s="3">
        <v>45430</v>
      </c>
      <c r="B1199" s="2" t="s">
        <v>9</v>
      </c>
      <c r="C1199" s="2" t="s">
        <v>15</v>
      </c>
      <c r="D1199" s="2" t="s">
        <v>11</v>
      </c>
      <c r="F1199" s="2" t="s">
        <v>21</v>
      </c>
      <c r="G1199" s="2">
        <v>315</v>
      </c>
      <c r="H1199" s="2">
        <v>48</v>
      </c>
      <c r="I1199" s="2">
        <v>759.77</v>
      </c>
      <c r="J1199" t="str">
        <f t="shared" si="18"/>
        <v>facebook</v>
      </c>
    </row>
    <row r="1200" spans="1:10" x14ac:dyDescent="0.2">
      <c r="A1200" s="3">
        <v>45598</v>
      </c>
      <c r="B1200" s="2" t="s">
        <v>14</v>
      </c>
      <c r="C1200" s="2" t="s">
        <v>10</v>
      </c>
      <c r="D1200" s="2" t="s">
        <v>27</v>
      </c>
      <c r="E1200" s="2" t="s">
        <v>12</v>
      </c>
      <c r="F1200" s="2" t="s">
        <v>13</v>
      </c>
      <c r="G1200" s="2">
        <v>217</v>
      </c>
      <c r="H1200" s="2">
        <v>31</v>
      </c>
      <c r="I1200" s="2">
        <v>40.840000000000003</v>
      </c>
      <c r="J1200" t="str">
        <f t="shared" si="18"/>
        <v>newsletter</v>
      </c>
    </row>
    <row r="1201" spans="1:10" x14ac:dyDescent="0.2">
      <c r="A1201" s="3">
        <v>45604</v>
      </c>
      <c r="B1201" s="2" t="s">
        <v>18</v>
      </c>
      <c r="C1201" s="2" t="s">
        <v>10</v>
      </c>
      <c r="D1201" s="2" t="s">
        <v>11</v>
      </c>
      <c r="E1201" s="2" t="s">
        <v>16</v>
      </c>
      <c r="F1201" s="2" t="s">
        <v>17</v>
      </c>
      <c r="G1201" s="2">
        <v>371</v>
      </c>
      <c r="H1201" s="2">
        <v>17</v>
      </c>
      <c r="I1201" s="2">
        <v>750.49</v>
      </c>
      <c r="J1201" t="str">
        <f t="shared" si="18"/>
        <v>youtube</v>
      </c>
    </row>
    <row r="1202" spans="1:10" x14ac:dyDescent="0.2">
      <c r="A1202" s="3">
        <v>45350</v>
      </c>
      <c r="B1202" s="2" t="s">
        <v>14</v>
      </c>
      <c r="C1202" s="2" t="s">
        <v>10</v>
      </c>
      <c r="D1202" s="2" t="s">
        <v>20</v>
      </c>
      <c r="G1202" s="2">
        <v>20</v>
      </c>
      <c r="H1202" s="2">
        <v>4</v>
      </c>
      <c r="I1202" s="2">
        <v>370.69</v>
      </c>
      <c r="J1202" t="str">
        <f t="shared" si="18"/>
        <v>newsletter</v>
      </c>
    </row>
    <row r="1203" spans="1:10" x14ac:dyDescent="0.2">
      <c r="A1203" s="3">
        <v>45420</v>
      </c>
      <c r="B1203" s="2" t="s">
        <v>18</v>
      </c>
      <c r="C1203" s="2" t="s">
        <v>10</v>
      </c>
      <c r="D1203" s="2" t="s">
        <v>20</v>
      </c>
      <c r="E1203" s="2" t="s">
        <v>23</v>
      </c>
      <c r="G1203" s="2">
        <v>130</v>
      </c>
      <c r="H1203" s="2">
        <v>40</v>
      </c>
      <c r="I1203" s="2">
        <v>756.6</v>
      </c>
      <c r="J1203" t="str">
        <f t="shared" si="18"/>
        <v>youtube</v>
      </c>
    </row>
    <row r="1204" spans="1:10" x14ac:dyDescent="0.2">
      <c r="A1204" s="3">
        <v>45368</v>
      </c>
      <c r="B1204" s="2" t="s">
        <v>30</v>
      </c>
      <c r="C1204" s="2" t="s">
        <v>28</v>
      </c>
      <c r="D1204" s="2" t="s">
        <v>20</v>
      </c>
      <c r="E1204" s="2" t="s">
        <v>16</v>
      </c>
      <c r="G1204" s="2">
        <v>411</v>
      </c>
      <c r="H1204" s="2">
        <v>46</v>
      </c>
      <c r="I1204" s="2">
        <v>95.08</v>
      </c>
      <c r="J1204" t="str">
        <f t="shared" si="18"/>
        <v>linkedin</v>
      </c>
    </row>
    <row r="1205" spans="1:10" x14ac:dyDescent="0.2">
      <c r="A1205" s="3">
        <v>45575</v>
      </c>
      <c r="B1205" s="2" t="s">
        <v>9</v>
      </c>
      <c r="C1205" s="2" t="s">
        <v>28</v>
      </c>
      <c r="D1205" s="2" t="s">
        <v>27</v>
      </c>
      <c r="E1205" s="2" t="s">
        <v>23</v>
      </c>
      <c r="F1205" s="2" t="s">
        <v>17</v>
      </c>
      <c r="G1205" s="2">
        <v>44</v>
      </c>
      <c r="H1205" s="2">
        <v>29</v>
      </c>
      <c r="I1205" s="2">
        <v>957.82</v>
      </c>
      <c r="J1205" t="str">
        <f t="shared" si="18"/>
        <v>facebook</v>
      </c>
    </row>
    <row r="1206" spans="1:10" x14ac:dyDescent="0.2">
      <c r="A1206" s="3">
        <v>45497</v>
      </c>
      <c r="B1206" s="2" t="s">
        <v>30</v>
      </c>
      <c r="C1206" s="2" t="s">
        <v>28</v>
      </c>
      <c r="D1206" s="2" t="s">
        <v>11</v>
      </c>
      <c r="E1206" s="2" t="s">
        <v>29</v>
      </c>
      <c r="G1206" s="2">
        <v>464</v>
      </c>
      <c r="H1206" s="2">
        <v>46</v>
      </c>
      <c r="I1206" s="2">
        <v>874.97</v>
      </c>
      <c r="J1206" t="str">
        <f t="shared" si="18"/>
        <v>linkedin</v>
      </c>
    </row>
    <row r="1207" spans="1:10" x14ac:dyDescent="0.2">
      <c r="A1207" s="3">
        <v>45334</v>
      </c>
      <c r="B1207" s="2" t="s">
        <v>25</v>
      </c>
      <c r="C1207" s="2" t="s">
        <v>15</v>
      </c>
      <c r="D1207" s="2" t="s">
        <v>20</v>
      </c>
      <c r="E1207" s="2" t="s">
        <v>16</v>
      </c>
      <c r="F1207" s="2" t="s">
        <v>17</v>
      </c>
      <c r="G1207" s="2">
        <v>141</v>
      </c>
      <c r="H1207" s="2">
        <v>49</v>
      </c>
      <c r="I1207" s="2">
        <v>92.77</v>
      </c>
      <c r="J1207" t="str">
        <f t="shared" si="18"/>
        <v>google</v>
      </c>
    </row>
    <row r="1208" spans="1:10" x14ac:dyDescent="0.2">
      <c r="A1208" s="3">
        <v>45455</v>
      </c>
      <c r="B1208" s="2" t="s">
        <v>14</v>
      </c>
      <c r="C1208" s="2" t="s">
        <v>28</v>
      </c>
      <c r="D1208" s="2" t="s">
        <v>20</v>
      </c>
      <c r="E1208" s="2" t="s">
        <v>23</v>
      </c>
      <c r="F1208" s="2" t="s">
        <v>21</v>
      </c>
      <c r="G1208" s="2">
        <v>81</v>
      </c>
      <c r="H1208" s="2">
        <v>9</v>
      </c>
      <c r="I1208" s="2">
        <v>678.32</v>
      </c>
      <c r="J1208" t="str">
        <f t="shared" si="18"/>
        <v>newsletter</v>
      </c>
    </row>
    <row r="1209" spans="1:10" x14ac:dyDescent="0.2">
      <c r="A1209" s="3">
        <v>45467</v>
      </c>
      <c r="B1209" s="2" t="s">
        <v>30</v>
      </c>
      <c r="C1209" s="2" t="s">
        <v>19</v>
      </c>
      <c r="D1209" s="2" t="s">
        <v>11</v>
      </c>
      <c r="E1209" s="2" t="s">
        <v>16</v>
      </c>
      <c r="F1209" s="2" t="s">
        <v>21</v>
      </c>
      <c r="G1209" s="2">
        <v>422</v>
      </c>
      <c r="H1209" s="2">
        <v>43</v>
      </c>
      <c r="I1209" s="2">
        <v>216.41</v>
      </c>
      <c r="J1209" t="str">
        <f t="shared" si="18"/>
        <v>linkedin</v>
      </c>
    </row>
    <row r="1210" spans="1:10" x14ac:dyDescent="0.2">
      <c r="A1210" s="3">
        <v>45472</v>
      </c>
      <c r="B1210" s="2" t="s">
        <v>18</v>
      </c>
      <c r="C1210" s="2" t="s">
        <v>10</v>
      </c>
      <c r="D1210" s="2" t="s">
        <v>20</v>
      </c>
      <c r="E1210" s="2" t="s">
        <v>12</v>
      </c>
      <c r="F1210" s="2" t="s">
        <v>13</v>
      </c>
      <c r="G1210" s="2">
        <v>153</v>
      </c>
      <c r="H1210" s="2">
        <v>8</v>
      </c>
      <c r="I1210" s="2">
        <v>487.94</v>
      </c>
      <c r="J1210" t="str">
        <f t="shared" si="18"/>
        <v>youtube</v>
      </c>
    </row>
    <row r="1211" spans="1:10" x14ac:dyDescent="0.2">
      <c r="A1211" s="3">
        <v>45527</v>
      </c>
      <c r="B1211" s="2" t="s">
        <v>14</v>
      </c>
      <c r="C1211" s="2" t="s">
        <v>28</v>
      </c>
      <c r="D1211" s="2" t="s">
        <v>20</v>
      </c>
      <c r="E1211" s="2" t="s">
        <v>12</v>
      </c>
      <c r="F1211" s="2" t="s">
        <v>24</v>
      </c>
      <c r="G1211" s="2">
        <v>200</v>
      </c>
      <c r="H1211" s="2">
        <v>10</v>
      </c>
      <c r="I1211" s="2">
        <v>722.92</v>
      </c>
      <c r="J1211" t="str">
        <f t="shared" si="18"/>
        <v>newsletter</v>
      </c>
    </row>
    <row r="1212" spans="1:10" x14ac:dyDescent="0.2">
      <c r="A1212" s="3">
        <v>45511</v>
      </c>
      <c r="B1212" s="2" t="s">
        <v>30</v>
      </c>
      <c r="C1212" s="2" t="s">
        <v>19</v>
      </c>
      <c r="D1212" s="2" t="s">
        <v>27</v>
      </c>
      <c r="E1212" s="2" t="s">
        <v>16</v>
      </c>
      <c r="F1212" s="2" t="s">
        <v>17</v>
      </c>
      <c r="G1212" s="2">
        <v>12</v>
      </c>
      <c r="H1212" s="2">
        <v>45</v>
      </c>
      <c r="I1212" s="2">
        <v>722.53</v>
      </c>
      <c r="J1212" t="str">
        <f t="shared" si="18"/>
        <v>linkedin</v>
      </c>
    </row>
    <row r="1213" spans="1:10" x14ac:dyDescent="0.2">
      <c r="A1213" s="3">
        <v>45485</v>
      </c>
      <c r="B1213" s="2" t="s">
        <v>30</v>
      </c>
      <c r="C1213" s="2" t="s">
        <v>10</v>
      </c>
      <c r="D1213" s="2" t="s">
        <v>20</v>
      </c>
      <c r="E1213" s="2" t="s">
        <v>12</v>
      </c>
      <c r="F1213" s="2" t="s">
        <v>24</v>
      </c>
      <c r="G1213" s="2">
        <v>269</v>
      </c>
      <c r="H1213" s="2">
        <v>6</v>
      </c>
      <c r="I1213" s="2">
        <v>121.57</v>
      </c>
      <c r="J1213" t="str">
        <f t="shared" si="18"/>
        <v>linkedin</v>
      </c>
    </row>
    <row r="1214" spans="1:10" x14ac:dyDescent="0.2">
      <c r="A1214" s="3">
        <v>45612</v>
      </c>
      <c r="B1214" s="2" t="s">
        <v>26</v>
      </c>
      <c r="C1214" s="2" t="s">
        <v>19</v>
      </c>
      <c r="D1214" s="2" t="s">
        <v>20</v>
      </c>
      <c r="E1214" s="2" t="s">
        <v>23</v>
      </c>
      <c r="F1214" s="2" t="s">
        <v>21</v>
      </c>
      <c r="G1214" s="2">
        <v>226</v>
      </c>
      <c r="H1214" s="2">
        <v>9</v>
      </c>
      <c r="I1214" s="2">
        <v>459.69</v>
      </c>
      <c r="J1214" t="str">
        <f t="shared" si="18"/>
        <v>instagram</v>
      </c>
    </row>
    <row r="1215" spans="1:10" x14ac:dyDescent="0.2">
      <c r="A1215" s="3">
        <v>45408</v>
      </c>
      <c r="B1215" s="2" t="s">
        <v>14</v>
      </c>
      <c r="C1215" s="2" t="s">
        <v>19</v>
      </c>
      <c r="D1215" s="2" t="s">
        <v>27</v>
      </c>
      <c r="E1215" s="2" t="s">
        <v>12</v>
      </c>
      <c r="F1215" s="2" t="s">
        <v>13</v>
      </c>
      <c r="G1215" s="2">
        <v>406</v>
      </c>
      <c r="H1215" s="2">
        <v>15</v>
      </c>
      <c r="I1215" s="2">
        <v>742.34</v>
      </c>
      <c r="J1215" t="str">
        <f t="shared" si="18"/>
        <v>newsletter</v>
      </c>
    </row>
    <row r="1216" spans="1:10" x14ac:dyDescent="0.2">
      <c r="A1216" s="3">
        <v>45381</v>
      </c>
      <c r="B1216" s="2" t="s">
        <v>18</v>
      </c>
      <c r="C1216" s="2" t="s">
        <v>15</v>
      </c>
      <c r="D1216" s="2" t="s">
        <v>22</v>
      </c>
      <c r="E1216" s="2" t="s">
        <v>16</v>
      </c>
      <c r="G1216" s="2">
        <v>111</v>
      </c>
      <c r="H1216" s="2">
        <v>35</v>
      </c>
      <c r="I1216" s="2">
        <v>964.53</v>
      </c>
      <c r="J1216" t="str">
        <f t="shared" si="18"/>
        <v>youtube</v>
      </c>
    </row>
    <row r="1217" spans="1:10" x14ac:dyDescent="0.2">
      <c r="A1217" s="3">
        <v>45466</v>
      </c>
      <c r="B1217" s="2" t="s">
        <v>30</v>
      </c>
      <c r="C1217" s="2" t="s">
        <v>28</v>
      </c>
      <c r="D1217" s="2" t="s">
        <v>27</v>
      </c>
      <c r="E1217" s="2" t="s">
        <v>16</v>
      </c>
      <c r="F1217" s="2" t="s">
        <v>24</v>
      </c>
      <c r="G1217" s="2">
        <v>152</v>
      </c>
      <c r="H1217" s="2">
        <v>13</v>
      </c>
      <c r="I1217" s="2">
        <v>521.98</v>
      </c>
      <c r="J1217" t="str">
        <f t="shared" si="18"/>
        <v>linkedin</v>
      </c>
    </row>
    <row r="1218" spans="1:10" x14ac:dyDescent="0.2">
      <c r="A1218" s="3">
        <v>45405</v>
      </c>
      <c r="B1218" s="2" t="s">
        <v>30</v>
      </c>
      <c r="C1218" s="2" t="s">
        <v>15</v>
      </c>
      <c r="D1218" s="2" t="s">
        <v>27</v>
      </c>
      <c r="E1218" s="2" t="s">
        <v>16</v>
      </c>
      <c r="F1218" s="2" t="s">
        <v>13</v>
      </c>
      <c r="G1218" s="2">
        <v>476</v>
      </c>
      <c r="H1218" s="2">
        <v>5</v>
      </c>
      <c r="I1218" s="2">
        <v>697.88</v>
      </c>
      <c r="J1218" t="str">
        <f t="shared" si="18"/>
        <v>linkedin</v>
      </c>
    </row>
    <row r="1219" spans="1:10" x14ac:dyDescent="0.2">
      <c r="A1219" s="3">
        <v>45330</v>
      </c>
      <c r="B1219" s="2" t="s">
        <v>9</v>
      </c>
      <c r="C1219" s="2" t="s">
        <v>28</v>
      </c>
      <c r="D1219" s="2" t="s">
        <v>27</v>
      </c>
      <c r="E1219" s="2" t="s">
        <v>16</v>
      </c>
      <c r="G1219" s="2">
        <v>13</v>
      </c>
      <c r="H1219" s="2">
        <v>7</v>
      </c>
      <c r="I1219" s="2">
        <v>54.57</v>
      </c>
      <c r="J1219" t="str">
        <f t="shared" ref="J1219:J1282" si="19">LOWER(TRIM(B1219))</f>
        <v>facebook</v>
      </c>
    </row>
    <row r="1220" spans="1:10" x14ac:dyDescent="0.2">
      <c r="A1220" s="3">
        <v>45433</v>
      </c>
      <c r="B1220" s="2" t="s">
        <v>30</v>
      </c>
      <c r="C1220" s="2" t="s">
        <v>28</v>
      </c>
      <c r="D1220" s="2" t="s">
        <v>27</v>
      </c>
      <c r="E1220" s="2" t="s">
        <v>12</v>
      </c>
      <c r="F1220" s="2" t="s">
        <v>13</v>
      </c>
      <c r="G1220" s="2">
        <v>400</v>
      </c>
      <c r="H1220" s="2">
        <v>29</v>
      </c>
      <c r="I1220" s="2">
        <v>363.42</v>
      </c>
      <c r="J1220" t="str">
        <f t="shared" si="19"/>
        <v>linkedin</v>
      </c>
    </row>
    <row r="1221" spans="1:10" x14ac:dyDescent="0.2">
      <c r="A1221" s="3">
        <v>45333</v>
      </c>
      <c r="B1221" s="2" t="s">
        <v>14</v>
      </c>
      <c r="C1221" s="2" t="s">
        <v>19</v>
      </c>
      <c r="D1221" s="2" t="s">
        <v>22</v>
      </c>
      <c r="E1221" s="2" t="s">
        <v>23</v>
      </c>
      <c r="F1221" s="2" t="s">
        <v>17</v>
      </c>
      <c r="G1221" s="2">
        <v>275</v>
      </c>
      <c r="H1221" s="2">
        <v>31</v>
      </c>
      <c r="I1221" s="2">
        <v>508.32</v>
      </c>
      <c r="J1221" t="str">
        <f t="shared" si="19"/>
        <v>newsletter</v>
      </c>
    </row>
    <row r="1222" spans="1:10" x14ac:dyDescent="0.2">
      <c r="A1222" s="3">
        <v>45465</v>
      </c>
      <c r="B1222" s="2" t="s">
        <v>25</v>
      </c>
      <c r="C1222" s="2" t="s">
        <v>15</v>
      </c>
      <c r="D1222" s="2" t="s">
        <v>20</v>
      </c>
      <c r="E1222" s="2" t="s">
        <v>12</v>
      </c>
      <c r="F1222" s="2" t="s">
        <v>21</v>
      </c>
      <c r="G1222" s="2">
        <v>154</v>
      </c>
      <c r="H1222" s="2">
        <v>46</v>
      </c>
      <c r="I1222" s="2">
        <v>661.96</v>
      </c>
      <c r="J1222" t="str">
        <f t="shared" si="19"/>
        <v>google</v>
      </c>
    </row>
    <row r="1223" spans="1:10" x14ac:dyDescent="0.2">
      <c r="A1223" s="3">
        <v>45508</v>
      </c>
      <c r="B1223" s="2" t="s">
        <v>18</v>
      </c>
      <c r="C1223" s="2" t="s">
        <v>28</v>
      </c>
      <c r="D1223" s="2" t="s">
        <v>22</v>
      </c>
      <c r="E1223" s="2" t="s">
        <v>16</v>
      </c>
      <c r="F1223" s="2" t="s">
        <v>17</v>
      </c>
      <c r="G1223" s="2">
        <v>442</v>
      </c>
      <c r="H1223" s="2">
        <v>10</v>
      </c>
      <c r="I1223" s="2">
        <v>189.4</v>
      </c>
      <c r="J1223" t="str">
        <f t="shared" si="19"/>
        <v>youtube</v>
      </c>
    </row>
    <row r="1224" spans="1:10" x14ac:dyDescent="0.2">
      <c r="A1224" s="3">
        <v>45347</v>
      </c>
      <c r="B1224" s="2" t="s">
        <v>14</v>
      </c>
      <c r="C1224" s="2" t="s">
        <v>15</v>
      </c>
      <c r="D1224" s="2" t="s">
        <v>27</v>
      </c>
      <c r="E1224" s="2" t="s">
        <v>23</v>
      </c>
      <c r="F1224" s="2" t="s">
        <v>13</v>
      </c>
      <c r="G1224" s="2">
        <v>160</v>
      </c>
      <c r="H1224" s="2">
        <v>8</v>
      </c>
      <c r="I1224" s="2">
        <v>436.7</v>
      </c>
      <c r="J1224" t="str">
        <f t="shared" si="19"/>
        <v>newsletter</v>
      </c>
    </row>
    <row r="1225" spans="1:10" x14ac:dyDescent="0.2">
      <c r="A1225" s="3">
        <v>45493</v>
      </c>
      <c r="B1225" s="2" t="s">
        <v>26</v>
      </c>
      <c r="C1225" s="2" t="s">
        <v>15</v>
      </c>
      <c r="D1225" s="2" t="s">
        <v>22</v>
      </c>
      <c r="F1225" s="2" t="s">
        <v>24</v>
      </c>
      <c r="G1225" s="2">
        <v>233</v>
      </c>
      <c r="H1225" s="2">
        <v>46</v>
      </c>
      <c r="I1225" s="2">
        <v>875.58</v>
      </c>
      <c r="J1225" t="str">
        <f t="shared" si="19"/>
        <v>instagram</v>
      </c>
    </row>
    <row r="1226" spans="1:10" x14ac:dyDescent="0.2">
      <c r="A1226" s="3">
        <v>45450</v>
      </c>
      <c r="B1226" s="2" t="s">
        <v>9</v>
      </c>
      <c r="C1226" s="2" t="s">
        <v>15</v>
      </c>
      <c r="D1226" s="2" t="s">
        <v>20</v>
      </c>
      <c r="E1226" s="2" t="s">
        <v>16</v>
      </c>
      <c r="F1226" s="2" t="s">
        <v>21</v>
      </c>
      <c r="G1226" s="2">
        <v>256</v>
      </c>
      <c r="H1226" s="2">
        <v>49</v>
      </c>
      <c r="I1226" s="2">
        <v>927.42</v>
      </c>
      <c r="J1226" t="str">
        <f t="shared" si="19"/>
        <v>facebook</v>
      </c>
    </row>
    <row r="1227" spans="1:10" x14ac:dyDescent="0.2">
      <c r="A1227" s="3">
        <v>45370</v>
      </c>
      <c r="B1227" s="2" t="s">
        <v>9</v>
      </c>
      <c r="C1227" s="2" t="s">
        <v>15</v>
      </c>
      <c r="D1227" s="2" t="s">
        <v>20</v>
      </c>
      <c r="E1227" s="2" t="s">
        <v>29</v>
      </c>
      <c r="F1227" s="2" t="s">
        <v>21</v>
      </c>
      <c r="G1227" s="2">
        <v>334</v>
      </c>
      <c r="H1227" s="2">
        <v>50</v>
      </c>
      <c r="I1227" s="2">
        <v>438.35</v>
      </c>
      <c r="J1227" t="str">
        <f t="shared" si="19"/>
        <v>facebook</v>
      </c>
    </row>
    <row r="1228" spans="1:10" x14ac:dyDescent="0.2">
      <c r="A1228" s="3">
        <v>45426</v>
      </c>
      <c r="B1228" s="2" t="s">
        <v>30</v>
      </c>
      <c r="C1228" s="2" t="s">
        <v>10</v>
      </c>
      <c r="D1228" s="2" t="s">
        <v>20</v>
      </c>
      <c r="E1228" s="2" t="s">
        <v>16</v>
      </c>
      <c r="F1228" s="2" t="s">
        <v>13</v>
      </c>
      <c r="G1228" s="2">
        <v>341</v>
      </c>
      <c r="H1228" s="2">
        <v>30</v>
      </c>
      <c r="I1228" s="2">
        <v>614.16</v>
      </c>
      <c r="J1228" t="str">
        <f t="shared" si="19"/>
        <v>linkedin</v>
      </c>
    </row>
    <row r="1229" spans="1:10" x14ac:dyDescent="0.2">
      <c r="A1229" s="3">
        <v>45492</v>
      </c>
      <c r="B1229" s="2" t="s">
        <v>14</v>
      </c>
      <c r="C1229" s="2" t="s">
        <v>15</v>
      </c>
      <c r="D1229" s="2" t="s">
        <v>11</v>
      </c>
      <c r="E1229" s="2" t="s">
        <v>29</v>
      </c>
      <c r="G1229" s="2">
        <v>328</v>
      </c>
      <c r="H1229" s="2">
        <v>21</v>
      </c>
      <c r="I1229" s="2">
        <v>190.55</v>
      </c>
      <c r="J1229" t="str">
        <f t="shared" si="19"/>
        <v>newsletter</v>
      </c>
    </row>
    <row r="1230" spans="1:10" x14ac:dyDescent="0.2">
      <c r="A1230" s="3">
        <v>45313</v>
      </c>
      <c r="B1230" s="2" t="s">
        <v>9</v>
      </c>
      <c r="C1230" s="2" t="s">
        <v>19</v>
      </c>
      <c r="D1230" s="2" t="s">
        <v>27</v>
      </c>
      <c r="E1230" s="2" t="s">
        <v>12</v>
      </c>
      <c r="F1230" s="2" t="s">
        <v>17</v>
      </c>
      <c r="G1230" s="2">
        <v>193</v>
      </c>
      <c r="H1230" s="2">
        <v>10</v>
      </c>
      <c r="I1230" s="2">
        <v>363.79</v>
      </c>
      <c r="J1230" t="str">
        <f t="shared" si="19"/>
        <v>facebook</v>
      </c>
    </row>
    <row r="1231" spans="1:10" x14ac:dyDescent="0.2">
      <c r="A1231" s="3">
        <v>45434</v>
      </c>
      <c r="B1231" s="2" t="s">
        <v>9</v>
      </c>
      <c r="C1231" s="2" t="s">
        <v>15</v>
      </c>
      <c r="D1231" s="2" t="s">
        <v>27</v>
      </c>
      <c r="E1231" s="2" t="s">
        <v>29</v>
      </c>
      <c r="F1231" s="2" t="s">
        <v>21</v>
      </c>
      <c r="G1231" s="2">
        <v>410</v>
      </c>
      <c r="H1231" s="2">
        <v>14</v>
      </c>
      <c r="I1231" s="2">
        <v>679.86</v>
      </c>
      <c r="J1231" t="str">
        <f t="shared" si="19"/>
        <v>facebook</v>
      </c>
    </row>
    <row r="1232" spans="1:10" x14ac:dyDescent="0.2">
      <c r="A1232" s="3">
        <v>45356</v>
      </c>
      <c r="B1232" s="2" t="s">
        <v>18</v>
      </c>
      <c r="C1232" s="2" t="s">
        <v>19</v>
      </c>
      <c r="D1232" s="2" t="s">
        <v>22</v>
      </c>
      <c r="E1232" s="2" t="s">
        <v>29</v>
      </c>
      <c r="F1232" s="2" t="s">
        <v>13</v>
      </c>
      <c r="G1232" s="2">
        <v>268</v>
      </c>
      <c r="H1232" s="2">
        <v>7</v>
      </c>
      <c r="I1232" s="2">
        <v>317.99</v>
      </c>
      <c r="J1232" t="str">
        <f t="shared" si="19"/>
        <v>youtube</v>
      </c>
    </row>
    <row r="1233" spans="1:10" x14ac:dyDescent="0.2">
      <c r="A1233" s="3">
        <v>45470</v>
      </c>
      <c r="B1233" s="2" t="s">
        <v>26</v>
      </c>
      <c r="C1233" s="2" t="s">
        <v>15</v>
      </c>
      <c r="D1233" s="2" t="s">
        <v>27</v>
      </c>
      <c r="E1233" s="2" t="s">
        <v>29</v>
      </c>
      <c r="G1233" s="2">
        <v>275</v>
      </c>
      <c r="H1233" s="2">
        <v>21</v>
      </c>
      <c r="I1233" s="2">
        <v>559.07000000000005</v>
      </c>
      <c r="J1233" t="str">
        <f t="shared" si="19"/>
        <v>instagram</v>
      </c>
    </row>
    <row r="1234" spans="1:10" x14ac:dyDescent="0.2">
      <c r="A1234" s="3">
        <v>45360</v>
      </c>
      <c r="B1234" s="2" t="s">
        <v>9</v>
      </c>
      <c r="C1234" s="2" t="s">
        <v>28</v>
      </c>
      <c r="D1234" s="2" t="s">
        <v>11</v>
      </c>
      <c r="F1234" s="2" t="s">
        <v>21</v>
      </c>
      <c r="G1234" s="2">
        <v>150</v>
      </c>
      <c r="H1234" s="2">
        <v>30</v>
      </c>
      <c r="I1234" s="2">
        <v>562.54</v>
      </c>
      <c r="J1234" t="str">
        <f t="shared" si="19"/>
        <v>facebook</v>
      </c>
    </row>
    <row r="1235" spans="1:10" x14ac:dyDescent="0.2">
      <c r="A1235" s="3">
        <v>45486</v>
      </c>
      <c r="B1235" s="2" t="s">
        <v>9</v>
      </c>
      <c r="C1235" s="2" t="s">
        <v>15</v>
      </c>
      <c r="D1235" s="2" t="s">
        <v>22</v>
      </c>
      <c r="E1235" s="2" t="s">
        <v>12</v>
      </c>
      <c r="G1235" s="2">
        <v>224</v>
      </c>
      <c r="H1235" s="2">
        <v>15</v>
      </c>
      <c r="I1235" s="2">
        <v>264.8</v>
      </c>
      <c r="J1235" t="str">
        <f t="shared" si="19"/>
        <v>facebook</v>
      </c>
    </row>
    <row r="1236" spans="1:10" x14ac:dyDescent="0.2">
      <c r="A1236" s="3">
        <v>45411</v>
      </c>
      <c r="B1236" s="2" t="s">
        <v>26</v>
      </c>
      <c r="C1236" s="2" t="s">
        <v>10</v>
      </c>
      <c r="D1236" s="2" t="s">
        <v>20</v>
      </c>
      <c r="E1236" s="2" t="s">
        <v>12</v>
      </c>
      <c r="F1236" s="2" t="s">
        <v>24</v>
      </c>
      <c r="G1236" s="2">
        <v>395</v>
      </c>
      <c r="H1236" s="2">
        <v>18</v>
      </c>
      <c r="I1236" s="2">
        <v>487.81</v>
      </c>
      <c r="J1236" t="str">
        <f t="shared" si="19"/>
        <v>instagram</v>
      </c>
    </row>
    <row r="1237" spans="1:10" x14ac:dyDescent="0.2">
      <c r="A1237" s="3">
        <v>45332</v>
      </c>
      <c r="B1237" s="2" t="s">
        <v>25</v>
      </c>
      <c r="C1237" s="2" t="s">
        <v>10</v>
      </c>
      <c r="D1237" s="2" t="s">
        <v>22</v>
      </c>
      <c r="E1237" s="2" t="s">
        <v>16</v>
      </c>
      <c r="F1237" s="2" t="s">
        <v>13</v>
      </c>
      <c r="G1237" s="2">
        <v>257</v>
      </c>
      <c r="H1237" s="2">
        <v>26</v>
      </c>
      <c r="I1237" s="2">
        <v>606.38</v>
      </c>
      <c r="J1237" t="str">
        <f t="shared" si="19"/>
        <v>google</v>
      </c>
    </row>
    <row r="1238" spans="1:10" x14ac:dyDescent="0.2">
      <c r="A1238" s="3">
        <v>45430</v>
      </c>
      <c r="B1238" s="2" t="s">
        <v>14</v>
      </c>
      <c r="C1238" s="2" t="s">
        <v>15</v>
      </c>
      <c r="D1238" s="2" t="s">
        <v>22</v>
      </c>
      <c r="E1238" s="2" t="s">
        <v>12</v>
      </c>
      <c r="F1238" s="2" t="s">
        <v>24</v>
      </c>
      <c r="G1238" s="2">
        <v>425</v>
      </c>
      <c r="H1238" s="2">
        <v>40</v>
      </c>
      <c r="I1238" s="2">
        <v>802.44</v>
      </c>
      <c r="J1238" t="str">
        <f t="shared" si="19"/>
        <v>newsletter</v>
      </c>
    </row>
    <row r="1239" spans="1:10" x14ac:dyDescent="0.2">
      <c r="A1239" s="3">
        <v>45387</v>
      </c>
      <c r="B1239" s="2" t="s">
        <v>18</v>
      </c>
      <c r="C1239" s="2" t="s">
        <v>15</v>
      </c>
      <c r="D1239" s="2" t="s">
        <v>22</v>
      </c>
      <c r="E1239" s="2" t="s">
        <v>29</v>
      </c>
      <c r="F1239" s="2" t="s">
        <v>13</v>
      </c>
      <c r="G1239" s="2">
        <v>136</v>
      </c>
      <c r="H1239" s="2">
        <v>26</v>
      </c>
      <c r="I1239" s="2">
        <v>227.21</v>
      </c>
      <c r="J1239" t="str">
        <f t="shared" si="19"/>
        <v>youtube</v>
      </c>
    </row>
    <row r="1240" spans="1:10" x14ac:dyDescent="0.2">
      <c r="A1240" s="3">
        <v>45427</v>
      </c>
      <c r="B1240" s="2" t="s">
        <v>26</v>
      </c>
      <c r="C1240" s="2" t="s">
        <v>15</v>
      </c>
      <c r="D1240" s="2" t="s">
        <v>11</v>
      </c>
      <c r="E1240" s="2" t="s">
        <v>16</v>
      </c>
      <c r="G1240" s="2">
        <v>453</v>
      </c>
      <c r="H1240" s="2">
        <v>13</v>
      </c>
      <c r="I1240" s="2">
        <v>714.56</v>
      </c>
      <c r="J1240" t="str">
        <f t="shared" si="19"/>
        <v>instagram</v>
      </c>
    </row>
    <row r="1241" spans="1:10" x14ac:dyDescent="0.2">
      <c r="A1241" s="3">
        <v>45295</v>
      </c>
      <c r="B1241" s="2" t="s">
        <v>26</v>
      </c>
      <c r="C1241" s="2" t="s">
        <v>28</v>
      </c>
      <c r="D1241" s="2" t="s">
        <v>11</v>
      </c>
      <c r="E1241" s="2" t="s">
        <v>23</v>
      </c>
      <c r="G1241" s="2">
        <v>362</v>
      </c>
      <c r="H1241" s="2">
        <v>13</v>
      </c>
      <c r="I1241" s="2">
        <v>23.39</v>
      </c>
      <c r="J1241" t="str">
        <f t="shared" si="19"/>
        <v>instagram</v>
      </c>
    </row>
    <row r="1242" spans="1:10" x14ac:dyDescent="0.2">
      <c r="A1242" s="3">
        <v>45541</v>
      </c>
      <c r="B1242" s="2" t="s">
        <v>18</v>
      </c>
      <c r="C1242" s="2" t="s">
        <v>19</v>
      </c>
      <c r="D1242" s="2" t="s">
        <v>20</v>
      </c>
      <c r="E1242" s="2" t="s">
        <v>29</v>
      </c>
      <c r="G1242" s="2">
        <v>468</v>
      </c>
      <c r="H1242" s="2">
        <v>31</v>
      </c>
      <c r="I1242" s="2">
        <v>813.11</v>
      </c>
      <c r="J1242" t="str">
        <f t="shared" si="19"/>
        <v>youtube</v>
      </c>
    </row>
    <row r="1243" spans="1:10" x14ac:dyDescent="0.2">
      <c r="A1243" s="3">
        <v>45534</v>
      </c>
      <c r="B1243" s="2" t="s">
        <v>30</v>
      </c>
      <c r="C1243" s="2" t="s">
        <v>10</v>
      </c>
      <c r="D1243" s="2" t="s">
        <v>20</v>
      </c>
      <c r="E1243" s="2" t="s">
        <v>16</v>
      </c>
      <c r="F1243" s="2" t="s">
        <v>17</v>
      </c>
      <c r="G1243" s="2">
        <v>475</v>
      </c>
      <c r="H1243" s="2">
        <v>16</v>
      </c>
      <c r="I1243" s="2">
        <v>490.17</v>
      </c>
      <c r="J1243" t="str">
        <f t="shared" si="19"/>
        <v>linkedin</v>
      </c>
    </row>
    <row r="1244" spans="1:10" x14ac:dyDescent="0.2">
      <c r="A1244" s="3">
        <v>45305</v>
      </c>
      <c r="B1244" s="2" t="s">
        <v>25</v>
      </c>
      <c r="C1244" s="2" t="s">
        <v>28</v>
      </c>
      <c r="D1244" s="2" t="s">
        <v>20</v>
      </c>
      <c r="E1244" s="2" t="s">
        <v>23</v>
      </c>
      <c r="F1244" s="2" t="s">
        <v>21</v>
      </c>
      <c r="G1244" s="2">
        <v>56</v>
      </c>
      <c r="H1244" s="2">
        <v>33</v>
      </c>
      <c r="I1244" s="2">
        <v>613.42999999999995</v>
      </c>
      <c r="J1244" t="str">
        <f t="shared" si="19"/>
        <v>google</v>
      </c>
    </row>
    <row r="1245" spans="1:10" x14ac:dyDescent="0.2">
      <c r="A1245" s="3">
        <v>45430</v>
      </c>
      <c r="B1245" s="2" t="s">
        <v>30</v>
      </c>
      <c r="C1245" s="2" t="s">
        <v>19</v>
      </c>
      <c r="D1245" s="2" t="s">
        <v>27</v>
      </c>
      <c r="F1245" s="2" t="s">
        <v>17</v>
      </c>
      <c r="G1245" s="2">
        <v>323</v>
      </c>
      <c r="H1245" s="2">
        <v>45</v>
      </c>
      <c r="I1245" s="2">
        <v>358.39</v>
      </c>
      <c r="J1245" t="str">
        <f t="shared" si="19"/>
        <v>linkedin</v>
      </c>
    </row>
    <row r="1246" spans="1:10" x14ac:dyDescent="0.2">
      <c r="A1246" s="3">
        <v>45647</v>
      </c>
      <c r="B1246" s="2" t="s">
        <v>18</v>
      </c>
      <c r="C1246" s="2" t="s">
        <v>28</v>
      </c>
      <c r="D1246" s="2" t="s">
        <v>11</v>
      </c>
      <c r="E1246" s="2" t="s">
        <v>29</v>
      </c>
      <c r="F1246" s="2" t="s">
        <v>21</v>
      </c>
      <c r="G1246" s="2">
        <v>236</v>
      </c>
      <c r="H1246" s="2">
        <v>12</v>
      </c>
      <c r="I1246" s="2">
        <v>48.77</v>
      </c>
      <c r="J1246" t="str">
        <f t="shared" si="19"/>
        <v>youtube</v>
      </c>
    </row>
    <row r="1247" spans="1:10" x14ac:dyDescent="0.2">
      <c r="A1247" s="3">
        <v>45468</v>
      </c>
      <c r="B1247" s="2" t="s">
        <v>14</v>
      </c>
      <c r="C1247" s="2" t="s">
        <v>10</v>
      </c>
      <c r="D1247" s="2" t="s">
        <v>27</v>
      </c>
      <c r="E1247" s="2" t="s">
        <v>12</v>
      </c>
      <c r="F1247" s="2" t="s">
        <v>13</v>
      </c>
      <c r="G1247" s="2">
        <v>59</v>
      </c>
      <c r="H1247" s="2">
        <v>23</v>
      </c>
      <c r="I1247" s="2">
        <v>235.06</v>
      </c>
      <c r="J1247" t="str">
        <f t="shared" si="19"/>
        <v>newsletter</v>
      </c>
    </row>
    <row r="1248" spans="1:10" x14ac:dyDescent="0.2">
      <c r="A1248" s="3">
        <v>45643</v>
      </c>
      <c r="B1248" s="2" t="s">
        <v>14</v>
      </c>
      <c r="C1248" s="2" t="s">
        <v>28</v>
      </c>
      <c r="D1248" s="2" t="s">
        <v>27</v>
      </c>
      <c r="E1248" s="2" t="s">
        <v>12</v>
      </c>
      <c r="F1248" s="2" t="s">
        <v>24</v>
      </c>
      <c r="G1248" s="2">
        <v>143</v>
      </c>
      <c r="H1248" s="2">
        <v>44</v>
      </c>
      <c r="I1248" s="2">
        <v>254.17</v>
      </c>
      <c r="J1248" t="str">
        <f t="shared" si="19"/>
        <v>newsletter</v>
      </c>
    </row>
    <row r="1249" spans="1:10" x14ac:dyDescent="0.2">
      <c r="A1249" s="3">
        <v>45432</v>
      </c>
      <c r="B1249" s="2" t="s">
        <v>30</v>
      </c>
      <c r="C1249" s="2" t="s">
        <v>15</v>
      </c>
      <c r="D1249" s="2" t="s">
        <v>22</v>
      </c>
      <c r="E1249" s="2" t="s">
        <v>23</v>
      </c>
      <c r="F1249" s="2" t="s">
        <v>17</v>
      </c>
      <c r="G1249" s="2">
        <v>331</v>
      </c>
      <c r="H1249" s="2">
        <v>44</v>
      </c>
      <c r="I1249" s="2">
        <v>807.92</v>
      </c>
      <c r="J1249" t="str">
        <f t="shared" si="19"/>
        <v>linkedin</v>
      </c>
    </row>
    <row r="1250" spans="1:10" x14ac:dyDescent="0.2">
      <c r="A1250" s="3">
        <v>45507</v>
      </c>
      <c r="B1250" s="2" t="s">
        <v>26</v>
      </c>
      <c r="C1250" s="2" t="s">
        <v>19</v>
      </c>
      <c r="D1250" s="2" t="s">
        <v>20</v>
      </c>
      <c r="F1250" s="2" t="s">
        <v>17</v>
      </c>
      <c r="G1250" s="2">
        <v>166</v>
      </c>
      <c r="H1250" s="2">
        <v>12</v>
      </c>
      <c r="I1250" s="2">
        <v>59.26</v>
      </c>
      <c r="J1250" t="str">
        <f t="shared" si="19"/>
        <v>instagram</v>
      </c>
    </row>
    <row r="1251" spans="1:10" x14ac:dyDescent="0.2">
      <c r="A1251" s="3">
        <v>45576</v>
      </c>
      <c r="B1251" s="2" t="s">
        <v>26</v>
      </c>
      <c r="C1251" s="2" t="s">
        <v>15</v>
      </c>
      <c r="D1251" s="2" t="s">
        <v>11</v>
      </c>
      <c r="E1251" s="2" t="s">
        <v>16</v>
      </c>
      <c r="F1251" s="2" t="s">
        <v>21</v>
      </c>
      <c r="G1251" s="2">
        <v>170</v>
      </c>
      <c r="H1251" s="2">
        <v>38</v>
      </c>
      <c r="I1251" s="2">
        <v>951.07</v>
      </c>
      <c r="J1251" t="str">
        <f t="shared" si="19"/>
        <v>instagram</v>
      </c>
    </row>
    <row r="1252" spans="1:10" x14ac:dyDescent="0.2">
      <c r="A1252" s="3">
        <v>45586</v>
      </c>
      <c r="B1252" s="2" t="s">
        <v>18</v>
      </c>
      <c r="C1252" s="2" t="s">
        <v>19</v>
      </c>
      <c r="D1252" s="2" t="s">
        <v>20</v>
      </c>
      <c r="E1252" s="2" t="s">
        <v>23</v>
      </c>
      <c r="F1252" s="2" t="s">
        <v>21</v>
      </c>
      <c r="G1252" s="2">
        <v>89</v>
      </c>
      <c r="H1252" s="2">
        <v>0</v>
      </c>
      <c r="I1252" s="2">
        <v>822.76</v>
      </c>
      <c r="J1252" t="str">
        <f t="shared" si="19"/>
        <v>youtube</v>
      </c>
    </row>
    <row r="1253" spans="1:10" x14ac:dyDescent="0.2">
      <c r="A1253" s="3">
        <v>45329</v>
      </c>
      <c r="B1253" s="2" t="s">
        <v>30</v>
      </c>
      <c r="C1253" s="2" t="s">
        <v>28</v>
      </c>
      <c r="D1253" s="2" t="s">
        <v>22</v>
      </c>
      <c r="E1253" s="2" t="s">
        <v>23</v>
      </c>
      <c r="G1253" s="2">
        <v>16</v>
      </c>
      <c r="H1253" s="2">
        <v>2</v>
      </c>
      <c r="I1253" s="2">
        <v>644.16</v>
      </c>
      <c r="J1253" t="str">
        <f t="shared" si="19"/>
        <v>linkedin</v>
      </c>
    </row>
    <row r="1254" spans="1:10" x14ac:dyDescent="0.2">
      <c r="A1254" s="3">
        <v>45615</v>
      </c>
      <c r="B1254" s="2" t="s">
        <v>25</v>
      </c>
      <c r="C1254" s="2" t="s">
        <v>15</v>
      </c>
      <c r="D1254" s="2" t="s">
        <v>27</v>
      </c>
      <c r="E1254" s="2" t="s">
        <v>29</v>
      </c>
      <c r="G1254" s="2">
        <v>391</v>
      </c>
      <c r="H1254" s="2">
        <v>49</v>
      </c>
      <c r="I1254" s="2">
        <v>848.72</v>
      </c>
      <c r="J1254" t="str">
        <f t="shared" si="19"/>
        <v>google</v>
      </c>
    </row>
    <row r="1255" spans="1:10" x14ac:dyDescent="0.2">
      <c r="A1255" s="3">
        <v>45574</v>
      </c>
      <c r="B1255" s="2" t="s">
        <v>9</v>
      </c>
      <c r="C1255" s="2" t="s">
        <v>19</v>
      </c>
      <c r="D1255" s="2" t="s">
        <v>11</v>
      </c>
      <c r="E1255" s="2" t="s">
        <v>12</v>
      </c>
      <c r="G1255" s="2">
        <v>147</v>
      </c>
      <c r="H1255" s="2">
        <v>27</v>
      </c>
      <c r="I1255" s="2">
        <v>521.04</v>
      </c>
      <c r="J1255" t="str">
        <f t="shared" si="19"/>
        <v>facebook</v>
      </c>
    </row>
    <row r="1256" spans="1:10" x14ac:dyDescent="0.2">
      <c r="A1256" s="3">
        <v>45507</v>
      </c>
      <c r="B1256" s="2" t="s">
        <v>9</v>
      </c>
      <c r="C1256" s="2" t="s">
        <v>28</v>
      </c>
      <c r="D1256" s="2" t="s">
        <v>11</v>
      </c>
      <c r="E1256" s="2" t="s">
        <v>16</v>
      </c>
      <c r="G1256" s="2">
        <v>330</v>
      </c>
      <c r="H1256" s="2">
        <v>47</v>
      </c>
      <c r="I1256" s="2">
        <v>756.92</v>
      </c>
      <c r="J1256" t="str">
        <f t="shared" si="19"/>
        <v>facebook</v>
      </c>
    </row>
    <row r="1257" spans="1:10" x14ac:dyDescent="0.2">
      <c r="A1257" s="3">
        <v>45419</v>
      </c>
      <c r="B1257" s="2" t="s">
        <v>30</v>
      </c>
      <c r="C1257" s="2" t="s">
        <v>15</v>
      </c>
      <c r="D1257" s="2" t="s">
        <v>20</v>
      </c>
      <c r="E1257" s="2" t="s">
        <v>23</v>
      </c>
      <c r="F1257" s="2" t="s">
        <v>21</v>
      </c>
      <c r="G1257" s="2">
        <v>206</v>
      </c>
      <c r="H1257" s="2">
        <v>19</v>
      </c>
      <c r="I1257" s="2">
        <v>302.74</v>
      </c>
      <c r="J1257" t="str">
        <f t="shared" si="19"/>
        <v>linkedin</v>
      </c>
    </row>
    <row r="1258" spans="1:10" x14ac:dyDescent="0.2">
      <c r="A1258" s="3">
        <v>45606</v>
      </c>
      <c r="B1258" s="2" t="s">
        <v>30</v>
      </c>
      <c r="C1258" s="2" t="s">
        <v>10</v>
      </c>
      <c r="D1258" s="2" t="s">
        <v>22</v>
      </c>
      <c r="E1258" s="2" t="s">
        <v>23</v>
      </c>
      <c r="F1258" s="2" t="s">
        <v>17</v>
      </c>
      <c r="G1258" s="2">
        <v>218</v>
      </c>
      <c r="H1258" s="2">
        <v>31</v>
      </c>
      <c r="I1258" s="2">
        <v>749.01</v>
      </c>
      <c r="J1258" t="str">
        <f t="shared" si="19"/>
        <v>linkedin</v>
      </c>
    </row>
    <row r="1259" spans="1:10" x14ac:dyDescent="0.2">
      <c r="A1259" s="3">
        <v>45506</v>
      </c>
      <c r="B1259" s="2" t="s">
        <v>9</v>
      </c>
      <c r="C1259" s="2" t="s">
        <v>10</v>
      </c>
      <c r="D1259" s="2" t="s">
        <v>27</v>
      </c>
      <c r="E1259" s="2" t="s">
        <v>12</v>
      </c>
      <c r="F1259" s="2" t="s">
        <v>24</v>
      </c>
      <c r="G1259" s="2">
        <v>459</v>
      </c>
      <c r="H1259" s="2">
        <v>31</v>
      </c>
      <c r="I1259" s="2">
        <v>967.66</v>
      </c>
      <c r="J1259" t="str">
        <f t="shared" si="19"/>
        <v>facebook</v>
      </c>
    </row>
    <row r="1260" spans="1:10" x14ac:dyDescent="0.2">
      <c r="A1260" s="3">
        <v>45650</v>
      </c>
      <c r="B1260" s="2" t="s">
        <v>9</v>
      </c>
      <c r="C1260" s="2" t="s">
        <v>10</v>
      </c>
      <c r="D1260" s="2" t="s">
        <v>22</v>
      </c>
      <c r="E1260" s="2" t="s">
        <v>23</v>
      </c>
      <c r="G1260" s="2">
        <v>85</v>
      </c>
      <c r="H1260" s="2">
        <v>32</v>
      </c>
      <c r="I1260" s="2">
        <v>768.81</v>
      </c>
      <c r="J1260" t="str">
        <f t="shared" si="19"/>
        <v>facebook</v>
      </c>
    </row>
    <row r="1261" spans="1:10" x14ac:dyDescent="0.2">
      <c r="A1261" s="3">
        <v>45537</v>
      </c>
      <c r="B1261" s="2" t="s">
        <v>30</v>
      </c>
      <c r="C1261" s="2" t="s">
        <v>19</v>
      </c>
      <c r="D1261" s="2" t="s">
        <v>22</v>
      </c>
      <c r="E1261" s="2" t="s">
        <v>29</v>
      </c>
      <c r="F1261" s="2" t="s">
        <v>13</v>
      </c>
      <c r="G1261" s="2">
        <v>79</v>
      </c>
      <c r="H1261" s="2">
        <v>13</v>
      </c>
      <c r="I1261" s="2">
        <v>205.89</v>
      </c>
      <c r="J1261" t="str">
        <f t="shared" si="19"/>
        <v>linkedin</v>
      </c>
    </row>
    <row r="1262" spans="1:10" x14ac:dyDescent="0.2">
      <c r="A1262" s="3">
        <v>45567</v>
      </c>
      <c r="B1262" s="2" t="s">
        <v>26</v>
      </c>
      <c r="C1262" s="2" t="s">
        <v>28</v>
      </c>
      <c r="D1262" s="2" t="s">
        <v>22</v>
      </c>
      <c r="G1262" s="2">
        <v>18</v>
      </c>
      <c r="H1262" s="2">
        <v>35</v>
      </c>
      <c r="I1262" s="2">
        <v>669.15</v>
      </c>
      <c r="J1262" t="str">
        <f t="shared" si="19"/>
        <v>instagram</v>
      </c>
    </row>
    <row r="1263" spans="1:10" x14ac:dyDescent="0.2">
      <c r="A1263" s="3">
        <v>45368</v>
      </c>
      <c r="B1263" s="2" t="s">
        <v>18</v>
      </c>
      <c r="C1263" s="2" t="s">
        <v>15</v>
      </c>
      <c r="D1263" s="2" t="s">
        <v>22</v>
      </c>
      <c r="E1263" s="2" t="s">
        <v>29</v>
      </c>
      <c r="F1263" s="2" t="s">
        <v>24</v>
      </c>
      <c r="G1263" s="2">
        <v>270</v>
      </c>
      <c r="H1263" s="2">
        <v>10</v>
      </c>
      <c r="I1263" s="2">
        <v>954.14</v>
      </c>
      <c r="J1263" t="str">
        <f t="shared" si="19"/>
        <v>youtube</v>
      </c>
    </row>
    <row r="1264" spans="1:10" x14ac:dyDescent="0.2">
      <c r="A1264" s="3">
        <v>45419</v>
      </c>
      <c r="B1264" s="2" t="s">
        <v>25</v>
      </c>
      <c r="C1264" s="2" t="s">
        <v>19</v>
      </c>
      <c r="D1264" s="2" t="s">
        <v>20</v>
      </c>
      <c r="E1264" s="2" t="s">
        <v>12</v>
      </c>
      <c r="F1264" s="2" t="s">
        <v>13</v>
      </c>
      <c r="G1264" s="2">
        <v>248</v>
      </c>
      <c r="H1264" s="2">
        <v>19</v>
      </c>
      <c r="I1264" s="2">
        <v>160.41999999999999</v>
      </c>
      <c r="J1264" t="str">
        <f t="shared" si="19"/>
        <v>google</v>
      </c>
    </row>
    <row r="1265" spans="1:10" x14ac:dyDescent="0.2">
      <c r="A1265" s="3">
        <v>45325</v>
      </c>
      <c r="B1265" s="2" t="s">
        <v>18</v>
      </c>
      <c r="C1265" s="2" t="s">
        <v>15</v>
      </c>
      <c r="D1265" s="2" t="s">
        <v>20</v>
      </c>
      <c r="E1265" s="2" t="s">
        <v>12</v>
      </c>
      <c r="F1265" s="2" t="s">
        <v>13</v>
      </c>
      <c r="G1265" s="2">
        <v>488</v>
      </c>
      <c r="H1265" s="2">
        <v>7</v>
      </c>
      <c r="I1265" s="2">
        <v>135.65</v>
      </c>
      <c r="J1265" t="str">
        <f t="shared" si="19"/>
        <v>youtube</v>
      </c>
    </row>
    <row r="1266" spans="1:10" x14ac:dyDescent="0.2">
      <c r="A1266" s="3">
        <v>45393</v>
      </c>
      <c r="B1266" s="2" t="s">
        <v>14</v>
      </c>
      <c r="C1266" s="2" t="s">
        <v>28</v>
      </c>
      <c r="D1266" s="2" t="s">
        <v>27</v>
      </c>
      <c r="E1266" s="2" t="s">
        <v>12</v>
      </c>
      <c r="F1266" s="2" t="s">
        <v>17</v>
      </c>
      <c r="G1266" s="2">
        <v>357</v>
      </c>
      <c r="H1266" s="2">
        <v>26</v>
      </c>
      <c r="I1266" s="2">
        <v>974.16</v>
      </c>
      <c r="J1266" t="str">
        <f t="shared" si="19"/>
        <v>newsletter</v>
      </c>
    </row>
    <row r="1267" spans="1:10" x14ac:dyDescent="0.2">
      <c r="A1267" s="3">
        <v>45586</v>
      </c>
      <c r="B1267" s="2" t="s">
        <v>9</v>
      </c>
      <c r="C1267" s="2" t="s">
        <v>19</v>
      </c>
      <c r="D1267" s="2" t="s">
        <v>20</v>
      </c>
      <c r="E1267" s="2" t="s">
        <v>12</v>
      </c>
      <c r="F1267" s="2" t="s">
        <v>24</v>
      </c>
      <c r="G1267" s="2">
        <v>492</v>
      </c>
      <c r="H1267" s="2">
        <v>49</v>
      </c>
      <c r="I1267" s="2">
        <v>12.83</v>
      </c>
      <c r="J1267" t="str">
        <f t="shared" si="19"/>
        <v>facebook</v>
      </c>
    </row>
    <row r="1268" spans="1:10" x14ac:dyDescent="0.2">
      <c r="A1268" s="3">
        <v>45642</v>
      </c>
      <c r="B1268" s="2" t="s">
        <v>18</v>
      </c>
      <c r="C1268" s="2" t="s">
        <v>19</v>
      </c>
      <c r="D1268" s="2" t="s">
        <v>11</v>
      </c>
      <c r="E1268" s="2" t="s">
        <v>16</v>
      </c>
      <c r="F1268" s="2" t="s">
        <v>21</v>
      </c>
      <c r="G1268" s="2">
        <v>247</v>
      </c>
      <c r="H1268" s="2">
        <v>13</v>
      </c>
      <c r="I1268" s="2">
        <v>537</v>
      </c>
      <c r="J1268" t="str">
        <f t="shared" si="19"/>
        <v>youtube</v>
      </c>
    </row>
    <row r="1269" spans="1:10" x14ac:dyDescent="0.2">
      <c r="A1269" s="3">
        <v>45351</v>
      </c>
      <c r="B1269" s="2" t="s">
        <v>30</v>
      </c>
      <c r="C1269" s="2" t="s">
        <v>10</v>
      </c>
      <c r="D1269" s="2" t="s">
        <v>11</v>
      </c>
      <c r="E1269" s="2" t="s">
        <v>12</v>
      </c>
      <c r="F1269" s="2" t="s">
        <v>17</v>
      </c>
      <c r="G1269" s="2">
        <v>136</v>
      </c>
      <c r="H1269" s="2">
        <v>4</v>
      </c>
      <c r="I1269" s="2">
        <v>857.1</v>
      </c>
      <c r="J1269" t="str">
        <f t="shared" si="19"/>
        <v>linkedin</v>
      </c>
    </row>
    <row r="1270" spans="1:10" x14ac:dyDescent="0.2">
      <c r="A1270" s="3">
        <v>45368</v>
      </c>
      <c r="B1270" s="2" t="s">
        <v>14</v>
      </c>
      <c r="C1270" s="2" t="s">
        <v>15</v>
      </c>
      <c r="D1270" s="2" t="s">
        <v>11</v>
      </c>
      <c r="E1270" s="2" t="s">
        <v>16</v>
      </c>
      <c r="F1270" s="2" t="s">
        <v>13</v>
      </c>
      <c r="G1270" s="2">
        <v>498</v>
      </c>
      <c r="H1270" s="2">
        <v>1</v>
      </c>
      <c r="I1270" s="2">
        <v>90.34</v>
      </c>
      <c r="J1270" t="str">
        <f t="shared" si="19"/>
        <v>newsletter</v>
      </c>
    </row>
    <row r="1271" spans="1:10" x14ac:dyDescent="0.2">
      <c r="A1271" s="3">
        <v>45554</v>
      </c>
      <c r="B1271" s="2" t="s">
        <v>14</v>
      </c>
      <c r="C1271" s="2" t="s">
        <v>10</v>
      </c>
      <c r="D1271" s="2" t="s">
        <v>20</v>
      </c>
      <c r="E1271" s="2" t="s">
        <v>23</v>
      </c>
      <c r="F1271" s="2" t="s">
        <v>24</v>
      </c>
      <c r="G1271" s="2">
        <v>185</v>
      </c>
      <c r="H1271" s="2">
        <v>30</v>
      </c>
      <c r="I1271" s="2">
        <v>139.81</v>
      </c>
      <c r="J1271" t="str">
        <f t="shared" si="19"/>
        <v>newsletter</v>
      </c>
    </row>
    <row r="1272" spans="1:10" x14ac:dyDescent="0.2">
      <c r="A1272" s="3">
        <v>45617</v>
      </c>
      <c r="B1272" s="2" t="s">
        <v>14</v>
      </c>
      <c r="C1272" s="2" t="s">
        <v>15</v>
      </c>
      <c r="D1272" s="2" t="s">
        <v>27</v>
      </c>
      <c r="F1272" s="2" t="s">
        <v>13</v>
      </c>
      <c r="G1272" s="2">
        <v>159</v>
      </c>
      <c r="H1272" s="2">
        <v>0</v>
      </c>
      <c r="I1272" s="2">
        <v>795.2</v>
      </c>
      <c r="J1272" t="str">
        <f t="shared" si="19"/>
        <v>newsletter</v>
      </c>
    </row>
    <row r="1273" spans="1:10" x14ac:dyDescent="0.2">
      <c r="A1273" s="3">
        <v>45352</v>
      </c>
      <c r="B1273" s="2" t="s">
        <v>14</v>
      </c>
      <c r="C1273" s="2" t="s">
        <v>10</v>
      </c>
      <c r="D1273" s="2" t="s">
        <v>27</v>
      </c>
      <c r="E1273" s="2" t="s">
        <v>29</v>
      </c>
      <c r="F1273" s="2" t="s">
        <v>13</v>
      </c>
      <c r="G1273" s="2">
        <v>148</v>
      </c>
      <c r="H1273" s="2">
        <v>48</v>
      </c>
      <c r="I1273" s="2">
        <v>779.07</v>
      </c>
      <c r="J1273" t="str">
        <f t="shared" si="19"/>
        <v>newsletter</v>
      </c>
    </row>
    <row r="1274" spans="1:10" x14ac:dyDescent="0.2">
      <c r="A1274" s="3">
        <v>45615</v>
      </c>
      <c r="B1274" s="2" t="s">
        <v>26</v>
      </c>
      <c r="C1274" s="2" t="s">
        <v>10</v>
      </c>
      <c r="D1274" s="2" t="s">
        <v>27</v>
      </c>
      <c r="E1274" s="2" t="s">
        <v>29</v>
      </c>
      <c r="F1274" s="2" t="s">
        <v>24</v>
      </c>
      <c r="G1274" s="2">
        <v>332</v>
      </c>
      <c r="H1274" s="2">
        <v>22</v>
      </c>
      <c r="I1274" s="2">
        <v>790.15</v>
      </c>
      <c r="J1274" t="str">
        <f t="shared" si="19"/>
        <v>instagram</v>
      </c>
    </row>
    <row r="1275" spans="1:10" x14ac:dyDescent="0.2">
      <c r="A1275" s="3">
        <v>45572</v>
      </c>
      <c r="B1275" s="2" t="s">
        <v>18</v>
      </c>
      <c r="C1275" s="2" t="s">
        <v>15</v>
      </c>
      <c r="D1275" s="2" t="s">
        <v>27</v>
      </c>
      <c r="E1275" s="2" t="s">
        <v>29</v>
      </c>
      <c r="F1275" s="2" t="s">
        <v>21</v>
      </c>
      <c r="G1275" s="2">
        <v>115</v>
      </c>
      <c r="H1275" s="2">
        <v>2</v>
      </c>
      <c r="I1275" s="2">
        <v>255.08</v>
      </c>
      <c r="J1275" t="str">
        <f t="shared" si="19"/>
        <v>youtube</v>
      </c>
    </row>
    <row r="1276" spans="1:10" x14ac:dyDescent="0.2">
      <c r="A1276" s="3">
        <v>45494</v>
      </c>
      <c r="B1276" s="2" t="s">
        <v>9</v>
      </c>
      <c r="C1276" s="2" t="s">
        <v>19</v>
      </c>
      <c r="D1276" s="2" t="s">
        <v>11</v>
      </c>
      <c r="E1276" s="2" t="s">
        <v>29</v>
      </c>
      <c r="F1276" s="2" t="s">
        <v>24</v>
      </c>
      <c r="G1276" s="2">
        <v>17</v>
      </c>
      <c r="H1276" s="2">
        <v>8</v>
      </c>
      <c r="I1276" s="2">
        <v>931.72</v>
      </c>
      <c r="J1276" t="str">
        <f t="shared" si="19"/>
        <v>facebook</v>
      </c>
    </row>
    <row r="1277" spans="1:10" x14ac:dyDescent="0.2">
      <c r="A1277" s="3">
        <v>45632</v>
      </c>
      <c r="B1277" s="2" t="s">
        <v>14</v>
      </c>
      <c r="C1277" s="2" t="s">
        <v>15</v>
      </c>
      <c r="D1277" s="2" t="s">
        <v>11</v>
      </c>
      <c r="E1277" s="2" t="s">
        <v>23</v>
      </c>
      <c r="F1277" s="2" t="s">
        <v>13</v>
      </c>
      <c r="G1277" s="2">
        <v>212</v>
      </c>
      <c r="H1277" s="2">
        <v>46</v>
      </c>
      <c r="I1277" s="2">
        <v>815.14</v>
      </c>
      <c r="J1277" t="str">
        <f t="shared" si="19"/>
        <v>newsletter</v>
      </c>
    </row>
    <row r="1278" spans="1:10" x14ac:dyDescent="0.2">
      <c r="A1278" s="3">
        <v>45640</v>
      </c>
      <c r="B1278" s="2" t="s">
        <v>30</v>
      </c>
      <c r="C1278" s="2" t="s">
        <v>28</v>
      </c>
      <c r="D1278" s="2" t="s">
        <v>27</v>
      </c>
      <c r="E1278" s="2" t="s">
        <v>12</v>
      </c>
      <c r="F1278" s="2" t="s">
        <v>17</v>
      </c>
      <c r="G1278" s="2">
        <v>384</v>
      </c>
      <c r="H1278" s="2">
        <v>24</v>
      </c>
      <c r="I1278" s="2">
        <v>130.68</v>
      </c>
      <c r="J1278" t="str">
        <f t="shared" si="19"/>
        <v>linkedin</v>
      </c>
    </row>
    <row r="1279" spans="1:10" x14ac:dyDescent="0.2">
      <c r="A1279" s="3">
        <v>45471</v>
      </c>
      <c r="B1279" s="2" t="s">
        <v>14</v>
      </c>
      <c r="C1279" s="2" t="s">
        <v>28</v>
      </c>
      <c r="D1279" s="2" t="s">
        <v>27</v>
      </c>
      <c r="F1279" s="2" t="s">
        <v>13</v>
      </c>
      <c r="G1279" s="2">
        <v>223</v>
      </c>
      <c r="H1279" s="2">
        <v>50</v>
      </c>
      <c r="I1279" s="2">
        <v>919.99</v>
      </c>
      <c r="J1279" t="str">
        <f t="shared" si="19"/>
        <v>newsletter</v>
      </c>
    </row>
    <row r="1280" spans="1:10" x14ac:dyDescent="0.2">
      <c r="A1280" s="3">
        <v>45603</v>
      </c>
      <c r="B1280" s="2" t="s">
        <v>9</v>
      </c>
      <c r="C1280" s="2" t="s">
        <v>15</v>
      </c>
      <c r="D1280" s="2" t="s">
        <v>27</v>
      </c>
      <c r="F1280" s="2" t="s">
        <v>21</v>
      </c>
      <c r="G1280" s="2">
        <v>53</v>
      </c>
      <c r="H1280" s="2">
        <v>28</v>
      </c>
      <c r="I1280" s="2">
        <v>932.43</v>
      </c>
      <c r="J1280" t="str">
        <f t="shared" si="19"/>
        <v>facebook</v>
      </c>
    </row>
    <row r="1281" spans="1:10" x14ac:dyDescent="0.2">
      <c r="A1281" s="3">
        <v>45337</v>
      </c>
      <c r="B1281" s="2" t="s">
        <v>18</v>
      </c>
      <c r="C1281" s="2" t="s">
        <v>19</v>
      </c>
      <c r="D1281" s="2" t="s">
        <v>11</v>
      </c>
      <c r="E1281" s="2" t="s">
        <v>12</v>
      </c>
      <c r="G1281" s="2">
        <v>335</v>
      </c>
      <c r="H1281" s="2">
        <v>30</v>
      </c>
      <c r="I1281" s="2">
        <v>910.76</v>
      </c>
      <c r="J1281" t="str">
        <f t="shared" si="19"/>
        <v>youtube</v>
      </c>
    </row>
    <row r="1282" spans="1:10" x14ac:dyDescent="0.2">
      <c r="A1282" s="3">
        <v>45512</v>
      </c>
      <c r="B1282" s="2" t="s">
        <v>14</v>
      </c>
      <c r="C1282" s="2" t="s">
        <v>15</v>
      </c>
      <c r="D1282" s="2" t="s">
        <v>27</v>
      </c>
      <c r="E1282" s="2" t="s">
        <v>16</v>
      </c>
      <c r="F1282" s="2" t="s">
        <v>17</v>
      </c>
      <c r="G1282" s="2">
        <v>141</v>
      </c>
      <c r="H1282" s="2">
        <v>49</v>
      </c>
      <c r="I1282" s="2">
        <v>845.13</v>
      </c>
      <c r="J1282" t="str">
        <f t="shared" si="19"/>
        <v>newsletter</v>
      </c>
    </row>
    <row r="1283" spans="1:10" x14ac:dyDescent="0.2">
      <c r="A1283" s="3">
        <v>45595</v>
      </c>
      <c r="B1283" s="2" t="s">
        <v>18</v>
      </c>
      <c r="C1283" s="2" t="s">
        <v>15</v>
      </c>
      <c r="D1283" s="2" t="s">
        <v>11</v>
      </c>
      <c r="F1283" s="2" t="s">
        <v>24</v>
      </c>
      <c r="G1283" s="2">
        <v>351</v>
      </c>
      <c r="H1283" s="2">
        <v>33</v>
      </c>
      <c r="I1283" s="2">
        <v>496.16</v>
      </c>
      <c r="J1283" t="str">
        <f t="shared" ref="J1283:J1346" si="20">LOWER(TRIM(B1283))</f>
        <v>youtube</v>
      </c>
    </row>
    <row r="1284" spans="1:10" x14ac:dyDescent="0.2">
      <c r="A1284" s="3">
        <v>45436</v>
      </c>
      <c r="B1284" s="2" t="s">
        <v>26</v>
      </c>
      <c r="C1284" s="2" t="s">
        <v>10</v>
      </c>
      <c r="D1284" s="2" t="s">
        <v>27</v>
      </c>
      <c r="E1284" s="2" t="s">
        <v>29</v>
      </c>
      <c r="F1284" s="2" t="s">
        <v>21</v>
      </c>
      <c r="G1284" s="2">
        <v>248</v>
      </c>
      <c r="H1284" s="2">
        <v>0</v>
      </c>
      <c r="I1284" s="2">
        <v>137.86000000000001</v>
      </c>
      <c r="J1284" t="str">
        <f t="shared" si="20"/>
        <v>instagram</v>
      </c>
    </row>
    <row r="1285" spans="1:10" x14ac:dyDescent="0.2">
      <c r="A1285" s="3">
        <v>45452</v>
      </c>
      <c r="B1285" s="2" t="s">
        <v>25</v>
      </c>
      <c r="C1285" s="2" t="s">
        <v>28</v>
      </c>
      <c r="D1285" s="2" t="s">
        <v>11</v>
      </c>
      <c r="E1285" s="2" t="s">
        <v>23</v>
      </c>
      <c r="F1285" s="2" t="s">
        <v>13</v>
      </c>
      <c r="G1285" s="2">
        <v>374</v>
      </c>
      <c r="H1285" s="2">
        <v>13</v>
      </c>
      <c r="I1285" s="2">
        <v>67.06</v>
      </c>
      <c r="J1285" t="str">
        <f t="shared" si="20"/>
        <v>google</v>
      </c>
    </row>
    <row r="1286" spans="1:10" x14ac:dyDescent="0.2">
      <c r="A1286" s="3">
        <v>45318</v>
      </c>
      <c r="B1286" s="2" t="s">
        <v>18</v>
      </c>
      <c r="C1286" s="2" t="s">
        <v>19</v>
      </c>
      <c r="D1286" s="2" t="s">
        <v>22</v>
      </c>
      <c r="E1286" s="2" t="s">
        <v>16</v>
      </c>
      <c r="F1286" s="2" t="s">
        <v>13</v>
      </c>
      <c r="G1286" s="2">
        <v>104</v>
      </c>
      <c r="H1286" s="2">
        <v>31</v>
      </c>
      <c r="I1286" s="2">
        <v>709.13</v>
      </c>
      <c r="J1286" t="str">
        <f t="shared" si="20"/>
        <v>youtube</v>
      </c>
    </row>
    <row r="1287" spans="1:10" x14ac:dyDescent="0.2">
      <c r="A1287" s="3">
        <v>45548</v>
      </c>
      <c r="B1287" s="2" t="s">
        <v>18</v>
      </c>
      <c r="C1287" s="2" t="s">
        <v>10</v>
      </c>
      <c r="D1287" s="2" t="s">
        <v>11</v>
      </c>
      <c r="E1287" s="2" t="s">
        <v>12</v>
      </c>
      <c r="F1287" s="2" t="s">
        <v>17</v>
      </c>
      <c r="G1287" s="2">
        <v>149</v>
      </c>
      <c r="H1287" s="2">
        <v>29</v>
      </c>
      <c r="I1287" s="2">
        <v>637.54</v>
      </c>
      <c r="J1287" t="str">
        <f t="shared" si="20"/>
        <v>youtube</v>
      </c>
    </row>
    <row r="1288" spans="1:10" x14ac:dyDescent="0.2">
      <c r="A1288" s="3">
        <v>45598</v>
      </c>
      <c r="B1288" s="2" t="s">
        <v>14</v>
      </c>
      <c r="C1288" s="2" t="s">
        <v>15</v>
      </c>
      <c r="D1288" s="2" t="s">
        <v>27</v>
      </c>
      <c r="E1288" s="2" t="s">
        <v>16</v>
      </c>
      <c r="F1288" s="2" t="s">
        <v>17</v>
      </c>
      <c r="G1288" s="2">
        <v>461</v>
      </c>
      <c r="H1288" s="2">
        <v>38</v>
      </c>
      <c r="I1288" s="2">
        <v>776.18</v>
      </c>
      <c r="J1288" t="str">
        <f t="shared" si="20"/>
        <v>newsletter</v>
      </c>
    </row>
    <row r="1289" spans="1:10" x14ac:dyDescent="0.2">
      <c r="A1289" s="3">
        <v>45488</v>
      </c>
      <c r="B1289" s="2" t="s">
        <v>30</v>
      </c>
      <c r="C1289" s="2" t="s">
        <v>28</v>
      </c>
      <c r="D1289" s="2" t="s">
        <v>22</v>
      </c>
      <c r="E1289" s="2" t="s">
        <v>23</v>
      </c>
      <c r="F1289" s="2" t="s">
        <v>24</v>
      </c>
      <c r="G1289" s="2">
        <v>255</v>
      </c>
      <c r="H1289" s="2">
        <v>25</v>
      </c>
      <c r="I1289" s="2">
        <v>643.73</v>
      </c>
      <c r="J1289" t="str">
        <f t="shared" si="20"/>
        <v>linkedin</v>
      </c>
    </row>
    <row r="1290" spans="1:10" x14ac:dyDescent="0.2">
      <c r="A1290" s="3">
        <v>45493</v>
      </c>
      <c r="B1290" s="2" t="s">
        <v>25</v>
      </c>
      <c r="C1290" s="2" t="s">
        <v>15</v>
      </c>
      <c r="D1290" s="2" t="s">
        <v>11</v>
      </c>
      <c r="E1290" s="2" t="s">
        <v>23</v>
      </c>
      <c r="F1290" s="2" t="s">
        <v>17</v>
      </c>
      <c r="G1290" s="2">
        <v>108</v>
      </c>
      <c r="H1290" s="2">
        <v>29</v>
      </c>
      <c r="I1290" s="2">
        <v>994.17</v>
      </c>
      <c r="J1290" t="str">
        <f t="shared" si="20"/>
        <v>google</v>
      </c>
    </row>
    <row r="1291" spans="1:10" x14ac:dyDescent="0.2">
      <c r="A1291" s="3">
        <v>45402</v>
      </c>
      <c r="B1291" s="2" t="s">
        <v>25</v>
      </c>
      <c r="C1291" s="2" t="s">
        <v>19</v>
      </c>
      <c r="D1291" s="2" t="s">
        <v>11</v>
      </c>
      <c r="E1291" s="2" t="s">
        <v>12</v>
      </c>
      <c r="F1291" s="2" t="s">
        <v>21</v>
      </c>
      <c r="G1291" s="2">
        <v>355</v>
      </c>
      <c r="H1291" s="2">
        <v>43</v>
      </c>
      <c r="I1291" s="2">
        <v>644.89</v>
      </c>
      <c r="J1291" t="str">
        <f t="shared" si="20"/>
        <v>google</v>
      </c>
    </row>
    <row r="1292" spans="1:10" x14ac:dyDescent="0.2">
      <c r="A1292" s="3">
        <v>45305</v>
      </c>
      <c r="B1292" s="2" t="s">
        <v>14</v>
      </c>
      <c r="C1292" s="2" t="s">
        <v>10</v>
      </c>
      <c r="D1292" s="2" t="s">
        <v>22</v>
      </c>
      <c r="E1292" s="2" t="s">
        <v>29</v>
      </c>
      <c r="F1292" s="2" t="s">
        <v>21</v>
      </c>
      <c r="G1292" s="2">
        <v>363</v>
      </c>
      <c r="H1292" s="2">
        <v>28</v>
      </c>
      <c r="I1292" s="2">
        <v>659.23</v>
      </c>
      <c r="J1292" t="str">
        <f t="shared" si="20"/>
        <v>newsletter</v>
      </c>
    </row>
    <row r="1293" spans="1:10" x14ac:dyDescent="0.2">
      <c r="A1293" s="3">
        <v>45328</v>
      </c>
      <c r="B1293" s="2" t="s">
        <v>18</v>
      </c>
      <c r="C1293" s="2" t="s">
        <v>10</v>
      </c>
      <c r="D1293" s="2" t="s">
        <v>11</v>
      </c>
      <c r="E1293" s="2" t="s">
        <v>12</v>
      </c>
      <c r="F1293" s="2" t="s">
        <v>21</v>
      </c>
      <c r="G1293" s="2">
        <v>144</v>
      </c>
      <c r="H1293" s="2">
        <v>16</v>
      </c>
      <c r="I1293" s="2">
        <v>134.99</v>
      </c>
      <c r="J1293" t="str">
        <f t="shared" si="20"/>
        <v>youtube</v>
      </c>
    </row>
    <row r="1294" spans="1:10" x14ac:dyDescent="0.2">
      <c r="A1294" s="3">
        <v>45376</v>
      </c>
      <c r="B1294" s="2" t="s">
        <v>18</v>
      </c>
      <c r="C1294" s="2" t="s">
        <v>19</v>
      </c>
      <c r="D1294" s="2" t="s">
        <v>22</v>
      </c>
      <c r="E1294" s="2" t="s">
        <v>16</v>
      </c>
      <c r="G1294" s="2">
        <v>445</v>
      </c>
      <c r="H1294" s="2">
        <v>44</v>
      </c>
      <c r="I1294" s="2">
        <v>263.67</v>
      </c>
      <c r="J1294" t="str">
        <f t="shared" si="20"/>
        <v>youtube</v>
      </c>
    </row>
    <row r="1295" spans="1:10" x14ac:dyDescent="0.2">
      <c r="A1295" s="3">
        <v>45537</v>
      </c>
      <c r="B1295" s="2" t="s">
        <v>26</v>
      </c>
      <c r="C1295" s="2" t="s">
        <v>19</v>
      </c>
      <c r="D1295" s="2" t="s">
        <v>27</v>
      </c>
      <c r="E1295" s="2" t="s">
        <v>16</v>
      </c>
      <c r="G1295" s="2">
        <v>370</v>
      </c>
      <c r="H1295" s="2">
        <v>38</v>
      </c>
      <c r="I1295" s="2">
        <v>788.52</v>
      </c>
      <c r="J1295" t="str">
        <f t="shared" si="20"/>
        <v>instagram</v>
      </c>
    </row>
    <row r="1296" spans="1:10" x14ac:dyDescent="0.2">
      <c r="A1296" s="3">
        <v>45535</v>
      </c>
      <c r="B1296" s="2" t="s">
        <v>18</v>
      </c>
      <c r="C1296" s="2" t="s">
        <v>10</v>
      </c>
      <c r="D1296" s="2" t="s">
        <v>11</v>
      </c>
      <c r="E1296" s="2" t="s">
        <v>23</v>
      </c>
      <c r="F1296" s="2" t="s">
        <v>21</v>
      </c>
      <c r="G1296" s="2">
        <v>72</v>
      </c>
      <c r="H1296" s="2">
        <v>0</v>
      </c>
      <c r="I1296" s="2">
        <v>160.11000000000001</v>
      </c>
      <c r="J1296" t="str">
        <f t="shared" si="20"/>
        <v>youtube</v>
      </c>
    </row>
    <row r="1297" spans="1:10" x14ac:dyDescent="0.2">
      <c r="A1297" s="3">
        <v>45486</v>
      </c>
      <c r="B1297" s="2" t="s">
        <v>14</v>
      </c>
      <c r="C1297" s="2" t="s">
        <v>19</v>
      </c>
      <c r="D1297" s="2" t="s">
        <v>22</v>
      </c>
      <c r="F1297" s="2" t="s">
        <v>24</v>
      </c>
      <c r="G1297" s="2">
        <v>448</v>
      </c>
      <c r="H1297" s="2">
        <v>48</v>
      </c>
      <c r="I1297" s="2">
        <v>264.7</v>
      </c>
      <c r="J1297" t="str">
        <f t="shared" si="20"/>
        <v>newsletter</v>
      </c>
    </row>
    <row r="1298" spans="1:10" x14ac:dyDescent="0.2">
      <c r="A1298" s="3">
        <v>45521</v>
      </c>
      <c r="B1298" s="2" t="s">
        <v>25</v>
      </c>
      <c r="C1298" s="2" t="s">
        <v>10</v>
      </c>
      <c r="D1298" s="2" t="s">
        <v>22</v>
      </c>
      <c r="E1298" s="2" t="s">
        <v>29</v>
      </c>
      <c r="F1298" s="2" t="s">
        <v>13</v>
      </c>
      <c r="G1298" s="2">
        <v>347</v>
      </c>
      <c r="H1298" s="2">
        <v>44</v>
      </c>
      <c r="I1298" s="2">
        <v>498.63</v>
      </c>
      <c r="J1298" t="str">
        <f t="shared" si="20"/>
        <v>google</v>
      </c>
    </row>
    <row r="1299" spans="1:10" x14ac:dyDescent="0.2">
      <c r="A1299" s="3">
        <v>45642</v>
      </c>
      <c r="B1299" s="2" t="s">
        <v>14</v>
      </c>
      <c r="C1299" s="2" t="s">
        <v>28</v>
      </c>
      <c r="D1299" s="2" t="s">
        <v>20</v>
      </c>
      <c r="F1299" s="2" t="s">
        <v>17</v>
      </c>
      <c r="G1299" s="2">
        <v>360</v>
      </c>
      <c r="H1299" s="2">
        <v>4</v>
      </c>
      <c r="I1299" s="2">
        <v>761.8</v>
      </c>
      <c r="J1299" t="str">
        <f t="shared" si="20"/>
        <v>newsletter</v>
      </c>
    </row>
    <row r="1300" spans="1:10" x14ac:dyDescent="0.2">
      <c r="A1300" s="3">
        <v>45641</v>
      </c>
      <c r="B1300" s="2" t="s">
        <v>30</v>
      </c>
      <c r="C1300" s="2" t="s">
        <v>28</v>
      </c>
      <c r="D1300" s="2" t="s">
        <v>11</v>
      </c>
      <c r="E1300" s="2" t="s">
        <v>12</v>
      </c>
      <c r="G1300" s="2">
        <v>22</v>
      </c>
      <c r="H1300" s="2">
        <v>21</v>
      </c>
      <c r="I1300" s="2">
        <v>652.6</v>
      </c>
      <c r="J1300" t="str">
        <f t="shared" si="20"/>
        <v>linkedin</v>
      </c>
    </row>
    <row r="1301" spans="1:10" x14ac:dyDescent="0.2">
      <c r="A1301" s="3">
        <v>45452</v>
      </c>
      <c r="B1301" s="2" t="s">
        <v>18</v>
      </c>
      <c r="C1301" s="2" t="s">
        <v>19</v>
      </c>
      <c r="D1301" s="2" t="s">
        <v>20</v>
      </c>
      <c r="F1301" s="2" t="s">
        <v>13</v>
      </c>
      <c r="G1301" s="2">
        <v>211</v>
      </c>
      <c r="H1301" s="2">
        <v>18</v>
      </c>
      <c r="I1301" s="2">
        <v>82.84</v>
      </c>
      <c r="J1301" t="str">
        <f t="shared" si="20"/>
        <v>youtube</v>
      </c>
    </row>
    <row r="1302" spans="1:10" x14ac:dyDescent="0.2">
      <c r="A1302" s="3">
        <v>45615</v>
      </c>
      <c r="B1302" s="2" t="s">
        <v>25</v>
      </c>
      <c r="C1302" s="2" t="s">
        <v>15</v>
      </c>
      <c r="D1302" s="2" t="s">
        <v>11</v>
      </c>
      <c r="E1302" s="2" t="s">
        <v>16</v>
      </c>
      <c r="F1302" s="2" t="s">
        <v>17</v>
      </c>
      <c r="G1302" s="2">
        <v>192</v>
      </c>
      <c r="H1302" s="2">
        <v>41</v>
      </c>
      <c r="I1302" s="2">
        <v>81.599999999999994</v>
      </c>
      <c r="J1302" t="str">
        <f t="shared" si="20"/>
        <v>google</v>
      </c>
    </row>
    <row r="1303" spans="1:10" x14ac:dyDescent="0.2">
      <c r="A1303" s="3">
        <v>45581</v>
      </c>
      <c r="B1303" s="2" t="s">
        <v>30</v>
      </c>
      <c r="C1303" s="2" t="s">
        <v>19</v>
      </c>
      <c r="D1303" s="2" t="s">
        <v>11</v>
      </c>
      <c r="E1303" s="2" t="s">
        <v>16</v>
      </c>
      <c r="G1303" s="2">
        <v>356</v>
      </c>
      <c r="H1303" s="2">
        <v>6</v>
      </c>
      <c r="I1303" s="2">
        <v>678.8</v>
      </c>
      <c r="J1303" t="str">
        <f t="shared" si="20"/>
        <v>linkedin</v>
      </c>
    </row>
    <row r="1304" spans="1:10" x14ac:dyDescent="0.2">
      <c r="A1304" s="3">
        <v>45536</v>
      </c>
      <c r="B1304" s="2" t="s">
        <v>18</v>
      </c>
      <c r="C1304" s="2" t="s">
        <v>28</v>
      </c>
      <c r="D1304" s="2" t="s">
        <v>22</v>
      </c>
      <c r="E1304" s="2" t="s">
        <v>29</v>
      </c>
      <c r="F1304" s="2" t="s">
        <v>21</v>
      </c>
      <c r="G1304" s="2">
        <v>314</v>
      </c>
      <c r="H1304" s="2">
        <v>19</v>
      </c>
      <c r="I1304" s="2">
        <v>51.37</v>
      </c>
      <c r="J1304" t="str">
        <f t="shared" si="20"/>
        <v>youtube</v>
      </c>
    </row>
    <row r="1305" spans="1:10" x14ac:dyDescent="0.2">
      <c r="A1305" s="3">
        <v>45615</v>
      </c>
      <c r="B1305" s="2" t="s">
        <v>26</v>
      </c>
      <c r="C1305" s="2" t="s">
        <v>28</v>
      </c>
      <c r="D1305" s="2" t="s">
        <v>22</v>
      </c>
      <c r="E1305" s="2" t="s">
        <v>29</v>
      </c>
      <c r="F1305" s="2" t="s">
        <v>13</v>
      </c>
      <c r="G1305" s="2">
        <v>387</v>
      </c>
      <c r="H1305" s="2">
        <v>1</v>
      </c>
      <c r="I1305" s="2">
        <v>687.45</v>
      </c>
      <c r="J1305" t="str">
        <f t="shared" si="20"/>
        <v>instagram</v>
      </c>
    </row>
    <row r="1306" spans="1:10" x14ac:dyDescent="0.2">
      <c r="A1306" s="3">
        <v>45444</v>
      </c>
      <c r="B1306" s="2" t="s">
        <v>26</v>
      </c>
      <c r="C1306" s="2" t="s">
        <v>28</v>
      </c>
      <c r="D1306" s="2" t="s">
        <v>27</v>
      </c>
      <c r="E1306" s="2" t="s">
        <v>23</v>
      </c>
      <c r="F1306" s="2" t="s">
        <v>13</v>
      </c>
      <c r="G1306" s="2">
        <v>84</v>
      </c>
      <c r="H1306" s="2">
        <v>34</v>
      </c>
      <c r="I1306" s="2">
        <v>125.82</v>
      </c>
      <c r="J1306" t="str">
        <f t="shared" si="20"/>
        <v>instagram</v>
      </c>
    </row>
    <row r="1307" spans="1:10" x14ac:dyDescent="0.2">
      <c r="A1307" s="3">
        <v>45448</v>
      </c>
      <c r="B1307" s="2" t="s">
        <v>18</v>
      </c>
      <c r="C1307" s="2" t="s">
        <v>28</v>
      </c>
      <c r="D1307" s="2" t="s">
        <v>11</v>
      </c>
      <c r="E1307" s="2" t="s">
        <v>23</v>
      </c>
      <c r="F1307" s="2" t="s">
        <v>21</v>
      </c>
      <c r="G1307" s="2">
        <v>273</v>
      </c>
      <c r="H1307" s="2">
        <v>1</v>
      </c>
      <c r="I1307" s="2">
        <v>499.12</v>
      </c>
      <c r="J1307" t="str">
        <f t="shared" si="20"/>
        <v>youtube</v>
      </c>
    </row>
    <row r="1308" spans="1:10" x14ac:dyDescent="0.2">
      <c r="A1308" s="3">
        <v>45351</v>
      </c>
      <c r="B1308" s="2" t="s">
        <v>9</v>
      </c>
      <c r="C1308" s="2" t="s">
        <v>28</v>
      </c>
      <c r="D1308" s="2" t="s">
        <v>27</v>
      </c>
      <c r="E1308" s="2" t="s">
        <v>16</v>
      </c>
      <c r="F1308" s="2" t="s">
        <v>21</v>
      </c>
      <c r="G1308" s="2">
        <v>391</v>
      </c>
      <c r="H1308" s="2">
        <v>39</v>
      </c>
      <c r="I1308" s="2">
        <v>416.56</v>
      </c>
      <c r="J1308" t="str">
        <f t="shared" si="20"/>
        <v>facebook</v>
      </c>
    </row>
    <row r="1309" spans="1:10" x14ac:dyDescent="0.2">
      <c r="A1309" s="3">
        <v>45425</v>
      </c>
      <c r="B1309" s="2" t="s">
        <v>30</v>
      </c>
      <c r="C1309" s="2" t="s">
        <v>15</v>
      </c>
      <c r="D1309" s="2" t="s">
        <v>20</v>
      </c>
      <c r="E1309" s="2" t="s">
        <v>29</v>
      </c>
      <c r="F1309" s="2" t="s">
        <v>21</v>
      </c>
      <c r="G1309" s="2">
        <v>409</v>
      </c>
      <c r="H1309" s="2">
        <v>7</v>
      </c>
      <c r="I1309" s="2">
        <v>723.15</v>
      </c>
      <c r="J1309" t="str">
        <f t="shared" si="20"/>
        <v>linkedin</v>
      </c>
    </row>
    <row r="1310" spans="1:10" x14ac:dyDescent="0.2">
      <c r="A1310" s="3">
        <v>45316</v>
      </c>
      <c r="B1310" s="2" t="s">
        <v>14</v>
      </c>
      <c r="C1310" s="2" t="s">
        <v>19</v>
      </c>
      <c r="D1310" s="2" t="s">
        <v>20</v>
      </c>
      <c r="E1310" s="2" t="s">
        <v>29</v>
      </c>
      <c r="F1310" s="2" t="s">
        <v>17</v>
      </c>
      <c r="G1310" s="2">
        <v>246</v>
      </c>
      <c r="H1310" s="2">
        <v>46</v>
      </c>
      <c r="I1310" s="2">
        <v>749.61</v>
      </c>
      <c r="J1310" t="str">
        <f t="shared" si="20"/>
        <v>newsletter</v>
      </c>
    </row>
    <row r="1311" spans="1:10" x14ac:dyDescent="0.2">
      <c r="A1311" s="3">
        <v>45331</v>
      </c>
      <c r="B1311" s="2" t="s">
        <v>9</v>
      </c>
      <c r="C1311" s="2" t="s">
        <v>15</v>
      </c>
      <c r="D1311" s="2" t="s">
        <v>27</v>
      </c>
      <c r="E1311" s="2" t="s">
        <v>29</v>
      </c>
      <c r="F1311" s="2" t="s">
        <v>13</v>
      </c>
      <c r="G1311" s="2">
        <v>413</v>
      </c>
      <c r="H1311" s="2">
        <v>39</v>
      </c>
      <c r="I1311" s="2">
        <v>780.46</v>
      </c>
      <c r="J1311" t="str">
        <f t="shared" si="20"/>
        <v>facebook</v>
      </c>
    </row>
    <row r="1312" spans="1:10" x14ac:dyDescent="0.2">
      <c r="A1312" s="3">
        <v>45522</v>
      </c>
      <c r="B1312" s="2" t="s">
        <v>30</v>
      </c>
      <c r="C1312" s="2" t="s">
        <v>19</v>
      </c>
      <c r="D1312" s="2" t="s">
        <v>22</v>
      </c>
      <c r="E1312" s="2" t="s">
        <v>23</v>
      </c>
      <c r="F1312" s="2" t="s">
        <v>13</v>
      </c>
      <c r="G1312" s="2">
        <v>382</v>
      </c>
      <c r="H1312" s="2">
        <v>19</v>
      </c>
      <c r="I1312" s="2">
        <v>724.41</v>
      </c>
      <c r="J1312" t="str">
        <f t="shared" si="20"/>
        <v>linkedin</v>
      </c>
    </row>
    <row r="1313" spans="1:10" x14ac:dyDescent="0.2">
      <c r="A1313" s="3">
        <v>45574</v>
      </c>
      <c r="B1313" s="2" t="s">
        <v>18</v>
      </c>
      <c r="C1313" s="2" t="s">
        <v>28</v>
      </c>
      <c r="D1313" s="2" t="s">
        <v>20</v>
      </c>
      <c r="E1313" s="2" t="s">
        <v>29</v>
      </c>
      <c r="F1313" s="2" t="s">
        <v>24</v>
      </c>
      <c r="G1313" s="2">
        <v>328</v>
      </c>
      <c r="H1313" s="2">
        <v>8</v>
      </c>
      <c r="I1313" s="2">
        <v>892.03</v>
      </c>
      <c r="J1313" t="str">
        <f t="shared" si="20"/>
        <v>youtube</v>
      </c>
    </row>
    <row r="1314" spans="1:10" x14ac:dyDescent="0.2">
      <c r="A1314" s="3">
        <v>45450</v>
      </c>
      <c r="B1314" s="2" t="s">
        <v>30</v>
      </c>
      <c r="C1314" s="2" t="s">
        <v>10</v>
      </c>
      <c r="D1314" s="2" t="s">
        <v>22</v>
      </c>
      <c r="E1314" s="2" t="s">
        <v>29</v>
      </c>
      <c r="F1314" s="2" t="s">
        <v>13</v>
      </c>
      <c r="G1314" s="2">
        <v>40</v>
      </c>
      <c r="H1314" s="2">
        <v>14</v>
      </c>
      <c r="I1314" s="2">
        <v>770.47</v>
      </c>
      <c r="J1314" t="str">
        <f t="shared" si="20"/>
        <v>linkedin</v>
      </c>
    </row>
    <row r="1315" spans="1:10" x14ac:dyDescent="0.2">
      <c r="A1315" s="3">
        <v>45410</v>
      </c>
      <c r="B1315" s="2" t="s">
        <v>14</v>
      </c>
      <c r="C1315" s="2" t="s">
        <v>19</v>
      </c>
      <c r="D1315" s="2" t="s">
        <v>11</v>
      </c>
      <c r="E1315" s="2" t="s">
        <v>23</v>
      </c>
      <c r="F1315" s="2" t="s">
        <v>21</v>
      </c>
      <c r="G1315" s="2">
        <v>93</v>
      </c>
      <c r="H1315" s="2">
        <v>29</v>
      </c>
      <c r="I1315" s="2">
        <v>440.88</v>
      </c>
      <c r="J1315" t="str">
        <f t="shared" si="20"/>
        <v>newsletter</v>
      </c>
    </row>
    <row r="1316" spans="1:10" x14ac:dyDescent="0.2">
      <c r="A1316" s="3">
        <v>45465</v>
      </c>
      <c r="B1316" s="2" t="s">
        <v>18</v>
      </c>
      <c r="C1316" s="2" t="s">
        <v>15</v>
      </c>
      <c r="D1316" s="2" t="s">
        <v>22</v>
      </c>
      <c r="F1316" s="2" t="s">
        <v>24</v>
      </c>
      <c r="G1316" s="2">
        <v>241</v>
      </c>
      <c r="H1316" s="2">
        <v>25</v>
      </c>
      <c r="I1316" s="2">
        <v>97.23</v>
      </c>
      <c r="J1316" t="str">
        <f t="shared" si="20"/>
        <v>youtube</v>
      </c>
    </row>
    <row r="1317" spans="1:10" x14ac:dyDescent="0.2">
      <c r="A1317" s="3">
        <v>45468</v>
      </c>
      <c r="B1317" s="2" t="s">
        <v>25</v>
      </c>
      <c r="C1317" s="2" t="s">
        <v>15</v>
      </c>
      <c r="D1317" s="2" t="s">
        <v>22</v>
      </c>
      <c r="E1317" s="2" t="s">
        <v>29</v>
      </c>
      <c r="F1317" s="2" t="s">
        <v>13</v>
      </c>
      <c r="G1317" s="2">
        <v>227</v>
      </c>
      <c r="H1317" s="2">
        <v>41</v>
      </c>
      <c r="I1317" s="2">
        <v>859.4</v>
      </c>
      <c r="J1317" t="str">
        <f t="shared" si="20"/>
        <v>google</v>
      </c>
    </row>
    <row r="1318" spans="1:10" x14ac:dyDescent="0.2">
      <c r="A1318" s="3">
        <v>45399</v>
      </c>
      <c r="B1318" s="2" t="s">
        <v>26</v>
      </c>
      <c r="C1318" s="2" t="s">
        <v>28</v>
      </c>
      <c r="D1318" s="2" t="s">
        <v>20</v>
      </c>
      <c r="E1318" s="2" t="s">
        <v>12</v>
      </c>
      <c r="G1318" s="2">
        <v>46</v>
      </c>
      <c r="H1318" s="2">
        <v>10</v>
      </c>
      <c r="I1318" s="2">
        <v>591.91</v>
      </c>
      <c r="J1318" t="str">
        <f t="shared" si="20"/>
        <v>instagram</v>
      </c>
    </row>
    <row r="1319" spans="1:10" x14ac:dyDescent="0.2">
      <c r="A1319" s="3">
        <v>45569</v>
      </c>
      <c r="B1319" s="2" t="s">
        <v>25</v>
      </c>
      <c r="C1319" s="2" t="s">
        <v>10</v>
      </c>
      <c r="D1319" s="2" t="s">
        <v>27</v>
      </c>
      <c r="E1319" s="2" t="s">
        <v>29</v>
      </c>
      <c r="G1319" s="2">
        <v>423</v>
      </c>
      <c r="H1319" s="2">
        <v>49</v>
      </c>
      <c r="I1319" s="2">
        <v>782.54</v>
      </c>
      <c r="J1319" t="str">
        <f t="shared" si="20"/>
        <v>google</v>
      </c>
    </row>
    <row r="1320" spans="1:10" x14ac:dyDescent="0.2">
      <c r="A1320" s="3">
        <v>45398</v>
      </c>
      <c r="B1320" s="2" t="s">
        <v>30</v>
      </c>
      <c r="C1320" s="2" t="s">
        <v>10</v>
      </c>
      <c r="D1320" s="2" t="s">
        <v>22</v>
      </c>
      <c r="E1320" s="2" t="s">
        <v>23</v>
      </c>
      <c r="F1320" s="2" t="s">
        <v>21</v>
      </c>
      <c r="G1320" s="2">
        <v>195</v>
      </c>
      <c r="H1320" s="2">
        <v>43</v>
      </c>
      <c r="I1320" s="2">
        <v>976.2</v>
      </c>
      <c r="J1320" t="str">
        <f t="shared" si="20"/>
        <v>linkedin</v>
      </c>
    </row>
    <row r="1321" spans="1:10" x14ac:dyDescent="0.2">
      <c r="A1321" s="3">
        <v>45493</v>
      </c>
      <c r="B1321" s="2" t="s">
        <v>9</v>
      </c>
      <c r="C1321" s="2" t="s">
        <v>10</v>
      </c>
      <c r="D1321" s="2" t="s">
        <v>11</v>
      </c>
      <c r="E1321" s="2" t="s">
        <v>29</v>
      </c>
      <c r="F1321" s="2" t="s">
        <v>17</v>
      </c>
      <c r="G1321" s="2">
        <v>487</v>
      </c>
      <c r="H1321" s="2">
        <v>17</v>
      </c>
      <c r="I1321" s="2">
        <v>442.77</v>
      </c>
      <c r="J1321" t="str">
        <f t="shared" si="20"/>
        <v>facebook</v>
      </c>
    </row>
    <row r="1322" spans="1:10" x14ac:dyDescent="0.2">
      <c r="A1322" s="3">
        <v>45585</v>
      </c>
      <c r="B1322" s="2" t="s">
        <v>14</v>
      </c>
      <c r="C1322" s="2" t="s">
        <v>10</v>
      </c>
      <c r="D1322" s="2" t="s">
        <v>22</v>
      </c>
      <c r="F1322" s="2" t="s">
        <v>24</v>
      </c>
      <c r="G1322" s="2">
        <v>449</v>
      </c>
      <c r="H1322" s="2">
        <v>27</v>
      </c>
      <c r="I1322" s="2">
        <v>528.35</v>
      </c>
      <c r="J1322" t="str">
        <f t="shared" si="20"/>
        <v>newsletter</v>
      </c>
    </row>
    <row r="1323" spans="1:10" x14ac:dyDescent="0.2">
      <c r="A1323" s="3">
        <v>45600</v>
      </c>
      <c r="B1323" s="2" t="s">
        <v>18</v>
      </c>
      <c r="C1323" s="2" t="s">
        <v>15</v>
      </c>
      <c r="D1323" s="2" t="s">
        <v>11</v>
      </c>
      <c r="E1323" s="2" t="s">
        <v>12</v>
      </c>
      <c r="F1323" s="2" t="s">
        <v>24</v>
      </c>
      <c r="G1323" s="2">
        <v>163</v>
      </c>
      <c r="H1323" s="2">
        <v>5</v>
      </c>
      <c r="I1323" s="2">
        <v>123.42</v>
      </c>
      <c r="J1323" t="str">
        <f t="shared" si="20"/>
        <v>youtube</v>
      </c>
    </row>
    <row r="1324" spans="1:10" x14ac:dyDescent="0.2">
      <c r="A1324" s="3">
        <v>45631</v>
      </c>
      <c r="B1324" s="2" t="s">
        <v>18</v>
      </c>
      <c r="C1324" s="2" t="s">
        <v>19</v>
      </c>
      <c r="D1324" s="2" t="s">
        <v>27</v>
      </c>
      <c r="E1324" s="2" t="s">
        <v>12</v>
      </c>
      <c r="F1324" s="2" t="s">
        <v>17</v>
      </c>
      <c r="G1324" s="2">
        <v>67</v>
      </c>
      <c r="H1324" s="2">
        <v>12</v>
      </c>
      <c r="I1324" s="2">
        <v>798.22</v>
      </c>
      <c r="J1324" t="str">
        <f t="shared" si="20"/>
        <v>youtube</v>
      </c>
    </row>
    <row r="1325" spans="1:10" x14ac:dyDescent="0.2">
      <c r="A1325" s="3">
        <v>45370</v>
      </c>
      <c r="B1325" s="2" t="s">
        <v>18</v>
      </c>
      <c r="C1325" s="2" t="s">
        <v>19</v>
      </c>
      <c r="D1325" s="2" t="s">
        <v>27</v>
      </c>
      <c r="E1325" s="2" t="s">
        <v>29</v>
      </c>
      <c r="F1325" s="2" t="s">
        <v>13</v>
      </c>
      <c r="G1325" s="2">
        <v>260</v>
      </c>
      <c r="H1325" s="2">
        <v>36</v>
      </c>
      <c r="I1325" s="2">
        <v>999.1</v>
      </c>
      <c r="J1325" t="str">
        <f t="shared" si="20"/>
        <v>youtube</v>
      </c>
    </row>
    <row r="1326" spans="1:10" x14ac:dyDescent="0.2">
      <c r="A1326" s="3">
        <v>45331</v>
      </c>
      <c r="B1326" s="2" t="s">
        <v>25</v>
      </c>
      <c r="C1326" s="2" t="s">
        <v>19</v>
      </c>
      <c r="D1326" s="2" t="s">
        <v>27</v>
      </c>
      <c r="E1326" s="2" t="s">
        <v>16</v>
      </c>
      <c r="F1326" s="2" t="s">
        <v>17</v>
      </c>
      <c r="G1326" s="2">
        <v>43</v>
      </c>
      <c r="H1326" s="2">
        <v>47</v>
      </c>
      <c r="I1326" s="2">
        <v>924.84</v>
      </c>
      <c r="J1326" t="str">
        <f t="shared" si="20"/>
        <v>google</v>
      </c>
    </row>
    <row r="1327" spans="1:10" x14ac:dyDescent="0.2">
      <c r="A1327" s="3">
        <v>45622</v>
      </c>
      <c r="B1327" s="2" t="s">
        <v>25</v>
      </c>
      <c r="C1327" s="2" t="s">
        <v>10</v>
      </c>
      <c r="D1327" s="2" t="s">
        <v>11</v>
      </c>
      <c r="E1327" s="2" t="s">
        <v>12</v>
      </c>
      <c r="F1327" s="2" t="s">
        <v>17</v>
      </c>
      <c r="G1327" s="2">
        <v>107</v>
      </c>
      <c r="H1327" s="2">
        <v>29</v>
      </c>
      <c r="I1327" s="2">
        <v>726.18</v>
      </c>
      <c r="J1327" t="str">
        <f t="shared" si="20"/>
        <v>google</v>
      </c>
    </row>
    <row r="1328" spans="1:10" x14ac:dyDescent="0.2">
      <c r="A1328" s="3">
        <v>45309</v>
      </c>
      <c r="B1328" s="2" t="s">
        <v>26</v>
      </c>
      <c r="C1328" s="2" t="s">
        <v>19</v>
      </c>
      <c r="D1328" s="2" t="s">
        <v>11</v>
      </c>
      <c r="E1328" s="2" t="s">
        <v>16</v>
      </c>
      <c r="F1328" s="2" t="s">
        <v>21</v>
      </c>
      <c r="G1328" s="2">
        <v>314</v>
      </c>
      <c r="H1328" s="2">
        <v>13</v>
      </c>
      <c r="I1328" s="2">
        <v>376.83</v>
      </c>
      <c r="J1328" t="str">
        <f t="shared" si="20"/>
        <v>instagram</v>
      </c>
    </row>
    <row r="1329" spans="1:10" x14ac:dyDescent="0.2">
      <c r="A1329" s="3">
        <v>45385</v>
      </c>
      <c r="B1329" s="2" t="s">
        <v>18</v>
      </c>
      <c r="C1329" s="2" t="s">
        <v>28</v>
      </c>
      <c r="D1329" s="2" t="s">
        <v>22</v>
      </c>
      <c r="E1329" s="2" t="s">
        <v>12</v>
      </c>
      <c r="F1329" s="2" t="s">
        <v>24</v>
      </c>
      <c r="G1329" s="2">
        <v>396</v>
      </c>
      <c r="H1329" s="2">
        <v>33</v>
      </c>
      <c r="I1329" s="2">
        <v>367.78</v>
      </c>
      <c r="J1329" t="str">
        <f t="shared" si="20"/>
        <v>youtube</v>
      </c>
    </row>
    <row r="1330" spans="1:10" x14ac:dyDescent="0.2">
      <c r="A1330" s="3">
        <v>45483</v>
      </c>
      <c r="B1330" s="2" t="s">
        <v>26</v>
      </c>
      <c r="C1330" s="2" t="s">
        <v>19</v>
      </c>
      <c r="D1330" s="2" t="s">
        <v>20</v>
      </c>
      <c r="E1330" s="2" t="s">
        <v>16</v>
      </c>
      <c r="G1330" s="2">
        <v>308</v>
      </c>
      <c r="H1330" s="2">
        <v>27</v>
      </c>
      <c r="I1330" s="2">
        <v>774.18</v>
      </c>
      <c r="J1330" t="str">
        <f t="shared" si="20"/>
        <v>instagram</v>
      </c>
    </row>
    <row r="1331" spans="1:10" x14ac:dyDescent="0.2">
      <c r="A1331" s="3">
        <v>45328</v>
      </c>
      <c r="B1331" s="2" t="s">
        <v>14</v>
      </c>
      <c r="C1331" s="2" t="s">
        <v>10</v>
      </c>
      <c r="D1331" s="2" t="s">
        <v>22</v>
      </c>
      <c r="E1331" s="2" t="s">
        <v>12</v>
      </c>
      <c r="F1331" s="2" t="s">
        <v>13</v>
      </c>
      <c r="G1331" s="2">
        <v>89</v>
      </c>
      <c r="H1331" s="2">
        <v>30</v>
      </c>
      <c r="I1331" s="2">
        <v>222.91</v>
      </c>
      <c r="J1331" t="str">
        <f t="shared" si="20"/>
        <v>newsletter</v>
      </c>
    </row>
    <row r="1332" spans="1:10" x14ac:dyDescent="0.2">
      <c r="A1332" s="3">
        <v>45439</v>
      </c>
      <c r="B1332" s="2" t="s">
        <v>26</v>
      </c>
      <c r="C1332" s="2" t="s">
        <v>10</v>
      </c>
      <c r="D1332" s="2" t="s">
        <v>20</v>
      </c>
      <c r="E1332" s="2" t="s">
        <v>29</v>
      </c>
      <c r="F1332" s="2" t="s">
        <v>17</v>
      </c>
      <c r="G1332" s="2">
        <v>441</v>
      </c>
      <c r="H1332" s="2">
        <v>8</v>
      </c>
      <c r="I1332" s="2">
        <v>26.92</v>
      </c>
      <c r="J1332" t="str">
        <f t="shared" si="20"/>
        <v>instagram</v>
      </c>
    </row>
    <row r="1333" spans="1:10" x14ac:dyDescent="0.2">
      <c r="A1333" s="3">
        <v>45444</v>
      </c>
      <c r="B1333" s="2" t="s">
        <v>9</v>
      </c>
      <c r="C1333" s="2" t="s">
        <v>19</v>
      </c>
      <c r="D1333" s="2" t="s">
        <v>11</v>
      </c>
      <c r="E1333" s="2" t="s">
        <v>16</v>
      </c>
      <c r="G1333" s="2">
        <v>226</v>
      </c>
      <c r="H1333" s="2">
        <v>22</v>
      </c>
      <c r="I1333" s="2">
        <v>120.33</v>
      </c>
      <c r="J1333" t="str">
        <f t="shared" si="20"/>
        <v>facebook</v>
      </c>
    </row>
    <row r="1334" spans="1:10" x14ac:dyDescent="0.2">
      <c r="A1334" s="3">
        <v>45392</v>
      </c>
      <c r="B1334" s="2" t="s">
        <v>18</v>
      </c>
      <c r="C1334" s="2" t="s">
        <v>15</v>
      </c>
      <c r="D1334" s="2" t="s">
        <v>22</v>
      </c>
      <c r="E1334" s="2" t="s">
        <v>29</v>
      </c>
      <c r="G1334" s="2">
        <v>37</v>
      </c>
      <c r="H1334" s="2">
        <v>23</v>
      </c>
      <c r="I1334" s="2">
        <v>73.260000000000005</v>
      </c>
      <c r="J1334" t="str">
        <f t="shared" si="20"/>
        <v>youtube</v>
      </c>
    </row>
    <row r="1335" spans="1:10" x14ac:dyDescent="0.2">
      <c r="A1335" s="3">
        <v>45437</v>
      </c>
      <c r="B1335" s="2" t="s">
        <v>14</v>
      </c>
      <c r="C1335" s="2" t="s">
        <v>10</v>
      </c>
      <c r="D1335" s="2" t="s">
        <v>22</v>
      </c>
      <c r="E1335" s="2" t="s">
        <v>16</v>
      </c>
      <c r="F1335" s="2" t="s">
        <v>17</v>
      </c>
      <c r="G1335" s="2">
        <v>22</v>
      </c>
      <c r="H1335" s="2">
        <v>48</v>
      </c>
      <c r="I1335" s="2">
        <v>324.23</v>
      </c>
      <c r="J1335" t="str">
        <f t="shared" si="20"/>
        <v>newsletter</v>
      </c>
    </row>
    <row r="1336" spans="1:10" x14ac:dyDescent="0.2">
      <c r="A1336" s="3">
        <v>45604</v>
      </c>
      <c r="B1336" s="2" t="s">
        <v>30</v>
      </c>
      <c r="C1336" s="2" t="s">
        <v>10</v>
      </c>
      <c r="D1336" s="2" t="s">
        <v>11</v>
      </c>
      <c r="E1336" s="2" t="s">
        <v>23</v>
      </c>
      <c r="F1336" s="2" t="s">
        <v>13</v>
      </c>
      <c r="G1336" s="2">
        <v>291</v>
      </c>
      <c r="H1336" s="2">
        <v>0</v>
      </c>
      <c r="I1336" s="2">
        <v>636.23</v>
      </c>
      <c r="J1336" t="str">
        <f t="shared" si="20"/>
        <v>linkedin</v>
      </c>
    </row>
    <row r="1337" spans="1:10" x14ac:dyDescent="0.2">
      <c r="A1337" s="3">
        <v>45474</v>
      </c>
      <c r="B1337" s="2" t="s">
        <v>14</v>
      </c>
      <c r="C1337" s="2" t="s">
        <v>28</v>
      </c>
      <c r="D1337" s="2" t="s">
        <v>11</v>
      </c>
      <c r="E1337" s="2" t="s">
        <v>23</v>
      </c>
      <c r="G1337" s="2">
        <v>402</v>
      </c>
      <c r="H1337" s="2">
        <v>5</v>
      </c>
      <c r="I1337" s="2">
        <v>356.33</v>
      </c>
      <c r="J1337" t="str">
        <f t="shared" si="20"/>
        <v>newsletter</v>
      </c>
    </row>
    <row r="1338" spans="1:10" x14ac:dyDescent="0.2">
      <c r="A1338" s="3">
        <v>45502</v>
      </c>
      <c r="B1338" s="2" t="s">
        <v>9</v>
      </c>
      <c r="C1338" s="2" t="s">
        <v>15</v>
      </c>
      <c r="D1338" s="2" t="s">
        <v>22</v>
      </c>
      <c r="E1338" s="2" t="s">
        <v>23</v>
      </c>
      <c r="F1338" s="2" t="s">
        <v>21</v>
      </c>
      <c r="G1338" s="2">
        <v>208</v>
      </c>
      <c r="H1338" s="2">
        <v>7</v>
      </c>
      <c r="I1338" s="2">
        <v>105.45</v>
      </c>
      <c r="J1338" t="str">
        <f t="shared" si="20"/>
        <v>facebook</v>
      </c>
    </row>
    <row r="1339" spans="1:10" x14ac:dyDescent="0.2">
      <c r="A1339" s="3">
        <v>45645</v>
      </c>
      <c r="B1339" s="2" t="s">
        <v>25</v>
      </c>
      <c r="C1339" s="2" t="s">
        <v>28</v>
      </c>
      <c r="D1339" s="2" t="s">
        <v>20</v>
      </c>
      <c r="F1339" s="2" t="s">
        <v>17</v>
      </c>
      <c r="G1339" s="2">
        <v>130</v>
      </c>
      <c r="H1339" s="2">
        <v>5</v>
      </c>
      <c r="I1339" s="2">
        <v>637.29999999999995</v>
      </c>
      <c r="J1339" t="str">
        <f t="shared" si="20"/>
        <v>google</v>
      </c>
    </row>
    <row r="1340" spans="1:10" x14ac:dyDescent="0.2">
      <c r="A1340" s="3">
        <v>45534</v>
      </c>
      <c r="B1340" s="2" t="s">
        <v>26</v>
      </c>
      <c r="C1340" s="2" t="s">
        <v>19</v>
      </c>
      <c r="D1340" s="2" t="s">
        <v>22</v>
      </c>
      <c r="E1340" s="2" t="s">
        <v>12</v>
      </c>
      <c r="F1340" s="2" t="s">
        <v>17</v>
      </c>
      <c r="G1340" s="2">
        <v>181</v>
      </c>
      <c r="H1340" s="2">
        <v>42</v>
      </c>
      <c r="I1340" s="2">
        <v>550.51</v>
      </c>
      <c r="J1340" t="str">
        <f t="shared" si="20"/>
        <v>instagram</v>
      </c>
    </row>
    <row r="1341" spans="1:10" x14ac:dyDescent="0.2">
      <c r="A1341" s="3">
        <v>45575</v>
      </c>
      <c r="B1341" s="2" t="s">
        <v>9</v>
      </c>
      <c r="C1341" s="2" t="s">
        <v>10</v>
      </c>
      <c r="D1341" s="2" t="s">
        <v>20</v>
      </c>
      <c r="E1341" s="2" t="s">
        <v>16</v>
      </c>
      <c r="F1341" s="2" t="s">
        <v>21</v>
      </c>
      <c r="G1341" s="2">
        <v>411</v>
      </c>
      <c r="H1341" s="2">
        <v>43</v>
      </c>
      <c r="I1341" s="2">
        <v>282.11</v>
      </c>
      <c r="J1341" t="str">
        <f t="shared" si="20"/>
        <v>facebook</v>
      </c>
    </row>
    <row r="1342" spans="1:10" x14ac:dyDescent="0.2">
      <c r="A1342" s="3">
        <v>45653</v>
      </c>
      <c r="B1342" s="2" t="s">
        <v>9</v>
      </c>
      <c r="C1342" s="2" t="s">
        <v>15</v>
      </c>
      <c r="D1342" s="2" t="s">
        <v>27</v>
      </c>
      <c r="E1342" s="2" t="s">
        <v>16</v>
      </c>
      <c r="F1342" s="2" t="s">
        <v>13</v>
      </c>
      <c r="G1342" s="2">
        <v>454</v>
      </c>
      <c r="H1342" s="2">
        <v>25</v>
      </c>
      <c r="I1342" s="2">
        <v>729.93</v>
      </c>
      <c r="J1342" t="str">
        <f t="shared" si="20"/>
        <v>facebook</v>
      </c>
    </row>
    <row r="1343" spans="1:10" x14ac:dyDescent="0.2">
      <c r="A1343" s="3">
        <v>45623</v>
      </c>
      <c r="B1343" s="2" t="s">
        <v>26</v>
      </c>
      <c r="C1343" s="2" t="s">
        <v>19</v>
      </c>
      <c r="D1343" s="2" t="s">
        <v>22</v>
      </c>
      <c r="E1343" s="2" t="s">
        <v>16</v>
      </c>
      <c r="F1343" s="2" t="s">
        <v>13</v>
      </c>
      <c r="G1343" s="2">
        <v>289</v>
      </c>
      <c r="H1343" s="2">
        <v>49</v>
      </c>
      <c r="I1343" s="2">
        <v>137.49</v>
      </c>
      <c r="J1343" t="str">
        <f t="shared" si="20"/>
        <v>instagram</v>
      </c>
    </row>
    <row r="1344" spans="1:10" x14ac:dyDescent="0.2">
      <c r="A1344" s="3">
        <v>45561</v>
      </c>
      <c r="B1344" s="2" t="s">
        <v>30</v>
      </c>
      <c r="C1344" s="2" t="s">
        <v>28</v>
      </c>
      <c r="D1344" s="2" t="s">
        <v>22</v>
      </c>
      <c r="E1344" s="2" t="s">
        <v>23</v>
      </c>
      <c r="F1344" s="2" t="s">
        <v>21</v>
      </c>
      <c r="G1344" s="2">
        <v>214</v>
      </c>
      <c r="H1344" s="2">
        <v>16</v>
      </c>
      <c r="I1344" s="2">
        <v>457.51</v>
      </c>
      <c r="J1344" t="str">
        <f t="shared" si="20"/>
        <v>linkedin</v>
      </c>
    </row>
    <row r="1345" spans="1:10" x14ac:dyDescent="0.2">
      <c r="A1345" s="3">
        <v>45542</v>
      </c>
      <c r="B1345" s="2" t="s">
        <v>9</v>
      </c>
      <c r="C1345" s="2" t="s">
        <v>28</v>
      </c>
      <c r="D1345" s="2" t="s">
        <v>11</v>
      </c>
      <c r="E1345" s="2" t="s">
        <v>16</v>
      </c>
      <c r="G1345" s="2">
        <v>449</v>
      </c>
      <c r="H1345" s="2">
        <v>42</v>
      </c>
      <c r="I1345" s="2">
        <v>305.67</v>
      </c>
      <c r="J1345" t="str">
        <f t="shared" si="20"/>
        <v>facebook</v>
      </c>
    </row>
    <row r="1346" spans="1:10" x14ac:dyDescent="0.2">
      <c r="A1346" s="3">
        <v>45355</v>
      </c>
      <c r="B1346" s="2" t="s">
        <v>18</v>
      </c>
      <c r="C1346" s="2" t="s">
        <v>10</v>
      </c>
      <c r="D1346" s="2" t="s">
        <v>20</v>
      </c>
      <c r="E1346" s="2" t="s">
        <v>29</v>
      </c>
      <c r="F1346" s="2" t="s">
        <v>13</v>
      </c>
      <c r="G1346" s="2">
        <v>36</v>
      </c>
      <c r="H1346" s="2">
        <v>45</v>
      </c>
      <c r="I1346" s="2">
        <v>570.27</v>
      </c>
      <c r="J1346" t="str">
        <f t="shared" si="20"/>
        <v>youtube</v>
      </c>
    </row>
    <row r="1347" spans="1:10" x14ac:dyDescent="0.2">
      <c r="A1347" s="3">
        <v>45525</v>
      </c>
      <c r="B1347" s="2" t="s">
        <v>25</v>
      </c>
      <c r="C1347" s="2" t="s">
        <v>10</v>
      </c>
      <c r="D1347" s="2" t="s">
        <v>22</v>
      </c>
      <c r="E1347" s="2" t="s">
        <v>29</v>
      </c>
      <c r="F1347" s="2" t="s">
        <v>21</v>
      </c>
      <c r="G1347" s="2">
        <v>322</v>
      </c>
      <c r="H1347" s="2">
        <v>16</v>
      </c>
      <c r="I1347" s="2">
        <v>79.959999999999994</v>
      </c>
      <c r="J1347" t="str">
        <f t="shared" ref="J1347:J1410" si="21">LOWER(TRIM(B1347))</f>
        <v>google</v>
      </c>
    </row>
    <row r="1348" spans="1:10" x14ac:dyDescent="0.2">
      <c r="A1348" s="3">
        <v>45333</v>
      </c>
      <c r="B1348" s="2" t="s">
        <v>9</v>
      </c>
      <c r="C1348" s="2" t="s">
        <v>28</v>
      </c>
      <c r="D1348" s="2" t="s">
        <v>22</v>
      </c>
      <c r="E1348" s="2" t="s">
        <v>29</v>
      </c>
      <c r="F1348" s="2" t="s">
        <v>21</v>
      </c>
      <c r="G1348" s="2">
        <v>237</v>
      </c>
      <c r="H1348" s="2">
        <v>32</v>
      </c>
      <c r="I1348" s="2">
        <v>451.49</v>
      </c>
      <c r="J1348" t="str">
        <f t="shared" si="21"/>
        <v>facebook</v>
      </c>
    </row>
    <row r="1349" spans="1:10" x14ac:dyDescent="0.2">
      <c r="A1349" s="3">
        <v>45519</v>
      </c>
      <c r="B1349" s="2" t="s">
        <v>26</v>
      </c>
      <c r="C1349" s="2" t="s">
        <v>19</v>
      </c>
      <c r="D1349" s="2" t="s">
        <v>20</v>
      </c>
      <c r="E1349" s="2" t="s">
        <v>12</v>
      </c>
      <c r="F1349" s="2" t="s">
        <v>17</v>
      </c>
      <c r="G1349" s="2">
        <v>240</v>
      </c>
      <c r="H1349" s="2">
        <v>24</v>
      </c>
      <c r="I1349" s="2">
        <v>965.25</v>
      </c>
      <c r="J1349" t="str">
        <f t="shared" si="21"/>
        <v>instagram</v>
      </c>
    </row>
    <row r="1350" spans="1:10" x14ac:dyDescent="0.2">
      <c r="A1350" s="3">
        <v>45587</v>
      </c>
      <c r="B1350" s="2" t="s">
        <v>18</v>
      </c>
      <c r="C1350" s="2" t="s">
        <v>28</v>
      </c>
      <c r="D1350" s="2" t="s">
        <v>27</v>
      </c>
      <c r="E1350" s="2" t="s">
        <v>12</v>
      </c>
      <c r="F1350" s="2" t="s">
        <v>13</v>
      </c>
      <c r="G1350" s="2">
        <v>245</v>
      </c>
      <c r="H1350" s="2">
        <v>7</v>
      </c>
      <c r="I1350" s="2">
        <v>286.43</v>
      </c>
      <c r="J1350" t="str">
        <f t="shared" si="21"/>
        <v>youtube</v>
      </c>
    </row>
    <row r="1351" spans="1:10" x14ac:dyDescent="0.2">
      <c r="A1351" s="3">
        <v>45650</v>
      </c>
      <c r="B1351" s="2" t="s">
        <v>26</v>
      </c>
      <c r="C1351" s="2" t="s">
        <v>28</v>
      </c>
      <c r="D1351" s="2" t="s">
        <v>20</v>
      </c>
      <c r="E1351" s="2" t="s">
        <v>12</v>
      </c>
      <c r="F1351" s="2" t="s">
        <v>24</v>
      </c>
      <c r="G1351" s="2">
        <v>329</v>
      </c>
      <c r="H1351" s="2">
        <v>45</v>
      </c>
      <c r="I1351" s="2">
        <v>133.68</v>
      </c>
      <c r="J1351" t="str">
        <f t="shared" si="21"/>
        <v>instagram</v>
      </c>
    </row>
    <row r="1352" spans="1:10" x14ac:dyDescent="0.2">
      <c r="A1352" s="3">
        <v>45461</v>
      </c>
      <c r="B1352" s="2" t="s">
        <v>14</v>
      </c>
      <c r="C1352" s="2" t="s">
        <v>15</v>
      </c>
      <c r="D1352" s="2" t="s">
        <v>20</v>
      </c>
      <c r="E1352" s="2" t="s">
        <v>29</v>
      </c>
      <c r="G1352" s="2">
        <v>421</v>
      </c>
      <c r="H1352" s="2">
        <v>1</v>
      </c>
      <c r="I1352" s="2">
        <v>903.73</v>
      </c>
      <c r="J1352" t="str">
        <f t="shared" si="21"/>
        <v>newsletter</v>
      </c>
    </row>
    <row r="1353" spans="1:10" x14ac:dyDescent="0.2">
      <c r="A1353" s="3">
        <v>45378</v>
      </c>
      <c r="B1353" s="2" t="s">
        <v>18</v>
      </c>
      <c r="C1353" s="2" t="s">
        <v>28</v>
      </c>
      <c r="D1353" s="2" t="s">
        <v>27</v>
      </c>
      <c r="E1353" s="2" t="s">
        <v>23</v>
      </c>
      <c r="F1353" s="2" t="s">
        <v>24</v>
      </c>
      <c r="G1353" s="2">
        <v>22</v>
      </c>
      <c r="H1353" s="2">
        <v>39</v>
      </c>
      <c r="I1353" s="2">
        <v>108.04</v>
      </c>
      <c r="J1353" t="str">
        <f t="shared" si="21"/>
        <v>youtube</v>
      </c>
    </row>
    <row r="1354" spans="1:10" x14ac:dyDescent="0.2">
      <c r="A1354" s="3">
        <v>45355</v>
      </c>
      <c r="B1354" s="2" t="s">
        <v>25</v>
      </c>
      <c r="C1354" s="2" t="s">
        <v>15</v>
      </c>
      <c r="D1354" s="2" t="s">
        <v>20</v>
      </c>
      <c r="E1354" s="2" t="s">
        <v>29</v>
      </c>
      <c r="F1354" s="2" t="s">
        <v>13</v>
      </c>
      <c r="G1354" s="2">
        <v>80</v>
      </c>
      <c r="H1354" s="2">
        <v>50</v>
      </c>
      <c r="I1354" s="2">
        <v>353.82</v>
      </c>
      <c r="J1354" t="str">
        <f t="shared" si="21"/>
        <v>google</v>
      </c>
    </row>
    <row r="1355" spans="1:10" x14ac:dyDescent="0.2">
      <c r="A1355" s="3">
        <v>45447</v>
      </c>
      <c r="B1355" s="2" t="s">
        <v>14</v>
      </c>
      <c r="C1355" s="2" t="s">
        <v>19</v>
      </c>
      <c r="D1355" s="2" t="s">
        <v>11</v>
      </c>
      <c r="E1355" s="2" t="s">
        <v>16</v>
      </c>
      <c r="F1355" s="2" t="s">
        <v>17</v>
      </c>
      <c r="G1355" s="2">
        <v>156</v>
      </c>
      <c r="H1355" s="2">
        <v>45</v>
      </c>
      <c r="I1355" s="2">
        <v>570.86</v>
      </c>
      <c r="J1355" t="str">
        <f t="shared" si="21"/>
        <v>newsletter</v>
      </c>
    </row>
    <row r="1356" spans="1:10" x14ac:dyDescent="0.2">
      <c r="A1356" s="3">
        <v>45541</v>
      </c>
      <c r="B1356" s="2" t="s">
        <v>26</v>
      </c>
      <c r="C1356" s="2" t="s">
        <v>28</v>
      </c>
      <c r="D1356" s="2" t="s">
        <v>20</v>
      </c>
      <c r="E1356" s="2" t="s">
        <v>16</v>
      </c>
      <c r="F1356" s="2" t="s">
        <v>13</v>
      </c>
      <c r="G1356" s="2">
        <v>16</v>
      </c>
      <c r="H1356" s="2">
        <v>27</v>
      </c>
      <c r="I1356" s="2">
        <v>359.32</v>
      </c>
      <c r="J1356" t="str">
        <f t="shared" si="21"/>
        <v>instagram</v>
      </c>
    </row>
    <row r="1357" spans="1:10" x14ac:dyDescent="0.2">
      <c r="A1357" s="3">
        <v>45546</v>
      </c>
      <c r="B1357" s="2" t="s">
        <v>26</v>
      </c>
      <c r="C1357" s="2" t="s">
        <v>15</v>
      </c>
      <c r="D1357" s="2" t="s">
        <v>11</v>
      </c>
      <c r="E1357" s="2" t="s">
        <v>23</v>
      </c>
      <c r="G1357" s="2">
        <v>321</v>
      </c>
      <c r="H1357" s="2">
        <v>26</v>
      </c>
      <c r="I1357" s="2">
        <v>485.92</v>
      </c>
      <c r="J1357" t="str">
        <f t="shared" si="21"/>
        <v>instagram</v>
      </c>
    </row>
    <row r="1358" spans="1:10" x14ac:dyDescent="0.2">
      <c r="A1358" s="3">
        <v>45454</v>
      </c>
      <c r="B1358" s="2" t="s">
        <v>25</v>
      </c>
      <c r="C1358" s="2" t="s">
        <v>15</v>
      </c>
      <c r="D1358" s="2" t="s">
        <v>27</v>
      </c>
      <c r="F1358" s="2" t="s">
        <v>21</v>
      </c>
      <c r="G1358" s="2">
        <v>226</v>
      </c>
      <c r="H1358" s="2">
        <v>22</v>
      </c>
      <c r="I1358" s="2">
        <v>43.13</v>
      </c>
      <c r="J1358" t="str">
        <f t="shared" si="21"/>
        <v>google</v>
      </c>
    </row>
    <row r="1359" spans="1:10" x14ac:dyDescent="0.2">
      <c r="A1359" s="3">
        <v>45457</v>
      </c>
      <c r="B1359" s="2" t="s">
        <v>30</v>
      </c>
      <c r="C1359" s="2" t="s">
        <v>15</v>
      </c>
      <c r="D1359" s="2" t="s">
        <v>20</v>
      </c>
      <c r="F1359" s="2" t="s">
        <v>13</v>
      </c>
      <c r="G1359" s="2">
        <v>401</v>
      </c>
      <c r="H1359" s="2">
        <v>49</v>
      </c>
      <c r="I1359" s="2">
        <v>892.92</v>
      </c>
      <c r="J1359" t="str">
        <f t="shared" si="21"/>
        <v>linkedin</v>
      </c>
    </row>
    <row r="1360" spans="1:10" x14ac:dyDescent="0.2">
      <c r="A1360" s="3">
        <v>45392</v>
      </c>
      <c r="B1360" s="2" t="s">
        <v>9</v>
      </c>
      <c r="C1360" s="2" t="s">
        <v>15</v>
      </c>
      <c r="D1360" s="2" t="s">
        <v>27</v>
      </c>
      <c r="E1360" s="2" t="s">
        <v>16</v>
      </c>
      <c r="F1360" s="2" t="s">
        <v>21</v>
      </c>
      <c r="G1360" s="2">
        <v>435</v>
      </c>
      <c r="H1360" s="2">
        <v>17</v>
      </c>
      <c r="I1360" s="2">
        <v>169.59</v>
      </c>
      <c r="J1360" t="str">
        <f t="shared" si="21"/>
        <v>facebook</v>
      </c>
    </row>
    <row r="1361" spans="1:10" x14ac:dyDescent="0.2">
      <c r="A1361" s="3">
        <v>45421</v>
      </c>
      <c r="B1361" s="2" t="s">
        <v>9</v>
      </c>
      <c r="C1361" s="2" t="s">
        <v>15</v>
      </c>
      <c r="D1361" s="2" t="s">
        <v>27</v>
      </c>
      <c r="F1361" s="2" t="s">
        <v>21</v>
      </c>
      <c r="G1361" s="2">
        <v>73</v>
      </c>
      <c r="H1361" s="2">
        <v>30</v>
      </c>
      <c r="I1361" s="2">
        <v>308.5</v>
      </c>
      <c r="J1361" t="str">
        <f t="shared" si="21"/>
        <v>facebook</v>
      </c>
    </row>
    <row r="1362" spans="1:10" x14ac:dyDescent="0.2">
      <c r="A1362" s="3">
        <v>45555</v>
      </c>
      <c r="B1362" s="2" t="s">
        <v>18</v>
      </c>
      <c r="C1362" s="2" t="s">
        <v>19</v>
      </c>
      <c r="D1362" s="2" t="s">
        <v>20</v>
      </c>
      <c r="F1362" s="2" t="s">
        <v>24</v>
      </c>
      <c r="G1362" s="2">
        <v>409</v>
      </c>
      <c r="H1362" s="2">
        <v>27</v>
      </c>
      <c r="I1362" s="2">
        <v>416.03</v>
      </c>
      <c r="J1362" t="str">
        <f t="shared" si="21"/>
        <v>youtube</v>
      </c>
    </row>
    <row r="1363" spans="1:10" x14ac:dyDescent="0.2">
      <c r="A1363" s="3">
        <v>45603</v>
      </c>
      <c r="B1363" s="2" t="s">
        <v>30</v>
      </c>
      <c r="C1363" s="2" t="s">
        <v>28</v>
      </c>
      <c r="D1363" s="2" t="s">
        <v>20</v>
      </c>
      <c r="E1363" s="2" t="s">
        <v>16</v>
      </c>
      <c r="F1363" s="2" t="s">
        <v>24</v>
      </c>
      <c r="G1363" s="2">
        <v>156</v>
      </c>
      <c r="H1363" s="2">
        <v>29</v>
      </c>
      <c r="I1363" s="2">
        <v>688.07</v>
      </c>
      <c r="J1363" t="str">
        <f t="shared" si="21"/>
        <v>linkedin</v>
      </c>
    </row>
    <row r="1364" spans="1:10" x14ac:dyDescent="0.2">
      <c r="A1364" s="3">
        <v>45377</v>
      </c>
      <c r="B1364" s="2" t="s">
        <v>14</v>
      </c>
      <c r="C1364" s="2" t="s">
        <v>19</v>
      </c>
      <c r="D1364" s="2" t="s">
        <v>11</v>
      </c>
      <c r="E1364" s="2" t="s">
        <v>12</v>
      </c>
      <c r="F1364" s="2" t="s">
        <v>24</v>
      </c>
      <c r="G1364" s="2">
        <v>206</v>
      </c>
      <c r="H1364" s="2">
        <v>20</v>
      </c>
      <c r="I1364" s="2">
        <v>871.76</v>
      </c>
      <c r="J1364" t="str">
        <f t="shared" si="21"/>
        <v>newsletter</v>
      </c>
    </row>
    <row r="1365" spans="1:10" x14ac:dyDescent="0.2">
      <c r="A1365" s="3">
        <v>45435</v>
      </c>
      <c r="B1365" s="2" t="s">
        <v>30</v>
      </c>
      <c r="C1365" s="2" t="s">
        <v>10</v>
      </c>
      <c r="D1365" s="2" t="s">
        <v>11</v>
      </c>
      <c r="E1365" s="2" t="s">
        <v>16</v>
      </c>
      <c r="G1365" s="2">
        <v>248</v>
      </c>
      <c r="H1365" s="2">
        <v>15</v>
      </c>
      <c r="I1365" s="2">
        <v>658.46</v>
      </c>
      <c r="J1365" t="str">
        <f t="shared" si="21"/>
        <v>linkedin</v>
      </c>
    </row>
    <row r="1366" spans="1:10" x14ac:dyDescent="0.2">
      <c r="A1366" s="3">
        <v>45451</v>
      </c>
      <c r="B1366" s="2" t="s">
        <v>25</v>
      </c>
      <c r="C1366" s="2" t="s">
        <v>10</v>
      </c>
      <c r="D1366" s="2" t="s">
        <v>11</v>
      </c>
      <c r="E1366" s="2" t="s">
        <v>12</v>
      </c>
      <c r="F1366" s="2" t="s">
        <v>13</v>
      </c>
      <c r="G1366" s="2">
        <v>415</v>
      </c>
      <c r="H1366" s="2">
        <v>42</v>
      </c>
      <c r="I1366" s="2">
        <v>471.85</v>
      </c>
      <c r="J1366" t="str">
        <f t="shared" si="21"/>
        <v>google</v>
      </c>
    </row>
    <row r="1367" spans="1:10" x14ac:dyDescent="0.2">
      <c r="A1367" s="3">
        <v>45372</v>
      </c>
      <c r="B1367" s="2" t="s">
        <v>18</v>
      </c>
      <c r="C1367" s="2" t="s">
        <v>28</v>
      </c>
      <c r="D1367" s="2" t="s">
        <v>27</v>
      </c>
      <c r="E1367" s="2" t="s">
        <v>23</v>
      </c>
      <c r="F1367" s="2" t="s">
        <v>24</v>
      </c>
      <c r="G1367" s="2">
        <v>394</v>
      </c>
      <c r="H1367" s="2">
        <v>15</v>
      </c>
      <c r="I1367" s="2">
        <v>66.14</v>
      </c>
      <c r="J1367" t="str">
        <f t="shared" si="21"/>
        <v>youtube</v>
      </c>
    </row>
    <row r="1368" spans="1:10" x14ac:dyDescent="0.2">
      <c r="A1368" s="3">
        <v>45352</v>
      </c>
      <c r="B1368" s="2" t="s">
        <v>18</v>
      </c>
      <c r="C1368" s="2" t="s">
        <v>28</v>
      </c>
      <c r="D1368" s="2" t="s">
        <v>27</v>
      </c>
      <c r="E1368" s="2" t="s">
        <v>29</v>
      </c>
      <c r="F1368" s="2" t="s">
        <v>13</v>
      </c>
      <c r="G1368" s="2">
        <v>39</v>
      </c>
      <c r="H1368" s="2">
        <v>35</v>
      </c>
      <c r="I1368" s="2">
        <v>731.87</v>
      </c>
      <c r="J1368" t="str">
        <f t="shared" si="21"/>
        <v>youtube</v>
      </c>
    </row>
    <row r="1369" spans="1:10" x14ac:dyDescent="0.2">
      <c r="A1369" s="3">
        <v>45504</v>
      </c>
      <c r="B1369" s="2" t="s">
        <v>26</v>
      </c>
      <c r="C1369" s="2" t="s">
        <v>15</v>
      </c>
      <c r="D1369" s="2" t="s">
        <v>27</v>
      </c>
      <c r="E1369" s="2" t="s">
        <v>16</v>
      </c>
      <c r="G1369" s="2">
        <v>495</v>
      </c>
      <c r="H1369" s="2">
        <v>3</v>
      </c>
      <c r="I1369" s="2">
        <v>203.07</v>
      </c>
      <c r="J1369" t="str">
        <f t="shared" si="21"/>
        <v>instagram</v>
      </c>
    </row>
    <row r="1370" spans="1:10" x14ac:dyDescent="0.2">
      <c r="A1370" s="3">
        <v>45571</v>
      </c>
      <c r="B1370" s="2" t="s">
        <v>18</v>
      </c>
      <c r="C1370" s="2" t="s">
        <v>28</v>
      </c>
      <c r="D1370" s="2" t="s">
        <v>20</v>
      </c>
      <c r="G1370" s="2">
        <v>480</v>
      </c>
      <c r="H1370" s="2">
        <v>39</v>
      </c>
      <c r="I1370" s="2">
        <v>751.1</v>
      </c>
      <c r="J1370" t="str">
        <f t="shared" si="21"/>
        <v>youtube</v>
      </c>
    </row>
    <row r="1371" spans="1:10" x14ac:dyDescent="0.2">
      <c r="A1371" s="3">
        <v>45447</v>
      </c>
      <c r="B1371" s="2" t="s">
        <v>25</v>
      </c>
      <c r="C1371" s="2" t="s">
        <v>19</v>
      </c>
      <c r="D1371" s="2" t="s">
        <v>27</v>
      </c>
      <c r="E1371" s="2" t="s">
        <v>12</v>
      </c>
      <c r="F1371" s="2" t="s">
        <v>17</v>
      </c>
      <c r="G1371" s="2">
        <v>496</v>
      </c>
      <c r="H1371" s="2">
        <v>20</v>
      </c>
      <c r="I1371" s="2">
        <v>82.38</v>
      </c>
      <c r="J1371" t="str">
        <f t="shared" si="21"/>
        <v>google</v>
      </c>
    </row>
    <row r="1372" spans="1:10" x14ac:dyDescent="0.2">
      <c r="A1372" s="3">
        <v>45434</v>
      </c>
      <c r="B1372" s="2" t="s">
        <v>26</v>
      </c>
      <c r="C1372" s="2" t="s">
        <v>10</v>
      </c>
      <c r="D1372" s="2" t="s">
        <v>20</v>
      </c>
      <c r="E1372" s="2" t="s">
        <v>16</v>
      </c>
      <c r="G1372" s="2">
        <v>312</v>
      </c>
      <c r="H1372" s="2">
        <v>17</v>
      </c>
      <c r="I1372" s="2">
        <v>601.49</v>
      </c>
      <c r="J1372" t="str">
        <f t="shared" si="21"/>
        <v>instagram</v>
      </c>
    </row>
    <row r="1373" spans="1:10" x14ac:dyDescent="0.2">
      <c r="A1373" s="3">
        <v>45295</v>
      </c>
      <c r="B1373" s="2" t="s">
        <v>9</v>
      </c>
      <c r="C1373" s="2" t="s">
        <v>28</v>
      </c>
      <c r="D1373" s="2" t="s">
        <v>20</v>
      </c>
      <c r="E1373" s="2" t="s">
        <v>29</v>
      </c>
      <c r="G1373" s="2">
        <v>56</v>
      </c>
      <c r="H1373" s="2">
        <v>21</v>
      </c>
      <c r="I1373" s="2">
        <v>220.59</v>
      </c>
      <c r="J1373" t="str">
        <f t="shared" si="21"/>
        <v>facebook</v>
      </c>
    </row>
    <row r="1374" spans="1:10" x14ac:dyDescent="0.2">
      <c r="A1374" s="3">
        <v>45526</v>
      </c>
      <c r="B1374" s="2" t="s">
        <v>14</v>
      </c>
      <c r="C1374" s="2" t="s">
        <v>28</v>
      </c>
      <c r="D1374" s="2" t="s">
        <v>22</v>
      </c>
      <c r="E1374" s="2" t="s">
        <v>12</v>
      </c>
      <c r="F1374" s="2" t="s">
        <v>17</v>
      </c>
      <c r="G1374" s="2">
        <v>139</v>
      </c>
      <c r="H1374" s="2">
        <v>14</v>
      </c>
      <c r="I1374" s="2">
        <v>298.04000000000002</v>
      </c>
      <c r="J1374" t="str">
        <f t="shared" si="21"/>
        <v>newsletter</v>
      </c>
    </row>
    <row r="1375" spans="1:10" x14ac:dyDescent="0.2">
      <c r="A1375" s="3">
        <v>45393</v>
      </c>
      <c r="B1375" s="2" t="s">
        <v>9</v>
      </c>
      <c r="C1375" s="2" t="s">
        <v>15</v>
      </c>
      <c r="D1375" s="2" t="s">
        <v>11</v>
      </c>
      <c r="E1375" s="2" t="s">
        <v>16</v>
      </c>
      <c r="G1375" s="2">
        <v>289</v>
      </c>
      <c r="H1375" s="2">
        <v>9</v>
      </c>
      <c r="I1375" s="2">
        <v>786.05</v>
      </c>
      <c r="J1375" t="str">
        <f t="shared" si="21"/>
        <v>facebook</v>
      </c>
    </row>
    <row r="1376" spans="1:10" x14ac:dyDescent="0.2">
      <c r="A1376" s="3">
        <v>45484</v>
      </c>
      <c r="B1376" s="2" t="s">
        <v>14</v>
      </c>
      <c r="C1376" s="2" t="s">
        <v>10</v>
      </c>
      <c r="D1376" s="2" t="s">
        <v>20</v>
      </c>
      <c r="F1376" s="2" t="s">
        <v>13</v>
      </c>
      <c r="G1376" s="2">
        <v>210</v>
      </c>
      <c r="H1376" s="2">
        <v>38</v>
      </c>
      <c r="I1376" s="2">
        <v>493.58</v>
      </c>
      <c r="J1376" t="str">
        <f t="shared" si="21"/>
        <v>newsletter</v>
      </c>
    </row>
    <row r="1377" spans="1:10" x14ac:dyDescent="0.2">
      <c r="A1377" s="3">
        <v>45485</v>
      </c>
      <c r="B1377" s="2" t="s">
        <v>30</v>
      </c>
      <c r="C1377" s="2" t="s">
        <v>28</v>
      </c>
      <c r="D1377" s="2" t="s">
        <v>22</v>
      </c>
      <c r="E1377" s="2" t="s">
        <v>29</v>
      </c>
      <c r="F1377" s="2" t="s">
        <v>24</v>
      </c>
      <c r="G1377" s="2">
        <v>129</v>
      </c>
      <c r="H1377" s="2">
        <v>30</v>
      </c>
      <c r="I1377" s="2">
        <v>184.07</v>
      </c>
      <c r="J1377" t="str">
        <f t="shared" si="21"/>
        <v>linkedin</v>
      </c>
    </row>
    <row r="1378" spans="1:10" x14ac:dyDescent="0.2">
      <c r="A1378" s="3">
        <v>45504</v>
      </c>
      <c r="B1378" s="2" t="s">
        <v>30</v>
      </c>
      <c r="C1378" s="2" t="s">
        <v>28</v>
      </c>
      <c r="D1378" s="2" t="s">
        <v>11</v>
      </c>
      <c r="E1378" s="2" t="s">
        <v>29</v>
      </c>
      <c r="F1378" s="2" t="s">
        <v>21</v>
      </c>
      <c r="G1378" s="2">
        <v>246</v>
      </c>
      <c r="H1378" s="2">
        <v>46</v>
      </c>
      <c r="I1378" s="2">
        <v>742.18</v>
      </c>
      <c r="J1378" t="str">
        <f t="shared" si="21"/>
        <v>linkedin</v>
      </c>
    </row>
    <row r="1379" spans="1:10" x14ac:dyDescent="0.2">
      <c r="A1379" s="3">
        <v>45371</v>
      </c>
      <c r="B1379" s="2" t="s">
        <v>26</v>
      </c>
      <c r="C1379" s="2" t="s">
        <v>19</v>
      </c>
      <c r="D1379" s="2" t="s">
        <v>20</v>
      </c>
      <c r="E1379" s="2" t="s">
        <v>29</v>
      </c>
      <c r="F1379" s="2" t="s">
        <v>24</v>
      </c>
      <c r="G1379" s="2">
        <v>73</v>
      </c>
      <c r="H1379" s="2">
        <v>33</v>
      </c>
      <c r="I1379" s="2">
        <v>289.64999999999998</v>
      </c>
      <c r="J1379" t="str">
        <f t="shared" si="21"/>
        <v>instagram</v>
      </c>
    </row>
    <row r="1380" spans="1:10" x14ac:dyDescent="0.2">
      <c r="A1380" s="3">
        <v>45519</v>
      </c>
      <c r="B1380" s="2" t="s">
        <v>18</v>
      </c>
      <c r="C1380" s="2" t="s">
        <v>10</v>
      </c>
      <c r="D1380" s="2" t="s">
        <v>20</v>
      </c>
      <c r="E1380" s="2" t="s">
        <v>16</v>
      </c>
      <c r="F1380" s="2" t="s">
        <v>17</v>
      </c>
      <c r="G1380" s="2">
        <v>232</v>
      </c>
      <c r="H1380" s="2">
        <v>14</v>
      </c>
      <c r="I1380" s="2">
        <v>61.02</v>
      </c>
      <c r="J1380" t="str">
        <f t="shared" si="21"/>
        <v>youtube</v>
      </c>
    </row>
    <row r="1381" spans="1:10" x14ac:dyDescent="0.2">
      <c r="A1381" s="3">
        <v>45573</v>
      </c>
      <c r="B1381" s="2" t="s">
        <v>14</v>
      </c>
      <c r="C1381" s="2" t="s">
        <v>28</v>
      </c>
      <c r="D1381" s="2" t="s">
        <v>22</v>
      </c>
      <c r="E1381" s="2" t="s">
        <v>23</v>
      </c>
      <c r="F1381" s="2" t="s">
        <v>24</v>
      </c>
      <c r="G1381" s="2">
        <v>51</v>
      </c>
      <c r="H1381" s="2">
        <v>13</v>
      </c>
      <c r="I1381" s="2">
        <v>525.51</v>
      </c>
      <c r="J1381" t="str">
        <f t="shared" si="21"/>
        <v>newsletter</v>
      </c>
    </row>
    <row r="1382" spans="1:10" x14ac:dyDescent="0.2">
      <c r="A1382" s="3">
        <v>45375</v>
      </c>
      <c r="B1382" s="2" t="s">
        <v>14</v>
      </c>
      <c r="C1382" s="2" t="s">
        <v>19</v>
      </c>
      <c r="D1382" s="2" t="s">
        <v>27</v>
      </c>
      <c r="F1382" s="2" t="s">
        <v>13</v>
      </c>
      <c r="G1382" s="2">
        <v>193</v>
      </c>
      <c r="H1382" s="2">
        <v>33</v>
      </c>
      <c r="I1382" s="2">
        <v>326.85000000000002</v>
      </c>
      <c r="J1382" t="str">
        <f t="shared" si="21"/>
        <v>newsletter</v>
      </c>
    </row>
    <row r="1383" spans="1:10" x14ac:dyDescent="0.2">
      <c r="A1383" s="3">
        <v>45393</v>
      </c>
      <c r="B1383" s="2" t="s">
        <v>25</v>
      </c>
      <c r="C1383" s="2" t="s">
        <v>15</v>
      </c>
      <c r="D1383" s="2" t="s">
        <v>27</v>
      </c>
      <c r="E1383" s="2" t="s">
        <v>23</v>
      </c>
      <c r="G1383" s="2">
        <v>20</v>
      </c>
      <c r="H1383" s="2">
        <v>2</v>
      </c>
      <c r="I1383" s="2">
        <v>545.92999999999995</v>
      </c>
      <c r="J1383" t="str">
        <f t="shared" si="21"/>
        <v>google</v>
      </c>
    </row>
    <row r="1384" spans="1:10" x14ac:dyDescent="0.2">
      <c r="A1384" s="3">
        <v>45561</v>
      </c>
      <c r="B1384" s="2" t="s">
        <v>18</v>
      </c>
      <c r="C1384" s="2" t="s">
        <v>19</v>
      </c>
      <c r="D1384" s="2" t="s">
        <v>11</v>
      </c>
      <c r="E1384" s="2" t="s">
        <v>23</v>
      </c>
      <c r="F1384" s="2" t="s">
        <v>17</v>
      </c>
      <c r="G1384" s="2">
        <v>311</v>
      </c>
      <c r="H1384" s="2">
        <v>22</v>
      </c>
      <c r="I1384" s="2">
        <v>303.06</v>
      </c>
      <c r="J1384" t="str">
        <f t="shared" si="21"/>
        <v>youtube</v>
      </c>
    </row>
    <row r="1385" spans="1:10" x14ac:dyDescent="0.2">
      <c r="A1385" s="3">
        <v>45409</v>
      </c>
      <c r="B1385" s="2" t="s">
        <v>26</v>
      </c>
      <c r="C1385" s="2" t="s">
        <v>19</v>
      </c>
      <c r="D1385" s="2" t="s">
        <v>11</v>
      </c>
      <c r="E1385" s="2" t="s">
        <v>12</v>
      </c>
      <c r="F1385" s="2" t="s">
        <v>21</v>
      </c>
      <c r="G1385" s="2">
        <v>11</v>
      </c>
      <c r="H1385" s="2">
        <v>45</v>
      </c>
      <c r="I1385" s="2">
        <v>631.14</v>
      </c>
      <c r="J1385" t="str">
        <f t="shared" si="21"/>
        <v>instagram</v>
      </c>
    </row>
    <row r="1386" spans="1:10" x14ac:dyDescent="0.2">
      <c r="A1386" s="3">
        <v>45384</v>
      </c>
      <c r="B1386" s="2" t="s">
        <v>25</v>
      </c>
      <c r="C1386" s="2" t="s">
        <v>28</v>
      </c>
      <c r="D1386" s="2" t="s">
        <v>20</v>
      </c>
      <c r="E1386" s="2" t="s">
        <v>29</v>
      </c>
      <c r="F1386" s="2" t="s">
        <v>13</v>
      </c>
      <c r="G1386" s="2">
        <v>184</v>
      </c>
      <c r="H1386" s="2">
        <v>37</v>
      </c>
      <c r="I1386" s="2">
        <v>778.05</v>
      </c>
      <c r="J1386" t="str">
        <f t="shared" si="21"/>
        <v>google</v>
      </c>
    </row>
    <row r="1387" spans="1:10" x14ac:dyDescent="0.2">
      <c r="A1387" s="3">
        <v>45620</v>
      </c>
      <c r="B1387" s="2" t="s">
        <v>18</v>
      </c>
      <c r="C1387" s="2" t="s">
        <v>19</v>
      </c>
      <c r="D1387" s="2" t="s">
        <v>22</v>
      </c>
      <c r="E1387" s="2" t="s">
        <v>12</v>
      </c>
      <c r="F1387" s="2" t="s">
        <v>24</v>
      </c>
      <c r="G1387" s="2">
        <v>270</v>
      </c>
      <c r="H1387" s="2">
        <v>28</v>
      </c>
      <c r="I1387" s="2">
        <v>368.52</v>
      </c>
      <c r="J1387" t="str">
        <f t="shared" si="21"/>
        <v>youtube</v>
      </c>
    </row>
    <row r="1388" spans="1:10" x14ac:dyDescent="0.2">
      <c r="A1388" s="3">
        <v>45369</v>
      </c>
      <c r="B1388" s="2" t="s">
        <v>18</v>
      </c>
      <c r="C1388" s="2" t="s">
        <v>19</v>
      </c>
      <c r="D1388" s="2" t="s">
        <v>27</v>
      </c>
      <c r="E1388" s="2" t="s">
        <v>29</v>
      </c>
      <c r="G1388" s="2">
        <v>61</v>
      </c>
      <c r="H1388" s="2">
        <v>24</v>
      </c>
      <c r="I1388" s="2">
        <v>712.76</v>
      </c>
      <c r="J1388" t="str">
        <f t="shared" si="21"/>
        <v>youtube</v>
      </c>
    </row>
    <row r="1389" spans="1:10" x14ac:dyDescent="0.2">
      <c r="A1389" s="3">
        <v>45425</v>
      </c>
      <c r="B1389" s="2" t="s">
        <v>26</v>
      </c>
      <c r="C1389" s="2" t="s">
        <v>19</v>
      </c>
      <c r="D1389" s="2" t="s">
        <v>27</v>
      </c>
      <c r="E1389" s="2" t="s">
        <v>29</v>
      </c>
      <c r="F1389" s="2" t="s">
        <v>13</v>
      </c>
      <c r="G1389" s="2">
        <v>486</v>
      </c>
      <c r="H1389" s="2">
        <v>34</v>
      </c>
      <c r="I1389" s="2">
        <v>36.520000000000003</v>
      </c>
      <c r="J1389" t="str">
        <f t="shared" si="21"/>
        <v>instagram</v>
      </c>
    </row>
    <row r="1390" spans="1:10" x14ac:dyDescent="0.2">
      <c r="A1390" s="3">
        <v>45324</v>
      </c>
      <c r="B1390" s="2" t="s">
        <v>25</v>
      </c>
      <c r="C1390" s="2" t="s">
        <v>19</v>
      </c>
      <c r="D1390" s="2" t="s">
        <v>22</v>
      </c>
      <c r="E1390" s="2" t="s">
        <v>23</v>
      </c>
      <c r="F1390" s="2" t="s">
        <v>21</v>
      </c>
      <c r="G1390" s="2">
        <v>365</v>
      </c>
      <c r="H1390" s="2">
        <v>44</v>
      </c>
      <c r="I1390" s="2">
        <v>257.97000000000003</v>
      </c>
      <c r="J1390" t="str">
        <f t="shared" si="21"/>
        <v>google</v>
      </c>
    </row>
    <row r="1391" spans="1:10" x14ac:dyDescent="0.2">
      <c r="A1391" s="3">
        <v>45549</v>
      </c>
      <c r="B1391" s="2" t="s">
        <v>30</v>
      </c>
      <c r="C1391" s="2" t="s">
        <v>19</v>
      </c>
      <c r="D1391" s="2" t="s">
        <v>27</v>
      </c>
      <c r="E1391" s="2" t="s">
        <v>23</v>
      </c>
      <c r="F1391" s="2" t="s">
        <v>13</v>
      </c>
      <c r="G1391" s="2">
        <v>62</v>
      </c>
      <c r="H1391" s="2">
        <v>21</v>
      </c>
      <c r="I1391" s="2">
        <v>738.55</v>
      </c>
      <c r="J1391" t="str">
        <f t="shared" si="21"/>
        <v>linkedin</v>
      </c>
    </row>
    <row r="1392" spans="1:10" x14ac:dyDescent="0.2">
      <c r="A1392" s="3">
        <v>45386</v>
      </c>
      <c r="B1392" s="2" t="s">
        <v>18</v>
      </c>
      <c r="C1392" s="2" t="s">
        <v>28</v>
      </c>
      <c r="D1392" s="2" t="s">
        <v>22</v>
      </c>
      <c r="E1392" s="2" t="s">
        <v>12</v>
      </c>
      <c r="F1392" s="2" t="s">
        <v>24</v>
      </c>
      <c r="G1392" s="2">
        <v>398</v>
      </c>
      <c r="H1392" s="2">
        <v>0</v>
      </c>
      <c r="I1392" s="2">
        <v>484.02</v>
      </c>
      <c r="J1392" t="str">
        <f t="shared" si="21"/>
        <v>youtube</v>
      </c>
    </row>
    <row r="1393" spans="1:10" x14ac:dyDescent="0.2">
      <c r="A1393" s="3">
        <v>45501</v>
      </c>
      <c r="B1393" s="2" t="s">
        <v>9</v>
      </c>
      <c r="C1393" s="2" t="s">
        <v>28</v>
      </c>
      <c r="D1393" s="2" t="s">
        <v>27</v>
      </c>
      <c r="E1393" s="2" t="s">
        <v>16</v>
      </c>
      <c r="G1393" s="2">
        <v>219</v>
      </c>
      <c r="H1393" s="2">
        <v>40</v>
      </c>
      <c r="I1393" s="2">
        <v>947.6</v>
      </c>
      <c r="J1393" t="str">
        <f t="shared" si="21"/>
        <v>facebook</v>
      </c>
    </row>
    <row r="1394" spans="1:10" x14ac:dyDescent="0.2">
      <c r="A1394" s="3">
        <v>45474</v>
      </c>
      <c r="B1394" s="2" t="s">
        <v>30</v>
      </c>
      <c r="C1394" s="2" t="s">
        <v>10</v>
      </c>
      <c r="D1394" s="2" t="s">
        <v>27</v>
      </c>
      <c r="E1394" s="2" t="s">
        <v>23</v>
      </c>
      <c r="F1394" s="2" t="s">
        <v>17</v>
      </c>
      <c r="G1394" s="2">
        <v>112</v>
      </c>
      <c r="H1394" s="2">
        <v>15</v>
      </c>
      <c r="I1394" s="2">
        <v>101.17</v>
      </c>
      <c r="J1394" t="str">
        <f t="shared" si="21"/>
        <v>linkedin</v>
      </c>
    </row>
    <row r="1395" spans="1:10" x14ac:dyDescent="0.2">
      <c r="A1395" s="3">
        <v>45335</v>
      </c>
      <c r="B1395" s="2" t="s">
        <v>26</v>
      </c>
      <c r="C1395" s="2" t="s">
        <v>10</v>
      </c>
      <c r="D1395" s="2" t="s">
        <v>20</v>
      </c>
      <c r="E1395" s="2" t="s">
        <v>16</v>
      </c>
      <c r="F1395" s="2" t="s">
        <v>21</v>
      </c>
      <c r="G1395" s="2">
        <v>16</v>
      </c>
      <c r="H1395" s="2">
        <v>45</v>
      </c>
      <c r="I1395" s="2">
        <v>522.57000000000005</v>
      </c>
      <c r="J1395" t="str">
        <f t="shared" si="21"/>
        <v>instagram</v>
      </c>
    </row>
    <row r="1396" spans="1:10" x14ac:dyDescent="0.2">
      <c r="A1396" s="3">
        <v>45559</v>
      </c>
      <c r="B1396" s="2" t="s">
        <v>26</v>
      </c>
      <c r="C1396" s="2" t="s">
        <v>28</v>
      </c>
      <c r="D1396" s="2" t="s">
        <v>20</v>
      </c>
      <c r="E1396" s="2" t="s">
        <v>12</v>
      </c>
      <c r="F1396" s="2" t="s">
        <v>13</v>
      </c>
      <c r="G1396" s="2">
        <v>345</v>
      </c>
      <c r="H1396" s="2">
        <v>21</v>
      </c>
      <c r="I1396" s="2">
        <v>612.79999999999995</v>
      </c>
      <c r="J1396" t="str">
        <f t="shared" si="21"/>
        <v>instagram</v>
      </c>
    </row>
    <row r="1397" spans="1:10" x14ac:dyDescent="0.2">
      <c r="A1397" s="3">
        <v>45643</v>
      </c>
      <c r="B1397" s="2" t="s">
        <v>25</v>
      </c>
      <c r="C1397" s="2" t="s">
        <v>28</v>
      </c>
      <c r="D1397" s="2" t="s">
        <v>22</v>
      </c>
      <c r="E1397" s="2" t="s">
        <v>23</v>
      </c>
      <c r="F1397" s="2" t="s">
        <v>13</v>
      </c>
      <c r="G1397" s="2">
        <v>48</v>
      </c>
      <c r="H1397" s="2">
        <v>34</v>
      </c>
      <c r="I1397" s="2">
        <v>510.94</v>
      </c>
      <c r="J1397" t="str">
        <f t="shared" si="21"/>
        <v>google</v>
      </c>
    </row>
    <row r="1398" spans="1:10" x14ac:dyDescent="0.2">
      <c r="A1398" s="3">
        <v>45609</v>
      </c>
      <c r="B1398" s="2" t="s">
        <v>26</v>
      </c>
      <c r="C1398" s="2" t="s">
        <v>15</v>
      </c>
      <c r="D1398" s="2" t="s">
        <v>11</v>
      </c>
      <c r="E1398" s="2" t="s">
        <v>23</v>
      </c>
      <c r="G1398" s="2">
        <v>112</v>
      </c>
      <c r="H1398" s="2">
        <v>25</v>
      </c>
      <c r="I1398" s="2">
        <v>194.55</v>
      </c>
      <c r="J1398" t="str">
        <f t="shared" si="21"/>
        <v>instagram</v>
      </c>
    </row>
    <row r="1399" spans="1:10" x14ac:dyDescent="0.2">
      <c r="A1399" s="3">
        <v>45412</v>
      </c>
      <c r="B1399" s="2" t="s">
        <v>18</v>
      </c>
      <c r="C1399" s="2" t="s">
        <v>19</v>
      </c>
      <c r="D1399" s="2" t="s">
        <v>22</v>
      </c>
      <c r="E1399" s="2" t="s">
        <v>23</v>
      </c>
      <c r="F1399" s="2" t="s">
        <v>13</v>
      </c>
      <c r="G1399" s="2">
        <v>94</v>
      </c>
      <c r="H1399" s="2">
        <v>50</v>
      </c>
      <c r="I1399" s="2">
        <v>845.38</v>
      </c>
      <c r="J1399" t="str">
        <f t="shared" si="21"/>
        <v>youtube</v>
      </c>
    </row>
    <row r="1400" spans="1:10" x14ac:dyDescent="0.2">
      <c r="A1400" s="3">
        <v>45334</v>
      </c>
      <c r="B1400" s="2" t="s">
        <v>14</v>
      </c>
      <c r="C1400" s="2" t="s">
        <v>15</v>
      </c>
      <c r="D1400" s="2" t="s">
        <v>22</v>
      </c>
      <c r="E1400" s="2" t="s">
        <v>23</v>
      </c>
      <c r="F1400" s="2" t="s">
        <v>24</v>
      </c>
      <c r="G1400" s="2">
        <v>208</v>
      </c>
      <c r="H1400" s="2">
        <v>26</v>
      </c>
      <c r="I1400" s="2">
        <v>660.92</v>
      </c>
      <c r="J1400" t="str">
        <f t="shared" si="21"/>
        <v>newsletter</v>
      </c>
    </row>
    <row r="1401" spans="1:10" x14ac:dyDescent="0.2">
      <c r="A1401" s="3">
        <v>45587</v>
      </c>
      <c r="B1401" s="2" t="s">
        <v>26</v>
      </c>
      <c r="C1401" s="2" t="s">
        <v>19</v>
      </c>
      <c r="D1401" s="2" t="s">
        <v>22</v>
      </c>
      <c r="E1401" s="2" t="s">
        <v>23</v>
      </c>
      <c r="F1401" s="2" t="s">
        <v>13</v>
      </c>
      <c r="G1401" s="2">
        <v>188</v>
      </c>
      <c r="H1401" s="2">
        <v>42</v>
      </c>
      <c r="I1401" s="2">
        <v>223.81</v>
      </c>
      <c r="J1401" t="str">
        <f t="shared" si="21"/>
        <v>instagram</v>
      </c>
    </row>
    <row r="1402" spans="1:10" x14ac:dyDescent="0.2">
      <c r="A1402" s="3">
        <v>45328</v>
      </c>
      <c r="B1402" s="2" t="s">
        <v>18</v>
      </c>
      <c r="C1402" s="2" t="s">
        <v>28</v>
      </c>
      <c r="D1402" s="2" t="s">
        <v>27</v>
      </c>
      <c r="E1402" s="2" t="s">
        <v>23</v>
      </c>
      <c r="F1402" s="2" t="s">
        <v>17</v>
      </c>
      <c r="G1402" s="2">
        <v>74</v>
      </c>
      <c r="H1402" s="2">
        <v>50</v>
      </c>
      <c r="I1402" s="2">
        <v>552.36</v>
      </c>
      <c r="J1402" t="str">
        <f t="shared" si="21"/>
        <v>youtube</v>
      </c>
    </row>
    <row r="1403" spans="1:10" x14ac:dyDescent="0.2">
      <c r="A1403" s="3">
        <v>45302</v>
      </c>
      <c r="B1403" s="2" t="s">
        <v>30</v>
      </c>
      <c r="C1403" s="2" t="s">
        <v>28</v>
      </c>
      <c r="D1403" s="2" t="s">
        <v>27</v>
      </c>
      <c r="E1403" s="2" t="s">
        <v>12</v>
      </c>
      <c r="F1403" s="2" t="s">
        <v>13</v>
      </c>
      <c r="G1403" s="2">
        <v>495</v>
      </c>
      <c r="H1403" s="2">
        <v>9</v>
      </c>
      <c r="I1403" s="2">
        <v>59.49</v>
      </c>
      <c r="J1403" t="str">
        <f t="shared" si="21"/>
        <v>linkedin</v>
      </c>
    </row>
    <row r="1404" spans="1:10" x14ac:dyDescent="0.2">
      <c r="A1404" s="3">
        <v>45492</v>
      </c>
      <c r="B1404" s="2" t="s">
        <v>30</v>
      </c>
      <c r="C1404" s="2" t="s">
        <v>15</v>
      </c>
      <c r="D1404" s="2" t="s">
        <v>11</v>
      </c>
      <c r="E1404" s="2" t="s">
        <v>29</v>
      </c>
      <c r="F1404" s="2" t="s">
        <v>13</v>
      </c>
      <c r="G1404" s="2">
        <v>378</v>
      </c>
      <c r="H1404" s="2">
        <v>18</v>
      </c>
      <c r="I1404" s="2">
        <v>265.14</v>
      </c>
      <c r="J1404" t="str">
        <f t="shared" si="21"/>
        <v>linkedin</v>
      </c>
    </row>
    <row r="1405" spans="1:10" x14ac:dyDescent="0.2">
      <c r="A1405" s="3">
        <v>45373</v>
      </c>
      <c r="B1405" s="2" t="s">
        <v>18</v>
      </c>
      <c r="C1405" s="2" t="s">
        <v>19</v>
      </c>
      <c r="D1405" s="2" t="s">
        <v>20</v>
      </c>
      <c r="E1405" s="2" t="s">
        <v>23</v>
      </c>
      <c r="F1405" s="2" t="s">
        <v>24</v>
      </c>
      <c r="G1405" s="2">
        <v>419</v>
      </c>
      <c r="H1405" s="2">
        <v>46</v>
      </c>
      <c r="I1405" s="2">
        <v>357.72</v>
      </c>
      <c r="J1405" t="str">
        <f t="shared" si="21"/>
        <v>youtube</v>
      </c>
    </row>
    <row r="1406" spans="1:10" x14ac:dyDescent="0.2">
      <c r="A1406" s="3">
        <v>45401</v>
      </c>
      <c r="B1406" s="2" t="s">
        <v>26</v>
      </c>
      <c r="C1406" s="2" t="s">
        <v>19</v>
      </c>
      <c r="D1406" s="2" t="s">
        <v>22</v>
      </c>
      <c r="E1406" s="2" t="s">
        <v>16</v>
      </c>
      <c r="F1406" s="2" t="s">
        <v>17</v>
      </c>
      <c r="G1406" s="2">
        <v>486</v>
      </c>
      <c r="H1406" s="2">
        <v>40</v>
      </c>
      <c r="I1406" s="2">
        <v>119.75</v>
      </c>
      <c r="J1406" t="str">
        <f t="shared" si="21"/>
        <v>instagram</v>
      </c>
    </row>
    <row r="1407" spans="1:10" x14ac:dyDescent="0.2">
      <c r="A1407" s="3">
        <v>45407</v>
      </c>
      <c r="B1407" s="2" t="s">
        <v>14</v>
      </c>
      <c r="C1407" s="2" t="s">
        <v>15</v>
      </c>
      <c r="D1407" s="2" t="s">
        <v>20</v>
      </c>
      <c r="E1407" s="2" t="s">
        <v>29</v>
      </c>
      <c r="F1407" s="2" t="s">
        <v>24</v>
      </c>
      <c r="G1407" s="2">
        <v>430</v>
      </c>
      <c r="H1407" s="2">
        <v>30</v>
      </c>
      <c r="I1407" s="2">
        <v>198.84</v>
      </c>
      <c r="J1407" t="str">
        <f t="shared" si="21"/>
        <v>newsletter</v>
      </c>
    </row>
    <row r="1408" spans="1:10" x14ac:dyDescent="0.2">
      <c r="A1408" s="3">
        <v>45503</v>
      </c>
      <c r="B1408" s="2" t="s">
        <v>9</v>
      </c>
      <c r="C1408" s="2" t="s">
        <v>28</v>
      </c>
      <c r="D1408" s="2" t="s">
        <v>11</v>
      </c>
      <c r="G1408" s="2">
        <v>468</v>
      </c>
      <c r="H1408" s="2">
        <v>21</v>
      </c>
      <c r="I1408" s="2">
        <v>703.62</v>
      </c>
      <c r="J1408" t="str">
        <f t="shared" si="21"/>
        <v>facebook</v>
      </c>
    </row>
    <row r="1409" spans="1:10" x14ac:dyDescent="0.2">
      <c r="A1409" s="3">
        <v>45367</v>
      </c>
      <c r="B1409" s="2" t="s">
        <v>25</v>
      </c>
      <c r="C1409" s="2" t="s">
        <v>28</v>
      </c>
      <c r="D1409" s="2" t="s">
        <v>27</v>
      </c>
      <c r="E1409" s="2" t="s">
        <v>16</v>
      </c>
      <c r="F1409" s="2" t="s">
        <v>17</v>
      </c>
      <c r="G1409" s="2">
        <v>248</v>
      </c>
      <c r="H1409" s="2">
        <v>5</v>
      </c>
      <c r="I1409" s="2">
        <v>849.44</v>
      </c>
      <c r="J1409" t="str">
        <f t="shared" si="21"/>
        <v>google</v>
      </c>
    </row>
    <row r="1410" spans="1:10" x14ac:dyDescent="0.2">
      <c r="A1410" s="3">
        <v>45434</v>
      </c>
      <c r="B1410" s="2" t="s">
        <v>14</v>
      </c>
      <c r="C1410" s="2" t="s">
        <v>28</v>
      </c>
      <c r="D1410" s="2" t="s">
        <v>22</v>
      </c>
      <c r="F1410" s="2" t="s">
        <v>13</v>
      </c>
      <c r="G1410" s="2">
        <v>97</v>
      </c>
      <c r="H1410" s="2">
        <v>4</v>
      </c>
      <c r="I1410" s="2">
        <v>482.4</v>
      </c>
      <c r="J1410" t="str">
        <f t="shared" si="21"/>
        <v>newsletter</v>
      </c>
    </row>
    <row r="1411" spans="1:10" x14ac:dyDescent="0.2">
      <c r="A1411" s="3">
        <v>45631</v>
      </c>
      <c r="B1411" s="2" t="s">
        <v>25</v>
      </c>
      <c r="C1411" s="2" t="s">
        <v>10</v>
      </c>
      <c r="D1411" s="2" t="s">
        <v>20</v>
      </c>
      <c r="E1411" s="2" t="s">
        <v>23</v>
      </c>
      <c r="F1411" s="2" t="s">
        <v>24</v>
      </c>
      <c r="G1411" s="2">
        <v>231</v>
      </c>
      <c r="H1411" s="2">
        <v>50</v>
      </c>
      <c r="I1411" s="2">
        <v>711.26</v>
      </c>
      <c r="J1411" t="str">
        <f t="shared" ref="J1411:J1474" si="22">LOWER(TRIM(B1411))</f>
        <v>google</v>
      </c>
    </row>
    <row r="1412" spans="1:10" x14ac:dyDescent="0.2">
      <c r="A1412" s="3">
        <v>45545</v>
      </c>
      <c r="B1412" s="2" t="s">
        <v>14</v>
      </c>
      <c r="C1412" s="2" t="s">
        <v>28</v>
      </c>
      <c r="D1412" s="2" t="s">
        <v>11</v>
      </c>
      <c r="E1412" s="2" t="s">
        <v>16</v>
      </c>
      <c r="F1412" s="2" t="s">
        <v>13</v>
      </c>
      <c r="G1412" s="2">
        <v>474</v>
      </c>
      <c r="H1412" s="2">
        <v>29</v>
      </c>
      <c r="I1412" s="2">
        <v>61.02</v>
      </c>
      <c r="J1412" t="str">
        <f t="shared" si="22"/>
        <v>newsletter</v>
      </c>
    </row>
    <row r="1413" spans="1:10" x14ac:dyDescent="0.2">
      <c r="A1413" s="3">
        <v>45403</v>
      </c>
      <c r="B1413" s="2" t="s">
        <v>18</v>
      </c>
      <c r="C1413" s="2" t="s">
        <v>28</v>
      </c>
      <c r="D1413" s="2" t="s">
        <v>22</v>
      </c>
      <c r="E1413" s="2" t="s">
        <v>16</v>
      </c>
      <c r="F1413" s="2" t="s">
        <v>17</v>
      </c>
      <c r="G1413" s="2">
        <v>440</v>
      </c>
      <c r="H1413" s="2">
        <v>37</v>
      </c>
      <c r="I1413" s="2">
        <v>941.74</v>
      </c>
      <c r="J1413" t="str">
        <f t="shared" si="22"/>
        <v>youtube</v>
      </c>
    </row>
    <row r="1414" spans="1:10" x14ac:dyDescent="0.2">
      <c r="A1414" s="3">
        <v>45586</v>
      </c>
      <c r="B1414" s="2" t="s">
        <v>9</v>
      </c>
      <c r="C1414" s="2" t="s">
        <v>19</v>
      </c>
      <c r="D1414" s="2" t="s">
        <v>27</v>
      </c>
      <c r="G1414" s="2">
        <v>500</v>
      </c>
      <c r="H1414" s="2">
        <v>9</v>
      </c>
      <c r="I1414" s="2">
        <v>478.1</v>
      </c>
      <c r="J1414" t="str">
        <f t="shared" si="22"/>
        <v>facebook</v>
      </c>
    </row>
    <row r="1415" spans="1:10" x14ac:dyDescent="0.2">
      <c r="A1415" s="3">
        <v>45487</v>
      </c>
      <c r="B1415" s="2" t="s">
        <v>18</v>
      </c>
      <c r="C1415" s="2" t="s">
        <v>28</v>
      </c>
      <c r="D1415" s="2" t="s">
        <v>27</v>
      </c>
      <c r="E1415" s="2" t="s">
        <v>29</v>
      </c>
      <c r="F1415" s="2" t="s">
        <v>24</v>
      </c>
      <c r="G1415" s="2">
        <v>297</v>
      </c>
      <c r="H1415" s="2">
        <v>25</v>
      </c>
      <c r="I1415" s="2">
        <v>283.04000000000002</v>
      </c>
      <c r="J1415" t="str">
        <f t="shared" si="22"/>
        <v>youtube</v>
      </c>
    </row>
    <row r="1416" spans="1:10" x14ac:dyDescent="0.2">
      <c r="A1416" s="3">
        <v>45538</v>
      </c>
      <c r="B1416" s="2" t="s">
        <v>18</v>
      </c>
      <c r="C1416" s="2" t="s">
        <v>19</v>
      </c>
      <c r="D1416" s="2" t="s">
        <v>20</v>
      </c>
      <c r="F1416" s="2" t="s">
        <v>21</v>
      </c>
      <c r="G1416" s="2">
        <v>155</v>
      </c>
      <c r="H1416" s="2">
        <v>42</v>
      </c>
      <c r="I1416" s="2">
        <v>444.43</v>
      </c>
      <c r="J1416" t="str">
        <f t="shared" si="22"/>
        <v>youtube</v>
      </c>
    </row>
    <row r="1417" spans="1:10" x14ac:dyDescent="0.2">
      <c r="A1417" s="3">
        <v>45428</v>
      </c>
      <c r="B1417" s="2" t="s">
        <v>14</v>
      </c>
      <c r="C1417" s="2" t="s">
        <v>15</v>
      </c>
      <c r="D1417" s="2" t="s">
        <v>27</v>
      </c>
      <c r="E1417" s="2" t="s">
        <v>23</v>
      </c>
      <c r="F1417" s="2" t="s">
        <v>24</v>
      </c>
      <c r="G1417" s="2">
        <v>323</v>
      </c>
      <c r="H1417" s="2">
        <v>5</v>
      </c>
      <c r="I1417" s="2">
        <v>840.41</v>
      </c>
      <c r="J1417" t="str">
        <f t="shared" si="22"/>
        <v>newsletter</v>
      </c>
    </row>
    <row r="1418" spans="1:10" x14ac:dyDescent="0.2">
      <c r="A1418" s="3">
        <v>45345</v>
      </c>
      <c r="B1418" s="2" t="s">
        <v>30</v>
      </c>
      <c r="C1418" s="2" t="s">
        <v>10</v>
      </c>
      <c r="D1418" s="2" t="s">
        <v>11</v>
      </c>
      <c r="E1418" s="2" t="s">
        <v>16</v>
      </c>
      <c r="F1418" s="2" t="s">
        <v>17</v>
      </c>
      <c r="G1418" s="2">
        <v>300</v>
      </c>
      <c r="H1418" s="2">
        <v>11</v>
      </c>
      <c r="I1418" s="2">
        <v>666.79</v>
      </c>
      <c r="J1418" t="str">
        <f t="shared" si="22"/>
        <v>linkedin</v>
      </c>
    </row>
    <row r="1419" spans="1:10" x14ac:dyDescent="0.2">
      <c r="A1419" s="3">
        <v>45456</v>
      </c>
      <c r="B1419" s="2" t="s">
        <v>14</v>
      </c>
      <c r="C1419" s="2" t="s">
        <v>19</v>
      </c>
      <c r="D1419" s="2" t="s">
        <v>20</v>
      </c>
      <c r="E1419" s="2" t="s">
        <v>23</v>
      </c>
      <c r="F1419" s="2" t="s">
        <v>24</v>
      </c>
      <c r="G1419" s="2">
        <v>202</v>
      </c>
      <c r="H1419" s="2">
        <v>23</v>
      </c>
      <c r="I1419" s="2">
        <v>869.39</v>
      </c>
      <c r="J1419" t="str">
        <f t="shared" si="22"/>
        <v>newsletter</v>
      </c>
    </row>
    <row r="1420" spans="1:10" x14ac:dyDescent="0.2">
      <c r="A1420" s="3">
        <v>45349</v>
      </c>
      <c r="B1420" s="2" t="s">
        <v>30</v>
      </c>
      <c r="C1420" s="2" t="s">
        <v>15</v>
      </c>
      <c r="D1420" s="2" t="s">
        <v>11</v>
      </c>
      <c r="E1420" s="2" t="s">
        <v>16</v>
      </c>
      <c r="F1420" s="2" t="s">
        <v>13</v>
      </c>
      <c r="G1420" s="2">
        <v>447</v>
      </c>
      <c r="H1420" s="2">
        <v>30</v>
      </c>
      <c r="I1420" s="2">
        <v>663.52</v>
      </c>
      <c r="J1420" t="str">
        <f t="shared" si="22"/>
        <v>linkedin</v>
      </c>
    </row>
    <row r="1421" spans="1:10" x14ac:dyDescent="0.2">
      <c r="A1421" s="3">
        <v>45426</v>
      </c>
      <c r="B1421" s="2" t="s">
        <v>30</v>
      </c>
      <c r="C1421" s="2" t="s">
        <v>28</v>
      </c>
      <c r="D1421" s="2" t="s">
        <v>27</v>
      </c>
      <c r="E1421" s="2" t="s">
        <v>23</v>
      </c>
      <c r="F1421" s="2" t="s">
        <v>13</v>
      </c>
      <c r="G1421" s="2">
        <v>179</v>
      </c>
      <c r="H1421" s="2">
        <v>45</v>
      </c>
      <c r="I1421" s="2">
        <v>265.63</v>
      </c>
      <c r="J1421" t="str">
        <f t="shared" si="22"/>
        <v>linkedin</v>
      </c>
    </row>
    <row r="1422" spans="1:10" x14ac:dyDescent="0.2">
      <c r="A1422" s="3">
        <v>45556</v>
      </c>
      <c r="B1422" s="2" t="s">
        <v>14</v>
      </c>
      <c r="C1422" s="2" t="s">
        <v>10</v>
      </c>
      <c r="D1422" s="2" t="s">
        <v>20</v>
      </c>
      <c r="E1422" s="2" t="s">
        <v>29</v>
      </c>
      <c r="F1422" s="2" t="s">
        <v>21</v>
      </c>
      <c r="G1422" s="2">
        <v>212</v>
      </c>
      <c r="H1422" s="2">
        <v>43</v>
      </c>
      <c r="I1422" s="2">
        <v>452.05</v>
      </c>
      <c r="J1422" t="str">
        <f t="shared" si="22"/>
        <v>newsletter</v>
      </c>
    </row>
    <row r="1423" spans="1:10" x14ac:dyDescent="0.2">
      <c r="A1423" s="3">
        <v>45544</v>
      </c>
      <c r="B1423" s="2" t="s">
        <v>9</v>
      </c>
      <c r="C1423" s="2" t="s">
        <v>28</v>
      </c>
      <c r="D1423" s="2" t="s">
        <v>20</v>
      </c>
      <c r="E1423" s="2" t="s">
        <v>16</v>
      </c>
      <c r="G1423" s="2">
        <v>113</v>
      </c>
      <c r="H1423" s="2">
        <v>26</v>
      </c>
      <c r="I1423" s="2">
        <v>882.55</v>
      </c>
      <c r="J1423" t="str">
        <f t="shared" si="22"/>
        <v>facebook</v>
      </c>
    </row>
    <row r="1424" spans="1:10" x14ac:dyDescent="0.2">
      <c r="A1424" s="3">
        <v>45494</v>
      </c>
      <c r="B1424" s="2" t="s">
        <v>18</v>
      </c>
      <c r="C1424" s="2" t="s">
        <v>19</v>
      </c>
      <c r="D1424" s="2" t="s">
        <v>27</v>
      </c>
      <c r="E1424" s="2" t="s">
        <v>16</v>
      </c>
      <c r="G1424" s="2">
        <v>392</v>
      </c>
      <c r="H1424" s="2">
        <v>20</v>
      </c>
      <c r="I1424" s="2">
        <v>428.59</v>
      </c>
      <c r="J1424" t="str">
        <f t="shared" si="22"/>
        <v>youtube</v>
      </c>
    </row>
    <row r="1425" spans="1:10" x14ac:dyDescent="0.2">
      <c r="A1425" s="3">
        <v>45449</v>
      </c>
      <c r="B1425" s="2" t="s">
        <v>14</v>
      </c>
      <c r="C1425" s="2" t="s">
        <v>28</v>
      </c>
      <c r="D1425" s="2" t="s">
        <v>11</v>
      </c>
      <c r="E1425" s="2" t="s">
        <v>29</v>
      </c>
      <c r="F1425" s="2" t="s">
        <v>17</v>
      </c>
      <c r="G1425" s="2">
        <v>399</v>
      </c>
      <c r="H1425" s="2">
        <v>5</v>
      </c>
      <c r="I1425" s="2">
        <v>935.66</v>
      </c>
      <c r="J1425" t="str">
        <f t="shared" si="22"/>
        <v>newsletter</v>
      </c>
    </row>
    <row r="1426" spans="1:10" x14ac:dyDescent="0.2">
      <c r="A1426" s="3">
        <v>45368</v>
      </c>
      <c r="B1426" s="2" t="s">
        <v>30</v>
      </c>
      <c r="C1426" s="2" t="s">
        <v>15</v>
      </c>
      <c r="D1426" s="2" t="s">
        <v>20</v>
      </c>
      <c r="E1426" s="2" t="s">
        <v>29</v>
      </c>
      <c r="F1426" s="2" t="s">
        <v>24</v>
      </c>
      <c r="G1426" s="2">
        <v>109</v>
      </c>
      <c r="H1426" s="2">
        <v>41</v>
      </c>
      <c r="I1426" s="2">
        <v>8.6300000000000008</v>
      </c>
      <c r="J1426" t="str">
        <f t="shared" si="22"/>
        <v>linkedin</v>
      </c>
    </row>
    <row r="1427" spans="1:10" x14ac:dyDescent="0.2">
      <c r="A1427" s="3">
        <v>45466</v>
      </c>
      <c r="B1427" s="2" t="s">
        <v>26</v>
      </c>
      <c r="C1427" s="2" t="s">
        <v>19</v>
      </c>
      <c r="D1427" s="2" t="s">
        <v>27</v>
      </c>
      <c r="E1427" s="2" t="s">
        <v>29</v>
      </c>
      <c r="G1427" s="2">
        <v>342</v>
      </c>
      <c r="H1427" s="2">
        <v>49</v>
      </c>
      <c r="I1427" s="2">
        <v>395.58</v>
      </c>
      <c r="J1427" t="str">
        <f t="shared" si="22"/>
        <v>instagram</v>
      </c>
    </row>
    <row r="1428" spans="1:10" x14ac:dyDescent="0.2">
      <c r="A1428" s="3">
        <v>45543</v>
      </c>
      <c r="B1428" s="2" t="s">
        <v>18</v>
      </c>
      <c r="C1428" s="2" t="s">
        <v>28</v>
      </c>
      <c r="D1428" s="2" t="s">
        <v>27</v>
      </c>
      <c r="E1428" s="2" t="s">
        <v>23</v>
      </c>
      <c r="F1428" s="2" t="s">
        <v>21</v>
      </c>
      <c r="G1428" s="2">
        <v>219</v>
      </c>
      <c r="H1428" s="2">
        <v>18</v>
      </c>
      <c r="I1428" s="2">
        <v>701.1</v>
      </c>
      <c r="J1428" t="str">
        <f t="shared" si="22"/>
        <v>youtube</v>
      </c>
    </row>
    <row r="1429" spans="1:10" x14ac:dyDescent="0.2">
      <c r="A1429" s="3">
        <v>45408</v>
      </c>
      <c r="B1429" s="2" t="s">
        <v>30</v>
      </c>
      <c r="C1429" s="2" t="s">
        <v>19</v>
      </c>
      <c r="D1429" s="2" t="s">
        <v>20</v>
      </c>
      <c r="E1429" s="2" t="s">
        <v>23</v>
      </c>
      <c r="F1429" s="2" t="s">
        <v>17</v>
      </c>
      <c r="G1429" s="2">
        <v>37</v>
      </c>
      <c r="H1429" s="2">
        <v>41</v>
      </c>
      <c r="I1429" s="2">
        <v>44.47</v>
      </c>
      <c r="J1429" t="str">
        <f t="shared" si="22"/>
        <v>linkedin</v>
      </c>
    </row>
    <row r="1430" spans="1:10" x14ac:dyDescent="0.2">
      <c r="A1430" s="3">
        <v>45651</v>
      </c>
      <c r="B1430" s="2" t="s">
        <v>25</v>
      </c>
      <c r="C1430" s="2" t="s">
        <v>28</v>
      </c>
      <c r="D1430" s="2" t="s">
        <v>11</v>
      </c>
      <c r="E1430" s="2" t="s">
        <v>12</v>
      </c>
      <c r="F1430" s="2" t="s">
        <v>24</v>
      </c>
      <c r="G1430" s="2">
        <v>97</v>
      </c>
      <c r="H1430" s="2">
        <v>38</v>
      </c>
      <c r="I1430" s="2">
        <v>990.67</v>
      </c>
      <c r="J1430" t="str">
        <f t="shared" si="22"/>
        <v>google</v>
      </c>
    </row>
    <row r="1431" spans="1:10" x14ac:dyDescent="0.2">
      <c r="A1431" s="3">
        <v>45471</v>
      </c>
      <c r="B1431" s="2" t="s">
        <v>30</v>
      </c>
      <c r="C1431" s="2" t="s">
        <v>15</v>
      </c>
      <c r="D1431" s="2" t="s">
        <v>11</v>
      </c>
      <c r="E1431" s="2" t="s">
        <v>12</v>
      </c>
      <c r="F1431" s="2" t="s">
        <v>21</v>
      </c>
      <c r="G1431" s="2">
        <v>221</v>
      </c>
      <c r="H1431" s="2">
        <v>13</v>
      </c>
      <c r="I1431" s="2">
        <v>530.80999999999995</v>
      </c>
      <c r="J1431" t="str">
        <f t="shared" si="22"/>
        <v>linkedin</v>
      </c>
    </row>
    <row r="1432" spans="1:10" x14ac:dyDescent="0.2">
      <c r="A1432" s="3">
        <v>45524</v>
      </c>
      <c r="B1432" s="2" t="s">
        <v>18</v>
      </c>
      <c r="C1432" s="2" t="s">
        <v>19</v>
      </c>
      <c r="D1432" s="2" t="s">
        <v>27</v>
      </c>
      <c r="E1432" s="2" t="s">
        <v>29</v>
      </c>
      <c r="G1432" s="2">
        <v>91</v>
      </c>
      <c r="H1432" s="2">
        <v>46</v>
      </c>
      <c r="I1432" s="2">
        <v>428.83</v>
      </c>
      <c r="J1432" t="str">
        <f t="shared" si="22"/>
        <v>youtube</v>
      </c>
    </row>
    <row r="1433" spans="1:10" x14ac:dyDescent="0.2">
      <c r="A1433" s="3">
        <v>45387</v>
      </c>
      <c r="B1433" s="2" t="s">
        <v>18</v>
      </c>
      <c r="C1433" s="2" t="s">
        <v>28</v>
      </c>
      <c r="D1433" s="2" t="s">
        <v>27</v>
      </c>
      <c r="F1433" s="2" t="s">
        <v>13</v>
      </c>
      <c r="G1433" s="2">
        <v>254</v>
      </c>
      <c r="H1433" s="2">
        <v>28</v>
      </c>
      <c r="I1433" s="2">
        <v>337.49</v>
      </c>
      <c r="J1433" t="str">
        <f t="shared" si="22"/>
        <v>youtube</v>
      </c>
    </row>
    <row r="1434" spans="1:10" x14ac:dyDescent="0.2">
      <c r="A1434" s="3">
        <v>45611</v>
      </c>
      <c r="B1434" s="2" t="s">
        <v>25</v>
      </c>
      <c r="C1434" s="2" t="s">
        <v>19</v>
      </c>
      <c r="D1434" s="2" t="s">
        <v>22</v>
      </c>
      <c r="E1434" s="2" t="s">
        <v>23</v>
      </c>
      <c r="F1434" s="2" t="s">
        <v>24</v>
      </c>
      <c r="G1434" s="2">
        <v>246</v>
      </c>
      <c r="H1434" s="2">
        <v>1</v>
      </c>
      <c r="I1434" s="2">
        <v>228.42</v>
      </c>
      <c r="J1434" t="str">
        <f t="shared" si="22"/>
        <v>google</v>
      </c>
    </row>
    <row r="1435" spans="1:10" x14ac:dyDescent="0.2">
      <c r="A1435" s="3">
        <v>45642</v>
      </c>
      <c r="B1435" s="2" t="s">
        <v>14</v>
      </c>
      <c r="C1435" s="2" t="s">
        <v>28</v>
      </c>
      <c r="D1435" s="2" t="s">
        <v>27</v>
      </c>
      <c r="E1435" s="2" t="s">
        <v>12</v>
      </c>
      <c r="F1435" s="2" t="s">
        <v>21</v>
      </c>
      <c r="G1435" s="2">
        <v>182</v>
      </c>
      <c r="H1435" s="2">
        <v>32</v>
      </c>
      <c r="I1435" s="2">
        <v>648.66999999999996</v>
      </c>
      <c r="J1435" t="str">
        <f t="shared" si="22"/>
        <v>newsletter</v>
      </c>
    </row>
    <row r="1436" spans="1:10" x14ac:dyDescent="0.2">
      <c r="A1436" s="3">
        <v>45629</v>
      </c>
      <c r="B1436" s="2" t="s">
        <v>18</v>
      </c>
      <c r="C1436" s="2" t="s">
        <v>10</v>
      </c>
      <c r="D1436" s="2" t="s">
        <v>22</v>
      </c>
      <c r="E1436" s="2" t="s">
        <v>12</v>
      </c>
      <c r="F1436" s="2" t="s">
        <v>21</v>
      </c>
      <c r="G1436" s="2">
        <v>208</v>
      </c>
      <c r="H1436" s="2">
        <v>49</v>
      </c>
      <c r="I1436" s="2">
        <v>313.87</v>
      </c>
      <c r="J1436" t="str">
        <f t="shared" si="22"/>
        <v>youtube</v>
      </c>
    </row>
    <row r="1437" spans="1:10" x14ac:dyDescent="0.2">
      <c r="A1437" s="3">
        <v>45516</v>
      </c>
      <c r="B1437" s="2" t="s">
        <v>30</v>
      </c>
      <c r="C1437" s="2" t="s">
        <v>15</v>
      </c>
      <c r="D1437" s="2" t="s">
        <v>27</v>
      </c>
      <c r="E1437" s="2" t="s">
        <v>16</v>
      </c>
      <c r="G1437" s="2">
        <v>246</v>
      </c>
      <c r="H1437" s="2">
        <v>33</v>
      </c>
      <c r="I1437" s="2">
        <v>209.09</v>
      </c>
      <c r="J1437" t="str">
        <f t="shared" si="22"/>
        <v>linkedin</v>
      </c>
    </row>
    <row r="1438" spans="1:10" x14ac:dyDescent="0.2">
      <c r="A1438" s="3">
        <v>45595</v>
      </c>
      <c r="B1438" s="2" t="s">
        <v>14</v>
      </c>
      <c r="C1438" s="2" t="s">
        <v>28</v>
      </c>
      <c r="D1438" s="2" t="s">
        <v>11</v>
      </c>
      <c r="E1438" s="2" t="s">
        <v>16</v>
      </c>
      <c r="G1438" s="2">
        <v>96</v>
      </c>
      <c r="H1438" s="2">
        <v>32</v>
      </c>
      <c r="I1438" s="2">
        <v>394.01</v>
      </c>
      <c r="J1438" t="str">
        <f t="shared" si="22"/>
        <v>newsletter</v>
      </c>
    </row>
    <row r="1439" spans="1:10" x14ac:dyDescent="0.2">
      <c r="A1439" s="3">
        <v>45590</v>
      </c>
      <c r="B1439" s="2" t="s">
        <v>14</v>
      </c>
      <c r="C1439" s="2" t="s">
        <v>28</v>
      </c>
      <c r="D1439" s="2" t="s">
        <v>27</v>
      </c>
      <c r="E1439" s="2" t="s">
        <v>12</v>
      </c>
      <c r="F1439" s="2" t="s">
        <v>17</v>
      </c>
      <c r="G1439" s="2">
        <v>54</v>
      </c>
      <c r="H1439" s="2">
        <v>17</v>
      </c>
      <c r="I1439" s="2">
        <v>14.58</v>
      </c>
      <c r="J1439" t="str">
        <f t="shared" si="22"/>
        <v>newsletter</v>
      </c>
    </row>
    <row r="1440" spans="1:10" x14ac:dyDescent="0.2">
      <c r="A1440" s="3">
        <v>45575</v>
      </c>
      <c r="B1440" s="2" t="s">
        <v>30</v>
      </c>
      <c r="C1440" s="2" t="s">
        <v>28</v>
      </c>
      <c r="D1440" s="2" t="s">
        <v>20</v>
      </c>
      <c r="E1440" s="2" t="s">
        <v>16</v>
      </c>
      <c r="F1440" s="2" t="s">
        <v>13</v>
      </c>
      <c r="G1440" s="2">
        <v>453</v>
      </c>
      <c r="H1440" s="2">
        <v>48</v>
      </c>
      <c r="I1440" s="2">
        <v>702.09</v>
      </c>
      <c r="J1440" t="str">
        <f t="shared" si="22"/>
        <v>linkedin</v>
      </c>
    </row>
    <row r="1441" spans="1:10" x14ac:dyDescent="0.2">
      <c r="A1441" s="3">
        <v>45483</v>
      </c>
      <c r="B1441" s="2" t="s">
        <v>9</v>
      </c>
      <c r="C1441" s="2" t="s">
        <v>28</v>
      </c>
      <c r="D1441" s="2" t="s">
        <v>20</v>
      </c>
      <c r="E1441" s="2" t="s">
        <v>23</v>
      </c>
      <c r="F1441" s="2" t="s">
        <v>21</v>
      </c>
      <c r="G1441" s="2">
        <v>85</v>
      </c>
      <c r="H1441" s="2">
        <v>31</v>
      </c>
      <c r="I1441" s="2">
        <v>927.76</v>
      </c>
      <c r="J1441" t="str">
        <f t="shared" si="22"/>
        <v>facebook</v>
      </c>
    </row>
    <row r="1442" spans="1:10" x14ac:dyDescent="0.2">
      <c r="A1442" s="3">
        <v>45442</v>
      </c>
      <c r="B1442" s="2" t="s">
        <v>26</v>
      </c>
      <c r="C1442" s="2" t="s">
        <v>19</v>
      </c>
      <c r="D1442" s="2" t="s">
        <v>27</v>
      </c>
      <c r="E1442" s="2" t="s">
        <v>12</v>
      </c>
      <c r="G1442" s="2">
        <v>329</v>
      </c>
      <c r="H1442" s="2">
        <v>50</v>
      </c>
      <c r="I1442" s="2">
        <v>670.49</v>
      </c>
      <c r="J1442" t="str">
        <f t="shared" si="22"/>
        <v>instagram</v>
      </c>
    </row>
    <row r="1443" spans="1:10" x14ac:dyDescent="0.2">
      <c r="A1443" s="3">
        <v>45329</v>
      </c>
      <c r="B1443" s="2" t="s">
        <v>30</v>
      </c>
      <c r="C1443" s="2" t="s">
        <v>10</v>
      </c>
      <c r="D1443" s="2" t="s">
        <v>27</v>
      </c>
      <c r="E1443" s="2" t="s">
        <v>16</v>
      </c>
      <c r="G1443" s="2">
        <v>406</v>
      </c>
      <c r="H1443" s="2">
        <v>36</v>
      </c>
      <c r="I1443" s="2">
        <v>721.08</v>
      </c>
      <c r="J1443" t="str">
        <f t="shared" si="22"/>
        <v>linkedin</v>
      </c>
    </row>
    <row r="1444" spans="1:10" x14ac:dyDescent="0.2">
      <c r="A1444" s="3">
        <v>45442</v>
      </c>
      <c r="B1444" s="2" t="s">
        <v>25</v>
      </c>
      <c r="C1444" s="2" t="s">
        <v>28</v>
      </c>
      <c r="D1444" s="2" t="s">
        <v>27</v>
      </c>
      <c r="E1444" s="2" t="s">
        <v>16</v>
      </c>
      <c r="G1444" s="2">
        <v>296</v>
      </c>
      <c r="H1444" s="2">
        <v>47</v>
      </c>
      <c r="I1444" s="2">
        <v>531.91</v>
      </c>
      <c r="J1444" t="str">
        <f t="shared" si="22"/>
        <v>google</v>
      </c>
    </row>
    <row r="1445" spans="1:10" x14ac:dyDescent="0.2">
      <c r="A1445" s="3">
        <v>45363</v>
      </c>
      <c r="B1445" s="2" t="s">
        <v>26</v>
      </c>
      <c r="C1445" s="2" t="s">
        <v>10</v>
      </c>
      <c r="D1445" s="2" t="s">
        <v>22</v>
      </c>
      <c r="E1445" s="2" t="s">
        <v>16</v>
      </c>
      <c r="F1445" s="2" t="s">
        <v>13</v>
      </c>
      <c r="G1445" s="2">
        <v>124</v>
      </c>
      <c r="H1445" s="2">
        <v>38</v>
      </c>
      <c r="I1445" s="2">
        <v>116.33</v>
      </c>
      <c r="J1445" t="str">
        <f t="shared" si="22"/>
        <v>instagram</v>
      </c>
    </row>
    <row r="1446" spans="1:10" x14ac:dyDescent="0.2">
      <c r="A1446" s="3">
        <v>45651</v>
      </c>
      <c r="B1446" s="2" t="s">
        <v>25</v>
      </c>
      <c r="C1446" s="2" t="s">
        <v>19</v>
      </c>
      <c r="D1446" s="2" t="s">
        <v>20</v>
      </c>
      <c r="E1446" s="2" t="s">
        <v>29</v>
      </c>
      <c r="F1446" s="2" t="s">
        <v>21</v>
      </c>
      <c r="G1446" s="2">
        <v>408</v>
      </c>
      <c r="H1446" s="2">
        <v>13</v>
      </c>
      <c r="I1446" s="2">
        <v>45.58</v>
      </c>
      <c r="J1446" t="str">
        <f t="shared" si="22"/>
        <v>google</v>
      </c>
    </row>
    <row r="1447" spans="1:10" x14ac:dyDescent="0.2">
      <c r="A1447" s="3">
        <v>45613</v>
      </c>
      <c r="B1447" s="2" t="s">
        <v>14</v>
      </c>
      <c r="C1447" s="2" t="s">
        <v>10</v>
      </c>
      <c r="D1447" s="2" t="s">
        <v>20</v>
      </c>
      <c r="E1447" s="2" t="s">
        <v>16</v>
      </c>
      <c r="F1447" s="2" t="s">
        <v>17</v>
      </c>
      <c r="G1447" s="2">
        <v>46</v>
      </c>
      <c r="H1447" s="2">
        <v>6</v>
      </c>
      <c r="I1447" s="2">
        <v>723.02</v>
      </c>
      <c r="J1447" t="str">
        <f t="shared" si="22"/>
        <v>newsletter</v>
      </c>
    </row>
    <row r="1448" spans="1:10" x14ac:dyDescent="0.2">
      <c r="A1448" s="3">
        <v>45327</v>
      </c>
      <c r="B1448" s="2" t="s">
        <v>18</v>
      </c>
      <c r="C1448" s="2" t="s">
        <v>28</v>
      </c>
      <c r="D1448" s="2" t="s">
        <v>22</v>
      </c>
      <c r="E1448" s="2" t="s">
        <v>23</v>
      </c>
      <c r="F1448" s="2" t="s">
        <v>17</v>
      </c>
      <c r="G1448" s="2">
        <v>69</v>
      </c>
      <c r="H1448" s="2">
        <v>49</v>
      </c>
      <c r="I1448" s="2">
        <v>288.5</v>
      </c>
      <c r="J1448" t="str">
        <f t="shared" si="22"/>
        <v>youtube</v>
      </c>
    </row>
    <row r="1449" spans="1:10" x14ac:dyDescent="0.2">
      <c r="A1449" s="3">
        <v>45385</v>
      </c>
      <c r="B1449" s="2" t="s">
        <v>18</v>
      </c>
      <c r="C1449" s="2" t="s">
        <v>15</v>
      </c>
      <c r="D1449" s="2" t="s">
        <v>22</v>
      </c>
      <c r="E1449" s="2" t="s">
        <v>23</v>
      </c>
      <c r="G1449" s="2">
        <v>287</v>
      </c>
      <c r="H1449" s="2">
        <v>34</v>
      </c>
      <c r="I1449" s="2">
        <v>943.42</v>
      </c>
      <c r="J1449" t="str">
        <f t="shared" si="22"/>
        <v>youtube</v>
      </c>
    </row>
    <row r="1450" spans="1:10" x14ac:dyDescent="0.2">
      <c r="A1450" s="3">
        <v>45315</v>
      </c>
      <c r="B1450" s="2" t="s">
        <v>18</v>
      </c>
      <c r="C1450" s="2" t="s">
        <v>19</v>
      </c>
      <c r="D1450" s="2" t="s">
        <v>11</v>
      </c>
      <c r="E1450" s="2" t="s">
        <v>23</v>
      </c>
      <c r="G1450" s="2">
        <v>213</v>
      </c>
      <c r="H1450" s="2">
        <v>21</v>
      </c>
      <c r="I1450" s="2">
        <v>846.62</v>
      </c>
      <c r="J1450" t="str">
        <f t="shared" si="22"/>
        <v>youtube</v>
      </c>
    </row>
    <row r="1451" spans="1:10" x14ac:dyDescent="0.2">
      <c r="A1451" s="3">
        <v>45318</v>
      </c>
      <c r="B1451" s="2" t="s">
        <v>18</v>
      </c>
      <c r="C1451" s="2" t="s">
        <v>28</v>
      </c>
      <c r="D1451" s="2" t="s">
        <v>11</v>
      </c>
      <c r="E1451" s="2" t="s">
        <v>23</v>
      </c>
      <c r="F1451" s="2" t="s">
        <v>21</v>
      </c>
      <c r="G1451" s="2">
        <v>146</v>
      </c>
      <c r="H1451" s="2">
        <v>8</v>
      </c>
      <c r="I1451" s="2">
        <v>234.43</v>
      </c>
      <c r="J1451" t="str">
        <f t="shared" si="22"/>
        <v>youtube</v>
      </c>
    </row>
    <row r="1452" spans="1:10" x14ac:dyDescent="0.2">
      <c r="A1452" s="3">
        <v>45374</v>
      </c>
      <c r="B1452" s="2" t="s">
        <v>25</v>
      </c>
      <c r="C1452" s="2" t="s">
        <v>28</v>
      </c>
      <c r="D1452" s="2" t="s">
        <v>27</v>
      </c>
      <c r="E1452" s="2" t="s">
        <v>12</v>
      </c>
      <c r="F1452" s="2" t="s">
        <v>17</v>
      </c>
      <c r="G1452" s="2">
        <v>311</v>
      </c>
      <c r="H1452" s="2">
        <v>1</v>
      </c>
      <c r="I1452" s="2">
        <v>70.19</v>
      </c>
      <c r="J1452" t="str">
        <f t="shared" si="22"/>
        <v>google</v>
      </c>
    </row>
    <row r="1453" spans="1:10" x14ac:dyDescent="0.2">
      <c r="A1453" s="3">
        <v>45636</v>
      </c>
      <c r="B1453" s="2" t="s">
        <v>18</v>
      </c>
      <c r="C1453" s="2" t="s">
        <v>19</v>
      </c>
      <c r="D1453" s="2" t="s">
        <v>27</v>
      </c>
      <c r="E1453" s="2" t="s">
        <v>29</v>
      </c>
      <c r="G1453" s="2">
        <v>203</v>
      </c>
      <c r="H1453" s="2">
        <v>1</v>
      </c>
      <c r="I1453" s="2">
        <v>381.69</v>
      </c>
      <c r="J1453" t="str">
        <f t="shared" si="22"/>
        <v>youtube</v>
      </c>
    </row>
    <row r="1454" spans="1:10" x14ac:dyDescent="0.2">
      <c r="A1454" s="3">
        <v>45581</v>
      </c>
      <c r="B1454" s="2" t="s">
        <v>14</v>
      </c>
      <c r="C1454" s="2" t="s">
        <v>19</v>
      </c>
      <c r="D1454" s="2" t="s">
        <v>22</v>
      </c>
      <c r="E1454" s="2" t="s">
        <v>12</v>
      </c>
      <c r="G1454" s="2">
        <v>240</v>
      </c>
      <c r="H1454" s="2">
        <v>17</v>
      </c>
      <c r="I1454" s="2">
        <v>235.56</v>
      </c>
      <c r="J1454" t="str">
        <f t="shared" si="22"/>
        <v>newsletter</v>
      </c>
    </row>
    <row r="1455" spans="1:10" x14ac:dyDescent="0.2">
      <c r="A1455" s="3">
        <v>45650</v>
      </c>
      <c r="B1455" s="2" t="s">
        <v>14</v>
      </c>
      <c r="C1455" s="2" t="s">
        <v>10</v>
      </c>
      <c r="D1455" s="2" t="s">
        <v>11</v>
      </c>
      <c r="E1455" s="2" t="s">
        <v>23</v>
      </c>
      <c r="F1455" s="2" t="s">
        <v>17</v>
      </c>
      <c r="G1455" s="2">
        <v>415</v>
      </c>
      <c r="H1455" s="2">
        <v>23</v>
      </c>
      <c r="I1455" s="2">
        <v>698.66</v>
      </c>
      <c r="J1455" t="str">
        <f t="shared" si="22"/>
        <v>newsletter</v>
      </c>
    </row>
    <row r="1456" spans="1:10" x14ac:dyDescent="0.2">
      <c r="A1456" s="3">
        <v>45573</v>
      </c>
      <c r="B1456" s="2" t="s">
        <v>26</v>
      </c>
      <c r="C1456" s="2" t="s">
        <v>28</v>
      </c>
      <c r="D1456" s="2" t="s">
        <v>11</v>
      </c>
      <c r="E1456" s="2" t="s">
        <v>29</v>
      </c>
      <c r="F1456" s="2" t="s">
        <v>21</v>
      </c>
      <c r="G1456" s="2">
        <v>150</v>
      </c>
      <c r="H1456" s="2">
        <v>30</v>
      </c>
      <c r="I1456" s="2">
        <v>845.1</v>
      </c>
      <c r="J1456" t="str">
        <f t="shared" si="22"/>
        <v>instagram</v>
      </c>
    </row>
    <row r="1457" spans="1:10" x14ac:dyDescent="0.2">
      <c r="A1457" s="3">
        <v>45574</v>
      </c>
      <c r="B1457" s="2" t="s">
        <v>25</v>
      </c>
      <c r="C1457" s="2" t="s">
        <v>10</v>
      </c>
      <c r="D1457" s="2" t="s">
        <v>27</v>
      </c>
      <c r="E1457" s="2" t="s">
        <v>12</v>
      </c>
      <c r="F1457" s="2" t="s">
        <v>13</v>
      </c>
      <c r="G1457" s="2">
        <v>12</v>
      </c>
      <c r="H1457" s="2">
        <v>30</v>
      </c>
      <c r="I1457" s="2">
        <v>511.75</v>
      </c>
      <c r="J1457" t="str">
        <f t="shared" si="22"/>
        <v>google</v>
      </c>
    </row>
    <row r="1458" spans="1:10" x14ac:dyDescent="0.2">
      <c r="A1458" s="3">
        <v>45628</v>
      </c>
      <c r="B1458" s="2" t="s">
        <v>14</v>
      </c>
      <c r="C1458" s="2" t="s">
        <v>15</v>
      </c>
      <c r="D1458" s="2" t="s">
        <v>20</v>
      </c>
      <c r="E1458" s="2" t="s">
        <v>12</v>
      </c>
      <c r="F1458" s="2" t="s">
        <v>17</v>
      </c>
      <c r="G1458" s="2">
        <v>99</v>
      </c>
      <c r="H1458" s="2">
        <v>45</v>
      </c>
      <c r="I1458" s="2">
        <v>524.25</v>
      </c>
      <c r="J1458" t="str">
        <f t="shared" si="22"/>
        <v>newsletter</v>
      </c>
    </row>
    <row r="1459" spans="1:10" x14ac:dyDescent="0.2">
      <c r="A1459" s="3">
        <v>45513</v>
      </c>
      <c r="B1459" s="2" t="s">
        <v>25</v>
      </c>
      <c r="C1459" s="2" t="s">
        <v>15</v>
      </c>
      <c r="D1459" s="2" t="s">
        <v>27</v>
      </c>
      <c r="E1459" s="2" t="s">
        <v>16</v>
      </c>
      <c r="F1459" s="2" t="s">
        <v>13</v>
      </c>
      <c r="G1459" s="2">
        <v>356</v>
      </c>
      <c r="H1459" s="2">
        <v>11</v>
      </c>
      <c r="I1459" s="2">
        <v>926.64</v>
      </c>
      <c r="J1459" t="str">
        <f t="shared" si="22"/>
        <v>google</v>
      </c>
    </row>
    <row r="1460" spans="1:10" x14ac:dyDescent="0.2">
      <c r="A1460" s="3">
        <v>45639</v>
      </c>
      <c r="B1460" s="2" t="s">
        <v>9</v>
      </c>
      <c r="C1460" s="2" t="s">
        <v>28</v>
      </c>
      <c r="D1460" s="2" t="s">
        <v>27</v>
      </c>
      <c r="E1460" s="2" t="s">
        <v>23</v>
      </c>
      <c r="F1460" s="2" t="s">
        <v>21</v>
      </c>
      <c r="G1460" s="2">
        <v>279</v>
      </c>
      <c r="H1460" s="2">
        <v>46</v>
      </c>
      <c r="I1460" s="2">
        <v>626.51</v>
      </c>
      <c r="J1460" t="str">
        <f t="shared" si="22"/>
        <v>facebook</v>
      </c>
    </row>
    <row r="1461" spans="1:10" x14ac:dyDescent="0.2">
      <c r="A1461" s="3">
        <v>45449</v>
      </c>
      <c r="B1461" s="2" t="s">
        <v>9</v>
      </c>
      <c r="C1461" s="2" t="s">
        <v>15</v>
      </c>
      <c r="D1461" s="2" t="s">
        <v>20</v>
      </c>
      <c r="E1461" s="2" t="s">
        <v>23</v>
      </c>
      <c r="F1461" s="2" t="s">
        <v>17</v>
      </c>
      <c r="G1461" s="2">
        <v>437</v>
      </c>
      <c r="H1461" s="2">
        <v>27</v>
      </c>
      <c r="I1461" s="2">
        <v>239.45</v>
      </c>
      <c r="J1461" t="str">
        <f t="shared" si="22"/>
        <v>facebook</v>
      </c>
    </row>
    <row r="1462" spans="1:10" x14ac:dyDescent="0.2">
      <c r="A1462" s="3">
        <v>45449</v>
      </c>
      <c r="B1462" s="2" t="s">
        <v>14</v>
      </c>
      <c r="C1462" s="2" t="s">
        <v>19</v>
      </c>
      <c r="D1462" s="2" t="s">
        <v>20</v>
      </c>
      <c r="E1462" s="2" t="s">
        <v>29</v>
      </c>
      <c r="F1462" s="2" t="s">
        <v>17</v>
      </c>
      <c r="G1462" s="2">
        <v>435</v>
      </c>
      <c r="H1462" s="2">
        <v>42</v>
      </c>
      <c r="I1462" s="2">
        <v>341.44</v>
      </c>
      <c r="J1462" t="str">
        <f t="shared" si="22"/>
        <v>newsletter</v>
      </c>
    </row>
    <row r="1463" spans="1:10" x14ac:dyDescent="0.2">
      <c r="A1463" s="3">
        <v>45637</v>
      </c>
      <c r="B1463" s="2" t="s">
        <v>14</v>
      </c>
      <c r="C1463" s="2" t="s">
        <v>10</v>
      </c>
      <c r="D1463" s="2" t="s">
        <v>27</v>
      </c>
      <c r="E1463" s="2" t="s">
        <v>29</v>
      </c>
      <c r="G1463" s="2">
        <v>322</v>
      </c>
      <c r="H1463" s="2">
        <v>30</v>
      </c>
      <c r="I1463" s="2">
        <v>540.79999999999995</v>
      </c>
      <c r="J1463" t="str">
        <f t="shared" si="22"/>
        <v>newsletter</v>
      </c>
    </row>
    <row r="1464" spans="1:10" x14ac:dyDescent="0.2">
      <c r="A1464" s="3">
        <v>45632</v>
      </c>
      <c r="B1464" s="2" t="s">
        <v>14</v>
      </c>
      <c r="C1464" s="2" t="s">
        <v>28</v>
      </c>
      <c r="D1464" s="2" t="s">
        <v>22</v>
      </c>
      <c r="G1464" s="2">
        <v>98</v>
      </c>
      <c r="H1464" s="2">
        <v>9</v>
      </c>
      <c r="I1464" s="2">
        <v>513.1</v>
      </c>
      <c r="J1464" t="str">
        <f t="shared" si="22"/>
        <v>newsletter</v>
      </c>
    </row>
    <row r="1465" spans="1:10" x14ac:dyDescent="0.2">
      <c r="A1465" s="3">
        <v>45300</v>
      </c>
      <c r="B1465" s="2" t="s">
        <v>9</v>
      </c>
      <c r="C1465" s="2" t="s">
        <v>28</v>
      </c>
      <c r="D1465" s="2" t="s">
        <v>22</v>
      </c>
      <c r="E1465" s="2" t="s">
        <v>29</v>
      </c>
      <c r="G1465" s="2">
        <v>241</v>
      </c>
      <c r="H1465" s="2">
        <v>10</v>
      </c>
      <c r="I1465" s="2">
        <v>265.64</v>
      </c>
      <c r="J1465" t="str">
        <f t="shared" si="22"/>
        <v>facebook</v>
      </c>
    </row>
    <row r="1466" spans="1:10" x14ac:dyDescent="0.2">
      <c r="A1466" s="3">
        <v>45467</v>
      </c>
      <c r="B1466" s="2" t="s">
        <v>25</v>
      </c>
      <c r="C1466" s="2" t="s">
        <v>15</v>
      </c>
      <c r="D1466" s="2" t="s">
        <v>22</v>
      </c>
      <c r="E1466" s="2" t="s">
        <v>29</v>
      </c>
      <c r="G1466" s="2">
        <v>386</v>
      </c>
      <c r="H1466" s="2">
        <v>46</v>
      </c>
      <c r="I1466" s="2">
        <v>273.89</v>
      </c>
      <c r="J1466" t="str">
        <f t="shared" si="22"/>
        <v>google</v>
      </c>
    </row>
    <row r="1467" spans="1:10" x14ac:dyDescent="0.2">
      <c r="A1467" s="3">
        <v>45292</v>
      </c>
      <c r="B1467" s="2" t="s">
        <v>18</v>
      </c>
      <c r="C1467" s="2" t="s">
        <v>28</v>
      </c>
      <c r="D1467" s="2" t="s">
        <v>11</v>
      </c>
      <c r="E1467" s="2" t="s">
        <v>12</v>
      </c>
      <c r="F1467" s="2" t="s">
        <v>17</v>
      </c>
      <c r="G1467" s="2">
        <v>135</v>
      </c>
      <c r="H1467" s="2">
        <v>40</v>
      </c>
      <c r="I1467" s="2">
        <v>448.11</v>
      </c>
      <c r="J1467" t="str">
        <f t="shared" si="22"/>
        <v>youtube</v>
      </c>
    </row>
    <row r="1468" spans="1:10" x14ac:dyDescent="0.2">
      <c r="A1468" s="3">
        <v>45632</v>
      </c>
      <c r="B1468" s="2" t="s">
        <v>18</v>
      </c>
      <c r="C1468" s="2" t="s">
        <v>28</v>
      </c>
      <c r="D1468" s="2" t="s">
        <v>27</v>
      </c>
      <c r="E1468" s="2" t="s">
        <v>29</v>
      </c>
      <c r="F1468" s="2" t="s">
        <v>21</v>
      </c>
      <c r="G1468" s="2">
        <v>204</v>
      </c>
      <c r="H1468" s="2">
        <v>13</v>
      </c>
      <c r="I1468" s="2">
        <v>181.16</v>
      </c>
      <c r="J1468" t="str">
        <f t="shared" si="22"/>
        <v>youtube</v>
      </c>
    </row>
    <row r="1469" spans="1:10" x14ac:dyDescent="0.2">
      <c r="A1469" s="3">
        <v>45458</v>
      </c>
      <c r="B1469" s="2" t="s">
        <v>25</v>
      </c>
      <c r="C1469" s="2" t="s">
        <v>10</v>
      </c>
      <c r="D1469" s="2" t="s">
        <v>20</v>
      </c>
      <c r="E1469" s="2" t="s">
        <v>16</v>
      </c>
      <c r="G1469" s="2">
        <v>308</v>
      </c>
      <c r="H1469" s="2">
        <v>4</v>
      </c>
      <c r="I1469" s="2">
        <v>435.64</v>
      </c>
      <c r="J1469" t="str">
        <f t="shared" si="22"/>
        <v>google</v>
      </c>
    </row>
    <row r="1470" spans="1:10" x14ac:dyDescent="0.2">
      <c r="A1470" s="3">
        <v>45547</v>
      </c>
      <c r="B1470" s="2" t="s">
        <v>30</v>
      </c>
      <c r="C1470" s="2" t="s">
        <v>10</v>
      </c>
      <c r="D1470" s="2" t="s">
        <v>20</v>
      </c>
      <c r="E1470" s="2" t="s">
        <v>16</v>
      </c>
      <c r="F1470" s="2" t="s">
        <v>13</v>
      </c>
      <c r="G1470" s="2">
        <v>191</v>
      </c>
      <c r="H1470" s="2">
        <v>29</v>
      </c>
      <c r="I1470" s="2">
        <v>23.85</v>
      </c>
      <c r="J1470" t="str">
        <f t="shared" si="22"/>
        <v>linkedin</v>
      </c>
    </row>
    <row r="1471" spans="1:10" x14ac:dyDescent="0.2">
      <c r="A1471" s="3">
        <v>45553</v>
      </c>
      <c r="B1471" s="2" t="s">
        <v>18</v>
      </c>
      <c r="C1471" s="2" t="s">
        <v>28</v>
      </c>
      <c r="D1471" s="2" t="s">
        <v>20</v>
      </c>
      <c r="F1471" s="2" t="s">
        <v>13</v>
      </c>
      <c r="G1471" s="2">
        <v>273</v>
      </c>
      <c r="H1471" s="2">
        <v>11</v>
      </c>
      <c r="I1471" s="2">
        <v>730.55</v>
      </c>
      <c r="J1471" t="str">
        <f t="shared" si="22"/>
        <v>youtube</v>
      </c>
    </row>
    <row r="1472" spans="1:10" x14ac:dyDescent="0.2">
      <c r="A1472" s="3">
        <v>45616</v>
      </c>
      <c r="B1472" s="2" t="s">
        <v>26</v>
      </c>
      <c r="C1472" s="2" t="s">
        <v>28</v>
      </c>
      <c r="D1472" s="2" t="s">
        <v>11</v>
      </c>
      <c r="E1472" s="2" t="s">
        <v>23</v>
      </c>
      <c r="G1472" s="2">
        <v>429</v>
      </c>
      <c r="H1472" s="2">
        <v>21</v>
      </c>
      <c r="I1472" s="2">
        <v>990.8</v>
      </c>
      <c r="J1472" t="str">
        <f t="shared" si="22"/>
        <v>instagram</v>
      </c>
    </row>
    <row r="1473" spans="1:10" x14ac:dyDescent="0.2">
      <c r="A1473" s="3">
        <v>45627</v>
      </c>
      <c r="B1473" s="2" t="s">
        <v>18</v>
      </c>
      <c r="C1473" s="2" t="s">
        <v>28</v>
      </c>
      <c r="D1473" s="2" t="s">
        <v>11</v>
      </c>
      <c r="E1473" s="2" t="s">
        <v>29</v>
      </c>
      <c r="F1473" s="2" t="s">
        <v>21</v>
      </c>
      <c r="G1473" s="2">
        <v>240</v>
      </c>
      <c r="H1473" s="2">
        <v>20</v>
      </c>
      <c r="I1473" s="2">
        <v>867.64</v>
      </c>
      <c r="J1473" t="str">
        <f t="shared" si="22"/>
        <v>youtube</v>
      </c>
    </row>
    <row r="1474" spans="1:10" x14ac:dyDescent="0.2">
      <c r="A1474" s="3">
        <v>45502</v>
      </c>
      <c r="B1474" s="2" t="s">
        <v>26</v>
      </c>
      <c r="C1474" s="2" t="s">
        <v>15</v>
      </c>
      <c r="D1474" s="2" t="s">
        <v>27</v>
      </c>
      <c r="E1474" s="2" t="s">
        <v>12</v>
      </c>
      <c r="F1474" s="2" t="s">
        <v>17</v>
      </c>
      <c r="G1474" s="2">
        <v>55</v>
      </c>
      <c r="H1474" s="2">
        <v>0</v>
      </c>
      <c r="I1474" s="2">
        <v>319.88</v>
      </c>
      <c r="J1474" t="str">
        <f t="shared" si="22"/>
        <v>instagram</v>
      </c>
    </row>
    <row r="1475" spans="1:10" x14ac:dyDescent="0.2">
      <c r="A1475" s="3">
        <v>45641</v>
      </c>
      <c r="B1475" s="2" t="s">
        <v>30</v>
      </c>
      <c r="C1475" s="2" t="s">
        <v>28</v>
      </c>
      <c r="D1475" s="2" t="s">
        <v>20</v>
      </c>
      <c r="E1475" s="2" t="s">
        <v>12</v>
      </c>
      <c r="F1475" s="2" t="s">
        <v>17</v>
      </c>
      <c r="G1475" s="2">
        <v>394</v>
      </c>
      <c r="H1475" s="2">
        <v>33</v>
      </c>
      <c r="I1475" s="2">
        <v>21.59</v>
      </c>
      <c r="J1475" t="str">
        <f t="shared" ref="J1475:J1501" si="23">LOWER(TRIM(B1475))</f>
        <v>linkedin</v>
      </c>
    </row>
    <row r="1476" spans="1:10" x14ac:dyDescent="0.2">
      <c r="A1476" s="3">
        <v>45542</v>
      </c>
      <c r="B1476" s="2" t="s">
        <v>14</v>
      </c>
      <c r="C1476" s="2" t="s">
        <v>15</v>
      </c>
      <c r="D1476" s="2" t="s">
        <v>11</v>
      </c>
      <c r="E1476" s="2" t="s">
        <v>23</v>
      </c>
      <c r="F1476" s="2" t="s">
        <v>13</v>
      </c>
      <c r="G1476" s="2">
        <v>15</v>
      </c>
      <c r="H1476" s="2">
        <v>12</v>
      </c>
      <c r="I1476" s="2">
        <v>494.16</v>
      </c>
      <c r="J1476" t="str">
        <f t="shared" si="23"/>
        <v>newsletter</v>
      </c>
    </row>
    <row r="1477" spans="1:10" x14ac:dyDescent="0.2">
      <c r="A1477" s="3">
        <v>45476</v>
      </c>
      <c r="B1477" s="2" t="s">
        <v>18</v>
      </c>
      <c r="C1477" s="2" t="s">
        <v>10</v>
      </c>
      <c r="D1477" s="2" t="s">
        <v>22</v>
      </c>
      <c r="F1477" s="2" t="s">
        <v>17</v>
      </c>
      <c r="G1477" s="2">
        <v>381</v>
      </c>
      <c r="H1477" s="2">
        <v>37</v>
      </c>
      <c r="I1477" s="2">
        <v>688.27</v>
      </c>
      <c r="J1477" t="str">
        <f t="shared" si="23"/>
        <v>youtube</v>
      </c>
    </row>
    <row r="1478" spans="1:10" x14ac:dyDescent="0.2">
      <c r="A1478" s="3">
        <v>45391</v>
      </c>
      <c r="B1478" s="2" t="s">
        <v>30</v>
      </c>
      <c r="C1478" s="2" t="s">
        <v>19</v>
      </c>
      <c r="D1478" s="2" t="s">
        <v>22</v>
      </c>
      <c r="E1478" s="2" t="s">
        <v>29</v>
      </c>
      <c r="F1478" s="2" t="s">
        <v>13</v>
      </c>
      <c r="G1478" s="2">
        <v>209</v>
      </c>
      <c r="H1478" s="2">
        <v>26</v>
      </c>
      <c r="I1478" s="2">
        <v>641.33000000000004</v>
      </c>
      <c r="J1478" t="str">
        <f t="shared" si="23"/>
        <v>linkedin</v>
      </c>
    </row>
    <row r="1479" spans="1:10" x14ac:dyDescent="0.2">
      <c r="A1479" s="3">
        <v>45570</v>
      </c>
      <c r="B1479" s="2" t="s">
        <v>14</v>
      </c>
      <c r="C1479" s="2" t="s">
        <v>28</v>
      </c>
      <c r="D1479" s="2" t="s">
        <v>22</v>
      </c>
      <c r="E1479" s="2" t="s">
        <v>12</v>
      </c>
      <c r="F1479" s="2" t="s">
        <v>21</v>
      </c>
      <c r="G1479" s="2">
        <v>51</v>
      </c>
      <c r="H1479" s="2">
        <v>45</v>
      </c>
      <c r="I1479" s="2">
        <v>38.99</v>
      </c>
      <c r="J1479" t="str">
        <f t="shared" si="23"/>
        <v>newsletter</v>
      </c>
    </row>
    <row r="1480" spans="1:10" x14ac:dyDescent="0.2">
      <c r="A1480" s="3">
        <v>45332</v>
      </c>
      <c r="B1480" s="2" t="s">
        <v>9</v>
      </c>
      <c r="C1480" s="2" t="s">
        <v>19</v>
      </c>
      <c r="D1480" s="2" t="s">
        <v>27</v>
      </c>
      <c r="E1480" s="2" t="s">
        <v>12</v>
      </c>
      <c r="F1480" s="2" t="s">
        <v>24</v>
      </c>
      <c r="G1480" s="2">
        <v>161</v>
      </c>
      <c r="H1480" s="2">
        <v>17</v>
      </c>
      <c r="I1480" s="2">
        <v>412.11</v>
      </c>
      <c r="J1480" t="str">
        <f t="shared" si="23"/>
        <v>facebook</v>
      </c>
    </row>
    <row r="1481" spans="1:10" x14ac:dyDescent="0.2">
      <c r="A1481" s="3">
        <v>45506</v>
      </c>
      <c r="B1481" s="2" t="s">
        <v>25</v>
      </c>
      <c r="C1481" s="2" t="s">
        <v>19</v>
      </c>
      <c r="D1481" s="2" t="s">
        <v>20</v>
      </c>
      <c r="E1481" s="2" t="s">
        <v>12</v>
      </c>
      <c r="G1481" s="2">
        <v>467</v>
      </c>
      <c r="H1481" s="2">
        <v>47</v>
      </c>
      <c r="I1481" s="2">
        <v>360.42</v>
      </c>
      <c r="J1481" t="str">
        <f t="shared" si="23"/>
        <v>google</v>
      </c>
    </row>
    <row r="1482" spans="1:10" x14ac:dyDescent="0.2">
      <c r="A1482" s="3">
        <v>45595</v>
      </c>
      <c r="B1482" s="2" t="s">
        <v>25</v>
      </c>
      <c r="C1482" s="2" t="s">
        <v>10</v>
      </c>
      <c r="D1482" s="2" t="s">
        <v>11</v>
      </c>
      <c r="E1482" s="2" t="s">
        <v>29</v>
      </c>
      <c r="G1482" s="2">
        <v>488</v>
      </c>
      <c r="H1482" s="2">
        <v>4</v>
      </c>
      <c r="I1482" s="2">
        <v>693.22</v>
      </c>
      <c r="J1482" t="str">
        <f t="shared" si="23"/>
        <v>google</v>
      </c>
    </row>
    <row r="1483" spans="1:10" x14ac:dyDescent="0.2">
      <c r="A1483" s="3">
        <v>45654</v>
      </c>
      <c r="B1483" s="2" t="s">
        <v>14</v>
      </c>
      <c r="C1483" s="2" t="s">
        <v>15</v>
      </c>
      <c r="D1483" s="2" t="s">
        <v>20</v>
      </c>
      <c r="F1483" s="2" t="s">
        <v>13</v>
      </c>
      <c r="G1483" s="2">
        <v>327</v>
      </c>
      <c r="H1483" s="2">
        <v>34</v>
      </c>
      <c r="I1483" s="2">
        <v>253.8</v>
      </c>
      <c r="J1483" t="str">
        <f t="shared" si="23"/>
        <v>newsletter</v>
      </c>
    </row>
    <row r="1484" spans="1:10" x14ac:dyDescent="0.2">
      <c r="A1484" s="3">
        <v>45491</v>
      </c>
      <c r="B1484" s="2" t="s">
        <v>26</v>
      </c>
      <c r="C1484" s="2" t="s">
        <v>15</v>
      </c>
      <c r="D1484" s="2" t="s">
        <v>20</v>
      </c>
      <c r="E1484" s="2" t="s">
        <v>12</v>
      </c>
      <c r="F1484" s="2" t="s">
        <v>24</v>
      </c>
      <c r="G1484" s="2">
        <v>395</v>
      </c>
      <c r="H1484" s="2">
        <v>15</v>
      </c>
      <c r="I1484" s="2">
        <v>582.67999999999995</v>
      </c>
      <c r="J1484" t="str">
        <f t="shared" si="23"/>
        <v>instagram</v>
      </c>
    </row>
    <row r="1485" spans="1:10" x14ac:dyDescent="0.2">
      <c r="A1485" s="3">
        <v>45611</v>
      </c>
      <c r="B1485" s="2" t="s">
        <v>18</v>
      </c>
      <c r="C1485" s="2" t="s">
        <v>10</v>
      </c>
      <c r="D1485" s="2" t="s">
        <v>20</v>
      </c>
      <c r="E1485" s="2" t="s">
        <v>29</v>
      </c>
      <c r="G1485" s="2">
        <v>128</v>
      </c>
      <c r="H1485" s="2">
        <v>50</v>
      </c>
      <c r="I1485" s="2">
        <v>921.61</v>
      </c>
      <c r="J1485" t="str">
        <f t="shared" si="23"/>
        <v>youtube</v>
      </c>
    </row>
    <row r="1486" spans="1:10" x14ac:dyDescent="0.2">
      <c r="A1486" s="3">
        <v>45312</v>
      </c>
      <c r="B1486" s="2" t="s">
        <v>25</v>
      </c>
      <c r="C1486" s="2" t="s">
        <v>15</v>
      </c>
      <c r="D1486" s="2" t="s">
        <v>20</v>
      </c>
      <c r="E1486" s="2" t="s">
        <v>29</v>
      </c>
      <c r="F1486" s="2" t="s">
        <v>17</v>
      </c>
      <c r="G1486" s="2">
        <v>133</v>
      </c>
      <c r="H1486" s="2">
        <v>26</v>
      </c>
      <c r="I1486" s="2">
        <v>843.33</v>
      </c>
      <c r="J1486" t="str">
        <f t="shared" si="23"/>
        <v>google</v>
      </c>
    </row>
    <row r="1487" spans="1:10" x14ac:dyDescent="0.2">
      <c r="A1487" s="3">
        <v>45352</v>
      </c>
      <c r="B1487" s="2" t="s">
        <v>30</v>
      </c>
      <c r="C1487" s="2" t="s">
        <v>28</v>
      </c>
      <c r="D1487" s="2" t="s">
        <v>22</v>
      </c>
      <c r="F1487" s="2" t="s">
        <v>13</v>
      </c>
      <c r="G1487" s="2">
        <v>247</v>
      </c>
      <c r="H1487" s="2">
        <v>49</v>
      </c>
      <c r="I1487" s="2">
        <v>790.02</v>
      </c>
      <c r="J1487" t="str">
        <f t="shared" si="23"/>
        <v>linkedin</v>
      </c>
    </row>
    <row r="1488" spans="1:10" x14ac:dyDescent="0.2">
      <c r="A1488" s="3">
        <v>45567</v>
      </c>
      <c r="B1488" s="2" t="s">
        <v>25</v>
      </c>
      <c r="C1488" s="2" t="s">
        <v>19</v>
      </c>
      <c r="D1488" s="2" t="s">
        <v>27</v>
      </c>
      <c r="E1488" s="2" t="s">
        <v>29</v>
      </c>
      <c r="F1488" s="2" t="s">
        <v>24</v>
      </c>
      <c r="G1488" s="2">
        <v>11</v>
      </c>
      <c r="H1488" s="2">
        <v>5</v>
      </c>
      <c r="I1488" s="2">
        <v>660.72</v>
      </c>
      <c r="J1488" t="str">
        <f t="shared" si="23"/>
        <v>google</v>
      </c>
    </row>
    <row r="1489" spans="1:10" x14ac:dyDescent="0.2">
      <c r="A1489" s="3">
        <v>45329</v>
      </c>
      <c r="B1489" s="2" t="s">
        <v>30</v>
      </c>
      <c r="C1489" s="2" t="s">
        <v>10</v>
      </c>
      <c r="D1489" s="2" t="s">
        <v>27</v>
      </c>
      <c r="E1489" s="2" t="s">
        <v>29</v>
      </c>
      <c r="F1489" s="2" t="s">
        <v>13</v>
      </c>
      <c r="G1489" s="2">
        <v>182</v>
      </c>
      <c r="H1489" s="2">
        <v>1</v>
      </c>
      <c r="I1489" s="2">
        <v>768.32</v>
      </c>
      <c r="J1489" t="str">
        <f t="shared" si="23"/>
        <v>linkedin</v>
      </c>
    </row>
    <row r="1490" spans="1:10" x14ac:dyDescent="0.2">
      <c r="A1490" s="3">
        <v>45297</v>
      </c>
      <c r="B1490" s="2" t="s">
        <v>25</v>
      </c>
      <c r="C1490" s="2" t="s">
        <v>15</v>
      </c>
      <c r="D1490" s="2" t="s">
        <v>11</v>
      </c>
      <c r="E1490" s="2" t="s">
        <v>12</v>
      </c>
      <c r="G1490" s="2">
        <v>416</v>
      </c>
      <c r="H1490" s="2">
        <v>48</v>
      </c>
      <c r="I1490" s="2">
        <v>236.43</v>
      </c>
      <c r="J1490" t="str">
        <f t="shared" si="23"/>
        <v>google</v>
      </c>
    </row>
    <row r="1491" spans="1:10" x14ac:dyDescent="0.2">
      <c r="A1491" s="3">
        <v>45571</v>
      </c>
      <c r="B1491" s="2" t="s">
        <v>30</v>
      </c>
      <c r="C1491" s="2" t="s">
        <v>19</v>
      </c>
      <c r="D1491" s="2" t="s">
        <v>11</v>
      </c>
      <c r="E1491" s="2" t="s">
        <v>16</v>
      </c>
      <c r="F1491" s="2" t="s">
        <v>24</v>
      </c>
      <c r="G1491" s="2">
        <v>403</v>
      </c>
      <c r="H1491" s="2">
        <v>3</v>
      </c>
      <c r="I1491" s="2">
        <v>732.42</v>
      </c>
      <c r="J1491" t="str">
        <f t="shared" si="23"/>
        <v>linkedin</v>
      </c>
    </row>
    <row r="1492" spans="1:10" x14ac:dyDescent="0.2">
      <c r="A1492" s="3">
        <v>45461</v>
      </c>
      <c r="B1492" s="2" t="s">
        <v>18</v>
      </c>
      <c r="C1492" s="2" t="s">
        <v>28</v>
      </c>
      <c r="D1492" s="2" t="s">
        <v>11</v>
      </c>
      <c r="E1492" s="2" t="s">
        <v>29</v>
      </c>
      <c r="G1492" s="2">
        <v>70</v>
      </c>
      <c r="H1492" s="2">
        <v>49</v>
      </c>
      <c r="I1492" s="2">
        <v>501.37</v>
      </c>
      <c r="J1492" t="str">
        <f t="shared" si="23"/>
        <v>youtube</v>
      </c>
    </row>
    <row r="1493" spans="1:10" x14ac:dyDescent="0.2">
      <c r="A1493" s="3">
        <v>45454</v>
      </c>
      <c r="B1493" s="2" t="s">
        <v>9</v>
      </c>
      <c r="C1493" s="2" t="s">
        <v>19</v>
      </c>
      <c r="D1493" s="2" t="s">
        <v>11</v>
      </c>
      <c r="E1493" s="2" t="s">
        <v>29</v>
      </c>
      <c r="F1493" s="2" t="s">
        <v>24</v>
      </c>
      <c r="G1493" s="2">
        <v>496</v>
      </c>
      <c r="H1493" s="2">
        <v>24</v>
      </c>
      <c r="I1493" s="2">
        <v>188.12</v>
      </c>
      <c r="J1493" t="str">
        <f t="shared" si="23"/>
        <v>facebook</v>
      </c>
    </row>
    <row r="1494" spans="1:10" x14ac:dyDescent="0.2">
      <c r="A1494" s="3">
        <v>45333</v>
      </c>
      <c r="B1494" s="2" t="s">
        <v>26</v>
      </c>
      <c r="C1494" s="2" t="s">
        <v>28</v>
      </c>
      <c r="D1494" s="2" t="s">
        <v>27</v>
      </c>
      <c r="E1494" s="2" t="s">
        <v>16</v>
      </c>
      <c r="F1494" s="2" t="s">
        <v>21</v>
      </c>
      <c r="G1494" s="2">
        <v>364</v>
      </c>
      <c r="H1494" s="2">
        <v>0</v>
      </c>
      <c r="I1494" s="2">
        <v>939.71</v>
      </c>
      <c r="J1494" t="str">
        <f t="shared" si="23"/>
        <v>instagram</v>
      </c>
    </row>
    <row r="1495" spans="1:10" x14ac:dyDescent="0.2">
      <c r="A1495" s="3">
        <v>45479</v>
      </c>
      <c r="B1495" s="2" t="s">
        <v>14</v>
      </c>
      <c r="C1495" s="2" t="s">
        <v>28</v>
      </c>
      <c r="D1495" s="2" t="s">
        <v>11</v>
      </c>
      <c r="E1495" s="2" t="s">
        <v>16</v>
      </c>
      <c r="F1495" s="2" t="s">
        <v>17</v>
      </c>
      <c r="G1495" s="2">
        <v>447</v>
      </c>
      <c r="H1495" s="2">
        <v>22</v>
      </c>
      <c r="I1495" s="2">
        <v>566.1</v>
      </c>
      <c r="J1495" t="str">
        <f t="shared" si="23"/>
        <v>newsletter</v>
      </c>
    </row>
    <row r="1496" spans="1:10" x14ac:dyDescent="0.2">
      <c r="A1496" s="3">
        <v>45555</v>
      </c>
      <c r="B1496" s="2" t="s">
        <v>30</v>
      </c>
      <c r="C1496" s="2" t="s">
        <v>28</v>
      </c>
      <c r="D1496" s="2" t="s">
        <v>20</v>
      </c>
      <c r="G1496" s="2">
        <v>203</v>
      </c>
      <c r="H1496" s="2">
        <v>44</v>
      </c>
      <c r="I1496" s="2">
        <v>346.52</v>
      </c>
      <c r="J1496" t="str">
        <f t="shared" si="23"/>
        <v>linkedin</v>
      </c>
    </row>
    <row r="1497" spans="1:10" x14ac:dyDescent="0.2">
      <c r="A1497" s="3">
        <v>45612</v>
      </c>
      <c r="B1497" s="2" t="s">
        <v>25</v>
      </c>
      <c r="C1497" s="2" t="s">
        <v>19</v>
      </c>
      <c r="D1497" s="2" t="s">
        <v>22</v>
      </c>
      <c r="G1497" s="2">
        <v>322</v>
      </c>
      <c r="H1497" s="2">
        <v>26</v>
      </c>
      <c r="I1497" s="2">
        <v>54.19</v>
      </c>
      <c r="J1497" t="str">
        <f t="shared" si="23"/>
        <v>google</v>
      </c>
    </row>
    <row r="1498" spans="1:10" x14ac:dyDescent="0.2">
      <c r="A1498" s="3">
        <v>45606</v>
      </c>
      <c r="B1498" s="2" t="s">
        <v>14</v>
      </c>
      <c r="C1498" s="2" t="s">
        <v>28</v>
      </c>
      <c r="D1498" s="2" t="s">
        <v>11</v>
      </c>
      <c r="E1498" s="2" t="s">
        <v>29</v>
      </c>
      <c r="F1498" s="2" t="s">
        <v>21</v>
      </c>
      <c r="G1498" s="2">
        <v>494</v>
      </c>
      <c r="H1498" s="2">
        <v>40</v>
      </c>
      <c r="I1498" s="2">
        <v>558.41999999999996</v>
      </c>
      <c r="J1498" t="str">
        <f t="shared" si="23"/>
        <v>newsletter</v>
      </c>
    </row>
    <row r="1499" spans="1:10" x14ac:dyDescent="0.2">
      <c r="A1499" s="3">
        <v>45402</v>
      </c>
      <c r="B1499" s="2" t="s">
        <v>25</v>
      </c>
      <c r="C1499" s="2" t="s">
        <v>19</v>
      </c>
      <c r="D1499" s="2" t="s">
        <v>11</v>
      </c>
      <c r="E1499" s="2" t="s">
        <v>12</v>
      </c>
      <c r="F1499" s="2" t="s">
        <v>21</v>
      </c>
      <c r="G1499" s="2">
        <v>262</v>
      </c>
      <c r="H1499" s="2">
        <v>38</v>
      </c>
      <c r="I1499" s="2">
        <v>832.95</v>
      </c>
      <c r="J1499" t="str">
        <f t="shared" si="23"/>
        <v>google</v>
      </c>
    </row>
    <row r="1500" spans="1:10" x14ac:dyDescent="0.2">
      <c r="A1500" s="3">
        <v>45598</v>
      </c>
      <c r="B1500" s="2" t="s">
        <v>25</v>
      </c>
      <c r="C1500" s="2" t="s">
        <v>19</v>
      </c>
      <c r="D1500" s="2" t="s">
        <v>22</v>
      </c>
      <c r="E1500" s="2" t="s">
        <v>12</v>
      </c>
      <c r="F1500" s="2" t="s">
        <v>13</v>
      </c>
      <c r="G1500" s="2">
        <v>485</v>
      </c>
      <c r="H1500" s="2">
        <v>36</v>
      </c>
      <c r="I1500" s="2">
        <v>400.96</v>
      </c>
      <c r="J1500" t="str">
        <f t="shared" si="23"/>
        <v>google</v>
      </c>
    </row>
    <row r="1501" spans="1:10" x14ac:dyDescent="0.2">
      <c r="A1501" s="3">
        <v>45331</v>
      </c>
      <c r="B1501" s="2" t="s">
        <v>26</v>
      </c>
      <c r="C1501" s="2" t="s">
        <v>15</v>
      </c>
      <c r="D1501" s="2" t="s">
        <v>11</v>
      </c>
      <c r="E1501" s="2" t="s">
        <v>23</v>
      </c>
      <c r="G1501" s="2">
        <v>192</v>
      </c>
      <c r="H1501" s="2">
        <v>31</v>
      </c>
      <c r="I1501" s="2">
        <v>386.3</v>
      </c>
      <c r="J1501" t="str">
        <f t="shared" si="23"/>
        <v>instagram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7382-C150-C04E-93C5-62895C9D1922}">
  <dimension ref="A3:N20"/>
  <sheetViews>
    <sheetView topLeftCell="AT1" zoomScale="107" workbookViewId="0">
      <selection activeCell="E28" sqref="E28"/>
    </sheetView>
  </sheetViews>
  <sheetFormatPr baseColWidth="10" defaultRowHeight="16" x14ac:dyDescent="0.2"/>
  <cols>
    <col min="1" max="1" width="13" bestFit="1" customWidth="1"/>
    <col min="2" max="14" width="11" customWidth="1"/>
    <col min="15" max="268" width="16" bestFit="1" customWidth="1"/>
    <col min="269" max="269" width="10.6640625" bestFit="1" customWidth="1"/>
    <col min="270" max="348" width="16" bestFit="1" customWidth="1"/>
    <col min="349" max="349" width="10.6640625" bestFit="1" customWidth="1"/>
  </cols>
  <sheetData>
    <row r="3" spans="1:14" x14ac:dyDescent="0.2">
      <c r="A3" s="14" t="s">
        <v>130</v>
      </c>
      <c r="B3" s="14" t="s">
        <v>96</v>
      </c>
    </row>
    <row r="4" spans="1:14" x14ac:dyDescent="0.2">
      <c r="A4" s="14" t="s">
        <v>43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45</v>
      </c>
    </row>
    <row r="5" spans="1:14" x14ac:dyDescent="0.2">
      <c r="A5" s="15" t="s">
        <v>12</v>
      </c>
      <c r="B5" s="19">
        <v>0.13263281391091797</v>
      </c>
      <c r="C5" s="19">
        <v>0.15665473724118895</v>
      </c>
      <c r="D5" s="19">
        <v>5.7009784901452427E-2</v>
      </c>
      <c r="E5" s="19">
        <v>0.13187816379850034</v>
      </c>
      <c r="F5" s="19">
        <v>0.41288084517578771</v>
      </c>
      <c r="G5" s="19">
        <v>0.15261596962436588</v>
      </c>
      <c r="H5" s="19">
        <v>0.13655609489773568</v>
      </c>
      <c r="I5" s="19">
        <v>0.20428194659386134</v>
      </c>
      <c r="J5" s="19">
        <v>0.10431133016104929</v>
      </c>
      <c r="K5" s="19">
        <v>0.12421376317974121</v>
      </c>
      <c r="L5" s="19">
        <v>7.5277574756628995E-2</v>
      </c>
      <c r="M5" s="19">
        <v>0.14402645668415659</v>
      </c>
      <c r="N5" s="19">
        <v>0.15315120597041912</v>
      </c>
    </row>
    <row r="6" spans="1:14" x14ac:dyDescent="0.2">
      <c r="A6" s="15" t="s">
        <v>16</v>
      </c>
      <c r="B6" s="19">
        <v>0.18808310178133525</v>
      </c>
      <c r="C6" s="19">
        <v>8.8158216158625152E-2</v>
      </c>
      <c r="D6" s="19">
        <v>0.53767851502442465</v>
      </c>
      <c r="E6" s="19">
        <v>0.14428285325067189</v>
      </c>
      <c r="F6" s="19">
        <v>0.14491921782116518</v>
      </c>
      <c r="G6" s="19">
        <v>0.20763008928420801</v>
      </c>
      <c r="H6" s="19">
        <v>0.12366110390844737</v>
      </c>
      <c r="I6" s="19">
        <v>0.26998571483211875</v>
      </c>
      <c r="J6" s="19">
        <v>0.14996314638118272</v>
      </c>
      <c r="K6" s="19">
        <v>0.23265037417151521</v>
      </c>
      <c r="L6" s="19">
        <v>0.29390235997499625</v>
      </c>
      <c r="M6" s="19">
        <v>0.18328226343292853</v>
      </c>
      <c r="N6" s="19">
        <v>0.21077534216239427</v>
      </c>
    </row>
    <row r="7" spans="1:14" x14ac:dyDescent="0.2">
      <c r="A7" s="15" t="s">
        <v>29</v>
      </c>
      <c r="B7" s="19">
        <v>0.58843138096675651</v>
      </c>
      <c r="C7" s="19">
        <v>7.2839519460916394E-2</v>
      </c>
      <c r="D7" s="19">
        <v>9.7951981424143131E-2</v>
      </c>
      <c r="E7" s="19">
        <v>0.32425767452363868</v>
      </c>
      <c r="F7" s="19">
        <v>0.23684994276083995</v>
      </c>
      <c r="G7" s="19">
        <v>0.11694589585193384</v>
      </c>
      <c r="H7" s="19">
        <v>0.13445860470817153</v>
      </c>
      <c r="I7" s="19">
        <v>7.4710329345050799E-2</v>
      </c>
      <c r="J7" s="19">
        <v>0.17555417883840202</v>
      </c>
      <c r="K7" s="19">
        <v>0.15048162217744721</v>
      </c>
      <c r="L7" s="19">
        <v>0.65855861807972704</v>
      </c>
      <c r="M7" s="19">
        <v>7.0404068942362258E-2</v>
      </c>
      <c r="N7" s="19">
        <v>0.20041986120848948</v>
      </c>
    </row>
    <row r="8" spans="1:14" x14ac:dyDescent="0.2">
      <c r="A8" s="15" t="s">
        <v>23</v>
      </c>
      <c r="B8" s="19">
        <v>0.22804524326729475</v>
      </c>
      <c r="C8" s="19">
        <v>0.125003402190762</v>
      </c>
      <c r="D8" s="19">
        <v>0.28985726755664859</v>
      </c>
      <c r="E8" s="19">
        <v>0.1516534391537423</v>
      </c>
      <c r="F8" s="19">
        <v>0.18220714130413129</v>
      </c>
      <c r="G8" s="19">
        <v>0.12306059559575885</v>
      </c>
      <c r="H8" s="19">
        <v>0.19679028957907491</v>
      </c>
      <c r="I8" s="19">
        <v>0.34437934440623269</v>
      </c>
      <c r="J8" s="19">
        <v>0.12109215789718296</v>
      </c>
      <c r="K8" s="19">
        <v>7.3436535462508098E-2</v>
      </c>
      <c r="L8" s="19">
        <v>0.18632478378109532</v>
      </c>
      <c r="M8" s="19">
        <v>9.3558361330715836E-2</v>
      </c>
      <c r="N8" s="19">
        <v>0.17565683712818564</v>
      </c>
    </row>
    <row r="9" spans="1:14" x14ac:dyDescent="0.2">
      <c r="A9" s="15" t="s">
        <v>45</v>
      </c>
      <c r="B9" s="19">
        <v>0.25375608194200633</v>
      </c>
      <c r="C9" s="19">
        <v>0.11164069637480038</v>
      </c>
      <c r="D9" s="19">
        <v>0.2249973516075239</v>
      </c>
      <c r="E9" s="19">
        <v>0.1821897464670158</v>
      </c>
      <c r="F9" s="19">
        <v>0.25707000409561903</v>
      </c>
      <c r="G9" s="19">
        <v>0.14560025616179637</v>
      </c>
      <c r="H9" s="19">
        <v>0.14395093946892315</v>
      </c>
      <c r="I9" s="19">
        <v>0.21099499836442129</v>
      </c>
      <c r="J9" s="19">
        <v>0.13328205366260051</v>
      </c>
      <c r="K9" s="19">
        <v>0.15693489170604816</v>
      </c>
      <c r="L9" s="19">
        <v>0.26515567511042759</v>
      </c>
      <c r="M9" s="19">
        <v>0.12389981104814976</v>
      </c>
      <c r="N9" s="19">
        <v>0.18490026574557517</v>
      </c>
    </row>
    <row r="14" spans="1:14" x14ac:dyDescent="0.2">
      <c r="A14" s="14" t="s">
        <v>131</v>
      </c>
      <c r="B14" s="14" t="s">
        <v>96</v>
      </c>
    </row>
    <row r="15" spans="1:14" x14ac:dyDescent="0.2">
      <c r="A15" s="14" t="s">
        <v>43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45</v>
      </c>
    </row>
    <row r="16" spans="1:14" x14ac:dyDescent="0.2">
      <c r="A16" s="15" t="s">
        <v>12</v>
      </c>
      <c r="B16" s="46">
        <v>3.6527106629759856</v>
      </c>
      <c r="C16" s="46">
        <v>3.9916033379392348</v>
      </c>
      <c r="D16" s="46">
        <v>2.1810851819493839</v>
      </c>
      <c r="E16" s="46">
        <v>5.0660266651224379</v>
      </c>
      <c r="F16" s="46">
        <v>1.7598232359067782</v>
      </c>
      <c r="G16" s="46">
        <v>3.1294855662781544</v>
      </c>
      <c r="H16" s="46">
        <v>2.2267136077948311</v>
      </c>
      <c r="I16" s="46">
        <v>4.2589896681607993</v>
      </c>
      <c r="J16" s="46">
        <v>1.7239351260571021</v>
      </c>
      <c r="K16" s="46">
        <v>2.3709625396587413</v>
      </c>
      <c r="L16" s="46">
        <v>2.8775198815256164</v>
      </c>
      <c r="M16" s="46">
        <v>2.2109256502130417</v>
      </c>
      <c r="N16" s="46">
        <v>3.0445457434629466</v>
      </c>
    </row>
    <row r="17" spans="1:14" x14ac:dyDescent="0.2">
      <c r="A17" s="15" t="s">
        <v>16</v>
      </c>
      <c r="B17" s="46">
        <v>2.9020763747588521</v>
      </c>
      <c r="C17" s="46">
        <v>1.723032876195105</v>
      </c>
      <c r="D17" s="46">
        <v>6.5602362908277092</v>
      </c>
      <c r="E17" s="46">
        <v>3.2937191049278236</v>
      </c>
      <c r="F17" s="46">
        <v>4.0077791813245858</v>
      </c>
      <c r="G17" s="46">
        <v>4.5723743390488654</v>
      </c>
      <c r="H17" s="46">
        <v>3.5821834582114263</v>
      </c>
      <c r="I17" s="46">
        <v>2.6017041508796179</v>
      </c>
      <c r="J17" s="46">
        <v>3.2706557753299919</v>
      </c>
      <c r="K17" s="46">
        <v>5.4069243053254903</v>
      </c>
      <c r="L17" s="46">
        <v>7.4705272722164482</v>
      </c>
      <c r="M17" s="46">
        <v>3.5167841785394804</v>
      </c>
      <c r="N17" s="46">
        <v>3.8826989667146345</v>
      </c>
    </row>
    <row r="18" spans="1:14" x14ac:dyDescent="0.2">
      <c r="A18" s="15" t="s">
        <v>29</v>
      </c>
      <c r="B18" s="46">
        <v>5.0395565003915781</v>
      </c>
      <c r="C18" s="46">
        <v>2.5071362839165747</v>
      </c>
      <c r="D18" s="46">
        <v>1.5923909942628849</v>
      </c>
      <c r="E18" s="46">
        <v>5.4748320749692203</v>
      </c>
      <c r="F18" s="46">
        <v>4.1643219715320745</v>
      </c>
      <c r="G18" s="46">
        <v>1.4591485396058816</v>
      </c>
      <c r="H18" s="46">
        <v>2.9161461108982829</v>
      </c>
      <c r="I18" s="46">
        <v>2.5611941263322979</v>
      </c>
      <c r="J18" s="46">
        <v>7.5408164201414554</v>
      </c>
      <c r="K18" s="46">
        <v>2.288755741250486</v>
      </c>
      <c r="L18" s="46">
        <v>15.44564848694958</v>
      </c>
      <c r="M18" s="46">
        <v>1.6510709770720255</v>
      </c>
      <c r="N18" s="46">
        <v>3.7402110473442485</v>
      </c>
    </row>
    <row r="19" spans="1:14" x14ac:dyDescent="0.2">
      <c r="A19" s="15" t="s">
        <v>23</v>
      </c>
      <c r="B19" s="46">
        <v>4.5100724341626615</v>
      </c>
      <c r="C19" s="46">
        <v>2.1486062088085607</v>
      </c>
      <c r="D19" s="46">
        <v>5.115945249689327</v>
      </c>
      <c r="E19" s="46">
        <v>3.1275063952350157</v>
      </c>
      <c r="F19" s="46">
        <v>3.9639276482673362</v>
      </c>
      <c r="G19" s="46">
        <v>4.9005476149458147</v>
      </c>
      <c r="H19" s="46">
        <v>3.5787635398866375</v>
      </c>
      <c r="I19" s="46">
        <v>2.6630904691443185</v>
      </c>
      <c r="J19" s="46">
        <v>2.0623369527048845</v>
      </c>
      <c r="K19" s="46">
        <v>1.7458343791258593</v>
      </c>
      <c r="L19" s="46">
        <v>3.3853752839720683</v>
      </c>
      <c r="M19" s="46">
        <v>2.0424883368458038</v>
      </c>
      <c r="N19" s="46">
        <v>3.2573099389029787</v>
      </c>
    </row>
    <row r="20" spans="1:14" x14ac:dyDescent="0.2">
      <c r="A20" s="15" t="s">
        <v>45</v>
      </c>
      <c r="B20" s="46">
        <v>3.8993422707401781</v>
      </c>
      <c r="C20" s="46">
        <v>2.4934985921133515</v>
      </c>
      <c r="D20" s="46">
        <v>3.5030048473800068</v>
      </c>
      <c r="E20" s="46">
        <v>4.3230098656427804</v>
      </c>
      <c r="F20" s="46">
        <v>3.4576644080678678</v>
      </c>
      <c r="G20" s="46">
        <v>3.5839222900046024</v>
      </c>
      <c r="H20" s="46">
        <v>3.1201091195165369</v>
      </c>
      <c r="I20" s="46">
        <v>3.0643180220173831</v>
      </c>
      <c r="J20" s="46">
        <v>2.9638369709256023</v>
      </c>
      <c r="K20" s="46">
        <v>3.2309150965989115</v>
      </c>
      <c r="L20" s="46">
        <v>6.5644184075942267</v>
      </c>
      <c r="M20" s="46">
        <v>2.3613423033339109</v>
      </c>
      <c r="N20" s="46">
        <v>3.4792837520272086</v>
      </c>
    </row>
  </sheetData>
  <conditionalFormatting pivot="1" sqref="B5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6:M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D9D8-D1F8-8B4D-85A8-2761F91057E9}">
  <dimension ref="A3:F34"/>
  <sheetViews>
    <sheetView workbookViewId="0">
      <selection activeCell="G9" sqref="G9"/>
    </sheetView>
  </sheetViews>
  <sheetFormatPr baseColWidth="10" defaultRowHeight="16" x14ac:dyDescent="0.2"/>
  <cols>
    <col min="1" max="1" width="22" bestFit="1" customWidth="1"/>
    <col min="2" max="2" width="12.1640625" bestFit="1" customWidth="1"/>
    <col min="3" max="3" width="17.33203125" bestFit="1" customWidth="1"/>
    <col min="4" max="4" width="12.6640625" bestFit="1" customWidth="1"/>
  </cols>
  <sheetData>
    <row r="3" spans="1:6" x14ac:dyDescent="0.2">
      <c r="A3" s="14" t="s">
        <v>43</v>
      </c>
      <c r="B3" t="s">
        <v>46</v>
      </c>
      <c r="C3" t="s">
        <v>47</v>
      </c>
      <c r="D3" t="s">
        <v>130</v>
      </c>
      <c r="F3" t="s">
        <v>132</v>
      </c>
    </row>
    <row r="4" spans="1:6" x14ac:dyDescent="0.2">
      <c r="A4" s="15" t="s">
        <v>18</v>
      </c>
      <c r="B4" s="4">
        <v>25252</v>
      </c>
      <c r="C4" s="4">
        <v>2496</v>
      </c>
      <c r="D4" s="19">
        <v>0.17925964674579523</v>
      </c>
    </row>
    <row r="5" spans="1:6" x14ac:dyDescent="0.2">
      <c r="A5" s="17" t="s">
        <v>20</v>
      </c>
      <c r="B5" s="4">
        <v>5575</v>
      </c>
      <c r="C5" s="4">
        <v>605</v>
      </c>
      <c r="D5" s="19">
        <v>0.24501157525366402</v>
      </c>
    </row>
    <row r="6" spans="1:6" x14ac:dyDescent="0.2">
      <c r="A6" s="17" t="s">
        <v>27</v>
      </c>
      <c r="B6" s="4">
        <v>5835</v>
      </c>
      <c r="C6" s="4">
        <v>667</v>
      </c>
      <c r="D6" s="19">
        <v>0.18343969448457551</v>
      </c>
    </row>
    <row r="7" spans="1:6" x14ac:dyDescent="0.2">
      <c r="A7" s="17" t="s">
        <v>22</v>
      </c>
      <c r="B7" s="4">
        <v>6191</v>
      </c>
      <c r="C7" s="4">
        <v>677</v>
      </c>
      <c r="D7" s="19">
        <v>0.18264598937509233</v>
      </c>
    </row>
    <row r="8" spans="1:6" x14ac:dyDescent="0.2">
      <c r="A8" s="17" t="s">
        <v>11</v>
      </c>
      <c r="B8" s="4">
        <v>7651</v>
      </c>
      <c r="C8" s="4">
        <v>547</v>
      </c>
      <c r="D8" s="19">
        <v>0.11123323035485816</v>
      </c>
    </row>
    <row r="9" spans="1:6" x14ac:dyDescent="0.2">
      <c r="A9" s="15" t="s">
        <v>25</v>
      </c>
      <c r="B9" s="4">
        <v>23090</v>
      </c>
      <c r="C9" s="4">
        <v>2065</v>
      </c>
      <c r="D9" s="19">
        <v>0.18481207771369962</v>
      </c>
    </row>
    <row r="10" spans="1:6" x14ac:dyDescent="0.2">
      <c r="A10" s="17" t="s">
        <v>20</v>
      </c>
      <c r="B10" s="4">
        <v>6979</v>
      </c>
      <c r="C10" s="4">
        <v>552</v>
      </c>
      <c r="D10" s="19">
        <v>0.1164277082833549</v>
      </c>
    </row>
    <row r="11" spans="1:6" x14ac:dyDescent="0.2">
      <c r="A11" s="17" t="s">
        <v>27</v>
      </c>
      <c r="B11" s="4">
        <v>5036</v>
      </c>
      <c r="C11" s="4">
        <v>550</v>
      </c>
      <c r="D11" s="19">
        <v>0.15921084367286975</v>
      </c>
    </row>
    <row r="12" spans="1:6" x14ac:dyDescent="0.2">
      <c r="A12" s="17" t="s">
        <v>22</v>
      </c>
      <c r="B12" s="4">
        <v>4448</v>
      </c>
      <c r="C12" s="4">
        <v>386</v>
      </c>
      <c r="D12" s="19">
        <v>0.44257687361788461</v>
      </c>
    </row>
    <row r="13" spans="1:6" x14ac:dyDescent="0.2">
      <c r="A13" s="17" t="s">
        <v>11</v>
      </c>
      <c r="B13" s="4">
        <v>6627</v>
      </c>
      <c r="C13" s="4">
        <v>577</v>
      </c>
      <c r="D13" s="19">
        <v>0.10699663958244933</v>
      </c>
    </row>
    <row r="14" spans="1:6" x14ac:dyDescent="0.2">
      <c r="A14" s="15" t="s">
        <v>30</v>
      </c>
      <c r="B14" s="4">
        <v>22622</v>
      </c>
      <c r="C14" s="4">
        <v>2180</v>
      </c>
      <c r="D14" s="19">
        <v>0.18252501693909759</v>
      </c>
    </row>
    <row r="15" spans="1:6" x14ac:dyDescent="0.2">
      <c r="A15" s="17" t="s">
        <v>20</v>
      </c>
      <c r="B15" s="4">
        <v>4127</v>
      </c>
      <c r="C15" s="4">
        <v>417</v>
      </c>
      <c r="D15" s="19">
        <v>0.15858713599556457</v>
      </c>
    </row>
    <row r="16" spans="1:6" x14ac:dyDescent="0.2">
      <c r="A16" s="17" t="s">
        <v>27</v>
      </c>
      <c r="B16" s="4">
        <v>7437</v>
      </c>
      <c r="C16" s="4">
        <v>778</v>
      </c>
      <c r="D16" s="19">
        <v>0.16324360003428851</v>
      </c>
    </row>
    <row r="17" spans="1:4" x14ac:dyDescent="0.2">
      <c r="A17" s="17" t="s">
        <v>22</v>
      </c>
      <c r="B17" s="4">
        <v>6176</v>
      </c>
      <c r="C17" s="4">
        <v>563</v>
      </c>
      <c r="D17" s="19">
        <v>0.27103743606526126</v>
      </c>
    </row>
    <row r="18" spans="1:4" x14ac:dyDescent="0.2">
      <c r="A18" s="17" t="s">
        <v>11</v>
      </c>
      <c r="B18" s="4">
        <v>4882</v>
      </c>
      <c r="C18" s="4">
        <v>422</v>
      </c>
      <c r="D18" s="19">
        <v>0.12734566976944064</v>
      </c>
    </row>
    <row r="19" spans="1:4" x14ac:dyDescent="0.2">
      <c r="A19" s="15" t="s">
        <v>26</v>
      </c>
      <c r="B19" s="4">
        <v>20586</v>
      </c>
      <c r="C19" s="4">
        <v>1933</v>
      </c>
      <c r="D19" s="19">
        <v>0.15268953921883227</v>
      </c>
    </row>
    <row r="20" spans="1:4" x14ac:dyDescent="0.2">
      <c r="A20" s="17" t="s">
        <v>20</v>
      </c>
      <c r="B20" s="4">
        <v>6152</v>
      </c>
      <c r="C20" s="4">
        <v>737</v>
      </c>
      <c r="D20" s="19">
        <v>0.17827054386038624</v>
      </c>
    </row>
    <row r="21" spans="1:4" x14ac:dyDescent="0.2">
      <c r="A21" s="17" t="s">
        <v>27</v>
      </c>
      <c r="B21" s="4">
        <v>5394</v>
      </c>
      <c r="C21" s="4">
        <v>492</v>
      </c>
      <c r="D21" s="19">
        <v>0.12239596450939767</v>
      </c>
    </row>
    <row r="22" spans="1:4" x14ac:dyDescent="0.2">
      <c r="A22" s="17" t="s">
        <v>22</v>
      </c>
      <c r="B22" s="4">
        <v>5105</v>
      </c>
      <c r="C22" s="4">
        <v>295</v>
      </c>
      <c r="D22" s="19">
        <v>0.1332289204332191</v>
      </c>
    </row>
    <row r="23" spans="1:4" x14ac:dyDescent="0.2">
      <c r="A23" s="17" t="s">
        <v>11</v>
      </c>
      <c r="B23" s="4">
        <v>3935</v>
      </c>
      <c r="C23" s="4">
        <v>409</v>
      </c>
      <c r="D23" s="19">
        <v>0.1713980881646521</v>
      </c>
    </row>
    <row r="24" spans="1:4" x14ac:dyDescent="0.2">
      <c r="A24" s="15" t="s">
        <v>9</v>
      </c>
      <c r="B24" s="4">
        <v>20558</v>
      </c>
      <c r="C24" s="4">
        <v>1887</v>
      </c>
      <c r="D24" s="19">
        <v>0.1666846214939727</v>
      </c>
    </row>
    <row r="25" spans="1:4" x14ac:dyDescent="0.2">
      <c r="A25" s="17" t="s">
        <v>20</v>
      </c>
      <c r="B25" s="4">
        <v>7490</v>
      </c>
      <c r="C25" s="4">
        <v>618</v>
      </c>
      <c r="D25" s="19">
        <v>0.108495244473462</v>
      </c>
    </row>
    <row r="26" spans="1:4" x14ac:dyDescent="0.2">
      <c r="A26" s="17" t="s">
        <v>27</v>
      </c>
      <c r="B26" s="4">
        <v>3957</v>
      </c>
      <c r="C26" s="4">
        <v>321</v>
      </c>
      <c r="D26" s="19">
        <v>0.12700933703366851</v>
      </c>
    </row>
    <row r="27" spans="1:4" x14ac:dyDescent="0.2">
      <c r="A27" s="17" t="s">
        <v>22</v>
      </c>
      <c r="B27" s="4">
        <v>3863</v>
      </c>
      <c r="C27" s="4">
        <v>322</v>
      </c>
      <c r="D27" s="19">
        <v>8.6310849301178716E-2</v>
      </c>
    </row>
    <row r="28" spans="1:4" x14ac:dyDescent="0.2">
      <c r="A28" s="17" t="s">
        <v>11</v>
      </c>
      <c r="B28" s="4">
        <v>5248</v>
      </c>
      <c r="C28" s="4">
        <v>626</v>
      </c>
      <c r="D28" s="19">
        <v>0.30919134629751699</v>
      </c>
    </row>
    <row r="29" spans="1:4" x14ac:dyDescent="0.2">
      <c r="A29" s="15" t="s">
        <v>14</v>
      </c>
      <c r="B29" s="4">
        <v>18107</v>
      </c>
      <c r="C29" s="4">
        <v>1828</v>
      </c>
      <c r="D29" s="19">
        <v>0.20305476565278982</v>
      </c>
    </row>
    <row r="30" spans="1:4" x14ac:dyDescent="0.2">
      <c r="A30" s="17" t="s">
        <v>20</v>
      </c>
      <c r="B30" s="4">
        <v>4139</v>
      </c>
      <c r="C30" s="4">
        <v>321</v>
      </c>
      <c r="D30" s="19">
        <v>0.1085792286770509</v>
      </c>
    </row>
    <row r="31" spans="1:4" x14ac:dyDescent="0.2">
      <c r="A31" s="17" t="s">
        <v>27</v>
      </c>
      <c r="B31" s="4">
        <v>3734</v>
      </c>
      <c r="C31" s="4">
        <v>336</v>
      </c>
      <c r="D31" s="19">
        <v>0.29455412462442171</v>
      </c>
    </row>
    <row r="32" spans="1:4" x14ac:dyDescent="0.2">
      <c r="A32" s="17" t="s">
        <v>22</v>
      </c>
      <c r="B32" s="4">
        <v>5447</v>
      </c>
      <c r="C32" s="4">
        <v>629</v>
      </c>
      <c r="D32" s="19">
        <v>0.18390423522498012</v>
      </c>
    </row>
    <row r="33" spans="1:4" x14ac:dyDescent="0.2">
      <c r="A33" s="17" t="s">
        <v>11</v>
      </c>
      <c r="B33" s="4">
        <v>4787</v>
      </c>
      <c r="C33" s="4">
        <v>542</v>
      </c>
      <c r="D33" s="19">
        <v>0.22615499755284829</v>
      </c>
    </row>
    <row r="34" spans="1:4" x14ac:dyDescent="0.2">
      <c r="A34" s="15" t="s">
        <v>45</v>
      </c>
      <c r="B34" s="4">
        <v>130215</v>
      </c>
      <c r="C34" s="4">
        <v>12389</v>
      </c>
      <c r="D34" s="19">
        <v>0.17830224179085225</v>
      </c>
    </row>
  </sheetData>
  <conditionalFormatting pivot="1" sqref="D5:D8 D4 D9 D10:D13 D14 D15:D18 D19 D20:D23 D24 D25:D28 D29 D30:D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D8EB-16DA-E244-BEFB-D66CCBBDC156}">
  <dimension ref="A3:C20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</cols>
  <sheetData>
    <row r="3" spans="1:3" x14ac:dyDescent="0.2">
      <c r="A3" s="5"/>
      <c r="B3" s="6"/>
      <c r="C3" s="7"/>
    </row>
    <row r="4" spans="1:3" x14ac:dyDescent="0.2">
      <c r="A4" s="8"/>
      <c r="B4" s="9"/>
      <c r="C4" s="10"/>
    </row>
    <row r="5" spans="1:3" x14ac:dyDescent="0.2">
      <c r="A5" s="8"/>
      <c r="B5" s="9"/>
      <c r="C5" s="10"/>
    </row>
    <row r="6" spans="1:3" x14ac:dyDescent="0.2">
      <c r="A6" s="8"/>
      <c r="B6" s="9"/>
      <c r="C6" s="10"/>
    </row>
    <row r="7" spans="1:3" x14ac:dyDescent="0.2">
      <c r="A7" s="8"/>
      <c r="B7" s="9"/>
      <c r="C7" s="10"/>
    </row>
    <row r="8" spans="1:3" x14ac:dyDescent="0.2">
      <c r="A8" s="8"/>
      <c r="B8" s="9"/>
      <c r="C8" s="10"/>
    </row>
    <row r="9" spans="1:3" x14ac:dyDescent="0.2">
      <c r="A9" s="8"/>
      <c r="B9" s="9"/>
      <c r="C9" s="10"/>
    </row>
    <row r="10" spans="1:3" x14ac:dyDescent="0.2">
      <c r="A10" s="8"/>
      <c r="B10" s="9"/>
      <c r="C10" s="10"/>
    </row>
    <row r="11" spans="1:3" x14ac:dyDescent="0.2">
      <c r="A11" s="8"/>
      <c r="B11" s="9"/>
      <c r="C11" s="10"/>
    </row>
    <row r="12" spans="1:3" x14ac:dyDescent="0.2">
      <c r="A12" s="8"/>
      <c r="B12" s="9"/>
      <c r="C12" s="10"/>
    </row>
    <row r="13" spans="1:3" x14ac:dyDescent="0.2">
      <c r="A13" s="8"/>
      <c r="B13" s="9"/>
      <c r="C13" s="10"/>
    </row>
    <row r="14" spans="1:3" x14ac:dyDescent="0.2">
      <c r="A14" s="8"/>
      <c r="B14" s="9"/>
      <c r="C14" s="10"/>
    </row>
    <row r="15" spans="1:3" x14ac:dyDescent="0.2">
      <c r="A15" s="8"/>
      <c r="B15" s="9"/>
      <c r="C15" s="10"/>
    </row>
    <row r="16" spans="1:3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11"/>
      <c r="B20" s="12"/>
      <c r="C2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79D-35FA-F040-AE88-731997EE4AAF}">
  <dimension ref="A3:F6"/>
  <sheetViews>
    <sheetView tabSelected="1" workbookViewId="0">
      <selection activeCell="L21" sqref="L21"/>
    </sheetView>
  </sheetViews>
  <sheetFormatPr baseColWidth="10" defaultRowHeight="16" x14ac:dyDescent="0.2"/>
  <cols>
    <col min="1" max="1" width="14.33203125" bestFit="1" customWidth="1"/>
    <col min="2" max="2" width="12.1640625" bestFit="1" customWidth="1"/>
    <col min="3" max="3" width="17.33203125" bestFit="1" customWidth="1"/>
    <col min="4" max="4" width="13.6640625" bestFit="1" customWidth="1"/>
    <col min="5" max="5" width="12.6640625" bestFit="1" customWidth="1"/>
    <col min="6" max="6" width="12.83203125" bestFit="1" customWidth="1"/>
  </cols>
  <sheetData>
    <row r="3" spans="1:6" x14ac:dyDescent="0.2">
      <c r="A3" s="14" t="s">
        <v>43</v>
      </c>
      <c r="B3" t="s">
        <v>46</v>
      </c>
      <c r="C3" t="s">
        <v>47</v>
      </c>
      <c r="D3" t="s">
        <v>48</v>
      </c>
      <c r="E3" t="s">
        <v>130</v>
      </c>
      <c r="F3" t="s">
        <v>131</v>
      </c>
    </row>
    <row r="4" spans="1:6" x14ac:dyDescent="0.2">
      <c r="A4" s="15" t="s">
        <v>134</v>
      </c>
      <c r="B4" s="4">
        <v>154617</v>
      </c>
      <c r="C4" s="4">
        <v>15082</v>
      </c>
      <c r="D4" s="4">
        <v>308044.97000000015</v>
      </c>
      <c r="E4" s="19">
        <v>0.19535175318339001</v>
      </c>
      <c r="F4" s="46">
        <v>3.7800177147411995</v>
      </c>
    </row>
    <row r="5" spans="1:6" x14ac:dyDescent="0.2">
      <c r="A5" s="15" t="s">
        <v>135</v>
      </c>
      <c r="B5" s="4">
        <v>147301</v>
      </c>
      <c r="C5" s="4">
        <v>14723</v>
      </c>
      <c r="D5" s="4">
        <v>271886.28999999986</v>
      </c>
      <c r="E5" s="19">
        <v>0.19631690795416626</v>
      </c>
      <c r="F5" s="46">
        <v>3.634681706493843</v>
      </c>
    </row>
    <row r="6" spans="1:6" x14ac:dyDescent="0.2">
      <c r="A6" s="15" t="s">
        <v>45</v>
      </c>
      <c r="B6" s="4">
        <v>301918</v>
      </c>
      <c r="C6" s="4">
        <v>29805</v>
      </c>
      <c r="D6" s="4">
        <v>579931.26000000047</v>
      </c>
      <c r="E6" s="19">
        <v>0.1958182857963737</v>
      </c>
      <c r="F6" s="46">
        <v>3.7097657823658778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27DC-D6B7-B147-82D0-43E870EA3241}">
  <dimension ref="A1:Z1174"/>
  <sheetViews>
    <sheetView workbookViewId="0">
      <selection activeCell="AB23" sqref="A1:XFD1048576"/>
    </sheetView>
  </sheetViews>
  <sheetFormatPr baseColWidth="10" defaultRowHeight="16" x14ac:dyDescent="0.2"/>
  <cols>
    <col min="1" max="1" width="27.33203125" style="36" customWidth="1"/>
    <col min="2" max="3" width="27.33203125" customWidth="1"/>
    <col min="4" max="4" width="27.5" customWidth="1"/>
    <col min="5" max="5" width="27.5" style="36" customWidth="1"/>
    <col min="6" max="7" width="27.33203125" customWidth="1"/>
    <col min="8" max="8" width="19" customWidth="1"/>
    <col min="9" max="9" width="14.5" customWidth="1"/>
    <col min="10" max="10" width="10.1640625" customWidth="1"/>
    <col min="11" max="11" width="12.6640625" style="19" customWidth="1"/>
    <col min="12" max="12" width="19.33203125" style="46" customWidth="1"/>
    <col min="13" max="19" width="27.33203125" customWidth="1"/>
    <col min="20" max="20" width="23.5" bestFit="1" customWidth="1"/>
    <col min="21" max="21" width="16.1640625" customWidth="1"/>
    <col min="23" max="23" width="22.33203125" customWidth="1"/>
    <col min="24" max="24" width="22.83203125" style="36" customWidth="1"/>
    <col min="25" max="25" width="26.6640625" style="38" customWidth="1"/>
    <col min="26" max="26" width="21.1640625" customWidth="1"/>
  </cols>
  <sheetData>
    <row r="1" spans="1:26" x14ac:dyDescent="0.2">
      <c r="A1" s="36" t="s">
        <v>0</v>
      </c>
      <c r="B1" t="s">
        <v>1</v>
      </c>
      <c r="C1" t="s">
        <v>2</v>
      </c>
      <c r="D1" t="s">
        <v>3</v>
      </c>
      <c r="E1" s="36" t="s">
        <v>105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9" t="s">
        <v>128</v>
      </c>
      <c r="L1" s="46" t="s">
        <v>129</v>
      </c>
      <c r="M1" t="s">
        <v>33</v>
      </c>
      <c r="N1" t="s">
        <v>35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57</v>
      </c>
      <c r="V1" t="s">
        <v>58</v>
      </c>
      <c r="W1" t="s">
        <v>71</v>
      </c>
      <c r="X1" s="36" t="s">
        <v>103</v>
      </c>
      <c r="Y1" s="38" t="s">
        <v>120</v>
      </c>
      <c r="Z1" t="s">
        <v>133</v>
      </c>
    </row>
    <row r="2" spans="1:26" x14ac:dyDescent="0.2">
      <c r="A2" s="36">
        <v>45542</v>
      </c>
      <c r="B2" s="4" t="s">
        <v>9</v>
      </c>
      <c r="C2" s="4" t="s">
        <v>10</v>
      </c>
      <c r="D2" s="4" t="s">
        <v>11</v>
      </c>
      <c r="E2" s="36">
        <f>IFERROR(_xlfn.XLOOKUP(D2, 'Minimum Months'!A:A, 'Minimum Months'!B:B), "")</f>
        <v>45292</v>
      </c>
      <c r="F2" s="4" t="s">
        <v>12</v>
      </c>
      <c r="G2" s="4" t="s">
        <v>13</v>
      </c>
      <c r="H2" s="4">
        <v>391</v>
      </c>
      <c r="I2" s="4">
        <v>29</v>
      </c>
      <c r="J2" s="4">
        <v>864.17</v>
      </c>
      <c r="K2" s="19">
        <f>IF(H2=0, 0, I2/H2)</f>
        <v>7.4168797953964194E-2</v>
      </c>
      <c r="L2" s="46">
        <f t="shared" ref="L2:L65" si="0">IF(H2=0, 0, J2/H2)</f>
        <v>2.2101534526854221</v>
      </c>
      <c r="M2" t="s">
        <v>34</v>
      </c>
      <c r="N2" t="s">
        <v>36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tr">
        <f t="shared" ref="U2:U65" si="1">TEXT(A2, "mmm")</f>
        <v>Sep</v>
      </c>
      <c r="V2">
        <f t="shared" ref="V2:V65" si="2">ROUNDUP(MONTH(A2)/3, 0)</f>
        <v>3</v>
      </c>
      <c r="W2" t="str">
        <f xml:space="preserve"> Simulated_UTM_Campaign_Data___1500_Rows[[#This Row],[utm_source]] &amp; "/" &amp; Simulated_UTM_Campaign_Data___1500_Rows[[#This Row],[utm_medium]]</f>
        <v>facebook/referral</v>
      </c>
      <c r="X2" s="36">
        <f t="shared" ref="X2:X65" si="3">_xlfn.MINIFS(A:A, D:D, D2)</f>
        <v>45292</v>
      </c>
      <c r="Y2" s="38">
        <f>DATEDIF(E2, A2, "m") + 1</f>
        <v>9</v>
      </c>
      <c r="Z2" s="4" t="str">
        <f t="shared" ref="Z2:Z65" si="4">IF(OR(G2="discount", G2="signup"), "purchase_intent",
   IF(OR(G2="bags", G2="shoes"), "exploratory", "other"))</f>
        <v>exploratory</v>
      </c>
    </row>
    <row r="3" spans="1:26" x14ac:dyDescent="0.2">
      <c r="A3" s="36">
        <v>45383</v>
      </c>
      <c r="B3" s="4" t="s">
        <v>14</v>
      </c>
      <c r="C3" s="4" t="s">
        <v>15</v>
      </c>
      <c r="D3" s="4" t="s">
        <v>11</v>
      </c>
      <c r="E3" s="36">
        <f>IFERROR(_xlfn.XLOOKUP(D3, 'Minimum Months'!A:A, 'Minimum Months'!B:B), "")</f>
        <v>45292</v>
      </c>
      <c r="F3" s="4" t="s">
        <v>16</v>
      </c>
      <c r="G3" s="4" t="s">
        <v>17</v>
      </c>
      <c r="H3" s="4">
        <v>223</v>
      </c>
      <c r="I3" s="4">
        <v>28</v>
      </c>
      <c r="J3" s="4">
        <v>454.22</v>
      </c>
      <c r="K3" s="19">
        <f t="shared" ref="K2:K65" si="5">IF(H3=0, 0, I3/H3)</f>
        <v>0.12556053811659193</v>
      </c>
      <c r="L3" s="46">
        <f t="shared" si="0"/>
        <v>2.0368609865470853</v>
      </c>
      <c r="M3" t="s">
        <v>34</v>
      </c>
      <c r="N3" t="s">
        <v>36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tr">
        <f t="shared" si="1"/>
        <v>Apr</v>
      </c>
      <c r="V3">
        <f t="shared" si="2"/>
        <v>2</v>
      </c>
      <c r="W3" t="str">
        <f xml:space="preserve"> Simulated_UTM_Campaign_Data___1500_Rows[[#This Row],[utm_source]] &amp; "/" &amp; Simulated_UTM_Campaign_Data___1500_Rows[[#This Row],[utm_medium]]</f>
        <v>newsletter/social</v>
      </c>
      <c r="X3" s="36">
        <f t="shared" si="3"/>
        <v>45292</v>
      </c>
      <c r="Y3" s="38">
        <f>DATEDIF(E3, A3, "m") + 1</f>
        <v>4</v>
      </c>
      <c r="Z3" s="4" t="str">
        <f t="shared" si="4"/>
        <v>purchase_intent</v>
      </c>
    </row>
    <row r="4" spans="1:26" x14ac:dyDescent="0.2">
      <c r="A4" s="36">
        <v>45543</v>
      </c>
      <c r="B4" s="4" t="s">
        <v>18</v>
      </c>
      <c r="C4" s="4" t="s">
        <v>19</v>
      </c>
      <c r="D4" s="4" t="s">
        <v>20</v>
      </c>
      <c r="E4" s="36">
        <f>IFERROR(_xlfn.XLOOKUP(D4, 'Minimum Months'!A:A, 'Minimum Months'!B:B), "")</f>
        <v>45292</v>
      </c>
      <c r="F4" s="4" t="s">
        <v>12</v>
      </c>
      <c r="G4" s="4" t="s">
        <v>21</v>
      </c>
      <c r="H4" s="4">
        <v>250</v>
      </c>
      <c r="I4" s="4">
        <v>29</v>
      </c>
      <c r="J4" s="4">
        <v>414.82</v>
      </c>
      <c r="K4" s="19">
        <f t="shared" si="5"/>
        <v>0.11600000000000001</v>
      </c>
      <c r="L4" s="46">
        <f t="shared" si="0"/>
        <v>1.6592799999999999</v>
      </c>
      <c r="M4" t="s">
        <v>34</v>
      </c>
      <c r="N4" t="s">
        <v>36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tr">
        <f t="shared" si="1"/>
        <v>Sep</v>
      </c>
      <c r="V4">
        <f t="shared" si="2"/>
        <v>3</v>
      </c>
      <c r="W4" t="str">
        <f xml:space="preserve"> Simulated_UTM_Campaign_Data___1500_Rows[[#This Row],[utm_source]] &amp; "/" &amp; Simulated_UTM_Campaign_Data___1500_Rows[[#This Row],[utm_medium]]</f>
        <v>youtube/email</v>
      </c>
      <c r="X4" s="36">
        <f t="shared" si="3"/>
        <v>45292</v>
      </c>
      <c r="Y4" s="38">
        <f>DATEDIF(E4, A4, "m") + 1</f>
        <v>9</v>
      </c>
      <c r="Z4" s="4" t="str">
        <f t="shared" si="4"/>
        <v>exploratory</v>
      </c>
    </row>
    <row r="5" spans="1:26" x14ac:dyDescent="0.2">
      <c r="A5" s="36">
        <v>45552</v>
      </c>
      <c r="B5" s="4" t="s">
        <v>18</v>
      </c>
      <c r="C5" s="4" t="s">
        <v>10</v>
      </c>
      <c r="D5" s="4" t="s">
        <v>22</v>
      </c>
      <c r="E5" s="36">
        <f>IFERROR(_xlfn.XLOOKUP(D5, 'Minimum Months'!A:A, 'Minimum Months'!B:B), "")</f>
        <v>45294</v>
      </c>
      <c r="F5" s="4" t="s">
        <v>23</v>
      </c>
      <c r="G5" s="4" t="s">
        <v>24</v>
      </c>
      <c r="H5" s="4">
        <v>168</v>
      </c>
      <c r="I5" s="4">
        <v>26</v>
      </c>
      <c r="J5" s="4">
        <v>564.59</v>
      </c>
      <c r="K5" s="19">
        <f t="shared" si="5"/>
        <v>0.15476190476190477</v>
      </c>
      <c r="L5" s="46">
        <f t="shared" si="0"/>
        <v>3.3606547619047622</v>
      </c>
      <c r="M5" t="s">
        <v>34</v>
      </c>
      <c r="N5" t="s">
        <v>36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tr">
        <f t="shared" si="1"/>
        <v>Sep</v>
      </c>
      <c r="V5">
        <f t="shared" si="2"/>
        <v>3</v>
      </c>
      <c r="W5" t="str">
        <f xml:space="preserve"> Simulated_UTM_Campaign_Data___1500_Rows[[#This Row],[utm_source]] &amp; "/" &amp; Simulated_UTM_Campaign_Data___1500_Rows[[#This Row],[utm_medium]]</f>
        <v>youtube/referral</v>
      </c>
      <c r="X5" s="36">
        <f t="shared" si="3"/>
        <v>45294</v>
      </c>
      <c r="Y5" s="38">
        <f>DATEDIF(E5, A5, "m") + 1</f>
        <v>9</v>
      </c>
      <c r="Z5" s="4" t="str">
        <f t="shared" si="4"/>
        <v>purchase_intent</v>
      </c>
    </row>
    <row r="6" spans="1:26" x14ac:dyDescent="0.2">
      <c r="A6" s="36">
        <v>45403</v>
      </c>
      <c r="B6" s="4" t="s">
        <v>18</v>
      </c>
      <c r="C6" s="4" t="s">
        <v>19</v>
      </c>
      <c r="D6" s="4" t="s">
        <v>22</v>
      </c>
      <c r="E6" s="36">
        <f>IFERROR(_xlfn.XLOOKUP(D6, 'Minimum Months'!A:A, 'Minimum Months'!B:B), "")</f>
        <v>45294</v>
      </c>
      <c r="F6" s="4" t="s">
        <v>12</v>
      </c>
      <c r="G6" s="4" t="s">
        <v>17</v>
      </c>
      <c r="H6" s="4">
        <v>29</v>
      </c>
      <c r="I6" s="4">
        <v>2</v>
      </c>
      <c r="J6" s="4">
        <v>865.97</v>
      </c>
      <c r="K6" s="19">
        <f t="shared" si="5"/>
        <v>6.8965517241379309E-2</v>
      </c>
      <c r="L6" s="46">
        <f t="shared" si="0"/>
        <v>29.861034482758622</v>
      </c>
      <c r="M6" t="s">
        <v>34</v>
      </c>
      <c r="N6" t="s">
        <v>36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tr">
        <f t="shared" si="1"/>
        <v>Apr</v>
      </c>
      <c r="V6">
        <f t="shared" si="2"/>
        <v>2</v>
      </c>
      <c r="W6" t="str">
        <f xml:space="preserve"> Simulated_UTM_Campaign_Data___1500_Rows[[#This Row],[utm_source]] &amp; "/" &amp; Simulated_UTM_Campaign_Data___1500_Rows[[#This Row],[utm_medium]]</f>
        <v>youtube/email</v>
      </c>
      <c r="X6" s="36">
        <f t="shared" si="3"/>
        <v>45294</v>
      </c>
      <c r="Y6" s="38">
        <f>DATEDIF(E6, A6, "m") + 1</f>
        <v>4</v>
      </c>
      <c r="Z6" s="4" t="str">
        <f t="shared" si="4"/>
        <v>purchase_intent</v>
      </c>
    </row>
    <row r="7" spans="1:26" x14ac:dyDescent="0.2">
      <c r="A7" s="36">
        <v>45369</v>
      </c>
      <c r="B7" s="4" t="s">
        <v>14</v>
      </c>
      <c r="C7" s="4" t="s">
        <v>10</v>
      </c>
      <c r="D7" s="4" t="s">
        <v>22</v>
      </c>
      <c r="E7" s="36">
        <f>IFERROR(_xlfn.XLOOKUP(D7, 'Minimum Months'!A:A, 'Minimum Months'!B:B), "")</f>
        <v>45294</v>
      </c>
      <c r="F7" s="4" t="s">
        <v>23</v>
      </c>
      <c r="G7" s="4" t="s">
        <v>17</v>
      </c>
      <c r="H7" s="4">
        <v>50</v>
      </c>
      <c r="I7" s="4">
        <v>33</v>
      </c>
      <c r="J7" s="4">
        <v>376.18</v>
      </c>
      <c r="K7" s="19">
        <f t="shared" si="5"/>
        <v>0.66</v>
      </c>
      <c r="L7" s="46">
        <f t="shared" si="0"/>
        <v>7.5236000000000001</v>
      </c>
      <c r="M7" t="s">
        <v>34</v>
      </c>
      <c r="N7" t="s">
        <v>36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tr">
        <f t="shared" si="1"/>
        <v>Mar</v>
      </c>
      <c r="V7">
        <f t="shared" si="2"/>
        <v>1</v>
      </c>
      <c r="W7" t="str">
        <f xml:space="preserve"> Simulated_UTM_Campaign_Data___1500_Rows[[#This Row],[utm_source]] &amp; "/" &amp; Simulated_UTM_Campaign_Data___1500_Rows[[#This Row],[utm_medium]]</f>
        <v>newsletter/referral</v>
      </c>
      <c r="X7" s="36">
        <f t="shared" si="3"/>
        <v>45294</v>
      </c>
      <c r="Y7" s="38">
        <f>DATEDIF(E7, A7, "m") + 1</f>
        <v>3</v>
      </c>
      <c r="Z7" s="4" t="str">
        <f t="shared" si="4"/>
        <v>purchase_intent</v>
      </c>
    </row>
    <row r="8" spans="1:26" x14ac:dyDescent="0.2">
      <c r="A8" s="36">
        <v>45323</v>
      </c>
      <c r="B8" s="4" t="s">
        <v>25</v>
      </c>
      <c r="C8" s="4" t="s">
        <v>19</v>
      </c>
      <c r="D8" s="4" t="s">
        <v>11</v>
      </c>
      <c r="E8" s="36">
        <f>IFERROR(_xlfn.XLOOKUP(D8, 'Minimum Months'!A:A, 'Minimum Months'!B:B), "")</f>
        <v>45292</v>
      </c>
      <c r="F8" s="4" t="s">
        <v>23</v>
      </c>
      <c r="G8" s="4" t="s">
        <v>24</v>
      </c>
      <c r="H8" s="4">
        <v>370</v>
      </c>
      <c r="I8" s="4">
        <v>43</v>
      </c>
      <c r="J8" s="4">
        <v>418.16</v>
      </c>
      <c r="K8" s="19">
        <f t="shared" si="5"/>
        <v>0.11621621621621622</v>
      </c>
      <c r="L8" s="46">
        <f t="shared" si="0"/>
        <v>1.1301621621621623</v>
      </c>
      <c r="M8" t="s">
        <v>34</v>
      </c>
      <c r="N8" t="s">
        <v>36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tr">
        <f t="shared" si="1"/>
        <v>Feb</v>
      </c>
      <c r="V8">
        <f t="shared" si="2"/>
        <v>1</v>
      </c>
      <c r="W8" t="str">
        <f xml:space="preserve"> Simulated_UTM_Campaign_Data___1500_Rows[[#This Row],[utm_source]] &amp; "/" &amp; Simulated_UTM_Campaign_Data___1500_Rows[[#This Row],[utm_medium]]</f>
        <v>google/email</v>
      </c>
      <c r="X8" s="36">
        <f t="shared" si="3"/>
        <v>45292</v>
      </c>
      <c r="Y8" s="38">
        <f>DATEDIF(E8, A8, "m") + 1</f>
        <v>2</v>
      </c>
      <c r="Z8" s="4" t="str">
        <f t="shared" si="4"/>
        <v>purchase_intent</v>
      </c>
    </row>
    <row r="9" spans="1:26" x14ac:dyDescent="0.2">
      <c r="A9" s="36">
        <v>45581</v>
      </c>
      <c r="B9" s="4" t="s">
        <v>26</v>
      </c>
      <c r="C9" s="4" t="s">
        <v>19</v>
      </c>
      <c r="D9" s="4" t="s">
        <v>20</v>
      </c>
      <c r="E9" s="36">
        <f>IFERROR(_xlfn.XLOOKUP(D9, 'Minimum Months'!A:A, 'Minimum Months'!B:B), "")</f>
        <v>45292</v>
      </c>
      <c r="F9" s="4" t="s">
        <v>12</v>
      </c>
      <c r="G9" s="4" t="s">
        <v>17</v>
      </c>
      <c r="H9" s="4">
        <v>213</v>
      </c>
      <c r="I9" s="4">
        <v>16</v>
      </c>
      <c r="J9" s="4">
        <v>334.66</v>
      </c>
      <c r="K9" s="19">
        <f t="shared" si="5"/>
        <v>7.5117370892018781E-2</v>
      </c>
      <c r="L9" s="46">
        <f t="shared" si="0"/>
        <v>1.5711737089201878</v>
      </c>
      <c r="M9" t="s">
        <v>34</v>
      </c>
      <c r="N9" t="s">
        <v>36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tr">
        <f t="shared" si="1"/>
        <v>Oct</v>
      </c>
      <c r="V9">
        <f t="shared" si="2"/>
        <v>4</v>
      </c>
      <c r="W9" t="str">
        <f xml:space="preserve"> Simulated_UTM_Campaign_Data___1500_Rows[[#This Row],[utm_source]] &amp; "/" &amp; Simulated_UTM_Campaign_Data___1500_Rows[[#This Row],[utm_medium]]</f>
        <v>instagram/email</v>
      </c>
      <c r="X9" s="36">
        <f t="shared" si="3"/>
        <v>45292</v>
      </c>
      <c r="Y9" s="38">
        <f>DATEDIF(E9, A9, "m") + 1</f>
        <v>10</v>
      </c>
      <c r="Z9" s="4" t="str">
        <f t="shared" si="4"/>
        <v>purchase_intent</v>
      </c>
    </row>
    <row r="10" spans="1:26" x14ac:dyDescent="0.2">
      <c r="A10" s="36">
        <v>45578</v>
      </c>
      <c r="B10" s="4" t="s">
        <v>18</v>
      </c>
      <c r="C10" s="4" t="s">
        <v>15</v>
      </c>
      <c r="D10" s="4" t="s">
        <v>27</v>
      </c>
      <c r="E10" s="36">
        <f>IFERROR(_xlfn.XLOOKUP(D10, 'Minimum Months'!A:A, 'Minimum Months'!B:B), "")</f>
        <v>45293</v>
      </c>
      <c r="F10" s="4" t="s">
        <v>16</v>
      </c>
      <c r="G10" s="4" t="s">
        <v>13</v>
      </c>
      <c r="H10" s="4">
        <v>190</v>
      </c>
      <c r="I10" s="4">
        <v>48</v>
      </c>
      <c r="J10" s="4">
        <v>789.26</v>
      </c>
      <c r="K10" s="19">
        <f t="shared" si="5"/>
        <v>0.25263157894736843</v>
      </c>
      <c r="L10" s="46">
        <f t="shared" si="0"/>
        <v>4.1539999999999999</v>
      </c>
      <c r="M10" t="s">
        <v>34</v>
      </c>
      <c r="N10" t="s">
        <v>36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tr">
        <f t="shared" si="1"/>
        <v>Oct</v>
      </c>
      <c r="V10">
        <f t="shared" si="2"/>
        <v>4</v>
      </c>
      <c r="W10" t="str">
        <f xml:space="preserve"> Simulated_UTM_Campaign_Data___1500_Rows[[#This Row],[utm_source]] &amp; "/" &amp; Simulated_UTM_Campaign_Data___1500_Rows[[#This Row],[utm_medium]]</f>
        <v>youtube/social</v>
      </c>
      <c r="X10" s="36">
        <f t="shared" si="3"/>
        <v>45293</v>
      </c>
      <c r="Y10" s="38">
        <f>DATEDIF(E10, A10, "m") + 1</f>
        <v>10</v>
      </c>
      <c r="Z10" s="4" t="str">
        <f t="shared" si="4"/>
        <v>exploratory</v>
      </c>
    </row>
    <row r="11" spans="1:26" x14ac:dyDescent="0.2">
      <c r="A11" s="36">
        <v>45535</v>
      </c>
      <c r="B11" s="4" t="s">
        <v>25</v>
      </c>
      <c r="C11" s="4" t="s">
        <v>15</v>
      </c>
      <c r="D11" s="4" t="s">
        <v>11</v>
      </c>
      <c r="E11" s="36">
        <f>IFERROR(_xlfn.XLOOKUP(D11, 'Minimum Months'!A:A, 'Minimum Months'!B:B), "")</f>
        <v>45292</v>
      </c>
      <c r="F11" s="4" t="s">
        <v>16</v>
      </c>
      <c r="G11" s="4" t="s">
        <v>24</v>
      </c>
      <c r="H11" s="4">
        <v>354</v>
      </c>
      <c r="I11" s="4">
        <v>34</v>
      </c>
      <c r="J11" s="4">
        <v>709.64</v>
      </c>
      <c r="K11" s="19">
        <f t="shared" si="5"/>
        <v>9.6045197740112997E-2</v>
      </c>
      <c r="L11" s="46">
        <f t="shared" si="0"/>
        <v>2.0046327683615819</v>
      </c>
      <c r="M11" t="s">
        <v>34</v>
      </c>
      <c r="N11" t="s">
        <v>36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tr">
        <f t="shared" si="1"/>
        <v>Aug</v>
      </c>
      <c r="V11">
        <f t="shared" si="2"/>
        <v>3</v>
      </c>
      <c r="W11" t="str">
        <f xml:space="preserve"> Simulated_UTM_Campaign_Data___1500_Rows[[#This Row],[utm_source]] &amp; "/" &amp; Simulated_UTM_Campaign_Data___1500_Rows[[#This Row],[utm_medium]]</f>
        <v>google/social</v>
      </c>
      <c r="X11" s="36">
        <f t="shared" si="3"/>
        <v>45292</v>
      </c>
      <c r="Y11" s="38">
        <f>DATEDIF(E11, A11, "m") + 1</f>
        <v>8</v>
      </c>
      <c r="Z11" s="4" t="str">
        <f t="shared" si="4"/>
        <v>purchase_intent</v>
      </c>
    </row>
    <row r="12" spans="1:26" x14ac:dyDescent="0.2">
      <c r="A12" s="36">
        <v>45487</v>
      </c>
      <c r="B12" s="4" t="s">
        <v>26</v>
      </c>
      <c r="C12" s="4" t="s">
        <v>28</v>
      </c>
      <c r="D12" s="4" t="s">
        <v>27</v>
      </c>
      <c r="E12" s="36">
        <f>IFERROR(_xlfn.XLOOKUP(D12, 'Minimum Months'!A:A, 'Minimum Months'!B:B), "")</f>
        <v>45293</v>
      </c>
      <c r="F12" s="4" t="s">
        <v>12</v>
      </c>
      <c r="G12" s="4" t="s">
        <v>13</v>
      </c>
      <c r="H12" s="4">
        <v>365</v>
      </c>
      <c r="I12" s="4">
        <v>12</v>
      </c>
      <c r="J12" s="4">
        <v>661.1</v>
      </c>
      <c r="K12" s="19">
        <f t="shared" si="5"/>
        <v>3.287671232876712E-2</v>
      </c>
      <c r="L12" s="46">
        <f t="shared" si="0"/>
        <v>1.8112328767123289</v>
      </c>
      <c r="M12" t="s">
        <v>34</v>
      </c>
      <c r="N12" t="s">
        <v>36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tr">
        <f t="shared" si="1"/>
        <v>Jul</v>
      </c>
      <c r="V12">
        <f t="shared" si="2"/>
        <v>3</v>
      </c>
      <c r="W12" t="str">
        <f xml:space="preserve"> Simulated_UTM_Campaign_Data___1500_Rows[[#This Row],[utm_source]] &amp; "/" &amp; Simulated_UTM_Campaign_Data___1500_Rows[[#This Row],[utm_medium]]</f>
        <v>instagram/cpc</v>
      </c>
      <c r="X12" s="36">
        <f t="shared" si="3"/>
        <v>45293</v>
      </c>
      <c r="Y12" s="38">
        <f>DATEDIF(E12, A12, "m") + 1</f>
        <v>7</v>
      </c>
      <c r="Z12" s="4" t="str">
        <f t="shared" si="4"/>
        <v>exploratory</v>
      </c>
    </row>
    <row r="13" spans="1:26" x14ac:dyDescent="0.2">
      <c r="A13" s="36">
        <v>45489</v>
      </c>
      <c r="B13" s="4" t="s">
        <v>25</v>
      </c>
      <c r="C13" s="4" t="s">
        <v>19</v>
      </c>
      <c r="D13" s="4" t="s">
        <v>11</v>
      </c>
      <c r="E13" s="36">
        <f>IFERROR(_xlfn.XLOOKUP(D13, 'Minimum Months'!A:A, 'Minimum Months'!B:B), "")</f>
        <v>45292</v>
      </c>
      <c r="F13" s="4" t="s">
        <v>16</v>
      </c>
      <c r="G13" s="4" t="s">
        <v>17</v>
      </c>
      <c r="H13" s="4">
        <v>172</v>
      </c>
      <c r="I13" s="4">
        <v>25</v>
      </c>
      <c r="J13" s="4">
        <v>758.96</v>
      </c>
      <c r="K13" s="19">
        <f t="shared" si="5"/>
        <v>0.14534883720930233</v>
      </c>
      <c r="L13" s="46">
        <f t="shared" si="0"/>
        <v>4.4125581395348838</v>
      </c>
      <c r="M13" t="s">
        <v>34</v>
      </c>
      <c r="N13" t="s">
        <v>36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tr">
        <f t="shared" si="1"/>
        <v>Jul</v>
      </c>
      <c r="V13">
        <f t="shared" si="2"/>
        <v>3</v>
      </c>
      <c r="W13" t="str">
        <f xml:space="preserve"> Simulated_UTM_Campaign_Data___1500_Rows[[#This Row],[utm_source]] &amp; "/" &amp; Simulated_UTM_Campaign_Data___1500_Rows[[#This Row],[utm_medium]]</f>
        <v>google/email</v>
      </c>
      <c r="X13" s="36">
        <f t="shared" si="3"/>
        <v>45292</v>
      </c>
      <c r="Y13" s="38">
        <f>DATEDIF(E13, A13, "m") + 1</f>
        <v>7</v>
      </c>
      <c r="Z13" s="4" t="str">
        <f t="shared" si="4"/>
        <v>purchase_intent</v>
      </c>
    </row>
    <row r="14" spans="1:26" x14ac:dyDescent="0.2">
      <c r="A14" s="36">
        <v>45581</v>
      </c>
      <c r="B14" s="4" t="s">
        <v>26</v>
      </c>
      <c r="C14" s="4" t="s">
        <v>10</v>
      </c>
      <c r="D14" s="4" t="s">
        <v>22</v>
      </c>
      <c r="E14" s="36">
        <f>IFERROR(_xlfn.XLOOKUP(D14, 'Minimum Months'!A:A, 'Minimum Months'!B:B), "")</f>
        <v>45294</v>
      </c>
      <c r="F14" s="4" t="s">
        <v>23</v>
      </c>
      <c r="G14" s="4" t="s">
        <v>13</v>
      </c>
      <c r="H14" s="4">
        <v>323</v>
      </c>
      <c r="I14" s="4">
        <v>22</v>
      </c>
      <c r="J14" s="4">
        <v>583.39</v>
      </c>
      <c r="K14" s="19">
        <f t="shared" si="5"/>
        <v>6.8111455108359129E-2</v>
      </c>
      <c r="L14" s="46">
        <f t="shared" si="0"/>
        <v>1.8061609907120744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tr">
        <f t="shared" si="1"/>
        <v>Oct</v>
      </c>
      <c r="V14">
        <f t="shared" si="2"/>
        <v>4</v>
      </c>
      <c r="W14" t="str">
        <f xml:space="preserve"> Simulated_UTM_Campaign_Data___1500_Rows[[#This Row],[utm_source]] &amp; "/" &amp; Simulated_UTM_Campaign_Data___1500_Rows[[#This Row],[utm_medium]]</f>
        <v>instagram/referral</v>
      </c>
      <c r="X14" s="36">
        <f t="shared" si="3"/>
        <v>45294</v>
      </c>
      <c r="Y14" s="38">
        <f>DATEDIF(E14, A14, "m") + 1</f>
        <v>10</v>
      </c>
      <c r="Z14" s="4" t="str">
        <f t="shared" si="4"/>
        <v>exploratory</v>
      </c>
    </row>
    <row r="15" spans="1:26" x14ac:dyDescent="0.2">
      <c r="A15" s="36">
        <v>45335</v>
      </c>
      <c r="B15" s="4" t="s">
        <v>25</v>
      </c>
      <c r="C15" s="4" t="s">
        <v>15</v>
      </c>
      <c r="D15" s="4" t="s">
        <v>22</v>
      </c>
      <c r="E15" s="36">
        <f>IFERROR(_xlfn.XLOOKUP(D15, 'Minimum Months'!A:A, 'Minimum Months'!B:B), "")</f>
        <v>45294</v>
      </c>
      <c r="F15" s="4" t="s">
        <v>23</v>
      </c>
      <c r="G15" s="4" t="s">
        <v>24</v>
      </c>
      <c r="H15" s="4">
        <v>406</v>
      </c>
      <c r="I15" s="4">
        <v>46</v>
      </c>
      <c r="J15" s="4">
        <v>461.37</v>
      </c>
      <c r="K15" s="19">
        <f t="shared" si="5"/>
        <v>0.11330049261083744</v>
      </c>
      <c r="L15" s="46">
        <f t="shared" si="0"/>
        <v>1.1363793103448276</v>
      </c>
      <c r="M15" t="s">
        <v>34</v>
      </c>
      <c r="N15" t="s">
        <v>36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tr">
        <f t="shared" si="1"/>
        <v>Feb</v>
      </c>
      <c r="V15">
        <f t="shared" si="2"/>
        <v>1</v>
      </c>
      <c r="W15" t="str">
        <f xml:space="preserve"> Simulated_UTM_Campaign_Data___1500_Rows[[#This Row],[utm_source]] &amp; "/" &amp; Simulated_UTM_Campaign_Data___1500_Rows[[#This Row],[utm_medium]]</f>
        <v>google/social</v>
      </c>
      <c r="X15" s="36">
        <f t="shared" si="3"/>
        <v>45294</v>
      </c>
      <c r="Y15" s="38">
        <f>DATEDIF(E15, A15, "m") + 1</f>
        <v>2</v>
      </c>
      <c r="Z15" s="4" t="str">
        <f t="shared" si="4"/>
        <v>purchase_intent</v>
      </c>
    </row>
    <row r="16" spans="1:26" x14ac:dyDescent="0.2">
      <c r="A16" s="36">
        <v>45465</v>
      </c>
      <c r="B16" s="4" t="s">
        <v>18</v>
      </c>
      <c r="C16" s="4" t="s">
        <v>10</v>
      </c>
      <c r="D16" s="4" t="s">
        <v>20</v>
      </c>
      <c r="E16" s="36">
        <f>IFERROR(_xlfn.XLOOKUP(D16, 'Minimum Months'!A:A, 'Minimum Months'!B:B), "")</f>
        <v>45292</v>
      </c>
      <c r="F16" s="4" t="s">
        <v>12</v>
      </c>
      <c r="G16" s="4" t="s">
        <v>13</v>
      </c>
      <c r="H16" s="4">
        <v>235</v>
      </c>
      <c r="I16" s="4">
        <v>6</v>
      </c>
      <c r="J16" s="4">
        <v>912.69</v>
      </c>
      <c r="K16" s="19">
        <f t="shared" si="5"/>
        <v>2.553191489361702E-2</v>
      </c>
      <c r="L16" s="46">
        <f t="shared" si="0"/>
        <v>3.8837872340425532</v>
      </c>
      <c r="M16" t="s">
        <v>34</v>
      </c>
      <c r="N16" t="s">
        <v>36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tr">
        <f t="shared" si="1"/>
        <v>Jun</v>
      </c>
      <c r="V16">
        <f t="shared" si="2"/>
        <v>2</v>
      </c>
      <c r="W16" t="str">
        <f xml:space="preserve"> Simulated_UTM_Campaign_Data___1500_Rows[[#This Row],[utm_source]] &amp; "/" &amp; Simulated_UTM_Campaign_Data___1500_Rows[[#This Row],[utm_medium]]</f>
        <v>youtube/referral</v>
      </c>
      <c r="X16" s="36">
        <f t="shared" si="3"/>
        <v>45292</v>
      </c>
      <c r="Y16" s="38">
        <f>DATEDIF(E16, A16, "m") + 1</f>
        <v>6</v>
      </c>
      <c r="Z16" s="4" t="str">
        <f t="shared" si="4"/>
        <v>exploratory</v>
      </c>
    </row>
    <row r="17" spans="1:26" x14ac:dyDescent="0.2">
      <c r="A17" s="36">
        <v>45642</v>
      </c>
      <c r="B17" s="4" t="s">
        <v>25</v>
      </c>
      <c r="C17" s="4" t="s">
        <v>19</v>
      </c>
      <c r="D17" s="4" t="s">
        <v>20</v>
      </c>
      <c r="E17" s="36">
        <f>IFERROR(_xlfn.XLOOKUP(D17, 'Minimum Months'!A:A, 'Minimum Months'!B:B), "")</f>
        <v>45292</v>
      </c>
      <c r="F17" s="4" t="s">
        <v>29</v>
      </c>
      <c r="G17" s="4" t="s">
        <v>24</v>
      </c>
      <c r="H17" s="4">
        <v>450</v>
      </c>
      <c r="I17" s="4">
        <v>49</v>
      </c>
      <c r="J17" s="4">
        <v>679.87</v>
      </c>
      <c r="K17" s="19">
        <f t="shared" si="5"/>
        <v>0.10888888888888888</v>
      </c>
      <c r="L17" s="46">
        <f t="shared" si="0"/>
        <v>1.5108222222222223</v>
      </c>
      <c r="M17" t="s">
        <v>34</v>
      </c>
      <c r="N17" t="s">
        <v>36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tr">
        <f t="shared" si="1"/>
        <v>Dec</v>
      </c>
      <c r="V17">
        <f t="shared" si="2"/>
        <v>4</v>
      </c>
      <c r="W17" t="str">
        <f xml:space="preserve"> Simulated_UTM_Campaign_Data___1500_Rows[[#This Row],[utm_source]] &amp; "/" &amp; Simulated_UTM_Campaign_Data___1500_Rows[[#This Row],[utm_medium]]</f>
        <v>google/email</v>
      </c>
      <c r="X17" s="36">
        <f t="shared" si="3"/>
        <v>45292</v>
      </c>
      <c r="Y17" s="38">
        <f>DATEDIF(E17, A17, "m") + 1</f>
        <v>12</v>
      </c>
      <c r="Z17" s="4" t="str">
        <f t="shared" si="4"/>
        <v>purchase_intent</v>
      </c>
    </row>
    <row r="18" spans="1:26" x14ac:dyDescent="0.2">
      <c r="A18" s="36">
        <v>45587</v>
      </c>
      <c r="B18" s="4" t="s">
        <v>14</v>
      </c>
      <c r="C18" s="4" t="s">
        <v>19</v>
      </c>
      <c r="D18" s="4" t="s">
        <v>22</v>
      </c>
      <c r="E18" s="36">
        <f>IFERROR(_xlfn.XLOOKUP(D18, 'Minimum Months'!A:A, 'Minimum Months'!B:B), "")</f>
        <v>45294</v>
      </c>
      <c r="F18" s="4" t="s">
        <v>29</v>
      </c>
      <c r="G18" s="4" t="s">
        <v>17</v>
      </c>
      <c r="H18" s="4">
        <v>221</v>
      </c>
      <c r="I18" s="4">
        <v>10</v>
      </c>
      <c r="J18" s="4">
        <v>518.75</v>
      </c>
      <c r="K18" s="19">
        <f t="shared" si="5"/>
        <v>4.5248868778280542E-2</v>
      </c>
      <c r="L18" s="46">
        <f t="shared" si="0"/>
        <v>2.3472850678733033</v>
      </c>
      <c r="M18" t="s">
        <v>34</v>
      </c>
      <c r="N18" t="s">
        <v>36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tr">
        <f t="shared" si="1"/>
        <v>Oct</v>
      </c>
      <c r="V18">
        <f t="shared" si="2"/>
        <v>4</v>
      </c>
      <c r="W18" t="str">
        <f xml:space="preserve"> Simulated_UTM_Campaign_Data___1500_Rows[[#This Row],[utm_source]] &amp; "/" &amp; Simulated_UTM_Campaign_Data___1500_Rows[[#This Row],[utm_medium]]</f>
        <v>newsletter/email</v>
      </c>
      <c r="X18" s="36">
        <f t="shared" si="3"/>
        <v>45294</v>
      </c>
      <c r="Y18" s="38">
        <f>DATEDIF(E18, A18, "m") + 1</f>
        <v>10</v>
      </c>
      <c r="Z18" s="4" t="str">
        <f t="shared" si="4"/>
        <v>purchase_intent</v>
      </c>
    </row>
    <row r="19" spans="1:26" x14ac:dyDescent="0.2">
      <c r="A19" s="36">
        <v>45489</v>
      </c>
      <c r="B19" s="4" t="s">
        <v>26</v>
      </c>
      <c r="C19" s="4" t="s">
        <v>19</v>
      </c>
      <c r="D19" s="4" t="s">
        <v>11</v>
      </c>
      <c r="E19" s="36">
        <f>IFERROR(_xlfn.XLOOKUP(D19, 'Minimum Months'!A:A, 'Minimum Months'!B:B), "")</f>
        <v>45292</v>
      </c>
      <c r="F19" s="4" t="s">
        <v>23</v>
      </c>
      <c r="G19" s="4" t="s">
        <v>17</v>
      </c>
      <c r="H19" s="4">
        <v>37</v>
      </c>
      <c r="I19" s="4">
        <v>12</v>
      </c>
      <c r="J19" s="4">
        <v>370.41</v>
      </c>
      <c r="K19" s="19">
        <f t="shared" si="5"/>
        <v>0.32432432432432434</v>
      </c>
      <c r="L19" s="46">
        <f t="shared" si="0"/>
        <v>10.011081081081082</v>
      </c>
      <c r="M19" t="s">
        <v>34</v>
      </c>
      <c r="N19" t="s">
        <v>36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tr">
        <f t="shared" si="1"/>
        <v>Jul</v>
      </c>
      <c r="V19">
        <f t="shared" si="2"/>
        <v>3</v>
      </c>
      <c r="W19" t="str">
        <f xml:space="preserve"> Simulated_UTM_Campaign_Data___1500_Rows[[#This Row],[utm_source]] &amp; "/" &amp; Simulated_UTM_Campaign_Data___1500_Rows[[#This Row],[utm_medium]]</f>
        <v>instagram/email</v>
      </c>
      <c r="X19" s="36">
        <f t="shared" si="3"/>
        <v>45292</v>
      </c>
      <c r="Y19" s="38">
        <f>DATEDIF(E19, A19, "m") + 1</f>
        <v>7</v>
      </c>
      <c r="Z19" s="4" t="str">
        <f t="shared" si="4"/>
        <v>purchase_intent</v>
      </c>
    </row>
    <row r="20" spans="1:26" x14ac:dyDescent="0.2">
      <c r="A20" s="36">
        <v>45533</v>
      </c>
      <c r="B20" s="4" t="s">
        <v>14</v>
      </c>
      <c r="C20" s="4" t="s">
        <v>28</v>
      </c>
      <c r="D20" s="4" t="s">
        <v>11</v>
      </c>
      <c r="E20" s="36">
        <f>IFERROR(_xlfn.XLOOKUP(D20, 'Minimum Months'!A:A, 'Minimum Months'!B:B), "")</f>
        <v>45292</v>
      </c>
      <c r="F20" s="4" t="s">
        <v>29</v>
      </c>
      <c r="G20" s="4" t="s">
        <v>21</v>
      </c>
      <c r="H20" s="4">
        <v>193</v>
      </c>
      <c r="I20" s="4">
        <v>16</v>
      </c>
      <c r="J20" s="4">
        <v>604.9</v>
      </c>
      <c r="K20" s="19">
        <f t="shared" si="5"/>
        <v>8.2901554404145081E-2</v>
      </c>
      <c r="L20" s="46">
        <f t="shared" si="0"/>
        <v>3.1341968911917095</v>
      </c>
      <c r="M20" t="s">
        <v>34</v>
      </c>
      <c r="N20" t="s">
        <v>36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tr">
        <f t="shared" si="1"/>
        <v>Aug</v>
      </c>
      <c r="V20">
        <f t="shared" si="2"/>
        <v>3</v>
      </c>
      <c r="W20" t="str">
        <f xml:space="preserve"> Simulated_UTM_Campaign_Data___1500_Rows[[#This Row],[utm_source]] &amp; "/" &amp; Simulated_UTM_Campaign_Data___1500_Rows[[#This Row],[utm_medium]]</f>
        <v>newsletter/cpc</v>
      </c>
      <c r="X20" s="36">
        <f t="shared" si="3"/>
        <v>45292</v>
      </c>
      <c r="Y20" s="38">
        <f>DATEDIF(E20, A20, "m") + 1</f>
        <v>8</v>
      </c>
      <c r="Z20" s="4" t="str">
        <f t="shared" si="4"/>
        <v>exploratory</v>
      </c>
    </row>
    <row r="21" spans="1:26" x14ac:dyDescent="0.2">
      <c r="A21" s="36">
        <v>45351</v>
      </c>
      <c r="B21" s="4" t="s">
        <v>18</v>
      </c>
      <c r="C21" s="4" t="s">
        <v>15</v>
      </c>
      <c r="D21" s="4" t="s">
        <v>11</v>
      </c>
      <c r="E21" s="36">
        <f>IFERROR(_xlfn.XLOOKUP(D21, 'Minimum Months'!A:A, 'Minimum Months'!B:B), "")</f>
        <v>45292</v>
      </c>
      <c r="F21" s="4" t="s">
        <v>23</v>
      </c>
      <c r="G21" s="4" t="s">
        <v>21</v>
      </c>
      <c r="H21" s="4">
        <v>474</v>
      </c>
      <c r="I21" s="4">
        <v>50</v>
      </c>
      <c r="J21" s="4">
        <v>253.93</v>
      </c>
      <c r="K21" s="19">
        <f t="shared" si="5"/>
        <v>0.10548523206751055</v>
      </c>
      <c r="L21" s="46">
        <f t="shared" si="0"/>
        <v>0.53571729957805914</v>
      </c>
      <c r="M21" t="s">
        <v>34</v>
      </c>
      <c r="N21" t="s">
        <v>36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tr">
        <f t="shared" si="1"/>
        <v>Feb</v>
      </c>
      <c r="V21">
        <f t="shared" si="2"/>
        <v>1</v>
      </c>
      <c r="W21" t="str">
        <f xml:space="preserve"> Simulated_UTM_Campaign_Data___1500_Rows[[#This Row],[utm_source]] &amp; "/" &amp; Simulated_UTM_Campaign_Data___1500_Rows[[#This Row],[utm_medium]]</f>
        <v>youtube/social</v>
      </c>
      <c r="X21" s="36">
        <f t="shared" si="3"/>
        <v>45292</v>
      </c>
      <c r="Y21" s="38">
        <f>DATEDIF(E21, A21, "m") + 1</f>
        <v>2</v>
      </c>
      <c r="Z21" s="4" t="str">
        <f t="shared" si="4"/>
        <v>exploratory</v>
      </c>
    </row>
    <row r="22" spans="1:26" x14ac:dyDescent="0.2">
      <c r="A22" s="36">
        <v>45526</v>
      </c>
      <c r="B22" s="4" t="s">
        <v>30</v>
      </c>
      <c r="C22" s="4" t="s">
        <v>10</v>
      </c>
      <c r="D22" s="4" t="s">
        <v>27</v>
      </c>
      <c r="E22" s="36">
        <f>IFERROR(_xlfn.XLOOKUP(D22, 'Minimum Months'!A:A, 'Minimum Months'!B:B), "")</f>
        <v>45293</v>
      </c>
      <c r="F22" s="4" t="s">
        <v>23</v>
      </c>
      <c r="G22" s="4" t="s">
        <v>17</v>
      </c>
      <c r="H22" s="4">
        <v>307</v>
      </c>
      <c r="I22" s="4">
        <v>15</v>
      </c>
      <c r="J22" s="4">
        <v>779.16</v>
      </c>
      <c r="K22" s="19">
        <f t="shared" si="5"/>
        <v>4.8859934853420196E-2</v>
      </c>
      <c r="L22" s="46">
        <f t="shared" si="0"/>
        <v>2.5379804560260584</v>
      </c>
      <c r="M22" t="s">
        <v>34</v>
      </c>
      <c r="N22" t="s">
        <v>36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tr">
        <f t="shared" si="1"/>
        <v>Aug</v>
      </c>
      <c r="V22">
        <f t="shared" si="2"/>
        <v>3</v>
      </c>
      <c r="W22" t="str">
        <f xml:space="preserve"> Simulated_UTM_Campaign_Data___1500_Rows[[#This Row],[utm_source]] &amp; "/" &amp; Simulated_UTM_Campaign_Data___1500_Rows[[#This Row],[utm_medium]]</f>
        <v>linkedin/referral</v>
      </c>
      <c r="X22" s="36">
        <f t="shared" si="3"/>
        <v>45293</v>
      </c>
      <c r="Y22" s="38">
        <f>DATEDIF(E22, A22, "m") + 1</f>
        <v>8</v>
      </c>
      <c r="Z22" s="4" t="str">
        <f t="shared" si="4"/>
        <v>purchase_intent</v>
      </c>
    </row>
    <row r="23" spans="1:26" x14ac:dyDescent="0.2">
      <c r="A23" s="36">
        <v>45398</v>
      </c>
      <c r="B23" s="4" t="s">
        <v>26</v>
      </c>
      <c r="C23" s="4" t="s">
        <v>19</v>
      </c>
      <c r="D23" s="4" t="s">
        <v>11</v>
      </c>
      <c r="E23" s="36">
        <f>IFERROR(_xlfn.XLOOKUP(D23, 'Minimum Months'!A:A, 'Minimum Months'!B:B), "")</f>
        <v>45292</v>
      </c>
      <c r="F23" s="4" t="s">
        <v>12</v>
      </c>
      <c r="G23" s="4" t="s">
        <v>24</v>
      </c>
      <c r="H23" s="4">
        <v>359</v>
      </c>
      <c r="I23" s="4">
        <v>34</v>
      </c>
      <c r="J23" s="4">
        <v>987.21</v>
      </c>
      <c r="K23" s="19">
        <f t="shared" si="5"/>
        <v>9.4707520891364902E-2</v>
      </c>
      <c r="L23" s="46">
        <f t="shared" si="0"/>
        <v>2.7498885793871866</v>
      </c>
      <c r="M23" t="s">
        <v>34</v>
      </c>
      <c r="N23" t="s">
        <v>36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tr">
        <f t="shared" si="1"/>
        <v>Apr</v>
      </c>
      <c r="V23">
        <f t="shared" si="2"/>
        <v>2</v>
      </c>
      <c r="W23" t="str">
        <f xml:space="preserve"> Simulated_UTM_Campaign_Data___1500_Rows[[#This Row],[utm_source]] &amp; "/" &amp; Simulated_UTM_Campaign_Data___1500_Rows[[#This Row],[utm_medium]]</f>
        <v>instagram/email</v>
      </c>
      <c r="X23" s="36">
        <f t="shared" si="3"/>
        <v>45292</v>
      </c>
      <c r="Y23" s="38">
        <f>DATEDIF(E23, A23, "m") + 1</f>
        <v>4</v>
      </c>
      <c r="Z23" s="4" t="str">
        <f t="shared" si="4"/>
        <v>purchase_intent</v>
      </c>
    </row>
    <row r="24" spans="1:26" x14ac:dyDescent="0.2">
      <c r="A24" s="36">
        <v>45292</v>
      </c>
      <c r="B24" s="4" t="s">
        <v>26</v>
      </c>
      <c r="C24" s="4" t="s">
        <v>15</v>
      </c>
      <c r="D24" s="4" t="s">
        <v>20</v>
      </c>
      <c r="E24" s="36">
        <f>IFERROR(_xlfn.XLOOKUP(D24, 'Minimum Months'!A:A, 'Minimum Months'!B:B), "")</f>
        <v>45292</v>
      </c>
      <c r="F24" s="4" t="s">
        <v>12</v>
      </c>
      <c r="G24" s="4" t="s">
        <v>21</v>
      </c>
      <c r="H24" s="4">
        <v>254</v>
      </c>
      <c r="I24" s="4">
        <v>2</v>
      </c>
      <c r="J24" s="4">
        <v>847.3</v>
      </c>
      <c r="K24" s="19">
        <f t="shared" si="5"/>
        <v>7.874015748031496E-3</v>
      </c>
      <c r="L24" s="46">
        <f t="shared" si="0"/>
        <v>3.3358267716535432</v>
      </c>
      <c r="M24" t="s">
        <v>34</v>
      </c>
      <c r="N24" t="s">
        <v>36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tr">
        <f t="shared" si="1"/>
        <v>Jan</v>
      </c>
      <c r="V24">
        <f t="shared" si="2"/>
        <v>1</v>
      </c>
      <c r="W24" t="str">
        <f xml:space="preserve"> Simulated_UTM_Campaign_Data___1500_Rows[[#This Row],[utm_source]] &amp; "/" &amp; Simulated_UTM_Campaign_Data___1500_Rows[[#This Row],[utm_medium]]</f>
        <v>instagram/social</v>
      </c>
      <c r="X24" s="36">
        <f t="shared" si="3"/>
        <v>45292</v>
      </c>
      <c r="Y24" s="38">
        <f>DATEDIF(E24, A24, "m") + 1</f>
        <v>1</v>
      </c>
      <c r="Z24" s="4" t="str">
        <f t="shared" si="4"/>
        <v>exploratory</v>
      </c>
    </row>
    <row r="25" spans="1:26" x14ac:dyDescent="0.2">
      <c r="A25" s="36">
        <v>45611</v>
      </c>
      <c r="B25" s="4" t="s">
        <v>18</v>
      </c>
      <c r="C25" s="4" t="s">
        <v>10</v>
      </c>
      <c r="D25" s="4" t="s">
        <v>22</v>
      </c>
      <c r="E25" s="36">
        <f>IFERROR(_xlfn.XLOOKUP(D25, 'Minimum Months'!A:A, 'Minimum Months'!B:B), "")</f>
        <v>45294</v>
      </c>
      <c r="F25" s="4" t="s">
        <v>23</v>
      </c>
      <c r="G25" s="4" t="s">
        <v>21</v>
      </c>
      <c r="H25" s="4">
        <v>105</v>
      </c>
      <c r="I25" s="4">
        <v>33</v>
      </c>
      <c r="J25" s="4">
        <v>580.25</v>
      </c>
      <c r="K25" s="19">
        <f t="shared" si="5"/>
        <v>0.31428571428571428</v>
      </c>
      <c r="L25" s="46">
        <f t="shared" si="0"/>
        <v>5.5261904761904761</v>
      </c>
      <c r="M25" t="s">
        <v>34</v>
      </c>
      <c r="N25" t="s">
        <v>36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tr">
        <f t="shared" si="1"/>
        <v>Nov</v>
      </c>
      <c r="V25">
        <f t="shared" si="2"/>
        <v>4</v>
      </c>
      <c r="W25" t="str">
        <f xml:space="preserve"> Simulated_UTM_Campaign_Data___1500_Rows[[#This Row],[utm_source]] &amp; "/" &amp; Simulated_UTM_Campaign_Data___1500_Rows[[#This Row],[utm_medium]]</f>
        <v>youtube/referral</v>
      </c>
      <c r="X25" s="36">
        <f t="shared" si="3"/>
        <v>45294</v>
      </c>
      <c r="Y25" s="38">
        <f>DATEDIF(E25, A25, "m") + 1</f>
        <v>11</v>
      </c>
      <c r="Z25" s="4" t="str">
        <f t="shared" si="4"/>
        <v>exploratory</v>
      </c>
    </row>
    <row r="26" spans="1:26" x14ac:dyDescent="0.2">
      <c r="A26" s="36">
        <v>45359</v>
      </c>
      <c r="B26" s="4" t="s">
        <v>9</v>
      </c>
      <c r="C26" s="4" t="s">
        <v>15</v>
      </c>
      <c r="D26" s="4" t="s">
        <v>27</v>
      </c>
      <c r="E26" s="36">
        <f>IFERROR(_xlfn.XLOOKUP(D26, 'Minimum Months'!A:A, 'Minimum Months'!B:B), "")</f>
        <v>45293</v>
      </c>
      <c r="F26" s="4" t="s">
        <v>12</v>
      </c>
      <c r="G26" s="4" t="s">
        <v>17</v>
      </c>
      <c r="H26" s="4">
        <v>188</v>
      </c>
      <c r="I26" s="4">
        <v>1</v>
      </c>
      <c r="J26" s="4">
        <v>253.42</v>
      </c>
      <c r="K26" s="19">
        <f t="shared" si="5"/>
        <v>5.3191489361702126E-3</v>
      </c>
      <c r="L26" s="46">
        <f t="shared" si="0"/>
        <v>1.3479787234042553</v>
      </c>
      <c r="M26" t="s">
        <v>34</v>
      </c>
      <c r="N26" t="s">
        <v>36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tr">
        <f t="shared" si="1"/>
        <v>Mar</v>
      </c>
      <c r="V26">
        <f t="shared" si="2"/>
        <v>1</v>
      </c>
      <c r="W26" t="str">
        <f xml:space="preserve"> Simulated_UTM_Campaign_Data___1500_Rows[[#This Row],[utm_source]] &amp; "/" &amp; Simulated_UTM_Campaign_Data___1500_Rows[[#This Row],[utm_medium]]</f>
        <v>facebook/social</v>
      </c>
      <c r="X26" s="36">
        <f t="shared" si="3"/>
        <v>45293</v>
      </c>
      <c r="Y26" s="38">
        <f>DATEDIF(E26, A26, "m") + 1</f>
        <v>3</v>
      </c>
      <c r="Z26" s="4" t="str">
        <f t="shared" si="4"/>
        <v>purchase_intent</v>
      </c>
    </row>
    <row r="27" spans="1:26" x14ac:dyDescent="0.2">
      <c r="A27" s="36">
        <v>45374</v>
      </c>
      <c r="B27" s="4" t="s">
        <v>18</v>
      </c>
      <c r="C27" s="4" t="s">
        <v>10</v>
      </c>
      <c r="D27" s="4" t="s">
        <v>22</v>
      </c>
      <c r="E27" s="36">
        <f>IFERROR(_xlfn.XLOOKUP(D27, 'Minimum Months'!A:A, 'Minimum Months'!B:B), "")</f>
        <v>45294</v>
      </c>
      <c r="F27" s="4" t="s">
        <v>16</v>
      </c>
      <c r="G27" s="4" t="s">
        <v>21</v>
      </c>
      <c r="H27" s="4">
        <v>363</v>
      </c>
      <c r="I27" s="4">
        <v>9</v>
      </c>
      <c r="J27" s="4">
        <v>705.93</v>
      </c>
      <c r="K27" s="19">
        <f t="shared" si="5"/>
        <v>2.4793388429752067E-2</v>
      </c>
      <c r="L27" s="46">
        <f t="shared" si="0"/>
        <v>1.9447107438016527</v>
      </c>
      <c r="M27" t="s">
        <v>34</v>
      </c>
      <c r="N27" t="s">
        <v>36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tr">
        <f t="shared" si="1"/>
        <v>Mar</v>
      </c>
      <c r="V27">
        <f t="shared" si="2"/>
        <v>1</v>
      </c>
      <c r="W27" t="str">
        <f xml:space="preserve"> Simulated_UTM_Campaign_Data___1500_Rows[[#This Row],[utm_source]] &amp; "/" &amp; Simulated_UTM_Campaign_Data___1500_Rows[[#This Row],[utm_medium]]</f>
        <v>youtube/referral</v>
      </c>
      <c r="X27" s="36">
        <f t="shared" si="3"/>
        <v>45294</v>
      </c>
      <c r="Y27" s="38">
        <f>DATEDIF(E27, A27, "m") + 1</f>
        <v>3</v>
      </c>
      <c r="Z27" s="4" t="str">
        <f t="shared" si="4"/>
        <v>exploratory</v>
      </c>
    </row>
    <row r="28" spans="1:26" x14ac:dyDescent="0.2">
      <c r="A28" s="36">
        <v>45619</v>
      </c>
      <c r="B28" s="4" t="s">
        <v>14</v>
      </c>
      <c r="C28" s="4" t="s">
        <v>19</v>
      </c>
      <c r="D28" s="4" t="s">
        <v>22</v>
      </c>
      <c r="E28" s="36">
        <f>IFERROR(_xlfn.XLOOKUP(D28, 'Minimum Months'!A:A, 'Minimum Months'!B:B), "")</f>
        <v>45294</v>
      </c>
      <c r="F28" s="4" t="s">
        <v>12</v>
      </c>
      <c r="G28" s="4" t="s">
        <v>13</v>
      </c>
      <c r="H28" s="4">
        <v>321</v>
      </c>
      <c r="I28" s="4">
        <v>18</v>
      </c>
      <c r="J28" s="4">
        <v>548.37</v>
      </c>
      <c r="K28" s="19">
        <f t="shared" si="5"/>
        <v>5.6074766355140186E-2</v>
      </c>
      <c r="L28" s="46">
        <f t="shared" si="0"/>
        <v>1.7083177570093457</v>
      </c>
      <c r="M28" t="s">
        <v>34</v>
      </c>
      <c r="N28" t="s">
        <v>36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tr">
        <f t="shared" si="1"/>
        <v>Nov</v>
      </c>
      <c r="V28">
        <f t="shared" si="2"/>
        <v>4</v>
      </c>
      <c r="W28" t="str">
        <f xml:space="preserve"> Simulated_UTM_Campaign_Data___1500_Rows[[#This Row],[utm_source]] &amp; "/" &amp; Simulated_UTM_Campaign_Data___1500_Rows[[#This Row],[utm_medium]]</f>
        <v>newsletter/email</v>
      </c>
      <c r="X28" s="36">
        <f t="shared" si="3"/>
        <v>45294</v>
      </c>
      <c r="Y28" s="38">
        <f>DATEDIF(E28, A28, "m") + 1</f>
        <v>11</v>
      </c>
      <c r="Z28" s="4" t="str">
        <f t="shared" si="4"/>
        <v>exploratory</v>
      </c>
    </row>
    <row r="29" spans="1:26" x14ac:dyDescent="0.2">
      <c r="A29" s="36">
        <v>45328</v>
      </c>
      <c r="B29" s="4" t="s">
        <v>26</v>
      </c>
      <c r="C29" s="4" t="s">
        <v>19</v>
      </c>
      <c r="D29" s="4" t="s">
        <v>11</v>
      </c>
      <c r="E29" s="36">
        <f>IFERROR(_xlfn.XLOOKUP(D29, 'Minimum Months'!A:A, 'Minimum Months'!B:B), "")</f>
        <v>45292</v>
      </c>
      <c r="F29" s="4" t="s">
        <v>29</v>
      </c>
      <c r="G29" s="4" t="s">
        <v>21</v>
      </c>
      <c r="H29" s="4">
        <v>363</v>
      </c>
      <c r="I29" s="4">
        <v>18</v>
      </c>
      <c r="J29" s="4">
        <v>931.76</v>
      </c>
      <c r="K29" s="19">
        <f t="shared" si="5"/>
        <v>4.9586776859504134E-2</v>
      </c>
      <c r="L29" s="46">
        <f t="shared" si="0"/>
        <v>2.5668319559228649</v>
      </c>
      <c r="M29" t="s">
        <v>34</v>
      </c>
      <c r="N29" t="s">
        <v>36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tr">
        <f t="shared" si="1"/>
        <v>Feb</v>
      </c>
      <c r="V29">
        <f t="shared" si="2"/>
        <v>1</v>
      </c>
      <c r="W29" t="str">
        <f xml:space="preserve"> Simulated_UTM_Campaign_Data___1500_Rows[[#This Row],[utm_source]] &amp; "/" &amp; Simulated_UTM_Campaign_Data___1500_Rows[[#This Row],[utm_medium]]</f>
        <v>instagram/email</v>
      </c>
      <c r="X29" s="36">
        <f t="shared" si="3"/>
        <v>45292</v>
      </c>
      <c r="Y29" s="38">
        <f>DATEDIF(E29, A29, "m") + 1</f>
        <v>2</v>
      </c>
      <c r="Z29" s="4" t="str">
        <f t="shared" si="4"/>
        <v>exploratory</v>
      </c>
    </row>
    <row r="30" spans="1:26" x14ac:dyDescent="0.2">
      <c r="A30" s="36">
        <v>45364</v>
      </c>
      <c r="B30" s="4" t="s">
        <v>30</v>
      </c>
      <c r="C30" s="4" t="s">
        <v>10</v>
      </c>
      <c r="D30" s="4" t="s">
        <v>27</v>
      </c>
      <c r="E30" s="36">
        <f>IFERROR(_xlfn.XLOOKUP(D30, 'Minimum Months'!A:A, 'Minimum Months'!B:B), "")</f>
        <v>45293</v>
      </c>
      <c r="F30" s="4" t="s">
        <v>29</v>
      </c>
      <c r="G30" s="4" t="s">
        <v>24</v>
      </c>
      <c r="H30" s="4">
        <v>328</v>
      </c>
      <c r="I30" s="4">
        <v>34</v>
      </c>
      <c r="J30" s="4">
        <v>511.07</v>
      </c>
      <c r="K30" s="19">
        <f t="shared" si="5"/>
        <v>0.10365853658536585</v>
      </c>
      <c r="L30" s="46">
        <f t="shared" si="0"/>
        <v>1.558140243902439</v>
      </c>
      <c r="M30" t="s">
        <v>34</v>
      </c>
      <c r="N30" t="s">
        <v>36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tr">
        <f t="shared" si="1"/>
        <v>Mar</v>
      </c>
      <c r="V30">
        <f t="shared" si="2"/>
        <v>1</v>
      </c>
      <c r="W30" t="str">
        <f xml:space="preserve"> Simulated_UTM_Campaign_Data___1500_Rows[[#This Row],[utm_source]] &amp; "/" &amp; Simulated_UTM_Campaign_Data___1500_Rows[[#This Row],[utm_medium]]</f>
        <v>linkedin/referral</v>
      </c>
      <c r="X30" s="36">
        <f t="shared" si="3"/>
        <v>45293</v>
      </c>
      <c r="Y30" s="38">
        <f>DATEDIF(E30, A30, "m") + 1</f>
        <v>3</v>
      </c>
      <c r="Z30" s="4" t="str">
        <f t="shared" si="4"/>
        <v>purchase_intent</v>
      </c>
    </row>
    <row r="31" spans="1:26" x14ac:dyDescent="0.2">
      <c r="A31" s="36">
        <v>45315</v>
      </c>
      <c r="B31" s="4" t="s">
        <v>30</v>
      </c>
      <c r="C31" s="4" t="s">
        <v>28</v>
      </c>
      <c r="D31" s="4" t="s">
        <v>22</v>
      </c>
      <c r="E31" s="36">
        <f>IFERROR(_xlfn.XLOOKUP(D31, 'Minimum Months'!A:A, 'Minimum Months'!B:B), "")</f>
        <v>45294</v>
      </c>
      <c r="F31" s="4" t="s">
        <v>23</v>
      </c>
      <c r="G31" s="4" t="s">
        <v>24</v>
      </c>
      <c r="H31" s="4">
        <v>309</v>
      </c>
      <c r="I31" s="4">
        <v>6</v>
      </c>
      <c r="J31" s="4">
        <v>814.46</v>
      </c>
      <c r="K31" s="19">
        <f t="shared" si="5"/>
        <v>1.9417475728155338E-2</v>
      </c>
      <c r="L31" s="46">
        <f t="shared" si="0"/>
        <v>2.6357928802588999</v>
      </c>
      <c r="M31" t="s">
        <v>34</v>
      </c>
      <c r="N31" t="s">
        <v>36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tr">
        <f t="shared" si="1"/>
        <v>Jan</v>
      </c>
      <c r="V31">
        <f t="shared" si="2"/>
        <v>1</v>
      </c>
      <c r="W31" t="str">
        <f xml:space="preserve"> Simulated_UTM_Campaign_Data___1500_Rows[[#This Row],[utm_source]] &amp; "/" &amp; Simulated_UTM_Campaign_Data___1500_Rows[[#This Row],[utm_medium]]</f>
        <v>linkedin/cpc</v>
      </c>
      <c r="X31" s="36">
        <f t="shared" si="3"/>
        <v>45294</v>
      </c>
      <c r="Y31" s="38">
        <f>DATEDIF(E31, A31, "m") + 1</f>
        <v>1</v>
      </c>
      <c r="Z31" s="4" t="str">
        <f t="shared" si="4"/>
        <v>purchase_intent</v>
      </c>
    </row>
    <row r="32" spans="1:26" x14ac:dyDescent="0.2">
      <c r="A32" s="36">
        <v>45575</v>
      </c>
      <c r="B32" s="4" t="s">
        <v>26</v>
      </c>
      <c r="C32" s="4" t="s">
        <v>10</v>
      </c>
      <c r="D32" s="4" t="s">
        <v>11</v>
      </c>
      <c r="E32" s="36">
        <f>IFERROR(_xlfn.XLOOKUP(D32, 'Minimum Months'!A:A, 'Minimum Months'!B:B), "")</f>
        <v>45292</v>
      </c>
      <c r="F32" s="4" t="s">
        <v>29</v>
      </c>
      <c r="G32" s="4" t="s">
        <v>17</v>
      </c>
      <c r="H32" s="4">
        <v>114</v>
      </c>
      <c r="I32" s="4">
        <v>41</v>
      </c>
      <c r="J32" s="4">
        <v>190.8</v>
      </c>
      <c r="K32" s="19">
        <f t="shared" si="5"/>
        <v>0.35964912280701755</v>
      </c>
      <c r="L32" s="46">
        <f t="shared" si="0"/>
        <v>1.6736842105263159</v>
      </c>
      <c r="M32" t="s">
        <v>34</v>
      </c>
      <c r="N32" t="s">
        <v>36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tr">
        <f t="shared" si="1"/>
        <v>Oct</v>
      </c>
      <c r="V32">
        <f t="shared" si="2"/>
        <v>4</v>
      </c>
      <c r="W32" t="str">
        <f xml:space="preserve"> Simulated_UTM_Campaign_Data___1500_Rows[[#This Row],[utm_source]] &amp; "/" &amp; Simulated_UTM_Campaign_Data___1500_Rows[[#This Row],[utm_medium]]</f>
        <v>instagram/referral</v>
      </c>
      <c r="X32" s="36">
        <f t="shared" si="3"/>
        <v>45292</v>
      </c>
      <c r="Y32" s="38">
        <f>DATEDIF(E32, A32, "m") + 1</f>
        <v>10</v>
      </c>
      <c r="Z32" s="4" t="str">
        <f t="shared" si="4"/>
        <v>purchase_intent</v>
      </c>
    </row>
    <row r="33" spans="1:26" x14ac:dyDescent="0.2">
      <c r="A33" s="36">
        <v>45361</v>
      </c>
      <c r="B33" s="4" t="s">
        <v>26</v>
      </c>
      <c r="C33" s="4" t="s">
        <v>15</v>
      </c>
      <c r="D33" s="4" t="s">
        <v>22</v>
      </c>
      <c r="E33" s="36">
        <f>IFERROR(_xlfn.XLOOKUP(D33, 'Minimum Months'!A:A, 'Minimum Months'!B:B), "")</f>
        <v>45294</v>
      </c>
      <c r="F33" s="4" t="s">
        <v>23</v>
      </c>
      <c r="G33" s="4" t="s">
        <v>13</v>
      </c>
      <c r="H33" s="4">
        <v>317</v>
      </c>
      <c r="I33" s="4">
        <v>11</v>
      </c>
      <c r="J33" s="4">
        <v>534.39</v>
      </c>
      <c r="K33" s="19">
        <f t="shared" si="5"/>
        <v>3.4700315457413249E-2</v>
      </c>
      <c r="L33" s="46">
        <f t="shared" si="0"/>
        <v>1.6857728706624606</v>
      </c>
      <c r="M33" t="s">
        <v>34</v>
      </c>
      <c r="N33" t="s">
        <v>36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tr">
        <f t="shared" si="1"/>
        <v>Mar</v>
      </c>
      <c r="V33">
        <f t="shared" si="2"/>
        <v>1</v>
      </c>
      <c r="W33" t="str">
        <f xml:space="preserve"> Simulated_UTM_Campaign_Data___1500_Rows[[#This Row],[utm_source]] &amp; "/" &amp; Simulated_UTM_Campaign_Data___1500_Rows[[#This Row],[utm_medium]]</f>
        <v>instagram/social</v>
      </c>
      <c r="X33" s="36">
        <f t="shared" si="3"/>
        <v>45294</v>
      </c>
      <c r="Y33" s="38">
        <f>DATEDIF(E33, A33, "m") + 1</f>
        <v>3</v>
      </c>
      <c r="Z33" s="4" t="str">
        <f t="shared" si="4"/>
        <v>exploratory</v>
      </c>
    </row>
    <row r="34" spans="1:26" x14ac:dyDescent="0.2">
      <c r="A34" s="36">
        <v>45414</v>
      </c>
      <c r="B34" s="4" t="s">
        <v>30</v>
      </c>
      <c r="C34" s="4" t="s">
        <v>15</v>
      </c>
      <c r="D34" s="4" t="s">
        <v>11</v>
      </c>
      <c r="E34" s="36">
        <f>IFERROR(_xlfn.XLOOKUP(D34, 'Minimum Months'!A:A, 'Minimum Months'!B:B), "")</f>
        <v>45292</v>
      </c>
      <c r="F34" s="4" t="s">
        <v>12</v>
      </c>
      <c r="G34" s="4" t="s">
        <v>21</v>
      </c>
      <c r="H34" s="4">
        <v>156</v>
      </c>
      <c r="I34" s="4">
        <v>5</v>
      </c>
      <c r="J34" s="4">
        <v>10.19</v>
      </c>
      <c r="K34" s="19">
        <f t="shared" si="5"/>
        <v>3.2051282051282048E-2</v>
      </c>
      <c r="L34" s="46">
        <f t="shared" si="0"/>
        <v>6.5320512820512822E-2</v>
      </c>
      <c r="M34" t="s">
        <v>34</v>
      </c>
      <c r="N34" t="s">
        <v>36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tr">
        <f t="shared" si="1"/>
        <v>May</v>
      </c>
      <c r="V34">
        <f t="shared" si="2"/>
        <v>2</v>
      </c>
      <c r="W34" t="str">
        <f xml:space="preserve"> Simulated_UTM_Campaign_Data___1500_Rows[[#This Row],[utm_source]] &amp; "/" &amp; Simulated_UTM_Campaign_Data___1500_Rows[[#This Row],[utm_medium]]</f>
        <v>linkedin/social</v>
      </c>
      <c r="X34" s="36">
        <f t="shared" si="3"/>
        <v>45292</v>
      </c>
      <c r="Y34" s="38">
        <f>DATEDIF(E34, A34, "m") + 1</f>
        <v>5</v>
      </c>
      <c r="Z34" s="4" t="str">
        <f t="shared" si="4"/>
        <v>exploratory</v>
      </c>
    </row>
    <row r="35" spans="1:26" x14ac:dyDescent="0.2">
      <c r="A35" s="36">
        <v>45366</v>
      </c>
      <c r="B35" s="4" t="s">
        <v>30</v>
      </c>
      <c r="C35" s="4" t="s">
        <v>10</v>
      </c>
      <c r="D35" s="4" t="s">
        <v>11</v>
      </c>
      <c r="E35" s="36">
        <f>IFERROR(_xlfn.XLOOKUP(D35, 'Minimum Months'!A:A, 'Minimum Months'!B:B), "")</f>
        <v>45292</v>
      </c>
      <c r="F35" s="4" t="s">
        <v>29</v>
      </c>
      <c r="G35" s="4" t="s">
        <v>13</v>
      </c>
      <c r="H35" s="4">
        <v>75</v>
      </c>
      <c r="I35" s="4">
        <v>34</v>
      </c>
      <c r="J35" s="4">
        <v>491.43</v>
      </c>
      <c r="K35" s="19">
        <f t="shared" si="5"/>
        <v>0.45333333333333331</v>
      </c>
      <c r="L35" s="46">
        <f t="shared" si="0"/>
        <v>6.5524000000000004</v>
      </c>
      <c r="M35" t="s">
        <v>34</v>
      </c>
      <c r="N35" t="s">
        <v>36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tr">
        <f t="shared" si="1"/>
        <v>Mar</v>
      </c>
      <c r="V35">
        <f t="shared" si="2"/>
        <v>1</v>
      </c>
      <c r="W35" t="str">
        <f xml:space="preserve"> Simulated_UTM_Campaign_Data___1500_Rows[[#This Row],[utm_source]] &amp; "/" &amp; Simulated_UTM_Campaign_Data___1500_Rows[[#This Row],[utm_medium]]</f>
        <v>linkedin/referral</v>
      </c>
      <c r="X35" s="36">
        <f t="shared" si="3"/>
        <v>45292</v>
      </c>
      <c r="Y35" s="38">
        <f>DATEDIF(E35, A35, "m") + 1</f>
        <v>3</v>
      </c>
      <c r="Z35" s="4" t="str">
        <f t="shared" si="4"/>
        <v>exploratory</v>
      </c>
    </row>
    <row r="36" spans="1:26" x14ac:dyDescent="0.2">
      <c r="A36" s="36">
        <v>45541</v>
      </c>
      <c r="B36" s="4" t="s">
        <v>26</v>
      </c>
      <c r="C36" s="4" t="s">
        <v>28</v>
      </c>
      <c r="D36" s="4" t="s">
        <v>20</v>
      </c>
      <c r="E36" s="36">
        <f>IFERROR(_xlfn.XLOOKUP(D36, 'Minimum Months'!A:A, 'Minimum Months'!B:B), "")</f>
        <v>45292</v>
      </c>
      <c r="F36" s="4" t="s">
        <v>32</v>
      </c>
      <c r="G36" s="4" t="s">
        <v>13</v>
      </c>
      <c r="H36" s="4">
        <v>389</v>
      </c>
      <c r="I36" s="4">
        <v>17</v>
      </c>
      <c r="J36" s="4">
        <v>394.61</v>
      </c>
      <c r="K36" s="19">
        <f t="shared" si="5"/>
        <v>4.3701799485861184E-2</v>
      </c>
      <c r="L36" s="46">
        <f t="shared" si="0"/>
        <v>1.0144215938303343</v>
      </c>
      <c r="M36" t="s">
        <v>34</v>
      </c>
      <c r="N36" t="s">
        <v>36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tr">
        <f t="shared" si="1"/>
        <v>Sep</v>
      </c>
      <c r="V36">
        <f t="shared" si="2"/>
        <v>3</v>
      </c>
      <c r="W36" t="str">
        <f xml:space="preserve"> Simulated_UTM_Campaign_Data___1500_Rows[[#This Row],[utm_source]] &amp; "/" &amp; Simulated_UTM_Campaign_Data___1500_Rows[[#This Row],[utm_medium]]</f>
        <v>instagram/cpc</v>
      </c>
      <c r="X36" s="36">
        <f t="shared" si="3"/>
        <v>45292</v>
      </c>
      <c r="Y36" s="38">
        <f>DATEDIF(E36, A36, "m") + 1</f>
        <v>9</v>
      </c>
      <c r="Z36" s="4" t="str">
        <f t="shared" si="4"/>
        <v>exploratory</v>
      </c>
    </row>
    <row r="37" spans="1:26" x14ac:dyDescent="0.2">
      <c r="A37" s="36">
        <v>45504</v>
      </c>
      <c r="B37" s="4" t="s">
        <v>26</v>
      </c>
      <c r="C37" s="4" t="s">
        <v>28</v>
      </c>
      <c r="D37" s="4" t="s">
        <v>27</v>
      </c>
      <c r="E37" s="36">
        <f>IFERROR(_xlfn.XLOOKUP(D37, 'Minimum Months'!A:A, 'Minimum Months'!B:B), "")</f>
        <v>45293</v>
      </c>
      <c r="F37" s="4" t="s">
        <v>23</v>
      </c>
      <c r="G37" s="4" t="s">
        <v>13</v>
      </c>
      <c r="H37" s="4">
        <v>223</v>
      </c>
      <c r="I37" s="4">
        <v>37</v>
      </c>
      <c r="J37" s="4">
        <v>363.56</v>
      </c>
      <c r="K37" s="19">
        <f t="shared" si="5"/>
        <v>0.16591928251121077</v>
      </c>
      <c r="L37" s="46">
        <f t="shared" si="0"/>
        <v>1.6303139013452914</v>
      </c>
      <c r="M37" t="s">
        <v>34</v>
      </c>
      <c r="N37" t="s">
        <v>36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tr">
        <f t="shared" si="1"/>
        <v>Jul</v>
      </c>
      <c r="V37">
        <f t="shared" si="2"/>
        <v>3</v>
      </c>
      <c r="W37" t="str">
        <f xml:space="preserve"> Simulated_UTM_Campaign_Data___1500_Rows[[#This Row],[utm_source]] &amp; "/" &amp; Simulated_UTM_Campaign_Data___1500_Rows[[#This Row],[utm_medium]]</f>
        <v>instagram/cpc</v>
      </c>
      <c r="X37" s="36">
        <f t="shared" si="3"/>
        <v>45293</v>
      </c>
      <c r="Y37" s="38">
        <f>DATEDIF(E37, A37, "m") + 1</f>
        <v>7</v>
      </c>
      <c r="Z37" s="4" t="str">
        <f t="shared" si="4"/>
        <v>exploratory</v>
      </c>
    </row>
    <row r="38" spans="1:26" x14ac:dyDescent="0.2">
      <c r="A38" s="36">
        <v>45616</v>
      </c>
      <c r="B38" s="4" t="s">
        <v>18</v>
      </c>
      <c r="C38" s="4" t="s">
        <v>15</v>
      </c>
      <c r="D38" s="4" t="s">
        <v>22</v>
      </c>
      <c r="E38" s="36">
        <f>IFERROR(_xlfn.XLOOKUP(D38, 'Minimum Months'!A:A, 'Minimum Months'!B:B), "")</f>
        <v>45294</v>
      </c>
      <c r="F38" s="4" t="s">
        <v>12</v>
      </c>
      <c r="G38" s="4" t="s">
        <v>13</v>
      </c>
      <c r="H38" s="4">
        <v>379</v>
      </c>
      <c r="I38" s="4">
        <v>43</v>
      </c>
      <c r="J38" s="4">
        <v>156.5</v>
      </c>
      <c r="K38" s="19">
        <f t="shared" si="5"/>
        <v>0.11345646437994723</v>
      </c>
      <c r="L38" s="46">
        <f t="shared" si="0"/>
        <v>0.4129287598944591</v>
      </c>
      <c r="M38" t="s">
        <v>34</v>
      </c>
      <c r="N38" t="s">
        <v>36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tr">
        <f t="shared" si="1"/>
        <v>Nov</v>
      </c>
      <c r="V38">
        <f t="shared" si="2"/>
        <v>4</v>
      </c>
      <c r="W38" t="str">
        <f xml:space="preserve"> Simulated_UTM_Campaign_Data___1500_Rows[[#This Row],[utm_source]] &amp; "/" &amp; Simulated_UTM_Campaign_Data___1500_Rows[[#This Row],[utm_medium]]</f>
        <v>youtube/social</v>
      </c>
      <c r="X38" s="36">
        <f t="shared" si="3"/>
        <v>45294</v>
      </c>
      <c r="Y38" s="38">
        <f>DATEDIF(E38, A38, "m") + 1</f>
        <v>11</v>
      </c>
      <c r="Z38" s="4" t="str">
        <f t="shared" si="4"/>
        <v>exploratory</v>
      </c>
    </row>
    <row r="39" spans="1:26" x14ac:dyDescent="0.2">
      <c r="A39" s="36">
        <v>45551</v>
      </c>
      <c r="B39" s="4" t="s">
        <v>18</v>
      </c>
      <c r="C39" s="4" t="s">
        <v>10</v>
      </c>
      <c r="D39" s="4" t="s">
        <v>20</v>
      </c>
      <c r="E39" s="36">
        <f>IFERROR(_xlfn.XLOOKUP(D39, 'Minimum Months'!A:A, 'Minimum Months'!B:B), "")</f>
        <v>45292</v>
      </c>
      <c r="F39" s="4" t="s">
        <v>16</v>
      </c>
      <c r="G39" s="4" t="s">
        <v>24</v>
      </c>
      <c r="H39" s="4">
        <v>210</v>
      </c>
      <c r="I39" s="4">
        <v>36</v>
      </c>
      <c r="J39" s="4">
        <v>56.02</v>
      </c>
      <c r="K39" s="19">
        <f t="shared" si="5"/>
        <v>0.17142857142857143</v>
      </c>
      <c r="L39" s="46">
        <f t="shared" si="0"/>
        <v>0.26676190476190476</v>
      </c>
      <c r="M39" t="s">
        <v>34</v>
      </c>
      <c r="N39" t="s">
        <v>36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tr">
        <f t="shared" si="1"/>
        <v>Sep</v>
      </c>
      <c r="V39">
        <f t="shared" si="2"/>
        <v>3</v>
      </c>
      <c r="W39" t="str">
        <f xml:space="preserve"> Simulated_UTM_Campaign_Data___1500_Rows[[#This Row],[utm_source]] &amp; "/" &amp; Simulated_UTM_Campaign_Data___1500_Rows[[#This Row],[utm_medium]]</f>
        <v>youtube/referral</v>
      </c>
      <c r="X39" s="36">
        <f t="shared" si="3"/>
        <v>45292</v>
      </c>
      <c r="Y39" s="38">
        <f>DATEDIF(E39, A39, "m") + 1</f>
        <v>9</v>
      </c>
      <c r="Z39" s="4" t="str">
        <f t="shared" si="4"/>
        <v>purchase_intent</v>
      </c>
    </row>
    <row r="40" spans="1:26" x14ac:dyDescent="0.2">
      <c r="A40" s="36">
        <v>45590</v>
      </c>
      <c r="B40" s="4" t="s">
        <v>9</v>
      </c>
      <c r="C40" s="4" t="s">
        <v>19</v>
      </c>
      <c r="D40" s="4" t="s">
        <v>11</v>
      </c>
      <c r="E40" s="36">
        <f>IFERROR(_xlfn.XLOOKUP(D40, 'Minimum Months'!A:A, 'Minimum Months'!B:B), "")</f>
        <v>45292</v>
      </c>
      <c r="F40" s="4" t="s">
        <v>29</v>
      </c>
      <c r="G40" s="4" t="s">
        <v>13</v>
      </c>
      <c r="H40" s="4">
        <v>147</v>
      </c>
      <c r="I40" s="4">
        <v>46</v>
      </c>
      <c r="J40" s="4">
        <v>557.51</v>
      </c>
      <c r="K40" s="19">
        <f t="shared" si="5"/>
        <v>0.31292517006802723</v>
      </c>
      <c r="L40" s="46">
        <f t="shared" si="0"/>
        <v>3.7925850340136056</v>
      </c>
      <c r="M40" t="s">
        <v>34</v>
      </c>
      <c r="N40" t="s">
        <v>36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tr">
        <f t="shared" si="1"/>
        <v>Oct</v>
      </c>
      <c r="V40">
        <f t="shared" si="2"/>
        <v>4</v>
      </c>
      <c r="W40" t="str">
        <f xml:space="preserve"> Simulated_UTM_Campaign_Data___1500_Rows[[#This Row],[utm_source]] &amp; "/" &amp; Simulated_UTM_Campaign_Data___1500_Rows[[#This Row],[utm_medium]]</f>
        <v>facebook/email</v>
      </c>
      <c r="X40" s="36">
        <f t="shared" si="3"/>
        <v>45292</v>
      </c>
      <c r="Y40" s="38">
        <f>DATEDIF(E40, A40, "m") + 1</f>
        <v>10</v>
      </c>
      <c r="Z40" s="4" t="str">
        <f t="shared" si="4"/>
        <v>exploratory</v>
      </c>
    </row>
    <row r="41" spans="1:26" x14ac:dyDescent="0.2">
      <c r="A41" s="36">
        <v>45467</v>
      </c>
      <c r="B41" s="4" t="s">
        <v>18</v>
      </c>
      <c r="C41" s="4" t="s">
        <v>28</v>
      </c>
      <c r="D41" s="4" t="s">
        <v>11</v>
      </c>
      <c r="E41" s="36">
        <f>IFERROR(_xlfn.XLOOKUP(D41, 'Minimum Months'!A:A, 'Minimum Months'!B:B), "")</f>
        <v>45292</v>
      </c>
      <c r="F41" s="4" t="s">
        <v>12</v>
      </c>
      <c r="G41" s="4" t="s">
        <v>21</v>
      </c>
      <c r="H41" s="4">
        <v>427</v>
      </c>
      <c r="I41" s="4">
        <v>50</v>
      </c>
      <c r="J41" s="4">
        <v>495.29</v>
      </c>
      <c r="K41" s="19">
        <f t="shared" si="5"/>
        <v>0.117096018735363</v>
      </c>
      <c r="L41" s="46">
        <f t="shared" si="0"/>
        <v>1.1599297423887589</v>
      </c>
      <c r="M41" t="s">
        <v>34</v>
      </c>
      <c r="N41" t="s">
        <v>36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tr">
        <f t="shared" si="1"/>
        <v>Jun</v>
      </c>
      <c r="V41">
        <f t="shared" si="2"/>
        <v>2</v>
      </c>
      <c r="W41" t="str">
        <f xml:space="preserve"> Simulated_UTM_Campaign_Data___1500_Rows[[#This Row],[utm_source]] &amp; "/" &amp; Simulated_UTM_Campaign_Data___1500_Rows[[#This Row],[utm_medium]]</f>
        <v>youtube/cpc</v>
      </c>
      <c r="X41" s="36">
        <f t="shared" si="3"/>
        <v>45292</v>
      </c>
      <c r="Y41" s="38">
        <f>DATEDIF(E41, A41, "m") + 1</f>
        <v>6</v>
      </c>
      <c r="Z41" s="4" t="str">
        <f t="shared" si="4"/>
        <v>exploratory</v>
      </c>
    </row>
    <row r="42" spans="1:26" x14ac:dyDescent="0.2">
      <c r="A42" s="36">
        <v>45369</v>
      </c>
      <c r="B42" s="4" t="s">
        <v>25</v>
      </c>
      <c r="C42" s="4" t="s">
        <v>28</v>
      </c>
      <c r="D42" s="4" t="s">
        <v>22</v>
      </c>
      <c r="E42" s="36">
        <f>IFERROR(_xlfn.XLOOKUP(D42, 'Minimum Months'!A:A, 'Minimum Months'!B:B), "")</f>
        <v>45294</v>
      </c>
      <c r="F42" s="4" t="s">
        <v>16</v>
      </c>
      <c r="G42" s="4" t="s">
        <v>13</v>
      </c>
      <c r="H42" s="4">
        <v>14</v>
      </c>
      <c r="I42" s="4">
        <v>49</v>
      </c>
      <c r="J42" s="4">
        <v>411.24</v>
      </c>
      <c r="K42" s="19">
        <f t="shared" si="5"/>
        <v>3.5</v>
      </c>
      <c r="L42" s="46">
        <f t="shared" si="0"/>
        <v>29.374285714285715</v>
      </c>
      <c r="M42" t="s">
        <v>34</v>
      </c>
      <c r="N42" t="s">
        <v>36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tr">
        <f t="shared" si="1"/>
        <v>Mar</v>
      </c>
      <c r="V42">
        <f t="shared" si="2"/>
        <v>1</v>
      </c>
      <c r="W42" t="str">
        <f xml:space="preserve"> Simulated_UTM_Campaign_Data___1500_Rows[[#This Row],[utm_source]] &amp; "/" &amp; Simulated_UTM_Campaign_Data___1500_Rows[[#This Row],[utm_medium]]</f>
        <v>google/cpc</v>
      </c>
      <c r="X42" s="36">
        <f t="shared" si="3"/>
        <v>45294</v>
      </c>
      <c r="Y42" s="38">
        <f>DATEDIF(E42, A42, "m") + 1</f>
        <v>3</v>
      </c>
      <c r="Z42" s="4" t="str">
        <f t="shared" si="4"/>
        <v>exploratory</v>
      </c>
    </row>
    <row r="43" spans="1:26" x14ac:dyDescent="0.2">
      <c r="A43" s="36">
        <v>45531</v>
      </c>
      <c r="B43" s="4" t="s">
        <v>25</v>
      </c>
      <c r="C43" s="4" t="s">
        <v>28</v>
      </c>
      <c r="D43" s="4" t="s">
        <v>11</v>
      </c>
      <c r="E43" s="36">
        <f>IFERROR(_xlfn.XLOOKUP(D43, 'Minimum Months'!A:A, 'Minimum Months'!B:B), "")</f>
        <v>45292</v>
      </c>
      <c r="F43" s="4" t="s">
        <v>12</v>
      </c>
      <c r="G43" s="4" t="s">
        <v>13</v>
      </c>
      <c r="H43" s="4">
        <v>247</v>
      </c>
      <c r="I43" s="4">
        <v>4</v>
      </c>
      <c r="J43" s="4">
        <v>562.32000000000005</v>
      </c>
      <c r="K43" s="19">
        <f t="shared" si="5"/>
        <v>1.6194331983805668E-2</v>
      </c>
      <c r="L43" s="46">
        <f t="shared" si="0"/>
        <v>2.2765991902834011</v>
      </c>
      <c r="M43" t="s">
        <v>34</v>
      </c>
      <c r="N43" t="s">
        <v>36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tr">
        <f t="shared" si="1"/>
        <v>Aug</v>
      </c>
      <c r="V43">
        <f t="shared" si="2"/>
        <v>3</v>
      </c>
      <c r="W43" t="str">
        <f xml:space="preserve"> Simulated_UTM_Campaign_Data___1500_Rows[[#This Row],[utm_source]] &amp; "/" &amp; Simulated_UTM_Campaign_Data___1500_Rows[[#This Row],[utm_medium]]</f>
        <v>google/cpc</v>
      </c>
      <c r="X43" s="36">
        <f t="shared" si="3"/>
        <v>45292</v>
      </c>
      <c r="Y43" s="38">
        <f>DATEDIF(E43, A43, "m") + 1</f>
        <v>8</v>
      </c>
      <c r="Z43" s="4" t="str">
        <f t="shared" si="4"/>
        <v>exploratory</v>
      </c>
    </row>
    <row r="44" spans="1:26" x14ac:dyDescent="0.2">
      <c r="A44" s="36">
        <v>45589</v>
      </c>
      <c r="B44" s="4" t="s">
        <v>14</v>
      </c>
      <c r="C44" s="4" t="s">
        <v>19</v>
      </c>
      <c r="D44" s="4" t="s">
        <v>27</v>
      </c>
      <c r="E44" s="36">
        <f>IFERROR(_xlfn.XLOOKUP(D44, 'Minimum Months'!A:A, 'Minimum Months'!B:B), "")</f>
        <v>45293</v>
      </c>
      <c r="F44" s="4" t="s">
        <v>12</v>
      </c>
      <c r="G44" s="4" t="s">
        <v>13</v>
      </c>
      <c r="H44" s="4">
        <v>275</v>
      </c>
      <c r="I44" s="4">
        <v>7</v>
      </c>
      <c r="J44" s="4">
        <v>677.7</v>
      </c>
      <c r="K44" s="19">
        <f t="shared" si="5"/>
        <v>2.5454545454545455E-2</v>
      </c>
      <c r="L44" s="46">
        <f t="shared" si="0"/>
        <v>2.4643636363636365</v>
      </c>
      <c r="M44" t="s">
        <v>34</v>
      </c>
      <c r="N44" t="s">
        <v>36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tr">
        <f t="shared" si="1"/>
        <v>Oct</v>
      </c>
      <c r="V44">
        <f t="shared" si="2"/>
        <v>4</v>
      </c>
      <c r="W44" t="str">
        <f xml:space="preserve"> Simulated_UTM_Campaign_Data___1500_Rows[[#This Row],[utm_source]] &amp; "/" &amp; Simulated_UTM_Campaign_Data___1500_Rows[[#This Row],[utm_medium]]</f>
        <v>newsletter/email</v>
      </c>
      <c r="X44" s="36">
        <f t="shared" si="3"/>
        <v>45293</v>
      </c>
      <c r="Y44" s="38">
        <f>DATEDIF(E44, A44, "m") + 1</f>
        <v>10</v>
      </c>
      <c r="Z44" s="4" t="str">
        <f t="shared" si="4"/>
        <v>exploratory</v>
      </c>
    </row>
    <row r="45" spans="1:26" x14ac:dyDescent="0.2">
      <c r="A45" s="36">
        <v>45447</v>
      </c>
      <c r="B45" s="4" t="s">
        <v>30</v>
      </c>
      <c r="C45" s="4" t="s">
        <v>19</v>
      </c>
      <c r="D45" s="4" t="s">
        <v>22</v>
      </c>
      <c r="E45" s="36">
        <f>IFERROR(_xlfn.XLOOKUP(D45, 'Minimum Months'!A:A, 'Minimum Months'!B:B), "")</f>
        <v>45294</v>
      </c>
      <c r="F45" s="4" t="s">
        <v>23</v>
      </c>
      <c r="G45" s="4" t="s">
        <v>24</v>
      </c>
      <c r="H45" s="4">
        <v>472</v>
      </c>
      <c r="I45" s="4">
        <v>29</v>
      </c>
      <c r="J45" s="4">
        <v>890.23</v>
      </c>
      <c r="K45" s="19">
        <f t="shared" si="5"/>
        <v>6.1440677966101698E-2</v>
      </c>
      <c r="L45" s="46">
        <f t="shared" si="0"/>
        <v>1.8860805084745762</v>
      </c>
      <c r="M45" t="s">
        <v>34</v>
      </c>
      <c r="N45" t="s">
        <v>36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tr">
        <f t="shared" si="1"/>
        <v>Jun</v>
      </c>
      <c r="V45">
        <f t="shared" si="2"/>
        <v>2</v>
      </c>
      <c r="W45" t="str">
        <f xml:space="preserve"> Simulated_UTM_Campaign_Data___1500_Rows[[#This Row],[utm_source]] &amp; "/" &amp; Simulated_UTM_Campaign_Data___1500_Rows[[#This Row],[utm_medium]]</f>
        <v>linkedin/email</v>
      </c>
      <c r="X45" s="36">
        <f t="shared" si="3"/>
        <v>45294</v>
      </c>
      <c r="Y45" s="38">
        <f>DATEDIF(E45, A45, "m") + 1</f>
        <v>6</v>
      </c>
      <c r="Z45" s="4" t="str">
        <f t="shared" si="4"/>
        <v>purchase_intent</v>
      </c>
    </row>
    <row r="46" spans="1:26" x14ac:dyDescent="0.2">
      <c r="A46" s="36">
        <v>45603</v>
      </c>
      <c r="B46" s="4" t="s">
        <v>30</v>
      </c>
      <c r="C46" s="4" t="s">
        <v>15</v>
      </c>
      <c r="D46" s="4" t="s">
        <v>20</v>
      </c>
      <c r="E46" s="36">
        <f>IFERROR(_xlfn.XLOOKUP(D46, 'Minimum Months'!A:A, 'Minimum Months'!B:B), "")</f>
        <v>45292</v>
      </c>
      <c r="F46" s="4" t="s">
        <v>16</v>
      </c>
      <c r="G46" s="4" t="s">
        <v>24</v>
      </c>
      <c r="H46" s="4">
        <v>407</v>
      </c>
      <c r="I46" s="4">
        <v>3</v>
      </c>
      <c r="J46" s="4">
        <v>815.57</v>
      </c>
      <c r="K46" s="19">
        <f t="shared" si="5"/>
        <v>7.3710073710073713E-3</v>
      </c>
      <c r="L46" s="46">
        <f t="shared" si="0"/>
        <v>2.003857493857494</v>
      </c>
      <c r="M46" t="s">
        <v>34</v>
      </c>
      <c r="N46" t="s">
        <v>36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tr">
        <f t="shared" si="1"/>
        <v>Nov</v>
      </c>
      <c r="V46">
        <f t="shared" si="2"/>
        <v>4</v>
      </c>
      <c r="W46" t="str">
        <f xml:space="preserve"> Simulated_UTM_Campaign_Data___1500_Rows[[#This Row],[utm_source]] &amp; "/" &amp; Simulated_UTM_Campaign_Data___1500_Rows[[#This Row],[utm_medium]]</f>
        <v>linkedin/social</v>
      </c>
      <c r="X46" s="36">
        <f t="shared" si="3"/>
        <v>45292</v>
      </c>
      <c r="Y46" s="38">
        <f>DATEDIF(E46, A46, "m") + 1</f>
        <v>11</v>
      </c>
      <c r="Z46" s="4" t="str">
        <f t="shared" si="4"/>
        <v>purchase_intent</v>
      </c>
    </row>
    <row r="47" spans="1:26" x14ac:dyDescent="0.2">
      <c r="A47" s="36">
        <v>45446</v>
      </c>
      <c r="B47" s="4" t="s">
        <v>9</v>
      </c>
      <c r="C47" s="4" t="s">
        <v>15</v>
      </c>
      <c r="D47" s="4" t="s">
        <v>20</v>
      </c>
      <c r="E47" s="36">
        <f>IFERROR(_xlfn.XLOOKUP(D47, 'Minimum Months'!A:A, 'Minimum Months'!B:B), "")</f>
        <v>45292</v>
      </c>
      <c r="F47" s="4" t="s">
        <v>32</v>
      </c>
      <c r="G47" s="4" t="s">
        <v>17</v>
      </c>
      <c r="H47" s="4">
        <v>43</v>
      </c>
      <c r="I47" s="4">
        <v>26</v>
      </c>
      <c r="J47" s="4">
        <v>113.48</v>
      </c>
      <c r="K47" s="19">
        <f t="shared" si="5"/>
        <v>0.60465116279069764</v>
      </c>
      <c r="L47" s="46">
        <f t="shared" si="0"/>
        <v>2.6390697674418604</v>
      </c>
      <c r="M47" t="s">
        <v>34</v>
      </c>
      <c r="N47" t="s">
        <v>36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tr">
        <f t="shared" si="1"/>
        <v>Jun</v>
      </c>
      <c r="V47">
        <f t="shared" si="2"/>
        <v>2</v>
      </c>
      <c r="W47" t="str">
        <f xml:space="preserve"> Simulated_UTM_Campaign_Data___1500_Rows[[#This Row],[utm_source]] &amp; "/" &amp; Simulated_UTM_Campaign_Data___1500_Rows[[#This Row],[utm_medium]]</f>
        <v>facebook/social</v>
      </c>
      <c r="X47" s="36">
        <f t="shared" si="3"/>
        <v>45292</v>
      </c>
      <c r="Y47" s="38">
        <f>DATEDIF(E47, A47, "m") + 1</f>
        <v>6</v>
      </c>
      <c r="Z47" s="4" t="str">
        <f t="shared" si="4"/>
        <v>purchase_intent</v>
      </c>
    </row>
    <row r="48" spans="1:26" x14ac:dyDescent="0.2">
      <c r="A48" s="36">
        <v>45398</v>
      </c>
      <c r="B48" s="4" t="s">
        <v>18</v>
      </c>
      <c r="C48" s="4" t="s">
        <v>10</v>
      </c>
      <c r="D48" s="4" t="s">
        <v>11</v>
      </c>
      <c r="E48" s="36">
        <f>IFERROR(_xlfn.XLOOKUP(D48, 'Minimum Months'!A:A, 'Minimum Months'!B:B), "")</f>
        <v>45292</v>
      </c>
      <c r="F48" s="4" t="s">
        <v>16</v>
      </c>
      <c r="G48" s="4" t="s">
        <v>13</v>
      </c>
      <c r="H48" s="4">
        <v>109</v>
      </c>
      <c r="I48" s="4">
        <v>18</v>
      </c>
      <c r="J48" s="4">
        <v>48.17</v>
      </c>
      <c r="K48" s="19">
        <f t="shared" si="5"/>
        <v>0.16513761467889909</v>
      </c>
      <c r="L48" s="46">
        <f t="shared" si="0"/>
        <v>0.44192660550458718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tr">
        <f t="shared" si="1"/>
        <v>Apr</v>
      </c>
      <c r="V48">
        <f t="shared" si="2"/>
        <v>2</v>
      </c>
      <c r="W48" t="str">
        <f xml:space="preserve"> Simulated_UTM_Campaign_Data___1500_Rows[[#This Row],[utm_source]] &amp; "/" &amp; Simulated_UTM_Campaign_Data___1500_Rows[[#This Row],[utm_medium]]</f>
        <v>youtube/referral</v>
      </c>
      <c r="X48" s="36">
        <f t="shared" si="3"/>
        <v>45292</v>
      </c>
      <c r="Y48" s="38">
        <f>DATEDIF(E48, A48, "m") + 1</f>
        <v>4</v>
      </c>
      <c r="Z48" s="4" t="str">
        <f t="shared" si="4"/>
        <v>exploratory</v>
      </c>
    </row>
    <row r="49" spans="1:26" x14ac:dyDescent="0.2">
      <c r="A49" s="36">
        <v>45339</v>
      </c>
      <c r="B49" s="4" t="s">
        <v>25</v>
      </c>
      <c r="C49" s="4" t="s">
        <v>10</v>
      </c>
      <c r="D49" s="4" t="s">
        <v>20</v>
      </c>
      <c r="E49" s="36">
        <f>IFERROR(_xlfn.XLOOKUP(D49, 'Minimum Months'!A:A, 'Minimum Months'!B:B), "")</f>
        <v>45292</v>
      </c>
      <c r="F49" s="4" t="s">
        <v>32</v>
      </c>
      <c r="G49" s="4" t="s">
        <v>17</v>
      </c>
      <c r="H49" s="4">
        <v>245</v>
      </c>
      <c r="I49" s="4">
        <v>3</v>
      </c>
      <c r="J49" s="4">
        <v>713.39</v>
      </c>
      <c r="K49" s="19">
        <f t="shared" si="5"/>
        <v>1.2244897959183673E-2</v>
      </c>
      <c r="L49" s="46">
        <f t="shared" si="0"/>
        <v>2.9117959183673467</v>
      </c>
      <c r="M49" t="s">
        <v>34</v>
      </c>
      <c r="N49" t="s">
        <v>36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tr">
        <f t="shared" si="1"/>
        <v>Feb</v>
      </c>
      <c r="V49">
        <f t="shared" si="2"/>
        <v>1</v>
      </c>
      <c r="W49" t="str">
        <f xml:space="preserve"> Simulated_UTM_Campaign_Data___1500_Rows[[#This Row],[utm_source]] &amp; "/" &amp; Simulated_UTM_Campaign_Data___1500_Rows[[#This Row],[utm_medium]]</f>
        <v>google/referral</v>
      </c>
      <c r="X49" s="36">
        <f t="shared" si="3"/>
        <v>45292</v>
      </c>
      <c r="Y49" s="38">
        <f>DATEDIF(E49, A49, "m") + 1</f>
        <v>2</v>
      </c>
      <c r="Z49" s="4" t="str">
        <f t="shared" si="4"/>
        <v>purchase_intent</v>
      </c>
    </row>
    <row r="50" spans="1:26" x14ac:dyDescent="0.2">
      <c r="A50" s="36">
        <v>45450</v>
      </c>
      <c r="B50" s="4" t="s">
        <v>25</v>
      </c>
      <c r="C50" s="4" t="s">
        <v>19</v>
      </c>
      <c r="D50" s="4" t="s">
        <v>27</v>
      </c>
      <c r="E50" s="36">
        <f>IFERROR(_xlfn.XLOOKUP(D50, 'Minimum Months'!A:A, 'Minimum Months'!B:B), "")</f>
        <v>45293</v>
      </c>
      <c r="F50" s="4" t="s">
        <v>16</v>
      </c>
      <c r="G50" s="4" t="s">
        <v>17</v>
      </c>
      <c r="H50" s="4">
        <v>339</v>
      </c>
      <c r="I50" s="4">
        <v>48</v>
      </c>
      <c r="J50" s="4">
        <v>109.86</v>
      </c>
      <c r="K50" s="19">
        <f t="shared" si="5"/>
        <v>0.1415929203539823</v>
      </c>
      <c r="L50" s="46">
        <f t="shared" si="0"/>
        <v>0.324070796460177</v>
      </c>
      <c r="M50" t="s">
        <v>34</v>
      </c>
      <c r="N50" t="s">
        <v>36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tr">
        <f t="shared" si="1"/>
        <v>Jun</v>
      </c>
      <c r="V50">
        <f t="shared" si="2"/>
        <v>2</v>
      </c>
      <c r="W50" t="str">
        <f xml:space="preserve"> Simulated_UTM_Campaign_Data___1500_Rows[[#This Row],[utm_source]] &amp; "/" &amp; Simulated_UTM_Campaign_Data___1500_Rows[[#This Row],[utm_medium]]</f>
        <v>google/email</v>
      </c>
      <c r="X50" s="36">
        <f t="shared" si="3"/>
        <v>45293</v>
      </c>
      <c r="Y50" s="38">
        <f>DATEDIF(E50, A50, "m") + 1</f>
        <v>6</v>
      </c>
      <c r="Z50" s="4" t="str">
        <f t="shared" si="4"/>
        <v>purchase_intent</v>
      </c>
    </row>
    <row r="51" spans="1:26" x14ac:dyDescent="0.2">
      <c r="A51" s="36">
        <v>45490</v>
      </c>
      <c r="B51" s="4" t="s">
        <v>25</v>
      </c>
      <c r="C51" s="4" t="s">
        <v>19</v>
      </c>
      <c r="D51" s="4" t="s">
        <v>22</v>
      </c>
      <c r="E51" s="36">
        <f>IFERROR(_xlfn.XLOOKUP(D51, 'Minimum Months'!A:A, 'Minimum Months'!B:B), "")</f>
        <v>45294</v>
      </c>
      <c r="F51" s="4" t="s">
        <v>29</v>
      </c>
      <c r="G51" s="4" t="s">
        <v>21</v>
      </c>
      <c r="H51" s="4">
        <v>450</v>
      </c>
      <c r="I51" s="4">
        <v>29</v>
      </c>
      <c r="J51" s="4">
        <v>758.63</v>
      </c>
      <c r="K51" s="19">
        <f t="shared" si="5"/>
        <v>6.4444444444444443E-2</v>
      </c>
      <c r="L51" s="46">
        <f t="shared" si="0"/>
        <v>1.6858444444444445</v>
      </c>
      <c r="M51" t="s">
        <v>34</v>
      </c>
      <c r="N51" t="s">
        <v>36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tr">
        <f t="shared" si="1"/>
        <v>Jul</v>
      </c>
      <c r="V51">
        <f t="shared" si="2"/>
        <v>3</v>
      </c>
      <c r="W51" t="str">
        <f xml:space="preserve"> Simulated_UTM_Campaign_Data___1500_Rows[[#This Row],[utm_source]] &amp; "/" &amp; Simulated_UTM_Campaign_Data___1500_Rows[[#This Row],[utm_medium]]</f>
        <v>google/email</v>
      </c>
      <c r="X51" s="36">
        <f t="shared" si="3"/>
        <v>45294</v>
      </c>
      <c r="Y51" s="38">
        <f>DATEDIF(E51, A51, "m") + 1</f>
        <v>7</v>
      </c>
      <c r="Z51" s="4" t="str">
        <f t="shared" si="4"/>
        <v>exploratory</v>
      </c>
    </row>
    <row r="52" spans="1:26" x14ac:dyDescent="0.2">
      <c r="A52" s="36">
        <v>45486</v>
      </c>
      <c r="B52" s="4" t="s">
        <v>9</v>
      </c>
      <c r="C52" s="4" t="s">
        <v>15</v>
      </c>
      <c r="D52" s="4" t="s">
        <v>11</v>
      </c>
      <c r="E52" s="36">
        <f>IFERROR(_xlfn.XLOOKUP(D52, 'Minimum Months'!A:A, 'Minimum Months'!B:B), "")</f>
        <v>45292</v>
      </c>
      <c r="F52" s="4" t="s">
        <v>23</v>
      </c>
      <c r="G52" s="4" t="s">
        <v>24</v>
      </c>
      <c r="H52" s="4">
        <v>215</v>
      </c>
      <c r="I52" s="4">
        <v>25</v>
      </c>
      <c r="J52" s="4">
        <v>137.94</v>
      </c>
      <c r="K52" s="19">
        <f t="shared" si="5"/>
        <v>0.11627906976744186</v>
      </c>
      <c r="L52" s="46">
        <f t="shared" si="0"/>
        <v>0.64158139534883718</v>
      </c>
      <c r="M52" t="s">
        <v>34</v>
      </c>
      <c r="N52" t="s">
        <v>36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tr">
        <f t="shared" si="1"/>
        <v>Jul</v>
      </c>
      <c r="V52">
        <f t="shared" si="2"/>
        <v>3</v>
      </c>
      <c r="W52" t="str">
        <f xml:space="preserve"> Simulated_UTM_Campaign_Data___1500_Rows[[#This Row],[utm_source]] &amp; "/" &amp; Simulated_UTM_Campaign_Data___1500_Rows[[#This Row],[utm_medium]]</f>
        <v>facebook/social</v>
      </c>
      <c r="X52" s="36">
        <f t="shared" si="3"/>
        <v>45292</v>
      </c>
      <c r="Y52" s="38">
        <f>DATEDIF(E52, A52, "m") + 1</f>
        <v>7</v>
      </c>
      <c r="Z52" s="4" t="str">
        <f t="shared" si="4"/>
        <v>purchase_intent</v>
      </c>
    </row>
    <row r="53" spans="1:26" x14ac:dyDescent="0.2">
      <c r="A53" s="36">
        <v>45454</v>
      </c>
      <c r="B53" s="4" t="s">
        <v>9</v>
      </c>
      <c r="C53" s="4" t="s">
        <v>28</v>
      </c>
      <c r="D53" s="4" t="s">
        <v>11</v>
      </c>
      <c r="E53" s="36">
        <f>IFERROR(_xlfn.XLOOKUP(D53, 'Minimum Months'!A:A, 'Minimum Months'!B:B), "")</f>
        <v>45292</v>
      </c>
      <c r="F53" s="4" t="s">
        <v>23</v>
      </c>
      <c r="G53" s="4" t="s">
        <v>21</v>
      </c>
      <c r="H53" s="4">
        <v>54</v>
      </c>
      <c r="I53" s="4">
        <v>1</v>
      </c>
      <c r="J53" s="4">
        <v>988.45</v>
      </c>
      <c r="K53" s="19">
        <f t="shared" si="5"/>
        <v>1.8518518518518517E-2</v>
      </c>
      <c r="L53" s="46">
        <f t="shared" si="0"/>
        <v>18.30462962962963</v>
      </c>
      <c r="M53" t="s">
        <v>34</v>
      </c>
      <c r="N53" t="s">
        <v>36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tr">
        <f t="shared" si="1"/>
        <v>Jun</v>
      </c>
      <c r="V53">
        <f t="shared" si="2"/>
        <v>2</v>
      </c>
      <c r="W53" t="str">
        <f xml:space="preserve"> Simulated_UTM_Campaign_Data___1500_Rows[[#This Row],[utm_source]] &amp; "/" &amp; Simulated_UTM_Campaign_Data___1500_Rows[[#This Row],[utm_medium]]</f>
        <v>facebook/cpc</v>
      </c>
      <c r="X53" s="36">
        <f t="shared" si="3"/>
        <v>45292</v>
      </c>
      <c r="Y53" s="38">
        <f>DATEDIF(E53, A53, "m") + 1</f>
        <v>6</v>
      </c>
      <c r="Z53" s="4" t="str">
        <f t="shared" si="4"/>
        <v>exploratory</v>
      </c>
    </row>
    <row r="54" spans="1:26" x14ac:dyDescent="0.2">
      <c r="A54" s="36">
        <v>45325</v>
      </c>
      <c r="B54" s="4" t="s">
        <v>30</v>
      </c>
      <c r="C54" s="4" t="s">
        <v>19</v>
      </c>
      <c r="D54" s="4" t="s">
        <v>22</v>
      </c>
      <c r="E54" s="36">
        <f>IFERROR(_xlfn.XLOOKUP(D54, 'Minimum Months'!A:A, 'Minimum Months'!B:B), "")</f>
        <v>45294</v>
      </c>
      <c r="F54" s="4" t="s">
        <v>23</v>
      </c>
      <c r="G54" s="4" t="s">
        <v>24</v>
      </c>
      <c r="H54" s="4">
        <v>344</v>
      </c>
      <c r="I54" s="4">
        <v>30</v>
      </c>
      <c r="J54" s="4">
        <v>707.34</v>
      </c>
      <c r="K54" s="19">
        <f t="shared" si="5"/>
        <v>8.7209302325581398E-2</v>
      </c>
      <c r="L54" s="46">
        <f t="shared" si="0"/>
        <v>2.0562209302325583</v>
      </c>
      <c r="M54" t="s">
        <v>34</v>
      </c>
      <c r="N54" t="s">
        <v>36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tr">
        <f t="shared" si="1"/>
        <v>Feb</v>
      </c>
      <c r="V54">
        <f t="shared" si="2"/>
        <v>1</v>
      </c>
      <c r="W54" t="str">
        <f xml:space="preserve"> Simulated_UTM_Campaign_Data___1500_Rows[[#This Row],[utm_source]] &amp; "/" &amp; Simulated_UTM_Campaign_Data___1500_Rows[[#This Row],[utm_medium]]</f>
        <v>linkedin/email</v>
      </c>
      <c r="X54" s="36">
        <f t="shared" si="3"/>
        <v>45294</v>
      </c>
      <c r="Y54" s="38">
        <f>DATEDIF(E54, A54, "m") + 1</f>
        <v>2</v>
      </c>
      <c r="Z54" s="4" t="str">
        <f t="shared" si="4"/>
        <v>purchase_intent</v>
      </c>
    </row>
    <row r="55" spans="1:26" x14ac:dyDescent="0.2">
      <c r="A55" s="36">
        <v>45307</v>
      </c>
      <c r="B55" s="4" t="s">
        <v>25</v>
      </c>
      <c r="C55" s="4" t="s">
        <v>28</v>
      </c>
      <c r="D55" s="4" t="s">
        <v>20</v>
      </c>
      <c r="E55" s="36">
        <f>IFERROR(_xlfn.XLOOKUP(D55, 'Minimum Months'!A:A, 'Minimum Months'!B:B), "")</f>
        <v>45292</v>
      </c>
      <c r="F55" s="4" t="s">
        <v>12</v>
      </c>
      <c r="G55" s="4" t="s">
        <v>13</v>
      </c>
      <c r="H55" s="4">
        <v>335</v>
      </c>
      <c r="I55" s="4">
        <v>37</v>
      </c>
      <c r="J55" s="4">
        <v>676.27</v>
      </c>
      <c r="K55" s="19">
        <f t="shared" si="5"/>
        <v>0.11044776119402985</v>
      </c>
      <c r="L55" s="46">
        <f t="shared" si="0"/>
        <v>2.0187164179104475</v>
      </c>
      <c r="M55" t="s">
        <v>34</v>
      </c>
      <c r="N55" t="s">
        <v>36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tr">
        <f t="shared" si="1"/>
        <v>Jan</v>
      </c>
      <c r="V55">
        <f t="shared" si="2"/>
        <v>1</v>
      </c>
      <c r="W55" t="str">
        <f xml:space="preserve"> Simulated_UTM_Campaign_Data___1500_Rows[[#This Row],[utm_source]] &amp; "/" &amp; Simulated_UTM_Campaign_Data___1500_Rows[[#This Row],[utm_medium]]</f>
        <v>google/cpc</v>
      </c>
      <c r="X55" s="36">
        <f t="shared" si="3"/>
        <v>45292</v>
      </c>
      <c r="Y55" s="38">
        <f>DATEDIF(E55, A55, "m") + 1</f>
        <v>1</v>
      </c>
      <c r="Z55" s="4" t="str">
        <f t="shared" si="4"/>
        <v>exploratory</v>
      </c>
    </row>
    <row r="56" spans="1:26" x14ac:dyDescent="0.2">
      <c r="A56" s="36">
        <v>45381</v>
      </c>
      <c r="B56" s="4" t="s">
        <v>14</v>
      </c>
      <c r="C56" s="4" t="s">
        <v>28</v>
      </c>
      <c r="D56" s="4" t="s">
        <v>22</v>
      </c>
      <c r="E56" s="36">
        <f>IFERROR(_xlfn.XLOOKUP(D56, 'Minimum Months'!A:A, 'Minimum Months'!B:B), "")</f>
        <v>45294</v>
      </c>
      <c r="F56" s="4" t="s">
        <v>23</v>
      </c>
      <c r="G56" s="4" t="s">
        <v>13</v>
      </c>
      <c r="H56" s="4">
        <v>61</v>
      </c>
      <c r="I56" s="4">
        <v>17</v>
      </c>
      <c r="J56" s="4">
        <v>158.08000000000001</v>
      </c>
      <c r="K56" s="19">
        <f t="shared" si="5"/>
        <v>0.27868852459016391</v>
      </c>
      <c r="L56" s="46">
        <f t="shared" si="0"/>
        <v>2.5914754098360659</v>
      </c>
      <c r="M56" t="s">
        <v>34</v>
      </c>
      <c r="N56" t="s">
        <v>36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tr">
        <f t="shared" si="1"/>
        <v>Mar</v>
      </c>
      <c r="V56">
        <f t="shared" si="2"/>
        <v>1</v>
      </c>
      <c r="W56" t="str">
        <f xml:space="preserve"> Simulated_UTM_Campaign_Data___1500_Rows[[#This Row],[utm_source]] &amp; "/" &amp; Simulated_UTM_Campaign_Data___1500_Rows[[#This Row],[utm_medium]]</f>
        <v>newsletter/cpc</v>
      </c>
      <c r="X56" s="36">
        <f t="shared" si="3"/>
        <v>45294</v>
      </c>
      <c r="Y56" s="38">
        <f>DATEDIF(E56, A56, "m") + 1</f>
        <v>3</v>
      </c>
      <c r="Z56" s="4" t="str">
        <f t="shared" si="4"/>
        <v>exploratory</v>
      </c>
    </row>
    <row r="57" spans="1:26" x14ac:dyDescent="0.2">
      <c r="A57" s="36">
        <v>45646</v>
      </c>
      <c r="B57" s="4" t="s">
        <v>26</v>
      </c>
      <c r="C57" s="4" t="s">
        <v>15</v>
      </c>
      <c r="D57" s="4" t="s">
        <v>11</v>
      </c>
      <c r="E57" s="36">
        <f>IFERROR(_xlfn.XLOOKUP(D57, 'Minimum Months'!A:A, 'Minimum Months'!B:B), "")</f>
        <v>45292</v>
      </c>
      <c r="F57" s="4" t="s">
        <v>16</v>
      </c>
      <c r="G57" s="4" t="s">
        <v>24</v>
      </c>
      <c r="H57" s="4">
        <v>72</v>
      </c>
      <c r="I57" s="4">
        <v>37</v>
      </c>
      <c r="J57" s="4">
        <v>339.62</v>
      </c>
      <c r="K57" s="19">
        <f t="shared" si="5"/>
        <v>0.51388888888888884</v>
      </c>
      <c r="L57" s="46">
        <f t="shared" si="0"/>
        <v>4.7169444444444446</v>
      </c>
      <c r="M57" t="s">
        <v>34</v>
      </c>
      <c r="N57" t="s">
        <v>36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tr">
        <f t="shared" si="1"/>
        <v>Dec</v>
      </c>
      <c r="V57">
        <f t="shared" si="2"/>
        <v>4</v>
      </c>
      <c r="W57" t="str">
        <f xml:space="preserve"> Simulated_UTM_Campaign_Data___1500_Rows[[#This Row],[utm_source]] &amp; "/" &amp; Simulated_UTM_Campaign_Data___1500_Rows[[#This Row],[utm_medium]]</f>
        <v>instagram/social</v>
      </c>
      <c r="X57" s="36">
        <f t="shared" si="3"/>
        <v>45292</v>
      </c>
      <c r="Y57" s="38">
        <f>DATEDIF(E57, A57, "m") + 1</f>
        <v>12</v>
      </c>
      <c r="Z57" s="4" t="str">
        <f t="shared" si="4"/>
        <v>purchase_intent</v>
      </c>
    </row>
    <row r="58" spans="1:26" x14ac:dyDescent="0.2">
      <c r="A58" s="36">
        <v>45606</v>
      </c>
      <c r="B58" s="4" t="s">
        <v>14</v>
      </c>
      <c r="C58" s="4" t="s">
        <v>10</v>
      </c>
      <c r="D58" s="4" t="s">
        <v>20</v>
      </c>
      <c r="E58" s="36">
        <f>IFERROR(_xlfn.XLOOKUP(D58, 'Minimum Months'!A:A, 'Minimum Months'!B:B), "")</f>
        <v>45292</v>
      </c>
      <c r="F58" s="4" t="s">
        <v>29</v>
      </c>
      <c r="G58" s="4" t="s">
        <v>24</v>
      </c>
      <c r="H58" s="4">
        <v>448</v>
      </c>
      <c r="I58" s="4">
        <v>23</v>
      </c>
      <c r="J58" s="4">
        <v>781.3</v>
      </c>
      <c r="K58" s="19">
        <f t="shared" si="5"/>
        <v>5.1339285714285712E-2</v>
      </c>
      <c r="L58" s="46">
        <f t="shared" si="0"/>
        <v>1.7439732142857143</v>
      </c>
      <c r="M58" t="s">
        <v>34</v>
      </c>
      <c r="N58" t="s">
        <v>36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tr">
        <f t="shared" si="1"/>
        <v>Nov</v>
      </c>
      <c r="V58">
        <f t="shared" si="2"/>
        <v>4</v>
      </c>
      <c r="W58" t="str">
        <f xml:space="preserve"> Simulated_UTM_Campaign_Data___1500_Rows[[#This Row],[utm_source]] &amp; "/" &amp; Simulated_UTM_Campaign_Data___1500_Rows[[#This Row],[utm_medium]]</f>
        <v>newsletter/referral</v>
      </c>
      <c r="X58" s="36">
        <f t="shared" si="3"/>
        <v>45292</v>
      </c>
      <c r="Y58" s="38">
        <f>DATEDIF(E58, A58, "m") + 1</f>
        <v>11</v>
      </c>
      <c r="Z58" s="4" t="str">
        <f t="shared" si="4"/>
        <v>purchase_intent</v>
      </c>
    </row>
    <row r="59" spans="1:26" x14ac:dyDescent="0.2">
      <c r="A59" s="36">
        <v>45528</v>
      </c>
      <c r="B59" s="4" t="s">
        <v>18</v>
      </c>
      <c r="C59" s="4" t="s">
        <v>10</v>
      </c>
      <c r="D59" s="4" t="s">
        <v>27</v>
      </c>
      <c r="E59" s="36">
        <f>IFERROR(_xlfn.XLOOKUP(D59, 'Minimum Months'!A:A, 'Minimum Months'!B:B), "")</f>
        <v>45293</v>
      </c>
      <c r="F59" s="4" t="s">
        <v>12</v>
      </c>
      <c r="G59" s="4" t="s">
        <v>24</v>
      </c>
      <c r="H59" s="4">
        <v>48</v>
      </c>
      <c r="I59" s="4">
        <v>40</v>
      </c>
      <c r="J59" s="4">
        <v>905.64</v>
      </c>
      <c r="K59" s="19">
        <f t="shared" si="5"/>
        <v>0.83333333333333337</v>
      </c>
      <c r="L59" s="46">
        <f t="shared" si="0"/>
        <v>18.8675</v>
      </c>
      <c r="M59" t="s">
        <v>34</v>
      </c>
      <c r="N59" t="s">
        <v>36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tr">
        <f t="shared" si="1"/>
        <v>Aug</v>
      </c>
      <c r="V59">
        <f t="shared" si="2"/>
        <v>3</v>
      </c>
      <c r="W59" t="str">
        <f xml:space="preserve"> Simulated_UTM_Campaign_Data___1500_Rows[[#This Row],[utm_source]] &amp; "/" &amp; Simulated_UTM_Campaign_Data___1500_Rows[[#This Row],[utm_medium]]</f>
        <v>youtube/referral</v>
      </c>
      <c r="X59" s="36">
        <f t="shared" si="3"/>
        <v>45293</v>
      </c>
      <c r="Y59" s="38">
        <f>DATEDIF(E59, A59, "m") + 1</f>
        <v>8</v>
      </c>
      <c r="Z59" s="4" t="str">
        <f t="shared" si="4"/>
        <v>purchase_intent</v>
      </c>
    </row>
    <row r="60" spans="1:26" x14ac:dyDescent="0.2">
      <c r="A60" s="36">
        <v>45510</v>
      </c>
      <c r="B60" s="4" t="s">
        <v>26</v>
      </c>
      <c r="C60" s="4" t="s">
        <v>28</v>
      </c>
      <c r="D60" s="4" t="s">
        <v>11</v>
      </c>
      <c r="E60" s="36">
        <f>IFERROR(_xlfn.XLOOKUP(D60, 'Minimum Months'!A:A, 'Minimum Months'!B:B), "")</f>
        <v>45292</v>
      </c>
      <c r="F60" s="4" t="s">
        <v>29</v>
      </c>
      <c r="G60" s="4" t="s">
        <v>24</v>
      </c>
      <c r="H60" s="4">
        <v>391</v>
      </c>
      <c r="I60" s="4">
        <v>17</v>
      </c>
      <c r="J60" s="4">
        <v>638.76</v>
      </c>
      <c r="K60" s="19">
        <f t="shared" si="5"/>
        <v>4.3478260869565216E-2</v>
      </c>
      <c r="L60" s="46">
        <f t="shared" si="0"/>
        <v>1.6336572890025576</v>
      </c>
      <c r="M60" t="s">
        <v>34</v>
      </c>
      <c r="N60" t="s">
        <v>36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tr">
        <f t="shared" si="1"/>
        <v>Aug</v>
      </c>
      <c r="V60">
        <f t="shared" si="2"/>
        <v>3</v>
      </c>
      <c r="W60" t="str">
        <f xml:space="preserve"> Simulated_UTM_Campaign_Data___1500_Rows[[#This Row],[utm_source]] &amp; "/" &amp; Simulated_UTM_Campaign_Data___1500_Rows[[#This Row],[utm_medium]]</f>
        <v>instagram/cpc</v>
      </c>
      <c r="X60" s="36">
        <f t="shared" si="3"/>
        <v>45292</v>
      </c>
      <c r="Y60" s="38">
        <f>DATEDIF(E60, A60, "m") + 1</f>
        <v>8</v>
      </c>
      <c r="Z60" s="4" t="str">
        <f t="shared" si="4"/>
        <v>purchase_intent</v>
      </c>
    </row>
    <row r="61" spans="1:26" x14ac:dyDescent="0.2">
      <c r="A61" s="36">
        <v>45373</v>
      </c>
      <c r="B61" s="4" t="s">
        <v>18</v>
      </c>
      <c r="C61" s="4" t="s">
        <v>28</v>
      </c>
      <c r="D61" s="4" t="s">
        <v>11</v>
      </c>
      <c r="E61" s="36">
        <f>IFERROR(_xlfn.XLOOKUP(D61, 'Minimum Months'!A:A, 'Minimum Months'!B:B), "")</f>
        <v>45292</v>
      </c>
      <c r="F61" s="4" t="s">
        <v>32</v>
      </c>
      <c r="G61" s="4" t="s">
        <v>17</v>
      </c>
      <c r="H61" s="4">
        <v>299</v>
      </c>
      <c r="I61" s="4">
        <v>21</v>
      </c>
      <c r="J61" s="4">
        <v>220.16</v>
      </c>
      <c r="K61" s="19">
        <f t="shared" si="5"/>
        <v>7.0234113712374577E-2</v>
      </c>
      <c r="L61" s="46">
        <f t="shared" si="0"/>
        <v>0.73632107023411375</v>
      </c>
      <c r="M61" t="s">
        <v>34</v>
      </c>
      <c r="N61" t="s">
        <v>36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tr">
        <f t="shared" si="1"/>
        <v>Mar</v>
      </c>
      <c r="V61">
        <f t="shared" si="2"/>
        <v>1</v>
      </c>
      <c r="W61" t="str">
        <f xml:space="preserve"> Simulated_UTM_Campaign_Data___1500_Rows[[#This Row],[utm_source]] &amp; "/" &amp; Simulated_UTM_Campaign_Data___1500_Rows[[#This Row],[utm_medium]]</f>
        <v>youtube/cpc</v>
      </c>
      <c r="X61" s="36">
        <f t="shared" si="3"/>
        <v>45292</v>
      </c>
      <c r="Y61" s="38">
        <f>DATEDIF(E61, A61, "m") + 1</f>
        <v>3</v>
      </c>
      <c r="Z61" s="4" t="str">
        <f t="shared" si="4"/>
        <v>purchase_intent</v>
      </c>
    </row>
    <row r="62" spans="1:26" x14ac:dyDescent="0.2">
      <c r="A62" s="36">
        <v>45524</v>
      </c>
      <c r="B62" s="4" t="s">
        <v>18</v>
      </c>
      <c r="C62" s="4" t="s">
        <v>28</v>
      </c>
      <c r="D62" s="4" t="s">
        <v>20</v>
      </c>
      <c r="E62" s="36">
        <f>IFERROR(_xlfn.XLOOKUP(D62, 'Minimum Months'!A:A, 'Minimum Months'!B:B), "")</f>
        <v>45292</v>
      </c>
      <c r="F62" s="4" t="s">
        <v>29</v>
      </c>
      <c r="G62" s="4" t="s">
        <v>17</v>
      </c>
      <c r="H62" s="4">
        <v>281</v>
      </c>
      <c r="I62" s="4">
        <v>9</v>
      </c>
      <c r="J62" s="4">
        <v>690.23</v>
      </c>
      <c r="K62" s="19">
        <f t="shared" si="5"/>
        <v>3.2028469750889681E-2</v>
      </c>
      <c r="L62" s="46">
        <f t="shared" si="0"/>
        <v>2.456334519572954</v>
      </c>
      <c r="M62" t="s">
        <v>34</v>
      </c>
      <c r="N62" t="s">
        <v>36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tr">
        <f t="shared" si="1"/>
        <v>Aug</v>
      </c>
      <c r="V62">
        <f t="shared" si="2"/>
        <v>3</v>
      </c>
      <c r="W62" t="str">
        <f xml:space="preserve"> Simulated_UTM_Campaign_Data___1500_Rows[[#This Row],[utm_source]] &amp; "/" &amp; Simulated_UTM_Campaign_Data___1500_Rows[[#This Row],[utm_medium]]</f>
        <v>youtube/cpc</v>
      </c>
      <c r="X62" s="36">
        <f t="shared" si="3"/>
        <v>45292</v>
      </c>
      <c r="Y62" s="38">
        <f>DATEDIF(E62, A62, "m") + 1</f>
        <v>8</v>
      </c>
      <c r="Z62" s="4" t="str">
        <f t="shared" si="4"/>
        <v>purchase_intent</v>
      </c>
    </row>
    <row r="63" spans="1:26" x14ac:dyDescent="0.2">
      <c r="A63" s="36">
        <v>45597</v>
      </c>
      <c r="B63" s="4" t="s">
        <v>30</v>
      </c>
      <c r="C63" s="4" t="s">
        <v>28</v>
      </c>
      <c r="D63" s="4" t="s">
        <v>22</v>
      </c>
      <c r="E63" s="36">
        <f>IFERROR(_xlfn.XLOOKUP(D63, 'Minimum Months'!A:A, 'Minimum Months'!B:B), "")</f>
        <v>45294</v>
      </c>
      <c r="F63" s="4" t="s">
        <v>12</v>
      </c>
      <c r="G63" s="4" t="s">
        <v>13</v>
      </c>
      <c r="H63" s="4">
        <v>424</v>
      </c>
      <c r="I63" s="4">
        <v>5</v>
      </c>
      <c r="J63" s="4">
        <v>964.62</v>
      </c>
      <c r="K63" s="19">
        <f t="shared" si="5"/>
        <v>1.179245283018868E-2</v>
      </c>
      <c r="L63" s="46">
        <f t="shared" si="0"/>
        <v>2.2750471698113208</v>
      </c>
      <c r="M63" t="s">
        <v>34</v>
      </c>
      <c r="N63" t="s">
        <v>36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tr">
        <f t="shared" si="1"/>
        <v>Nov</v>
      </c>
      <c r="V63">
        <f t="shared" si="2"/>
        <v>4</v>
      </c>
      <c r="W63" t="str">
        <f xml:space="preserve"> Simulated_UTM_Campaign_Data___1500_Rows[[#This Row],[utm_source]] &amp; "/" &amp; Simulated_UTM_Campaign_Data___1500_Rows[[#This Row],[utm_medium]]</f>
        <v>linkedin/cpc</v>
      </c>
      <c r="X63" s="36">
        <f t="shared" si="3"/>
        <v>45294</v>
      </c>
      <c r="Y63" s="38">
        <f>DATEDIF(E63, A63, "m") + 1</f>
        <v>10</v>
      </c>
      <c r="Z63" s="4" t="str">
        <f t="shared" si="4"/>
        <v>exploratory</v>
      </c>
    </row>
    <row r="64" spans="1:26" x14ac:dyDescent="0.2">
      <c r="A64" s="36">
        <v>45569</v>
      </c>
      <c r="B64" s="4" t="s">
        <v>9</v>
      </c>
      <c r="C64" s="4" t="s">
        <v>15</v>
      </c>
      <c r="D64" s="4" t="s">
        <v>22</v>
      </c>
      <c r="E64" s="36">
        <f>IFERROR(_xlfn.XLOOKUP(D64, 'Minimum Months'!A:A, 'Minimum Months'!B:B), "")</f>
        <v>45294</v>
      </c>
      <c r="F64" s="4" t="s">
        <v>29</v>
      </c>
      <c r="G64" s="4" t="s">
        <v>17</v>
      </c>
      <c r="H64" s="4">
        <v>205</v>
      </c>
      <c r="I64" s="4">
        <v>9</v>
      </c>
      <c r="J64" s="4">
        <v>428.12</v>
      </c>
      <c r="K64" s="19">
        <f t="shared" si="5"/>
        <v>4.3902439024390241E-2</v>
      </c>
      <c r="L64" s="46">
        <f t="shared" si="0"/>
        <v>2.0883902439024391</v>
      </c>
      <c r="M64" t="s">
        <v>34</v>
      </c>
      <c r="N64" t="s">
        <v>36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tr">
        <f t="shared" si="1"/>
        <v>Oct</v>
      </c>
      <c r="V64">
        <f t="shared" si="2"/>
        <v>4</v>
      </c>
      <c r="W64" t="str">
        <f xml:space="preserve"> Simulated_UTM_Campaign_Data___1500_Rows[[#This Row],[utm_source]] &amp; "/" &amp; Simulated_UTM_Campaign_Data___1500_Rows[[#This Row],[utm_medium]]</f>
        <v>facebook/social</v>
      </c>
      <c r="X64" s="36">
        <f t="shared" si="3"/>
        <v>45294</v>
      </c>
      <c r="Y64" s="38">
        <f>DATEDIF(E64, A64, "m") + 1</f>
        <v>10</v>
      </c>
      <c r="Z64" s="4" t="str">
        <f t="shared" si="4"/>
        <v>purchase_intent</v>
      </c>
    </row>
    <row r="65" spans="1:26" x14ac:dyDescent="0.2">
      <c r="A65" s="36">
        <v>45572</v>
      </c>
      <c r="B65" s="4" t="s">
        <v>26</v>
      </c>
      <c r="C65" s="4" t="s">
        <v>19</v>
      </c>
      <c r="D65" s="4" t="s">
        <v>20</v>
      </c>
      <c r="E65" s="36">
        <f>IFERROR(_xlfn.XLOOKUP(D65, 'Minimum Months'!A:A, 'Minimum Months'!B:B), "")</f>
        <v>45292</v>
      </c>
      <c r="F65" s="4" t="s">
        <v>23</v>
      </c>
      <c r="G65" s="4" t="s">
        <v>17</v>
      </c>
      <c r="H65" s="4">
        <v>369</v>
      </c>
      <c r="I65" s="4">
        <v>31</v>
      </c>
      <c r="J65" s="4">
        <v>116.83</v>
      </c>
      <c r="K65" s="19">
        <f t="shared" si="5"/>
        <v>8.4010840108401083E-2</v>
      </c>
      <c r="L65" s="46">
        <f t="shared" si="0"/>
        <v>0.31661246612466126</v>
      </c>
      <c r="M65" t="s">
        <v>34</v>
      </c>
      <c r="N65" t="s">
        <v>36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tr">
        <f t="shared" si="1"/>
        <v>Oct</v>
      </c>
      <c r="V65">
        <f t="shared" si="2"/>
        <v>4</v>
      </c>
      <c r="W65" t="str">
        <f xml:space="preserve"> Simulated_UTM_Campaign_Data___1500_Rows[[#This Row],[utm_source]] &amp; "/" &amp; Simulated_UTM_Campaign_Data___1500_Rows[[#This Row],[utm_medium]]</f>
        <v>instagram/email</v>
      </c>
      <c r="X65" s="36">
        <f t="shared" si="3"/>
        <v>45292</v>
      </c>
      <c r="Y65" s="38">
        <f>DATEDIF(E65, A65, "m") + 1</f>
        <v>10</v>
      </c>
      <c r="Z65" s="4" t="str">
        <f t="shared" si="4"/>
        <v>purchase_intent</v>
      </c>
    </row>
    <row r="66" spans="1:26" x14ac:dyDescent="0.2">
      <c r="A66" s="36">
        <v>45475</v>
      </c>
      <c r="B66" s="4" t="s">
        <v>18</v>
      </c>
      <c r="C66" s="4" t="s">
        <v>28</v>
      </c>
      <c r="D66" s="4" t="s">
        <v>22</v>
      </c>
      <c r="E66" s="36">
        <f>IFERROR(_xlfn.XLOOKUP(D66, 'Minimum Months'!A:A, 'Minimum Months'!B:B), "")</f>
        <v>45294</v>
      </c>
      <c r="F66" s="4" t="s">
        <v>29</v>
      </c>
      <c r="G66" s="4" t="s">
        <v>21</v>
      </c>
      <c r="H66" s="4">
        <v>204</v>
      </c>
      <c r="I66" s="4">
        <v>27</v>
      </c>
      <c r="J66" s="4">
        <v>221.49</v>
      </c>
      <c r="K66" s="19">
        <f t="shared" ref="K66:K129" si="6">IF(H66=0, 0, I66/H66)</f>
        <v>0.13235294117647059</v>
      </c>
      <c r="L66" s="46">
        <f t="shared" ref="L66:L129" si="7">IF(H66=0, 0, J66/H66)</f>
        <v>1.085735294117647</v>
      </c>
      <c r="M66" t="s">
        <v>34</v>
      </c>
      <c r="N66" t="s">
        <v>36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tr">
        <f t="shared" ref="U66:U129" si="8">TEXT(A66, "mmm")</f>
        <v>Jul</v>
      </c>
      <c r="V66">
        <f t="shared" ref="V66:V129" si="9">ROUNDUP(MONTH(A66)/3, 0)</f>
        <v>3</v>
      </c>
      <c r="W66" t="str">
        <f xml:space="preserve"> Simulated_UTM_Campaign_Data___1500_Rows[[#This Row],[utm_source]] &amp; "/" &amp; Simulated_UTM_Campaign_Data___1500_Rows[[#This Row],[utm_medium]]</f>
        <v>youtube/cpc</v>
      </c>
      <c r="X66" s="36">
        <f t="shared" ref="X66:X129" si="10">_xlfn.MINIFS(A:A, D:D, D66)</f>
        <v>45294</v>
      </c>
      <c r="Y66" s="38">
        <f>DATEDIF(E66, A66, "m") + 1</f>
        <v>6</v>
      </c>
      <c r="Z66" s="4" t="str">
        <f t="shared" ref="Z66:Z129" si="11">IF(OR(G66="discount", G66="signup"), "purchase_intent",
   IF(OR(G66="bags", G66="shoes"), "exploratory", "other"))</f>
        <v>exploratory</v>
      </c>
    </row>
    <row r="67" spans="1:26" x14ac:dyDescent="0.2">
      <c r="A67" s="36">
        <v>45547</v>
      </c>
      <c r="B67" s="4" t="s">
        <v>18</v>
      </c>
      <c r="C67" s="4" t="s">
        <v>19</v>
      </c>
      <c r="D67" s="4" t="s">
        <v>11</v>
      </c>
      <c r="E67" s="36">
        <f>IFERROR(_xlfn.XLOOKUP(D67, 'Minimum Months'!A:A, 'Minimum Months'!B:B), "")</f>
        <v>45292</v>
      </c>
      <c r="F67" s="4" t="s">
        <v>16</v>
      </c>
      <c r="G67" s="4" t="s">
        <v>21</v>
      </c>
      <c r="H67" s="4">
        <v>333</v>
      </c>
      <c r="I67" s="4">
        <v>15</v>
      </c>
      <c r="J67" s="4">
        <v>986.65</v>
      </c>
      <c r="K67" s="19">
        <f t="shared" si="6"/>
        <v>4.5045045045045043E-2</v>
      </c>
      <c r="L67" s="46">
        <f t="shared" si="7"/>
        <v>2.962912912912913</v>
      </c>
      <c r="M67" t="s">
        <v>34</v>
      </c>
      <c r="N67" t="s">
        <v>36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tr">
        <f t="shared" si="8"/>
        <v>Sep</v>
      </c>
      <c r="V67">
        <f t="shared" si="9"/>
        <v>3</v>
      </c>
      <c r="W67" t="str">
        <f xml:space="preserve"> Simulated_UTM_Campaign_Data___1500_Rows[[#This Row],[utm_source]] &amp; "/" &amp; Simulated_UTM_Campaign_Data___1500_Rows[[#This Row],[utm_medium]]</f>
        <v>youtube/email</v>
      </c>
      <c r="X67" s="36">
        <f t="shared" si="10"/>
        <v>45292</v>
      </c>
      <c r="Y67" s="38">
        <f>DATEDIF(E67, A67, "m") + 1</f>
        <v>9</v>
      </c>
      <c r="Z67" s="4" t="str">
        <f t="shared" si="11"/>
        <v>exploratory</v>
      </c>
    </row>
    <row r="68" spans="1:26" x14ac:dyDescent="0.2">
      <c r="A68" s="36">
        <v>45549</v>
      </c>
      <c r="B68" s="4" t="s">
        <v>18</v>
      </c>
      <c r="C68" s="4" t="s">
        <v>19</v>
      </c>
      <c r="D68" s="4" t="s">
        <v>20</v>
      </c>
      <c r="E68" s="36">
        <f>IFERROR(_xlfn.XLOOKUP(D68, 'Minimum Months'!A:A, 'Minimum Months'!B:B), "")</f>
        <v>45292</v>
      </c>
      <c r="F68" s="4" t="s">
        <v>12</v>
      </c>
      <c r="G68" s="4" t="s">
        <v>21</v>
      </c>
      <c r="H68" s="4">
        <v>284</v>
      </c>
      <c r="I68" s="4">
        <v>38</v>
      </c>
      <c r="J68" s="4">
        <v>655.93</v>
      </c>
      <c r="K68" s="19">
        <f t="shared" si="6"/>
        <v>0.13380281690140844</v>
      </c>
      <c r="L68" s="46">
        <f t="shared" si="7"/>
        <v>2.309612676056338</v>
      </c>
      <c r="M68" t="s">
        <v>34</v>
      </c>
      <c r="N68" t="s">
        <v>36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tr">
        <f t="shared" si="8"/>
        <v>Sep</v>
      </c>
      <c r="V68">
        <f t="shared" si="9"/>
        <v>3</v>
      </c>
      <c r="W68" t="str">
        <f xml:space="preserve"> Simulated_UTM_Campaign_Data___1500_Rows[[#This Row],[utm_source]] &amp; "/" &amp; Simulated_UTM_Campaign_Data___1500_Rows[[#This Row],[utm_medium]]</f>
        <v>youtube/email</v>
      </c>
      <c r="X68" s="36">
        <f t="shared" si="10"/>
        <v>45292</v>
      </c>
      <c r="Y68" s="38">
        <f>DATEDIF(E68, A68, "m") + 1</f>
        <v>9</v>
      </c>
      <c r="Z68" s="4" t="str">
        <f t="shared" si="11"/>
        <v>exploratory</v>
      </c>
    </row>
    <row r="69" spans="1:26" x14ac:dyDescent="0.2">
      <c r="A69" s="36">
        <v>45521</v>
      </c>
      <c r="B69" s="4" t="s">
        <v>26</v>
      </c>
      <c r="C69" s="4" t="s">
        <v>28</v>
      </c>
      <c r="D69" s="4" t="s">
        <v>20</v>
      </c>
      <c r="E69" s="36">
        <f>IFERROR(_xlfn.XLOOKUP(D69, 'Minimum Months'!A:A, 'Minimum Months'!B:B), "")</f>
        <v>45292</v>
      </c>
      <c r="F69" s="4" t="s">
        <v>16</v>
      </c>
      <c r="G69" s="4" t="s">
        <v>13</v>
      </c>
      <c r="H69" s="4">
        <v>71</v>
      </c>
      <c r="I69" s="4">
        <v>38</v>
      </c>
      <c r="J69" s="4">
        <v>324.58999999999997</v>
      </c>
      <c r="K69" s="19">
        <f t="shared" si="6"/>
        <v>0.53521126760563376</v>
      </c>
      <c r="L69" s="46">
        <f t="shared" si="7"/>
        <v>4.5716901408450701</v>
      </c>
      <c r="M69" t="s">
        <v>34</v>
      </c>
      <c r="N69" t="s">
        <v>36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tr">
        <f t="shared" si="8"/>
        <v>Aug</v>
      </c>
      <c r="V69">
        <f t="shared" si="9"/>
        <v>3</v>
      </c>
      <c r="W69" t="str">
        <f xml:space="preserve"> Simulated_UTM_Campaign_Data___1500_Rows[[#This Row],[utm_source]] &amp; "/" &amp; Simulated_UTM_Campaign_Data___1500_Rows[[#This Row],[utm_medium]]</f>
        <v>instagram/cpc</v>
      </c>
      <c r="X69" s="36">
        <f t="shared" si="10"/>
        <v>45292</v>
      </c>
      <c r="Y69" s="38">
        <f>DATEDIF(E69, A69, "m") + 1</f>
        <v>8</v>
      </c>
      <c r="Z69" s="4" t="str">
        <f t="shared" si="11"/>
        <v>exploratory</v>
      </c>
    </row>
    <row r="70" spans="1:26" x14ac:dyDescent="0.2">
      <c r="A70" s="36">
        <v>45315</v>
      </c>
      <c r="B70" s="4" t="s">
        <v>25</v>
      </c>
      <c r="C70" s="4" t="s">
        <v>19</v>
      </c>
      <c r="D70" s="4" t="s">
        <v>20</v>
      </c>
      <c r="E70" s="36">
        <f>IFERROR(_xlfn.XLOOKUP(D70, 'Minimum Months'!A:A, 'Minimum Months'!B:B), "")</f>
        <v>45292</v>
      </c>
      <c r="F70" s="4" t="s">
        <v>29</v>
      </c>
      <c r="G70" s="4" t="s">
        <v>17</v>
      </c>
      <c r="H70" s="4">
        <v>434</v>
      </c>
      <c r="I70" s="4">
        <v>49</v>
      </c>
      <c r="J70" s="4">
        <v>759.74</v>
      </c>
      <c r="K70" s="19">
        <f t="shared" si="6"/>
        <v>0.11290322580645161</v>
      </c>
      <c r="L70" s="46">
        <f t="shared" si="7"/>
        <v>1.7505529953917052</v>
      </c>
      <c r="M70" t="s">
        <v>34</v>
      </c>
      <c r="N70" t="s">
        <v>36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tr">
        <f t="shared" si="8"/>
        <v>Jan</v>
      </c>
      <c r="V70">
        <f t="shared" si="9"/>
        <v>1</v>
      </c>
      <c r="W70" t="str">
        <f xml:space="preserve"> Simulated_UTM_Campaign_Data___1500_Rows[[#This Row],[utm_source]] &amp; "/" &amp; Simulated_UTM_Campaign_Data___1500_Rows[[#This Row],[utm_medium]]</f>
        <v>google/email</v>
      </c>
      <c r="X70" s="36">
        <f t="shared" si="10"/>
        <v>45292</v>
      </c>
      <c r="Y70" s="38">
        <f>DATEDIF(E70, A70, "m") + 1</f>
        <v>1</v>
      </c>
      <c r="Z70" s="4" t="str">
        <f t="shared" si="11"/>
        <v>purchase_intent</v>
      </c>
    </row>
    <row r="71" spans="1:26" x14ac:dyDescent="0.2">
      <c r="A71" s="36">
        <v>45534</v>
      </c>
      <c r="B71" s="4" t="s">
        <v>26</v>
      </c>
      <c r="C71" s="4" t="s">
        <v>15</v>
      </c>
      <c r="D71" s="4" t="s">
        <v>20</v>
      </c>
      <c r="E71" s="36">
        <f>IFERROR(_xlfn.XLOOKUP(D71, 'Minimum Months'!A:A, 'Minimum Months'!B:B), "")</f>
        <v>45292</v>
      </c>
      <c r="F71" s="4" t="s">
        <v>32</v>
      </c>
      <c r="G71" s="4" t="s">
        <v>13</v>
      </c>
      <c r="H71" s="4">
        <v>318</v>
      </c>
      <c r="I71" s="4">
        <v>16</v>
      </c>
      <c r="J71" s="4">
        <v>591.99</v>
      </c>
      <c r="K71" s="19">
        <f t="shared" si="6"/>
        <v>5.0314465408805034E-2</v>
      </c>
      <c r="L71" s="46">
        <f t="shared" si="7"/>
        <v>1.8616037735849056</v>
      </c>
      <c r="M71" t="s">
        <v>34</v>
      </c>
      <c r="N71" t="s">
        <v>36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tr">
        <f t="shared" si="8"/>
        <v>Aug</v>
      </c>
      <c r="V71">
        <f t="shared" si="9"/>
        <v>3</v>
      </c>
      <c r="W71" t="str">
        <f xml:space="preserve"> Simulated_UTM_Campaign_Data___1500_Rows[[#This Row],[utm_source]] &amp; "/" &amp; Simulated_UTM_Campaign_Data___1500_Rows[[#This Row],[utm_medium]]</f>
        <v>instagram/social</v>
      </c>
      <c r="X71" s="36">
        <f t="shared" si="10"/>
        <v>45292</v>
      </c>
      <c r="Y71" s="38">
        <f>DATEDIF(E71, A71, "m") + 1</f>
        <v>8</v>
      </c>
      <c r="Z71" s="4" t="str">
        <f t="shared" si="11"/>
        <v>exploratory</v>
      </c>
    </row>
    <row r="72" spans="1:26" x14ac:dyDescent="0.2">
      <c r="A72" s="36">
        <v>45361</v>
      </c>
      <c r="B72" s="4" t="s">
        <v>25</v>
      </c>
      <c r="C72" s="4" t="s">
        <v>19</v>
      </c>
      <c r="D72" s="4" t="s">
        <v>22</v>
      </c>
      <c r="E72" s="36">
        <f>IFERROR(_xlfn.XLOOKUP(D72, 'Minimum Months'!A:A, 'Minimum Months'!B:B), "")</f>
        <v>45294</v>
      </c>
      <c r="F72" s="4" t="s">
        <v>12</v>
      </c>
      <c r="G72" s="4" t="s">
        <v>17</v>
      </c>
      <c r="H72" s="4">
        <v>436</v>
      </c>
      <c r="I72" s="4">
        <v>10</v>
      </c>
      <c r="J72" s="4">
        <v>245.64</v>
      </c>
      <c r="K72" s="19">
        <f t="shared" si="6"/>
        <v>2.2935779816513763E-2</v>
      </c>
      <c r="L72" s="46">
        <f t="shared" si="7"/>
        <v>0.56339449541284403</v>
      </c>
      <c r="M72" t="s">
        <v>34</v>
      </c>
      <c r="N72" t="s">
        <v>36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tr">
        <f t="shared" si="8"/>
        <v>Mar</v>
      </c>
      <c r="V72">
        <f t="shared" si="9"/>
        <v>1</v>
      </c>
      <c r="W72" t="str">
        <f xml:space="preserve"> Simulated_UTM_Campaign_Data___1500_Rows[[#This Row],[utm_source]] &amp; "/" &amp; Simulated_UTM_Campaign_Data___1500_Rows[[#This Row],[utm_medium]]</f>
        <v>google/email</v>
      </c>
      <c r="X72" s="36">
        <f t="shared" si="10"/>
        <v>45294</v>
      </c>
      <c r="Y72" s="38">
        <f>DATEDIF(E72, A72, "m") + 1</f>
        <v>3</v>
      </c>
      <c r="Z72" s="4" t="str">
        <f t="shared" si="11"/>
        <v>purchase_intent</v>
      </c>
    </row>
    <row r="73" spans="1:26" x14ac:dyDescent="0.2">
      <c r="A73" s="36">
        <v>45547</v>
      </c>
      <c r="B73" s="4" t="s">
        <v>26</v>
      </c>
      <c r="C73" s="4" t="s">
        <v>19</v>
      </c>
      <c r="D73" s="4" t="s">
        <v>11</v>
      </c>
      <c r="E73" s="36">
        <f>IFERROR(_xlfn.XLOOKUP(D73, 'Minimum Months'!A:A, 'Minimum Months'!B:B), "")</f>
        <v>45292</v>
      </c>
      <c r="F73" s="4" t="s">
        <v>16</v>
      </c>
      <c r="G73" s="4" t="s">
        <v>17</v>
      </c>
      <c r="H73" s="4">
        <v>283</v>
      </c>
      <c r="I73" s="4">
        <v>47</v>
      </c>
      <c r="J73" s="4">
        <v>265.47000000000003</v>
      </c>
      <c r="K73" s="19">
        <f t="shared" si="6"/>
        <v>0.16607773851590105</v>
      </c>
      <c r="L73" s="46">
        <f t="shared" si="7"/>
        <v>0.93805653710247361</v>
      </c>
      <c r="M73" t="s">
        <v>34</v>
      </c>
      <c r="N73" t="s">
        <v>36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tr">
        <f t="shared" si="8"/>
        <v>Sep</v>
      </c>
      <c r="V73">
        <f t="shared" si="9"/>
        <v>3</v>
      </c>
      <c r="W73" t="str">
        <f xml:space="preserve"> Simulated_UTM_Campaign_Data___1500_Rows[[#This Row],[utm_source]] &amp; "/" &amp; Simulated_UTM_Campaign_Data___1500_Rows[[#This Row],[utm_medium]]</f>
        <v>instagram/email</v>
      </c>
      <c r="X73" s="36">
        <f t="shared" si="10"/>
        <v>45292</v>
      </c>
      <c r="Y73" s="38">
        <f>DATEDIF(E73, A73, "m") + 1</f>
        <v>9</v>
      </c>
      <c r="Z73" s="4" t="str">
        <f t="shared" si="11"/>
        <v>purchase_intent</v>
      </c>
    </row>
    <row r="74" spans="1:26" x14ac:dyDescent="0.2">
      <c r="A74" s="36">
        <v>45498</v>
      </c>
      <c r="B74" s="4" t="s">
        <v>18</v>
      </c>
      <c r="C74" s="4" t="s">
        <v>28</v>
      </c>
      <c r="D74" s="4" t="s">
        <v>11</v>
      </c>
      <c r="E74" s="36">
        <f>IFERROR(_xlfn.XLOOKUP(D74, 'Minimum Months'!A:A, 'Minimum Months'!B:B), "")</f>
        <v>45292</v>
      </c>
      <c r="F74" s="4" t="s">
        <v>16</v>
      </c>
      <c r="G74" s="4" t="s">
        <v>21</v>
      </c>
      <c r="H74" s="4">
        <v>224</v>
      </c>
      <c r="I74" s="4">
        <v>29</v>
      </c>
      <c r="J74" s="4">
        <v>104.06</v>
      </c>
      <c r="K74" s="19">
        <f t="shared" si="6"/>
        <v>0.12946428571428573</v>
      </c>
      <c r="L74" s="46">
        <f t="shared" si="7"/>
        <v>0.46455357142857145</v>
      </c>
      <c r="M74" t="s">
        <v>34</v>
      </c>
      <c r="N74" t="s">
        <v>36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tr">
        <f t="shared" si="8"/>
        <v>Jul</v>
      </c>
      <c r="V74">
        <f t="shared" si="9"/>
        <v>3</v>
      </c>
      <c r="W74" t="str">
        <f xml:space="preserve"> Simulated_UTM_Campaign_Data___1500_Rows[[#This Row],[utm_source]] &amp; "/" &amp; Simulated_UTM_Campaign_Data___1500_Rows[[#This Row],[utm_medium]]</f>
        <v>youtube/cpc</v>
      </c>
      <c r="X74" s="36">
        <f t="shared" si="10"/>
        <v>45292</v>
      </c>
      <c r="Y74" s="38">
        <f>DATEDIF(E74, A74, "m") + 1</f>
        <v>7</v>
      </c>
      <c r="Z74" s="4" t="str">
        <f t="shared" si="11"/>
        <v>exploratory</v>
      </c>
    </row>
    <row r="75" spans="1:26" x14ac:dyDescent="0.2">
      <c r="A75" s="36">
        <v>45557</v>
      </c>
      <c r="B75" s="4" t="s">
        <v>9</v>
      </c>
      <c r="C75" s="4" t="s">
        <v>19</v>
      </c>
      <c r="D75" s="4" t="s">
        <v>20</v>
      </c>
      <c r="E75" s="36">
        <f>IFERROR(_xlfn.XLOOKUP(D75, 'Minimum Months'!A:A, 'Minimum Months'!B:B), "")</f>
        <v>45292</v>
      </c>
      <c r="F75" s="4" t="s">
        <v>29</v>
      </c>
      <c r="G75" s="4" t="s">
        <v>13</v>
      </c>
      <c r="H75" s="4">
        <v>271</v>
      </c>
      <c r="I75" s="4">
        <v>1</v>
      </c>
      <c r="J75" s="4">
        <v>942.98</v>
      </c>
      <c r="K75" s="19">
        <f t="shared" si="6"/>
        <v>3.6900369003690036E-3</v>
      </c>
      <c r="L75" s="46">
        <f t="shared" si="7"/>
        <v>3.4796309963099632</v>
      </c>
      <c r="M75" t="s">
        <v>34</v>
      </c>
      <c r="N75" t="s">
        <v>36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tr">
        <f t="shared" si="8"/>
        <v>Sep</v>
      </c>
      <c r="V75">
        <f t="shared" si="9"/>
        <v>3</v>
      </c>
      <c r="W75" t="str">
        <f xml:space="preserve"> Simulated_UTM_Campaign_Data___1500_Rows[[#This Row],[utm_source]] &amp; "/" &amp; Simulated_UTM_Campaign_Data___1500_Rows[[#This Row],[utm_medium]]</f>
        <v>facebook/email</v>
      </c>
      <c r="X75" s="36">
        <f t="shared" si="10"/>
        <v>45292</v>
      </c>
      <c r="Y75" s="38">
        <f>DATEDIF(E75, A75, "m") + 1</f>
        <v>9</v>
      </c>
      <c r="Z75" s="4" t="str">
        <f t="shared" si="11"/>
        <v>exploratory</v>
      </c>
    </row>
    <row r="76" spans="1:26" x14ac:dyDescent="0.2">
      <c r="A76" s="36">
        <v>45412</v>
      </c>
      <c r="B76" s="4" t="s">
        <v>26</v>
      </c>
      <c r="C76" s="4" t="s">
        <v>15</v>
      </c>
      <c r="D76" s="4" t="s">
        <v>27</v>
      </c>
      <c r="E76" s="36">
        <f>IFERROR(_xlfn.XLOOKUP(D76, 'Minimum Months'!A:A, 'Minimum Months'!B:B), "")</f>
        <v>45293</v>
      </c>
      <c r="F76" s="4" t="s">
        <v>12</v>
      </c>
      <c r="G76" s="4" t="s">
        <v>17</v>
      </c>
      <c r="H76" s="4">
        <v>401</v>
      </c>
      <c r="I76" s="4">
        <v>36</v>
      </c>
      <c r="J76" s="4">
        <v>365.13</v>
      </c>
      <c r="K76" s="19">
        <f t="shared" si="6"/>
        <v>8.9775561097256859E-2</v>
      </c>
      <c r="L76" s="46">
        <f t="shared" si="7"/>
        <v>0.9105486284289277</v>
      </c>
      <c r="M76" t="s">
        <v>34</v>
      </c>
      <c r="N76" t="s">
        <v>36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tr">
        <f t="shared" si="8"/>
        <v>Apr</v>
      </c>
      <c r="V76">
        <f t="shared" si="9"/>
        <v>2</v>
      </c>
      <c r="W76" t="str">
        <f xml:space="preserve"> Simulated_UTM_Campaign_Data___1500_Rows[[#This Row],[utm_source]] &amp; "/" &amp; Simulated_UTM_Campaign_Data___1500_Rows[[#This Row],[utm_medium]]</f>
        <v>instagram/social</v>
      </c>
      <c r="X76" s="36">
        <f t="shared" si="10"/>
        <v>45293</v>
      </c>
      <c r="Y76" s="38">
        <f>DATEDIF(E76, A76, "m") + 1</f>
        <v>4</v>
      </c>
      <c r="Z76" s="4" t="str">
        <f t="shared" si="11"/>
        <v>purchase_intent</v>
      </c>
    </row>
    <row r="77" spans="1:26" x14ac:dyDescent="0.2">
      <c r="A77" s="36">
        <v>45314</v>
      </c>
      <c r="B77" s="4" t="s">
        <v>9</v>
      </c>
      <c r="C77" s="4" t="s">
        <v>19</v>
      </c>
      <c r="D77" s="4" t="s">
        <v>11</v>
      </c>
      <c r="E77" s="36">
        <f>IFERROR(_xlfn.XLOOKUP(D77, 'Minimum Months'!A:A, 'Minimum Months'!B:B), "")</f>
        <v>45292</v>
      </c>
      <c r="F77" s="4" t="s">
        <v>23</v>
      </c>
      <c r="G77" s="4" t="s">
        <v>21</v>
      </c>
      <c r="H77" s="4">
        <v>26</v>
      </c>
      <c r="I77" s="4">
        <v>44</v>
      </c>
      <c r="J77" s="4">
        <v>688.14</v>
      </c>
      <c r="K77" s="19">
        <f t="shared" si="6"/>
        <v>1.6923076923076923</v>
      </c>
      <c r="L77" s="46">
        <f t="shared" si="7"/>
        <v>26.466923076923077</v>
      </c>
      <c r="M77" t="s">
        <v>34</v>
      </c>
      <c r="N77" t="s">
        <v>36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tr">
        <f t="shared" si="8"/>
        <v>Jan</v>
      </c>
      <c r="V77">
        <f t="shared" si="9"/>
        <v>1</v>
      </c>
      <c r="W77" t="str">
        <f xml:space="preserve"> Simulated_UTM_Campaign_Data___1500_Rows[[#This Row],[utm_source]] &amp; "/" &amp; Simulated_UTM_Campaign_Data___1500_Rows[[#This Row],[utm_medium]]</f>
        <v>facebook/email</v>
      </c>
      <c r="X77" s="36">
        <f t="shared" si="10"/>
        <v>45292</v>
      </c>
      <c r="Y77" s="38">
        <f>DATEDIF(E77, A77, "m") + 1</f>
        <v>1</v>
      </c>
      <c r="Z77" s="4" t="str">
        <f t="shared" si="11"/>
        <v>exploratory</v>
      </c>
    </row>
    <row r="78" spans="1:26" x14ac:dyDescent="0.2">
      <c r="A78" s="36">
        <v>45297</v>
      </c>
      <c r="B78" s="4" t="s">
        <v>30</v>
      </c>
      <c r="C78" s="4" t="s">
        <v>10</v>
      </c>
      <c r="D78" s="4" t="s">
        <v>22</v>
      </c>
      <c r="E78" s="36">
        <f>IFERROR(_xlfn.XLOOKUP(D78, 'Minimum Months'!A:A, 'Minimum Months'!B:B), "")</f>
        <v>45294</v>
      </c>
      <c r="F78" s="4" t="s">
        <v>29</v>
      </c>
      <c r="G78" s="4" t="s">
        <v>21</v>
      </c>
      <c r="H78" s="4">
        <v>285</v>
      </c>
      <c r="I78" s="4">
        <v>10</v>
      </c>
      <c r="J78" s="4">
        <v>345.01</v>
      </c>
      <c r="K78" s="19">
        <f t="shared" si="6"/>
        <v>3.5087719298245612E-2</v>
      </c>
      <c r="L78" s="46">
        <f t="shared" si="7"/>
        <v>1.2105614035087719</v>
      </c>
      <c r="M78" t="s">
        <v>34</v>
      </c>
      <c r="N78" t="s">
        <v>36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tr">
        <f t="shared" si="8"/>
        <v>Jan</v>
      </c>
      <c r="V78">
        <f t="shared" si="9"/>
        <v>1</v>
      </c>
      <c r="W78" t="str">
        <f xml:space="preserve"> Simulated_UTM_Campaign_Data___1500_Rows[[#This Row],[utm_source]] &amp; "/" &amp; Simulated_UTM_Campaign_Data___1500_Rows[[#This Row],[utm_medium]]</f>
        <v>linkedin/referral</v>
      </c>
      <c r="X78" s="36">
        <f t="shared" si="10"/>
        <v>45294</v>
      </c>
      <c r="Y78" s="38">
        <f>DATEDIF(E78, A78, "m") + 1</f>
        <v>1</v>
      </c>
      <c r="Z78" s="4" t="str">
        <f t="shared" si="11"/>
        <v>exploratory</v>
      </c>
    </row>
    <row r="79" spans="1:26" x14ac:dyDescent="0.2">
      <c r="A79" s="36">
        <v>45361</v>
      </c>
      <c r="B79" s="4" t="s">
        <v>18</v>
      </c>
      <c r="C79" s="4" t="s">
        <v>10</v>
      </c>
      <c r="D79" s="4" t="s">
        <v>20</v>
      </c>
      <c r="E79" s="36">
        <f>IFERROR(_xlfn.XLOOKUP(D79, 'Minimum Months'!A:A, 'Minimum Months'!B:B), "")</f>
        <v>45292</v>
      </c>
      <c r="F79" s="4" t="s">
        <v>12</v>
      </c>
      <c r="G79" s="4" t="s">
        <v>21</v>
      </c>
      <c r="H79" s="4">
        <v>215</v>
      </c>
      <c r="I79" s="4">
        <v>20</v>
      </c>
      <c r="J79" s="4">
        <v>424.46</v>
      </c>
      <c r="K79" s="19">
        <f t="shared" si="6"/>
        <v>9.3023255813953487E-2</v>
      </c>
      <c r="L79" s="46">
        <f t="shared" si="7"/>
        <v>1.9742325581395348</v>
      </c>
      <c r="M79" t="s">
        <v>34</v>
      </c>
      <c r="N79" t="s">
        <v>36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tr">
        <f t="shared" si="8"/>
        <v>Mar</v>
      </c>
      <c r="V79">
        <f t="shared" si="9"/>
        <v>1</v>
      </c>
      <c r="W79" t="str">
        <f xml:space="preserve"> Simulated_UTM_Campaign_Data___1500_Rows[[#This Row],[utm_source]] &amp; "/" &amp; Simulated_UTM_Campaign_Data___1500_Rows[[#This Row],[utm_medium]]</f>
        <v>youtube/referral</v>
      </c>
      <c r="X79" s="36">
        <f t="shared" si="10"/>
        <v>45292</v>
      </c>
      <c r="Y79" s="38">
        <f>DATEDIF(E79, A79, "m") + 1</f>
        <v>3</v>
      </c>
      <c r="Z79" s="4" t="str">
        <f t="shared" si="11"/>
        <v>exploratory</v>
      </c>
    </row>
    <row r="80" spans="1:26" x14ac:dyDescent="0.2">
      <c r="A80" s="36">
        <v>45416</v>
      </c>
      <c r="B80" s="4" t="s">
        <v>18</v>
      </c>
      <c r="C80" s="4" t="s">
        <v>15</v>
      </c>
      <c r="D80" s="4" t="s">
        <v>27</v>
      </c>
      <c r="E80" s="36">
        <f>IFERROR(_xlfn.XLOOKUP(D80, 'Minimum Months'!A:A, 'Minimum Months'!B:B), "")</f>
        <v>45293</v>
      </c>
      <c r="F80" s="4" t="s">
        <v>29</v>
      </c>
      <c r="G80" s="4" t="s">
        <v>17</v>
      </c>
      <c r="H80" s="4">
        <v>331</v>
      </c>
      <c r="I80" s="4">
        <v>40</v>
      </c>
      <c r="J80" s="4">
        <v>666.5</v>
      </c>
      <c r="K80" s="19">
        <f t="shared" si="6"/>
        <v>0.12084592145015106</v>
      </c>
      <c r="L80" s="46">
        <f t="shared" si="7"/>
        <v>2.0135951661631419</v>
      </c>
      <c r="M80" t="s">
        <v>34</v>
      </c>
      <c r="N80" t="s">
        <v>36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tr">
        <f t="shared" si="8"/>
        <v>May</v>
      </c>
      <c r="V80">
        <f t="shared" si="9"/>
        <v>2</v>
      </c>
      <c r="W80" t="str">
        <f xml:space="preserve"> Simulated_UTM_Campaign_Data___1500_Rows[[#This Row],[utm_source]] &amp; "/" &amp; Simulated_UTM_Campaign_Data___1500_Rows[[#This Row],[utm_medium]]</f>
        <v>youtube/social</v>
      </c>
      <c r="X80" s="36">
        <f t="shared" si="10"/>
        <v>45293</v>
      </c>
      <c r="Y80" s="38">
        <f>DATEDIF(E80, A80, "m") + 1</f>
        <v>5</v>
      </c>
      <c r="Z80" s="4" t="str">
        <f t="shared" si="11"/>
        <v>purchase_intent</v>
      </c>
    </row>
    <row r="81" spans="1:26" x14ac:dyDescent="0.2">
      <c r="A81" s="36">
        <v>45336</v>
      </c>
      <c r="B81" s="4" t="s">
        <v>18</v>
      </c>
      <c r="C81" s="4" t="s">
        <v>15</v>
      </c>
      <c r="D81" s="4" t="s">
        <v>11</v>
      </c>
      <c r="E81" s="36">
        <f>IFERROR(_xlfn.XLOOKUP(D81, 'Minimum Months'!A:A, 'Minimum Months'!B:B), "")</f>
        <v>45292</v>
      </c>
      <c r="F81" s="4" t="s">
        <v>23</v>
      </c>
      <c r="G81" s="4" t="s">
        <v>24</v>
      </c>
      <c r="H81" s="4">
        <v>129</v>
      </c>
      <c r="I81" s="4">
        <v>34</v>
      </c>
      <c r="J81" s="4">
        <v>909.12</v>
      </c>
      <c r="K81" s="19">
        <f t="shared" si="6"/>
        <v>0.26356589147286824</v>
      </c>
      <c r="L81" s="46">
        <f t="shared" si="7"/>
        <v>7.0474418604651161</v>
      </c>
      <c r="M81" t="s">
        <v>34</v>
      </c>
      <c r="N81" t="s">
        <v>36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tr">
        <f t="shared" si="8"/>
        <v>Feb</v>
      </c>
      <c r="V81">
        <f t="shared" si="9"/>
        <v>1</v>
      </c>
      <c r="W81" t="str">
        <f xml:space="preserve"> Simulated_UTM_Campaign_Data___1500_Rows[[#This Row],[utm_source]] &amp; "/" &amp; Simulated_UTM_Campaign_Data___1500_Rows[[#This Row],[utm_medium]]</f>
        <v>youtube/social</v>
      </c>
      <c r="X81" s="36">
        <f t="shared" si="10"/>
        <v>45292</v>
      </c>
      <c r="Y81" s="38">
        <f>DATEDIF(E81, A81, "m") + 1</f>
        <v>2</v>
      </c>
      <c r="Z81" s="4" t="str">
        <f t="shared" si="11"/>
        <v>purchase_intent</v>
      </c>
    </row>
    <row r="82" spans="1:26" x14ac:dyDescent="0.2">
      <c r="A82" s="36">
        <v>45428</v>
      </c>
      <c r="B82" s="4" t="s">
        <v>9</v>
      </c>
      <c r="C82" s="4" t="s">
        <v>19</v>
      </c>
      <c r="D82" s="4" t="s">
        <v>20</v>
      </c>
      <c r="E82" s="36">
        <f>IFERROR(_xlfn.XLOOKUP(D82, 'Minimum Months'!A:A, 'Minimum Months'!B:B), "")</f>
        <v>45292</v>
      </c>
      <c r="F82" s="4" t="s">
        <v>32</v>
      </c>
      <c r="G82" s="4" t="s">
        <v>13</v>
      </c>
      <c r="H82" s="4">
        <v>168</v>
      </c>
      <c r="I82" s="4">
        <v>14</v>
      </c>
      <c r="J82" s="4">
        <v>537.58000000000004</v>
      </c>
      <c r="K82" s="19">
        <f t="shared" si="6"/>
        <v>8.3333333333333329E-2</v>
      </c>
      <c r="L82" s="46">
        <f t="shared" si="7"/>
        <v>3.1998809523809526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tr">
        <f t="shared" si="8"/>
        <v>May</v>
      </c>
      <c r="V82">
        <f t="shared" si="9"/>
        <v>2</v>
      </c>
      <c r="W82" t="str">
        <f xml:space="preserve"> Simulated_UTM_Campaign_Data___1500_Rows[[#This Row],[utm_source]] &amp; "/" &amp; Simulated_UTM_Campaign_Data___1500_Rows[[#This Row],[utm_medium]]</f>
        <v>facebook/email</v>
      </c>
      <c r="X82" s="36">
        <f t="shared" si="10"/>
        <v>45292</v>
      </c>
      <c r="Y82" s="38">
        <f>DATEDIF(E82, A82, "m") + 1</f>
        <v>5</v>
      </c>
      <c r="Z82" s="4" t="str">
        <f t="shared" si="11"/>
        <v>exploratory</v>
      </c>
    </row>
    <row r="83" spans="1:26" x14ac:dyDescent="0.2">
      <c r="A83" s="36">
        <v>45517</v>
      </c>
      <c r="B83" s="4" t="s">
        <v>14</v>
      </c>
      <c r="C83" s="4" t="s">
        <v>15</v>
      </c>
      <c r="D83" s="4" t="s">
        <v>11</v>
      </c>
      <c r="E83" s="36">
        <f>IFERROR(_xlfn.XLOOKUP(D83, 'Minimum Months'!A:A, 'Minimum Months'!B:B), "")</f>
        <v>45292</v>
      </c>
      <c r="F83" s="4" t="s">
        <v>12</v>
      </c>
      <c r="G83" s="4" t="s">
        <v>24</v>
      </c>
      <c r="H83" s="4">
        <v>202</v>
      </c>
      <c r="I83" s="4">
        <v>31</v>
      </c>
      <c r="J83" s="4">
        <v>427.66</v>
      </c>
      <c r="K83" s="19">
        <f t="shared" si="6"/>
        <v>0.15346534653465346</v>
      </c>
      <c r="L83" s="46">
        <f t="shared" si="7"/>
        <v>2.1171287128712875</v>
      </c>
      <c r="M83" t="s">
        <v>34</v>
      </c>
      <c r="N83" t="s">
        <v>36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tr">
        <f t="shared" si="8"/>
        <v>Aug</v>
      </c>
      <c r="V83">
        <f t="shared" si="9"/>
        <v>3</v>
      </c>
      <c r="W83" t="str">
        <f xml:space="preserve"> Simulated_UTM_Campaign_Data___1500_Rows[[#This Row],[utm_source]] &amp; "/" &amp; Simulated_UTM_Campaign_Data___1500_Rows[[#This Row],[utm_medium]]</f>
        <v>newsletter/social</v>
      </c>
      <c r="X83" s="36">
        <f t="shared" si="10"/>
        <v>45292</v>
      </c>
      <c r="Y83" s="38">
        <f>DATEDIF(E83, A83, "m") + 1</f>
        <v>8</v>
      </c>
      <c r="Z83" s="4" t="str">
        <f t="shared" si="11"/>
        <v>purchase_intent</v>
      </c>
    </row>
    <row r="84" spans="1:26" x14ac:dyDescent="0.2">
      <c r="A84" s="36">
        <v>45544</v>
      </c>
      <c r="B84" s="4" t="s">
        <v>9</v>
      </c>
      <c r="C84" s="4" t="s">
        <v>28</v>
      </c>
      <c r="D84" s="4" t="s">
        <v>22</v>
      </c>
      <c r="E84" s="36">
        <f>IFERROR(_xlfn.XLOOKUP(D84, 'Minimum Months'!A:A, 'Minimum Months'!B:B), "")</f>
        <v>45294</v>
      </c>
      <c r="F84" s="4" t="s">
        <v>23</v>
      </c>
      <c r="G84" s="4" t="s">
        <v>13</v>
      </c>
      <c r="H84" s="4">
        <v>142</v>
      </c>
      <c r="I84" s="4">
        <v>33</v>
      </c>
      <c r="J84" s="4">
        <v>107.99</v>
      </c>
      <c r="K84" s="19">
        <f t="shared" si="6"/>
        <v>0.23239436619718309</v>
      </c>
      <c r="L84" s="46">
        <f t="shared" si="7"/>
        <v>0.76049295774647885</v>
      </c>
      <c r="M84" t="s">
        <v>34</v>
      </c>
      <c r="N84" t="s">
        <v>36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tr">
        <f t="shared" si="8"/>
        <v>Sep</v>
      </c>
      <c r="V84">
        <f t="shared" si="9"/>
        <v>3</v>
      </c>
      <c r="W84" t="str">
        <f xml:space="preserve"> Simulated_UTM_Campaign_Data___1500_Rows[[#This Row],[utm_source]] &amp; "/" &amp; Simulated_UTM_Campaign_Data___1500_Rows[[#This Row],[utm_medium]]</f>
        <v>facebook/cpc</v>
      </c>
      <c r="X84" s="36">
        <f t="shared" si="10"/>
        <v>45294</v>
      </c>
      <c r="Y84" s="38">
        <f>DATEDIF(E84, A84, "m") + 1</f>
        <v>9</v>
      </c>
      <c r="Z84" s="4" t="str">
        <f t="shared" si="11"/>
        <v>exploratory</v>
      </c>
    </row>
    <row r="85" spans="1:26" x14ac:dyDescent="0.2">
      <c r="A85" s="36">
        <v>45394</v>
      </c>
      <c r="B85" s="4" t="s">
        <v>9</v>
      </c>
      <c r="C85" s="4" t="s">
        <v>19</v>
      </c>
      <c r="D85" s="4" t="s">
        <v>27</v>
      </c>
      <c r="E85" s="36">
        <f>IFERROR(_xlfn.XLOOKUP(D85, 'Minimum Months'!A:A, 'Minimum Months'!B:B), "")</f>
        <v>45293</v>
      </c>
      <c r="F85" s="4" t="s">
        <v>29</v>
      </c>
      <c r="G85" s="4" t="s">
        <v>13</v>
      </c>
      <c r="H85" s="4">
        <v>121</v>
      </c>
      <c r="I85" s="4">
        <v>13</v>
      </c>
      <c r="J85" s="4">
        <v>506.24</v>
      </c>
      <c r="K85" s="19">
        <f t="shared" si="6"/>
        <v>0.10743801652892562</v>
      </c>
      <c r="L85" s="46">
        <f t="shared" si="7"/>
        <v>4.1838016528925621</v>
      </c>
      <c r="M85" t="s">
        <v>34</v>
      </c>
      <c r="N85" t="s">
        <v>36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tr">
        <f t="shared" si="8"/>
        <v>Apr</v>
      </c>
      <c r="V85">
        <f t="shared" si="9"/>
        <v>2</v>
      </c>
      <c r="W85" t="str">
        <f xml:space="preserve"> Simulated_UTM_Campaign_Data___1500_Rows[[#This Row],[utm_source]] &amp; "/" &amp; Simulated_UTM_Campaign_Data___1500_Rows[[#This Row],[utm_medium]]</f>
        <v>facebook/email</v>
      </c>
      <c r="X85" s="36">
        <f t="shared" si="10"/>
        <v>45293</v>
      </c>
      <c r="Y85" s="38">
        <f>DATEDIF(E85, A85, "m") + 1</f>
        <v>4</v>
      </c>
      <c r="Z85" s="4" t="str">
        <f t="shared" si="11"/>
        <v>exploratory</v>
      </c>
    </row>
    <row r="86" spans="1:26" x14ac:dyDescent="0.2">
      <c r="A86" s="36">
        <v>45557</v>
      </c>
      <c r="B86" s="4" t="s">
        <v>14</v>
      </c>
      <c r="C86" s="4" t="s">
        <v>28</v>
      </c>
      <c r="D86" s="4" t="s">
        <v>20</v>
      </c>
      <c r="E86" s="36">
        <f>IFERROR(_xlfn.XLOOKUP(D86, 'Minimum Months'!A:A, 'Minimum Months'!B:B), "")</f>
        <v>45292</v>
      </c>
      <c r="F86" s="4" t="s">
        <v>29</v>
      </c>
      <c r="G86" s="4" t="s">
        <v>21</v>
      </c>
      <c r="H86" s="4">
        <v>380</v>
      </c>
      <c r="I86" s="4">
        <v>36</v>
      </c>
      <c r="J86" s="4">
        <v>465.95</v>
      </c>
      <c r="K86" s="19">
        <f t="shared" si="6"/>
        <v>9.4736842105263161E-2</v>
      </c>
      <c r="L86" s="46">
        <f t="shared" si="7"/>
        <v>1.2261842105263157</v>
      </c>
      <c r="M86" t="s">
        <v>34</v>
      </c>
      <c r="N86" t="s">
        <v>36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tr">
        <f t="shared" si="8"/>
        <v>Sep</v>
      </c>
      <c r="V86">
        <f t="shared" si="9"/>
        <v>3</v>
      </c>
      <c r="W86" t="str">
        <f xml:space="preserve"> Simulated_UTM_Campaign_Data___1500_Rows[[#This Row],[utm_source]] &amp; "/" &amp; Simulated_UTM_Campaign_Data___1500_Rows[[#This Row],[utm_medium]]</f>
        <v>newsletter/cpc</v>
      </c>
      <c r="X86" s="36">
        <f t="shared" si="10"/>
        <v>45292</v>
      </c>
      <c r="Y86" s="38">
        <f>DATEDIF(E86, A86, "m") + 1</f>
        <v>9</v>
      </c>
      <c r="Z86" s="4" t="str">
        <f t="shared" si="11"/>
        <v>exploratory</v>
      </c>
    </row>
    <row r="87" spans="1:26" x14ac:dyDescent="0.2">
      <c r="A87" s="36">
        <v>45420</v>
      </c>
      <c r="B87" s="4" t="s">
        <v>26</v>
      </c>
      <c r="C87" s="4" t="s">
        <v>15</v>
      </c>
      <c r="D87" s="4" t="s">
        <v>22</v>
      </c>
      <c r="E87" s="36">
        <f>IFERROR(_xlfn.XLOOKUP(D87, 'Minimum Months'!A:A, 'Minimum Months'!B:B), "")</f>
        <v>45294</v>
      </c>
      <c r="F87" s="4" t="s">
        <v>32</v>
      </c>
      <c r="G87" s="4" t="s">
        <v>17</v>
      </c>
      <c r="H87" s="4">
        <v>259</v>
      </c>
      <c r="I87" s="4">
        <v>16</v>
      </c>
      <c r="J87" s="4">
        <v>453.68</v>
      </c>
      <c r="K87" s="19">
        <f t="shared" si="6"/>
        <v>6.1776061776061778E-2</v>
      </c>
      <c r="L87" s="46">
        <f t="shared" si="7"/>
        <v>1.7516602316602317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tr">
        <f t="shared" si="8"/>
        <v>May</v>
      </c>
      <c r="V87">
        <f t="shared" si="9"/>
        <v>2</v>
      </c>
      <c r="W87" t="str">
        <f xml:space="preserve"> Simulated_UTM_Campaign_Data___1500_Rows[[#This Row],[utm_source]] &amp; "/" &amp; Simulated_UTM_Campaign_Data___1500_Rows[[#This Row],[utm_medium]]</f>
        <v>instagram/social</v>
      </c>
      <c r="X87" s="36">
        <f t="shared" si="10"/>
        <v>45294</v>
      </c>
      <c r="Y87" s="38">
        <f>DATEDIF(E87, A87, "m") + 1</f>
        <v>5</v>
      </c>
      <c r="Z87" s="4" t="str">
        <f t="shared" si="11"/>
        <v>purchase_intent</v>
      </c>
    </row>
    <row r="88" spans="1:26" x14ac:dyDescent="0.2">
      <c r="A88" s="36">
        <v>45654</v>
      </c>
      <c r="B88" s="4" t="s">
        <v>14</v>
      </c>
      <c r="C88" s="4" t="s">
        <v>10</v>
      </c>
      <c r="D88" s="4" t="s">
        <v>11</v>
      </c>
      <c r="E88" s="36">
        <f>IFERROR(_xlfn.XLOOKUP(D88, 'Minimum Months'!A:A, 'Minimum Months'!B:B), "")</f>
        <v>45292</v>
      </c>
      <c r="F88" s="4" t="s">
        <v>23</v>
      </c>
      <c r="G88" s="4" t="s">
        <v>17</v>
      </c>
      <c r="H88" s="4">
        <v>196</v>
      </c>
      <c r="I88" s="4">
        <v>42</v>
      </c>
      <c r="J88" s="4">
        <v>905.29</v>
      </c>
      <c r="K88" s="19">
        <f t="shared" si="6"/>
        <v>0.21428571428571427</v>
      </c>
      <c r="L88" s="46">
        <f t="shared" si="7"/>
        <v>4.6188265306122451</v>
      </c>
      <c r="M88" t="s">
        <v>34</v>
      </c>
      <c r="N88" t="s">
        <v>36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tr">
        <f t="shared" si="8"/>
        <v>Dec</v>
      </c>
      <c r="V88">
        <f t="shared" si="9"/>
        <v>4</v>
      </c>
      <c r="W88" t="str">
        <f xml:space="preserve"> Simulated_UTM_Campaign_Data___1500_Rows[[#This Row],[utm_source]] &amp; "/" &amp; Simulated_UTM_Campaign_Data___1500_Rows[[#This Row],[utm_medium]]</f>
        <v>newsletter/referral</v>
      </c>
      <c r="X88" s="36">
        <f t="shared" si="10"/>
        <v>45292</v>
      </c>
      <c r="Y88" s="38">
        <f>DATEDIF(E88, A88, "m") + 1</f>
        <v>12</v>
      </c>
      <c r="Z88" s="4" t="str">
        <f t="shared" si="11"/>
        <v>purchase_intent</v>
      </c>
    </row>
    <row r="89" spans="1:26" x14ac:dyDescent="0.2">
      <c r="A89" s="36">
        <v>45434</v>
      </c>
      <c r="B89" s="4" t="s">
        <v>25</v>
      </c>
      <c r="C89" s="4" t="s">
        <v>28</v>
      </c>
      <c r="D89" s="4" t="s">
        <v>27</v>
      </c>
      <c r="E89" s="36">
        <f>IFERROR(_xlfn.XLOOKUP(D89, 'Minimum Months'!A:A, 'Minimum Months'!B:B), "")</f>
        <v>45293</v>
      </c>
      <c r="F89" s="4" t="s">
        <v>29</v>
      </c>
      <c r="G89" s="4" t="s">
        <v>13</v>
      </c>
      <c r="H89" s="4">
        <v>113</v>
      </c>
      <c r="I89" s="4">
        <v>17</v>
      </c>
      <c r="J89" s="4">
        <v>600.1</v>
      </c>
      <c r="K89" s="19">
        <f t="shared" si="6"/>
        <v>0.15044247787610621</v>
      </c>
      <c r="L89" s="46">
        <f t="shared" si="7"/>
        <v>5.3106194690265491</v>
      </c>
      <c r="M89" t="s">
        <v>34</v>
      </c>
      <c r="N89" t="s">
        <v>36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tr">
        <f t="shared" si="8"/>
        <v>May</v>
      </c>
      <c r="V89">
        <f t="shared" si="9"/>
        <v>2</v>
      </c>
      <c r="W89" t="str">
        <f xml:space="preserve"> Simulated_UTM_Campaign_Data___1500_Rows[[#This Row],[utm_source]] &amp; "/" &amp; Simulated_UTM_Campaign_Data___1500_Rows[[#This Row],[utm_medium]]</f>
        <v>google/cpc</v>
      </c>
      <c r="X89" s="36">
        <f t="shared" si="10"/>
        <v>45293</v>
      </c>
      <c r="Y89" s="38">
        <f>DATEDIF(E89, A89, "m") + 1</f>
        <v>5</v>
      </c>
      <c r="Z89" s="4" t="str">
        <f t="shared" si="11"/>
        <v>exploratory</v>
      </c>
    </row>
    <row r="90" spans="1:26" x14ac:dyDescent="0.2">
      <c r="A90" s="36">
        <v>45541</v>
      </c>
      <c r="B90" s="4" t="s">
        <v>25</v>
      </c>
      <c r="C90" s="4" t="s">
        <v>28</v>
      </c>
      <c r="D90" s="4" t="s">
        <v>27</v>
      </c>
      <c r="E90" s="36">
        <f>IFERROR(_xlfn.XLOOKUP(D90, 'Minimum Months'!A:A, 'Minimum Months'!B:B), "")</f>
        <v>45293</v>
      </c>
      <c r="F90" s="4" t="s">
        <v>16</v>
      </c>
      <c r="G90" s="4" t="s">
        <v>13</v>
      </c>
      <c r="H90" s="4">
        <v>51</v>
      </c>
      <c r="I90" s="4">
        <v>41</v>
      </c>
      <c r="J90" s="4">
        <v>826.2</v>
      </c>
      <c r="K90" s="19">
        <f t="shared" si="6"/>
        <v>0.80392156862745101</v>
      </c>
      <c r="L90" s="46">
        <f t="shared" si="7"/>
        <v>16.2</v>
      </c>
      <c r="M90" t="s">
        <v>34</v>
      </c>
      <c r="N90" t="s">
        <v>36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tr">
        <f t="shared" si="8"/>
        <v>Sep</v>
      </c>
      <c r="V90">
        <f t="shared" si="9"/>
        <v>3</v>
      </c>
      <c r="W90" t="str">
        <f xml:space="preserve"> Simulated_UTM_Campaign_Data___1500_Rows[[#This Row],[utm_source]] &amp; "/" &amp; Simulated_UTM_Campaign_Data___1500_Rows[[#This Row],[utm_medium]]</f>
        <v>google/cpc</v>
      </c>
      <c r="X90" s="36">
        <f t="shared" si="10"/>
        <v>45293</v>
      </c>
      <c r="Y90" s="38">
        <f>DATEDIF(E90, A90, "m") + 1</f>
        <v>9</v>
      </c>
      <c r="Z90" s="4" t="str">
        <f t="shared" si="11"/>
        <v>exploratory</v>
      </c>
    </row>
    <row r="91" spans="1:26" x14ac:dyDescent="0.2">
      <c r="A91" s="36">
        <v>45629</v>
      </c>
      <c r="B91" s="4" t="s">
        <v>9</v>
      </c>
      <c r="C91" s="4" t="s">
        <v>19</v>
      </c>
      <c r="D91" s="4" t="s">
        <v>27</v>
      </c>
      <c r="E91" s="36">
        <f>IFERROR(_xlfn.XLOOKUP(D91, 'Minimum Months'!A:A, 'Minimum Months'!B:B), "")</f>
        <v>45293</v>
      </c>
      <c r="F91" s="4" t="s">
        <v>23</v>
      </c>
      <c r="G91" s="4" t="s">
        <v>21</v>
      </c>
      <c r="H91" s="4">
        <v>183</v>
      </c>
      <c r="I91" s="4">
        <v>16</v>
      </c>
      <c r="J91" s="4">
        <v>449.96</v>
      </c>
      <c r="K91" s="19">
        <f t="shared" si="6"/>
        <v>8.7431693989071038E-2</v>
      </c>
      <c r="L91" s="46">
        <f t="shared" si="7"/>
        <v>2.4587978142076503</v>
      </c>
      <c r="M91" t="s">
        <v>34</v>
      </c>
      <c r="N91" t="s">
        <v>36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tr">
        <f t="shared" si="8"/>
        <v>Dec</v>
      </c>
      <c r="V91">
        <f t="shared" si="9"/>
        <v>4</v>
      </c>
      <c r="W91" t="str">
        <f xml:space="preserve"> Simulated_UTM_Campaign_Data___1500_Rows[[#This Row],[utm_source]] &amp; "/" &amp; Simulated_UTM_Campaign_Data___1500_Rows[[#This Row],[utm_medium]]</f>
        <v>facebook/email</v>
      </c>
      <c r="X91" s="36">
        <f t="shared" si="10"/>
        <v>45293</v>
      </c>
      <c r="Y91" s="38">
        <f>DATEDIF(E91, A91, "m") + 1</f>
        <v>12</v>
      </c>
      <c r="Z91" s="4" t="str">
        <f t="shared" si="11"/>
        <v>exploratory</v>
      </c>
    </row>
    <row r="92" spans="1:26" x14ac:dyDescent="0.2">
      <c r="A92" s="36">
        <v>45450</v>
      </c>
      <c r="B92" s="4" t="s">
        <v>30</v>
      </c>
      <c r="C92" s="4" t="s">
        <v>19</v>
      </c>
      <c r="D92" s="4" t="s">
        <v>20</v>
      </c>
      <c r="E92" s="36">
        <f>IFERROR(_xlfn.XLOOKUP(D92, 'Minimum Months'!A:A, 'Minimum Months'!B:B), "")</f>
        <v>45292</v>
      </c>
      <c r="F92" s="4" t="s">
        <v>29</v>
      </c>
      <c r="G92" s="4" t="s">
        <v>17</v>
      </c>
      <c r="H92" s="4">
        <v>341</v>
      </c>
      <c r="I92" s="4">
        <v>34</v>
      </c>
      <c r="J92" s="4">
        <v>302.12</v>
      </c>
      <c r="K92" s="19">
        <f t="shared" si="6"/>
        <v>9.9706744868035185E-2</v>
      </c>
      <c r="L92" s="46">
        <f t="shared" si="7"/>
        <v>0.88598240469208212</v>
      </c>
      <c r="M92" t="s">
        <v>34</v>
      </c>
      <c r="N92" t="s">
        <v>36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tr">
        <f t="shared" si="8"/>
        <v>Jun</v>
      </c>
      <c r="V92">
        <f t="shared" si="9"/>
        <v>2</v>
      </c>
      <c r="W92" t="str">
        <f xml:space="preserve"> Simulated_UTM_Campaign_Data___1500_Rows[[#This Row],[utm_source]] &amp; "/" &amp; Simulated_UTM_Campaign_Data___1500_Rows[[#This Row],[utm_medium]]</f>
        <v>linkedin/email</v>
      </c>
      <c r="X92" s="36">
        <f t="shared" si="10"/>
        <v>45292</v>
      </c>
      <c r="Y92" s="38">
        <f>DATEDIF(E92, A92, "m") + 1</f>
        <v>6</v>
      </c>
      <c r="Z92" s="4" t="str">
        <f t="shared" si="11"/>
        <v>purchase_intent</v>
      </c>
    </row>
    <row r="93" spans="1:26" x14ac:dyDescent="0.2">
      <c r="A93" s="36">
        <v>45502</v>
      </c>
      <c r="B93" s="4" t="s">
        <v>30</v>
      </c>
      <c r="C93" s="4" t="s">
        <v>28</v>
      </c>
      <c r="D93" s="4" t="s">
        <v>20</v>
      </c>
      <c r="E93" s="36">
        <f>IFERROR(_xlfn.XLOOKUP(D93, 'Minimum Months'!A:A, 'Minimum Months'!B:B), "")</f>
        <v>45292</v>
      </c>
      <c r="F93" s="4" t="s">
        <v>23</v>
      </c>
      <c r="G93" s="4" t="s">
        <v>24</v>
      </c>
      <c r="H93" s="4">
        <v>76</v>
      </c>
      <c r="I93" s="4">
        <v>35</v>
      </c>
      <c r="J93" s="4">
        <v>808.41</v>
      </c>
      <c r="K93" s="19">
        <f t="shared" si="6"/>
        <v>0.46052631578947367</v>
      </c>
      <c r="L93" s="46">
        <f t="shared" si="7"/>
        <v>10.636973684210526</v>
      </c>
      <c r="M93" t="s">
        <v>34</v>
      </c>
      <c r="N93" t="s">
        <v>36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tr">
        <f t="shared" si="8"/>
        <v>Jul</v>
      </c>
      <c r="V93">
        <f t="shared" si="9"/>
        <v>3</v>
      </c>
      <c r="W93" t="str">
        <f xml:space="preserve"> Simulated_UTM_Campaign_Data___1500_Rows[[#This Row],[utm_source]] &amp; "/" &amp; Simulated_UTM_Campaign_Data___1500_Rows[[#This Row],[utm_medium]]</f>
        <v>linkedin/cpc</v>
      </c>
      <c r="X93" s="36">
        <f t="shared" si="10"/>
        <v>45292</v>
      </c>
      <c r="Y93" s="38">
        <f>DATEDIF(E93, A93, "m") + 1</f>
        <v>7</v>
      </c>
      <c r="Z93" s="4" t="str">
        <f t="shared" si="11"/>
        <v>purchase_intent</v>
      </c>
    </row>
    <row r="94" spans="1:26" x14ac:dyDescent="0.2">
      <c r="A94" s="36">
        <v>45354</v>
      </c>
      <c r="B94" s="4" t="s">
        <v>18</v>
      </c>
      <c r="C94" s="4" t="s">
        <v>15</v>
      </c>
      <c r="D94" s="4" t="s">
        <v>22</v>
      </c>
      <c r="E94" s="36">
        <f>IFERROR(_xlfn.XLOOKUP(D94, 'Minimum Months'!A:A, 'Minimum Months'!B:B), "")</f>
        <v>45294</v>
      </c>
      <c r="F94" s="4" t="s">
        <v>29</v>
      </c>
      <c r="G94" s="4" t="s">
        <v>13</v>
      </c>
      <c r="H94" s="4">
        <v>348</v>
      </c>
      <c r="I94" s="4">
        <v>8</v>
      </c>
      <c r="J94" s="4">
        <v>400.39</v>
      </c>
      <c r="K94" s="19">
        <f t="shared" si="6"/>
        <v>2.2988505747126436E-2</v>
      </c>
      <c r="L94" s="46">
        <f t="shared" si="7"/>
        <v>1.1505459770114943</v>
      </c>
      <c r="M94" t="s">
        <v>34</v>
      </c>
      <c r="N94" t="s">
        <v>36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tr">
        <f t="shared" si="8"/>
        <v>Mar</v>
      </c>
      <c r="V94">
        <f t="shared" si="9"/>
        <v>1</v>
      </c>
      <c r="W94" t="str">
        <f xml:space="preserve"> Simulated_UTM_Campaign_Data___1500_Rows[[#This Row],[utm_source]] &amp; "/" &amp; Simulated_UTM_Campaign_Data___1500_Rows[[#This Row],[utm_medium]]</f>
        <v>youtube/social</v>
      </c>
      <c r="X94" s="36">
        <f t="shared" si="10"/>
        <v>45294</v>
      </c>
      <c r="Y94" s="38">
        <f>DATEDIF(E94, A94, "m") + 1</f>
        <v>3</v>
      </c>
      <c r="Z94" s="4" t="str">
        <f t="shared" si="11"/>
        <v>exploratory</v>
      </c>
    </row>
    <row r="95" spans="1:26" x14ac:dyDescent="0.2">
      <c r="A95" s="36">
        <v>45353</v>
      </c>
      <c r="B95" s="4" t="s">
        <v>18</v>
      </c>
      <c r="C95" s="4" t="s">
        <v>15</v>
      </c>
      <c r="D95" s="4" t="s">
        <v>22</v>
      </c>
      <c r="E95" s="36">
        <f>IFERROR(_xlfn.XLOOKUP(D95, 'Minimum Months'!A:A, 'Minimum Months'!B:B), "")</f>
        <v>45294</v>
      </c>
      <c r="F95" s="4" t="s">
        <v>12</v>
      </c>
      <c r="G95" s="4" t="s">
        <v>13</v>
      </c>
      <c r="H95" s="4">
        <v>119</v>
      </c>
      <c r="I95" s="4">
        <v>4</v>
      </c>
      <c r="J95" s="4">
        <v>982.52</v>
      </c>
      <c r="K95" s="19">
        <f t="shared" si="6"/>
        <v>3.3613445378151259E-2</v>
      </c>
      <c r="L95" s="46">
        <f t="shared" si="7"/>
        <v>8.2564705882352936</v>
      </c>
      <c r="M95" t="s">
        <v>34</v>
      </c>
      <c r="N95" t="s">
        <v>36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tr">
        <f t="shared" si="8"/>
        <v>Mar</v>
      </c>
      <c r="V95">
        <f t="shared" si="9"/>
        <v>1</v>
      </c>
      <c r="W95" t="str">
        <f xml:space="preserve"> Simulated_UTM_Campaign_Data___1500_Rows[[#This Row],[utm_source]] &amp; "/" &amp; Simulated_UTM_Campaign_Data___1500_Rows[[#This Row],[utm_medium]]</f>
        <v>youtube/social</v>
      </c>
      <c r="X95" s="36">
        <f t="shared" si="10"/>
        <v>45294</v>
      </c>
      <c r="Y95" s="38">
        <f>DATEDIF(E95, A95, "m") + 1</f>
        <v>2</v>
      </c>
      <c r="Z95" s="4" t="str">
        <f t="shared" si="11"/>
        <v>exploratory</v>
      </c>
    </row>
    <row r="96" spans="1:26" x14ac:dyDescent="0.2">
      <c r="A96" s="36">
        <v>45365</v>
      </c>
      <c r="B96" s="4" t="s">
        <v>26</v>
      </c>
      <c r="C96" s="4" t="s">
        <v>19</v>
      </c>
      <c r="D96" s="4" t="s">
        <v>20</v>
      </c>
      <c r="E96" s="36">
        <f>IFERROR(_xlfn.XLOOKUP(D96, 'Minimum Months'!A:A, 'Minimum Months'!B:B), "")</f>
        <v>45292</v>
      </c>
      <c r="F96" s="4" t="s">
        <v>16</v>
      </c>
      <c r="G96" s="4" t="s">
        <v>17</v>
      </c>
      <c r="H96" s="4">
        <v>92</v>
      </c>
      <c r="I96" s="4">
        <v>45</v>
      </c>
      <c r="J96" s="4">
        <v>595.41999999999996</v>
      </c>
      <c r="K96" s="19">
        <f t="shared" si="6"/>
        <v>0.4891304347826087</v>
      </c>
      <c r="L96" s="46">
        <f t="shared" si="7"/>
        <v>6.4719565217391297</v>
      </c>
      <c r="M96" t="s">
        <v>34</v>
      </c>
      <c r="N96" t="s">
        <v>36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tr">
        <f t="shared" si="8"/>
        <v>Mar</v>
      </c>
      <c r="V96">
        <f t="shared" si="9"/>
        <v>1</v>
      </c>
      <c r="W96" t="str">
        <f xml:space="preserve"> Simulated_UTM_Campaign_Data___1500_Rows[[#This Row],[utm_source]] &amp; "/" &amp; Simulated_UTM_Campaign_Data___1500_Rows[[#This Row],[utm_medium]]</f>
        <v>instagram/email</v>
      </c>
      <c r="X96" s="36">
        <f t="shared" si="10"/>
        <v>45292</v>
      </c>
      <c r="Y96" s="38">
        <f>DATEDIF(E96, A96, "m") + 1</f>
        <v>3</v>
      </c>
      <c r="Z96" s="4" t="str">
        <f t="shared" si="11"/>
        <v>purchase_intent</v>
      </c>
    </row>
    <row r="97" spans="1:26" x14ac:dyDescent="0.2">
      <c r="A97" s="36">
        <v>45316</v>
      </c>
      <c r="B97" s="4" t="s">
        <v>14</v>
      </c>
      <c r="C97" s="4" t="s">
        <v>15</v>
      </c>
      <c r="D97" s="4" t="s">
        <v>27</v>
      </c>
      <c r="E97" s="36">
        <f>IFERROR(_xlfn.XLOOKUP(D97, 'Minimum Months'!A:A, 'Minimum Months'!B:B), "")</f>
        <v>45293</v>
      </c>
      <c r="F97" s="4" t="s">
        <v>16</v>
      </c>
      <c r="G97" s="4" t="s">
        <v>13</v>
      </c>
      <c r="H97" s="4">
        <v>148</v>
      </c>
      <c r="I97" s="4">
        <v>26</v>
      </c>
      <c r="J97" s="4">
        <v>646.85</v>
      </c>
      <c r="K97" s="19">
        <f t="shared" si="6"/>
        <v>0.17567567567567569</v>
      </c>
      <c r="L97" s="46">
        <f t="shared" si="7"/>
        <v>4.3706081081081081</v>
      </c>
      <c r="M97" t="s">
        <v>34</v>
      </c>
      <c r="N97" t="s">
        <v>36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tr">
        <f t="shared" si="8"/>
        <v>Jan</v>
      </c>
      <c r="V97">
        <f t="shared" si="9"/>
        <v>1</v>
      </c>
      <c r="W97" t="str">
        <f xml:space="preserve"> Simulated_UTM_Campaign_Data___1500_Rows[[#This Row],[utm_source]] &amp; "/" &amp; Simulated_UTM_Campaign_Data___1500_Rows[[#This Row],[utm_medium]]</f>
        <v>newsletter/social</v>
      </c>
      <c r="X97" s="36">
        <f t="shared" si="10"/>
        <v>45293</v>
      </c>
      <c r="Y97" s="38">
        <f>DATEDIF(E97, A97, "m") + 1</f>
        <v>1</v>
      </c>
      <c r="Z97" s="4" t="str">
        <f t="shared" si="11"/>
        <v>exploratory</v>
      </c>
    </row>
    <row r="98" spans="1:26" x14ac:dyDescent="0.2">
      <c r="A98" s="36">
        <v>45385</v>
      </c>
      <c r="B98" s="4" t="s">
        <v>14</v>
      </c>
      <c r="C98" s="4" t="s">
        <v>15</v>
      </c>
      <c r="D98" s="4" t="s">
        <v>22</v>
      </c>
      <c r="E98" s="36">
        <f>IFERROR(_xlfn.XLOOKUP(D98, 'Minimum Months'!A:A, 'Minimum Months'!B:B), "")</f>
        <v>45294</v>
      </c>
      <c r="F98" s="4" t="s">
        <v>12</v>
      </c>
      <c r="G98" s="4" t="s">
        <v>17</v>
      </c>
      <c r="H98" s="4">
        <v>440</v>
      </c>
      <c r="I98" s="4">
        <v>41</v>
      </c>
      <c r="J98" s="4">
        <v>597.86</v>
      </c>
      <c r="K98" s="19">
        <f t="shared" si="6"/>
        <v>9.3181818181818185E-2</v>
      </c>
      <c r="L98" s="46">
        <f t="shared" si="7"/>
        <v>1.3587727272727272</v>
      </c>
      <c r="M98" t="s">
        <v>34</v>
      </c>
      <c r="N98" t="s">
        <v>36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tr">
        <f t="shared" si="8"/>
        <v>Apr</v>
      </c>
      <c r="V98">
        <f t="shared" si="9"/>
        <v>2</v>
      </c>
      <c r="W98" t="str">
        <f xml:space="preserve"> Simulated_UTM_Campaign_Data___1500_Rows[[#This Row],[utm_source]] &amp; "/" &amp; Simulated_UTM_Campaign_Data___1500_Rows[[#This Row],[utm_medium]]</f>
        <v>newsletter/social</v>
      </c>
      <c r="X98" s="36">
        <f t="shared" si="10"/>
        <v>45294</v>
      </c>
      <c r="Y98" s="38">
        <f>DATEDIF(E98, A98, "m") + 1</f>
        <v>4</v>
      </c>
      <c r="Z98" s="4" t="str">
        <f t="shared" si="11"/>
        <v>purchase_intent</v>
      </c>
    </row>
    <row r="99" spans="1:26" x14ac:dyDescent="0.2">
      <c r="A99" s="36">
        <v>45295</v>
      </c>
      <c r="B99" s="4" t="s">
        <v>18</v>
      </c>
      <c r="C99" s="4" t="s">
        <v>15</v>
      </c>
      <c r="D99" s="4" t="s">
        <v>20</v>
      </c>
      <c r="E99" s="36">
        <f>IFERROR(_xlfn.XLOOKUP(D99, 'Minimum Months'!A:A, 'Minimum Months'!B:B), "")</f>
        <v>45292</v>
      </c>
      <c r="F99" s="4" t="s">
        <v>29</v>
      </c>
      <c r="G99" s="4" t="s">
        <v>24</v>
      </c>
      <c r="H99" s="4">
        <v>241</v>
      </c>
      <c r="I99" s="4">
        <v>14</v>
      </c>
      <c r="J99" s="4">
        <v>764.28</v>
      </c>
      <c r="K99" s="19">
        <f t="shared" si="6"/>
        <v>5.8091286307053944E-2</v>
      </c>
      <c r="L99" s="46">
        <f t="shared" si="7"/>
        <v>3.1712863070539417</v>
      </c>
      <c r="M99" t="s">
        <v>34</v>
      </c>
      <c r="N99" t="s">
        <v>36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tr">
        <f t="shared" si="8"/>
        <v>Jan</v>
      </c>
      <c r="V99">
        <f t="shared" si="9"/>
        <v>1</v>
      </c>
      <c r="W99" t="str">
        <f xml:space="preserve"> Simulated_UTM_Campaign_Data___1500_Rows[[#This Row],[utm_source]] &amp; "/" &amp; Simulated_UTM_Campaign_Data___1500_Rows[[#This Row],[utm_medium]]</f>
        <v>youtube/social</v>
      </c>
      <c r="X99" s="36">
        <f t="shared" si="10"/>
        <v>45292</v>
      </c>
      <c r="Y99" s="38">
        <f>DATEDIF(E99, A99, "m") + 1</f>
        <v>1</v>
      </c>
      <c r="Z99" s="4" t="str">
        <f t="shared" si="11"/>
        <v>purchase_intent</v>
      </c>
    </row>
    <row r="100" spans="1:26" x14ac:dyDescent="0.2">
      <c r="A100" s="36">
        <v>45486</v>
      </c>
      <c r="B100" s="4" t="s">
        <v>14</v>
      </c>
      <c r="C100" s="4" t="s">
        <v>28</v>
      </c>
      <c r="D100" s="4" t="s">
        <v>11</v>
      </c>
      <c r="E100" s="36">
        <f>IFERROR(_xlfn.XLOOKUP(D100, 'Minimum Months'!A:A, 'Minimum Months'!B:B), "")</f>
        <v>45292</v>
      </c>
      <c r="F100" s="4" t="s">
        <v>16</v>
      </c>
      <c r="G100" s="4" t="s">
        <v>17</v>
      </c>
      <c r="H100" s="4">
        <v>412</v>
      </c>
      <c r="I100" s="4">
        <v>13</v>
      </c>
      <c r="J100" s="4">
        <v>792.76</v>
      </c>
      <c r="K100" s="19">
        <f t="shared" si="6"/>
        <v>3.1553398058252427E-2</v>
      </c>
      <c r="L100" s="46">
        <f t="shared" si="7"/>
        <v>1.9241747572815533</v>
      </c>
      <c r="M100" t="s">
        <v>34</v>
      </c>
      <c r="N100" t="s">
        <v>36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tr">
        <f t="shared" si="8"/>
        <v>Jul</v>
      </c>
      <c r="V100">
        <f t="shared" si="9"/>
        <v>3</v>
      </c>
      <c r="W100" t="str">
        <f xml:space="preserve"> Simulated_UTM_Campaign_Data___1500_Rows[[#This Row],[utm_source]] &amp; "/" &amp; Simulated_UTM_Campaign_Data___1500_Rows[[#This Row],[utm_medium]]</f>
        <v>newsletter/cpc</v>
      </c>
      <c r="X100" s="36">
        <f t="shared" si="10"/>
        <v>45292</v>
      </c>
      <c r="Y100" s="38">
        <f>DATEDIF(E100, A100, "m") + 1</f>
        <v>7</v>
      </c>
      <c r="Z100" s="4" t="str">
        <f t="shared" si="11"/>
        <v>purchase_intent</v>
      </c>
    </row>
    <row r="101" spans="1:26" x14ac:dyDescent="0.2">
      <c r="A101" s="36">
        <v>45451</v>
      </c>
      <c r="B101" s="4" t="s">
        <v>9</v>
      </c>
      <c r="C101" s="4" t="s">
        <v>15</v>
      </c>
      <c r="D101" s="4" t="s">
        <v>20</v>
      </c>
      <c r="E101" s="36">
        <f>IFERROR(_xlfn.XLOOKUP(D101, 'Minimum Months'!A:A, 'Minimum Months'!B:B), "")</f>
        <v>45292</v>
      </c>
      <c r="F101" s="4" t="s">
        <v>23</v>
      </c>
      <c r="G101" s="4" t="s">
        <v>17</v>
      </c>
      <c r="H101" s="4">
        <v>88</v>
      </c>
      <c r="I101" s="4">
        <v>14</v>
      </c>
      <c r="J101" s="4">
        <v>302.33</v>
      </c>
      <c r="K101" s="19">
        <f t="shared" si="6"/>
        <v>0.15909090909090909</v>
      </c>
      <c r="L101" s="46">
        <f t="shared" si="7"/>
        <v>3.4355681818181818</v>
      </c>
      <c r="M101" t="s">
        <v>34</v>
      </c>
      <c r="N101" t="s">
        <v>36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tr">
        <f t="shared" si="8"/>
        <v>Jun</v>
      </c>
      <c r="V101">
        <f t="shared" si="9"/>
        <v>2</v>
      </c>
      <c r="W101" t="str">
        <f xml:space="preserve"> Simulated_UTM_Campaign_Data___1500_Rows[[#This Row],[utm_source]] &amp; "/" &amp; Simulated_UTM_Campaign_Data___1500_Rows[[#This Row],[utm_medium]]</f>
        <v>facebook/social</v>
      </c>
      <c r="X101" s="36">
        <f t="shared" si="10"/>
        <v>45292</v>
      </c>
      <c r="Y101" s="38">
        <f>DATEDIF(E101, A101, "m") + 1</f>
        <v>6</v>
      </c>
      <c r="Z101" s="4" t="str">
        <f t="shared" si="11"/>
        <v>purchase_intent</v>
      </c>
    </row>
    <row r="102" spans="1:26" x14ac:dyDescent="0.2">
      <c r="A102" s="36">
        <v>45637</v>
      </c>
      <c r="B102" s="4" t="s">
        <v>30</v>
      </c>
      <c r="C102" s="4" t="s">
        <v>19</v>
      </c>
      <c r="D102" s="4" t="s">
        <v>27</v>
      </c>
      <c r="E102" s="36">
        <f>IFERROR(_xlfn.XLOOKUP(D102, 'Minimum Months'!A:A, 'Minimum Months'!B:B), "")</f>
        <v>45293</v>
      </c>
      <c r="F102" s="4" t="s">
        <v>12</v>
      </c>
      <c r="G102" s="4" t="s">
        <v>17</v>
      </c>
      <c r="H102" s="4">
        <v>243</v>
      </c>
      <c r="I102" s="4">
        <v>48</v>
      </c>
      <c r="J102" s="4">
        <v>716.74</v>
      </c>
      <c r="K102" s="19">
        <f t="shared" si="6"/>
        <v>0.19753086419753085</v>
      </c>
      <c r="L102" s="46">
        <f t="shared" si="7"/>
        <v>2.9495473251028805</v>
      </c>
      <c r="M102" t="s">
        <v>34</v>
      </c>
      <c r="N102" t="s">
        <v>36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tr">
        <f t="shared" si="8"/>
        <v>Dec</v>
      </c>
      <c r="V102">
        <f t="shared" si="9"/>
        <v>4</v>
      </c>
      <c r="W102" t="str">
        <f xml:space="preserve"> Simulated_UTM_Campaign_Data___1500_Rows[[#This Row],[utm_source]] &amp; "/" &amp; Simulated_UTM_Campaign_Data___1500_Rows[[#This Row],[utm_medium]]</f>
        <v>linkedin/email</v>
      </c>
      <c r="X102" s="36">
        <f t="shared" si="10"/>
        <v>45293</v>
      </c>
      <c r="Y102" s="38">
        <f>DATEDIF(E102, A102, "m") + 1</f>
        <v>12</v>
      </c>
      <c r="Z102" s="4" t="str">
        <f t="shared" si="11"/>
        <v>purchase_intent</v>
      </c>
    </row>
    <row r="103" spans="1:26" x14ac:dyDescent="0.2">
      <c r="A103" s="36">
        <v>45450</v>
      </c>
      <c r="B103" s="4" t="s">
        <v>14</v>
      </c>
      <c r="C103" s="4" t="s">
        <v>10</v>
      </c>
      <c r="D103" s="4" t="s">
        <v>22</v>
      </c>
      <c r="E103" s="36">
        <f>IFERROR(_xlfn.XLOOKUP(D103, 'Minimum Months'!A:A, 'Minimum Months'!B:B), "")</f>
        <v>45294</v>
      </c>
      <c r="F103" s="4" t="s">
        <v>32</v>
      </c>
      <c r="G103" s="4" t="s">
        <v>21</v>
      </c>
      <c r="H103" s="4">
        <v>481</v>
      </c>
      <c r="I103" s="4">
        <v>6</v>
      </c>
      <c r="J103" s="4">
        <v>668.67</v>
      </c>
      <c r="K103" s="19">
        <f t="shared" si="6"/>
        <v>1.2474012474012475E-2</v>
      </c>
      <c r="L103" s="46">
        <f t="shared" si="7"/>
        <v>1.3901663201663201</v>
      </c>
      <c r="M103" t="s">
        <v>34</v>
      </c>
      <c r="N103" t="s">
        <v>36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tr">
        <f t="shared" si="8"/>
        <v>Jun</v>
      </c>
      <c r="V103">
        <f t="shared" si="9"/>
        <v>2</v>
      </c>
      <c r="W103" t="str">
        <f xml:space="preserve"> Simulated_UTM_Campaign_Data___1500_Rows[[#This Row],[utm_source]] &amp; "/" &amp; Simulated_UTM_Campaign_Data___1500_Rows[[#This Row],[utm_medium]]</f>
        <v>newsletter/referral</v>
      </c>
      <c r="X103" s="36">
        <f t="shared" si="10"/>
        <v>45294</v>
      </c>
      <c r="Y103" s="38">
        <f>DATEDIF(E103, A103, "m") + 1</f>
        <v>6</v>
      </c>
      <c r="Z103" s="4" t="str">
        <f t="shared" si="11"/>
        <v>exploratory</v>
      </c>
    </row>
    <row r="104" spans="1:26" x14ac:dyDescent="0.2">
      <c r="A104" s="36">
        <v>45483</v>
      </c>
      <c r="B104" s="4" t="s">
        <v>18</v>
      </c>
      <c r="C104" s="4" t="s">
        <v>28</v>
      </c>
      <c r="D104" s="4" t="s">
        <v>11</v>
      </c>
      <c r="E104" s="36">
        <f>IFERROR(_xlfn.XLOOKUP(D104, 'Minimum Months'!A:A, 'Minimum Months'!B:B), "")</f>
        <v>45292</v>
      </c>
      <c r="F104" s="4" t="s">
        <v>16</v>
      </c>
      <c r="G104" s="4" t="s">
        <v>21</v>
      </c>
      <c r="H104" s="4">
        <v>23</v>
      </c>
      <c r="I104" s="4">
        <v>15</v>
      </c>
      <c r="J104" s="4">
        <v>486.3</v>
      </c>
      <c r="K104" s="19">
        <f t="shared" si="6"/>
        <v>0.65217391304347827</v>
      </c>
      <c r="L104" s="46">
        <f t="shared" si="7"/>
        <v>21.143478260869564</v>
      </c>
      <c r="M104" t="s">
        <v>34</v>
      </c>
      <c r="N104" t="s">
        <v>36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tr">
        <f t="shared" si="8"/>
        <v>Jul</v>
      </c>
      <c r="V104">
        <f t="shared" si="9"/>
        <v>3</v>
      </c>
      <c r="W104" t="str">
        <f xml:space="preserve"> Simulated_UTM_Campaign_Data___1500_Rows[[#This Row],[utm_source]] &amp; "/" &amp; Simulated_UTM_Campaign_Data___1500_Rows[[#This Row],[utm_medium]]</f>
        <v>youtube/cpc</v>
      </c>
      <c r="X104" s="36">
        <f t="shared" si="10"/>
        <v>45292</v>
      </c>
      <c r="Y104" s="38">
        <f>DATEDIF(E104, A104, "m") + 1</f>
        <v>7</v>
      </c>
      <c r="Z104" s="4" t="str">
        <f t="shared" si="11"/>
        <v>exploratory</v>
      </c>
    </row>
    <row r="105" spans="1:26" x14ac:dyDescent="0.2">
      <c r="A105" s="36">
        <v>45654</v>
      </c>
      <c r="B105" s="4" t="s">
        <v>9</v>
      </c>
      <c r="C105" s="4" t="s">
        <v>15</v>
      </c>
      <c r="D105" s="4" t="s">
        <v>20</v>
      </c>
      <c r="E105" s="36">
        <f>IFERROR(_xlfn.XLOOKUP(D105, 'Minimum Months'!A:A, 'Minimum Months'!B:B), "")</f>
        <v>45292</v>
      </c>
      <c r="F105" s="4" t="s">
        <v>23</v>
      </c>
      <c r="G105" s="4" t="s">
        <v>17</v>
      </c>
      <c r="H105" s="4">
        <v>309</v>
      </c>
      <c r="I105" s="4">
        <v>5</v>
      </c>
      <c r="J105" s="4">
        <v>664.23</v>
      </c>
      <c r="K105" s="19">
        <f t="shared" si="6"/>
        <v>1.6181229773462782E-2</v>
      </c>
      <c r="L105" s="46">
        <f t="shared" si="7"/>
        <v>2.1496116504854368</v>
      </c>
      <c r="M105" t="s">
        <v>34</v>
      </c>
      <c r="N105" t="s">
        <v>36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tr">
        <f t="shared" si="8"/>
        <v>Dec</v>
      </c>
      <c r="V105">
        <f t="shared" si="9"/>
        <v>4</v>
      </c>
      <c r="W105" t="str">
        <f xml:space="preserve"> Simulated_UTM_Campaign_Data___1500_Rows[[#This Row],[utm_source]] &amp; "/" &amp; Simulated_UTM_Campaign_Data___1500_Rows[[#This Row],[utm_medium]]</f>
        <v>facebook/social</v>
      </c>
      <c r="X105" s="36">
        <f t="shared" si="10"/>
        <v>45292</v>
      </c>
      <c r="Y105" s="38">
        <f>DATEDIF(E105, A105, "m") + 1</f>
        <v>12</v>
      </c>
      <c r="Z105" s="4" t="str">
        <f t="shared" si="11"/>
        <v>purchase_intent</v>
      </c>
    </row>
    <row r="106" spans="1:26" x14ac:dyDescent="0.2">
      <c r="A106" s="36">
        <v>45529</v>
      </c>
      <c r="B106" s="4" t="s">
        <v>30</v>
      </c>
      <c r="C106" s="4" t="s">
        <v>19</v>
      </c>
      <c r="D106" s="4" t="s">
        <v>27</v>
      </c>
      <c r="E106" s="36">
        <f>IFERROR(_xlfn.XLOOKUP(D106, 'Minimum Months'!A:A, 'Minimum Months'!B:B), "")</f>
        <v>45293</v>
      </c>
      <c r="F106" s="4" t="s">
        <v>23</v>
      </c>
      <c r="G106" s="4" t="s">
        <v>17</v>
      </c>
      <c r="H106" s="4">
        <v>209</v>
      </c>
      <c r="I106" s="4">
        <v>28</v>
      </c>
      <c r="J106" s="4">
        <v>428.86</v>
      </c>
      <c r="K106" s="19">
        <f t="shared" si="6"/>
        <v>0.13397129186602871</v>
      </c>
      <c r="L106" s="46">
        <f t="shared" si="7"/>
        <v>2.0519617224880382</v>
      </c>
      <c r="M106" t="s">
        <v>34</v>
      </c>
      <c r="N106" t="s">
        <v>36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tr">
        <f t="shared" si="8"/>
        <v>Aug</v>
      </c>
      <c r="V106">
        <f t="shared" si="9"/>
        <v>3</v>
      </c>
      <c r="W106" t="str">
        <f xml:space="preserve"> Simulated_UTM_Campaign_Data___1500_Rows[[#This Row],[utm_source]] &amp; "/" &amp; Simulated_UTM_Campaign_Data___1500_Rows[[#This Row],[utm_medium]]</f>
        <v>linkedin/email</v>
      </c>
      <c r="X106" s="36">
        <f t="shared" si="10"/>
        <v>45293</v>
      </c>
      <c r="Y106" s="38">
        <f>DATEDIF(E106, A106, "m") + 1</f>
        <v>8</v>
      </c>
      <c r="Z106" s="4" t="str">
        <f t="shared" si="11"/>
        <v>purchase_intent</v>
      </c>
    </row>
    <row r="107" spans="1:26" x14ac:dyDescent="0.2">
      <c r="A107" s="36">
        <v>45476</v>
      </c>
      <c r="B107" s="4" t="s">
        <v>30</v>
      </c>
      <c r="C107" s="4" t="s">
        <v>15</v>
      </c>
      <c r="D107" s="4" t="s">
        <v>22</v>
      </c>
      <c r="E107" s="36">
        <f>IFERROR(_xlfn.XLOOKUP(D107, 'Minimum Months'!A:A, 'Minimum Months'!B:B), "")</f>
        <v>45294</v>
      </c>
      <c r="F107" s="4" t="s">
        <v>32</v>
      </c>
      <c r="G107" s="4" t="s">
        <v>13</v>
      </c>
      <c r="H107" s="4">
        <v>258</v>
      </c>
      <c r="I107" s="4">
        <v>25</v>
      </c>
      <c r="J107" s="4">
        <v>307.42</v>
      </c>
      <c r="K107" s="19">
        <f t="shared" si="6"/>
        <v>9.6899224806201556E-2</v>
      </c>
      <c r="L107" s="46">
        <f t="shared" si="7"/>
        <v>1.1915503875968994</v>
      </c>
      <c r="M107" t="s">
        <v>34</v>
      </c>
      <c r="N107" t="s">
        <v>36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tr">
        <f t="shared" si="8"/>
        <v>Jul</v>
      </c>
      <c r="V107">
        <f t="shared" si="9"/>
        <v>3</v>
      </c>
      <c r="W107" t="str">
        <f xml:space="preserve"> Simulated_UTM_Campaign_Data___1500_Rows[[#This Row],[utm_source]] &amp; "/" &amp; Simulated_UTM_Campaign_Data___1500_Rows[[#This Row],[utm_medium]]</f>
        <v>linkedin/social</v>
      </c>
      <c r="X107" s="36">
        <f t="shared" si="10"/>
        <v>45294</v>
      </c>
      <c r="Y107" s="38">
        <f>DATEDIF(E107, A107, "m") + 1</f>
        <v>7</v>
      </c>
      <c r="Z107" s="4" t="str">
        <f t="shared" si="11"/>
        <v>exploratory</v>
      </c>
    </row>
    <row r="108" spans="1:26" x14ac:dyDescent="0.2">
      <c r="A108" s="36">
        <v>45393</v>
      </c>
      <c r="B108" s="4" t="s">
        <v>14</v>
      </c>
      <c r="C108" s="4" t="s">
        <v>28</v>
      </c>
      <c r="D108" s="4" t="s">
        <v>11</v>
      </c>
      <c r="E108" s="36">
        <f>IFERROR(_xlfn.XLOOKUP(D108, 'Minimum Months'!A:A, 'Minimum Months'!B:B), "")</f>
        <v>45292</v>
      </c>
      <c r="F108" s="4" t="s">
        <v>32</v>
      </c>
      <c r="G108" s="4" t="s">
        <v>21</v>
      </c>
      <c r="H108" s="4">
        <v>295</v>
      </c>
      <c r="I108" s="4">
        <v>32</v>
      </c>
      <c r="J108" s="4">
        <v>496.25</v>
      </c>
      <c r="K108" s="19">
        <f t="shared" si="6"/>
        <v>0.10847457627118644</v>
      </c>
      <c r="L108" s="46">
        <f t="shared" si="7"/>
        <v>1.6822033898305084</v>
      </c>
      <c r="M108" t="s">
        <v>34</v>
      </c>
      <c r="N108" t="s">
        <v>36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tr">
        <f t="shared" si="8"/>
        <v>Apr</v>
      </c>
      <c r="V108">
        <f t="shared" si="9"/>
        <v>2</v>
      </c>
      <c r="W108" t="str">
        <f xml:space="preserve"> Simulated_UTM_Campaign_Data___1500_Rows[[#This Row],[utm_source]] &amp; "/" &amp; Simulated_UTM_Campaign_Data___1500_Rows[[#This Row],[utm_medium]]</f>
        <v>newsletter/cpc</v>
      </c>
      <c r="X108" s="36">
        <f t="shared" si="10"/>
        <v>45292</v>
      </c>
      <c r="Y108" s="38">
        <f>DATEDIF(E108, A108, "m") + 1</f>
        <v>4</v>
      </c>
      <c r="Z108" s="4" t="str">
        <f t="shared" si="11"/>
        <v>exploratory</v>
      </c>
    </row>
    <row r="109" spans="1:26" x14ac:dyDescent="0.2">
      <c r="A109" s="36">
        <v>45300</v>
      </c>
      <c r="B109" s="4" t="s">
        <v>18</v>
      </c>
      <c r="C109" s="4" t="s">
        <v>19</v>
      </c>
      <c r="D109" s="4" t="s">
        <v>20</v>
      </c>
      <c r="E109" s="36">
        <f>IFERROR(_xlfn.XLOOKUP(D109, 'Minimum Months'!A:A, 'Minimum Months'!B:B), "")</f>
        <v>45292</v>
      </c>
      <c r="F109" s="4" t="s">
        <v>23</v>
      </c>
      <c r="G109" s="4" t="s">
        <v>21</v>
      </c>
      <c r="H109" s="4">
        <v>24</v>
      </c>
      <c r="I109" s="4">
        <v>6</v>
      </c>
      <c r="J109" s="4">
        <v>59.76</v>
      </c>
      <c r="K109" s="19">
        <f t="shared" si="6"/>
        <v>0.25</v>
      </c>
      <c r="L109" s="46">
        <f t="shared" si="7"/>
        <v>2.4899999999999998</v>
      </c>
      <c r="M109" t="s">
        <v>34</v>
      </c>
      <c r="N109" t="s">
        <v>36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tr">
        <f t="shared" si="8"/>
        <v>Jan</v>
      </c>
      <c r="V109">
        <f t="shared" si="9"/>
        <v>1</v>
      </c>
      <c r="W109" t="str">
        <f xml:space="preserve"> Simulated_UTM_Campaign_Data___1500_Rows[[#This Row],[utm_source]] &amp; "/" &amp; Simulated_UTM_Campaign_Data___1500_Rows[[#This Row],[utm_medium]]</f>
        <v>youtube/email</v>
      </c>
      <c r="X109" s="36">
        <f t="shared" si="10"/>
        <v>45292</v>
      </c>
      <c r="Y109" s="38">
        <f>DATEDIF(E109, A109, "m") + 1</f>
        <v>1</v>
      </c>
      <c r="Z109" s="4" t="str">
        <f t="shared" si="11"/>
        <v>exploratory</v>
      </c>
    </row>
    <row r="110" spans="1:26" x14ac:dyDescent="0.2">
      <c r="A110" s="36">
        <v>45563</v>
      </c>
      <c r="B110" s="4" t="s">
        <v>14</v>
      </c>
      <c r="C110" s="4" t="s">
        <v>19</v>
      </c>
      <c r="D110" s="4" t="s">
        <v>22</v>
      </c>
      <c r="E110" s="36">
        <f>IFERROR(_xlfn.XLOOKUP(D110, 'Minimum Months'!A:A, 'Minimum Months'!B:B), "")</f>
        <v>45294</v>
      </c>
      <c r="F110" s="4" t="s">
        <v>16</v>
      </c>
      <c r="G110" s="4" t="s">
        <v>21</v>
      </c>
      <c r="H110" s="4">
        <v>396</v>
      </c>
      <c r="I110" s="4">
        <v>25</v>
      </c>
      <c r="J110" s="4">
        <v>480.64</v>
      </c>
      <c r="K110" s="19">
        <f t="shared" si="6"/>
        <v>6.3131313131313135E-2</v>
      </c>
      <c r="L110" s="46">
        <f t="shared" si="7"/>
        <v>1.2137373737373738</v>
      </c>
      <c r="M110" t="s">
        <v>34</v>
      </c>
      <c r="N110" t="s">
        <v>36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tr">
        <f t="shared" si="8"/>
        <v>Sep</v>
      </c>
      <c r="V110">
        <f t="shared" si="9"/>
        <v>3</v>
      </c>
      <c r="W110" t="str">
        <f xml:space="preserve"> Simulated_UTM_Campaign_Data___1500_Rows[[#This Row],[utm_source]] &amp; "/" &amp; Simulated_UTM_Campaign_Data___1500_Rows[[#This Row],[utm_medium]]</f>
        <v>newsletter/email</v>
      </c>
      <c r="X110" s="36">
        <f t="shared" si="10"/>
        <v>45294</v>
      </c>
      <c r="Y110" s="38">
        <f>DATEDIF(E110, A110, "m") + 1</f>
        <v>9</v>
      </c>
      <c r="Z110" s="4" t="str">
        <f t="shared" si="11"/>
        <v>exploratory</v>
      </c>
    </row>
    <row r="111" spans="1:26" x14ac:dyDescent="0.2">
      <c r="A111" s="36">
        <v>45626</v>
      </c>
      <c r="B111" s="4" t="s">
        <v>25</v>
      </c>
      <c r="C111" s="4" t="s">
        <v>10</v>
      </c>
      <c r="D111" s="4" t="s">
        <v>20</v>
      </c>
      <c r="E111" s="36">
        <f>IFERROR(_xlfn.XLOOKUP(D111, 'Minimum Months'!A:A, 'Minimum Months'!B:B), "")</f>
        <v>45292</v>
      </c>
      <c r="F111" s="4" t="s">
        <v>12</v>
      </c>
      <c r="G111" s="4" t="s">
        <v>13</v>
      </c>
      <c r="H111" s="4">
        <v>300</v>
      </c>
      <c r="I111" s="4">
        <v>15</v>
      </c>
      <c r="J111" s="4">
        <v>83.5</v>
      </c>
      <c r="K111" s="19">
        <f t="shared" si="6"/>
        <v>0.05</v>
      </c>
      <c r="L111" s="46">
        <f t="shared" si="7"/>
        <v>0.27833333333333332</v>
      </c>
      <c r="M111" t="s">
        <v>34</v>
      </c>
      <c r="N111" t="s">
        <v>36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tr">
        <f t="shared" si="8"/>
        <v>Nov</v>
      </c>
      <c r="V111">
        <f t="shared" si="9"/>
        <v>4</v>
      </c>
      <c r="W111" t="str">
        <f xml:space="preserve"> Simulated_UTM_Campaign_Data___1500_Rows[[#This Row],[utm_source]] &amp; "/" &amp; Simulated_UTM_Campaign_Data___1500_Rows[[#This Row],[utm_medium]]</f>
        <v>google/referral</v>
      </c>
      <c r="X111" s="36">
        <f t="shared" si="10"/>
        <v>45292</v>
      </c>
      <c r="Y111" s="38">
        <f>DATEDIF(E111, A111, "m") + 1</f>
        <v>11</v>
      </c>
      <c r="Z111" s="4" t="str">
        <f t="shared" si="11"/>
        <v>exploratory</v>
      </c>
    </row>
    <row r="112" spans="1:26" x14ac:dyDescent="0.2">
      <c r="A112" s="36">
        <v>45359</v>
      </c>
      <c r="B112" s="4" t="s">
        <v>25</v>
      </c>
      <c r="C112" s="4" t="s">
        <v>15</v>
      </c>
      <c r="D112" s="4" t="s">
        <v>27</v>
      </c>
      <c r="E112" s="36">
        <f>IFERROR(_xlfn.XLOOKUP(D112, 'Minimum Months'!A:A, 'Minimum Months'!B:B), "")</f>
        <v>45293</v>
      </c>
      <c r="F112" s="4" t="s">
        <v>16</v>
      </c>
      <c r="G112" s="4" t="s">
        <v>13</v>
      </c>
      <c r="H112" s="4">
        <v>44</v>
      </c>
      <c r="I112" s="4">
        <v>8</v>
      </c>
      <c r="J112" s="4">
        <v>181.65</v>
      </c>
      <c r="K112" s="19">
        <f t="shared" si="6"/>
        <v>0.18181818181818182</v>
      </c>
      <c r="L112" s="46">
        <f t="shared" si="7"/>
        <v>4.1284090909090914</v>
      </c>
      <c r="M112" t="s">
        <v>34</v>
      </c>
      <c r="N112" t="s">
        <v>36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tr">
        <f t="shared" si="8"/>
        <v>Mar</v>
      </c>
      <c r="V112">
        <f t="shared" si="9"/>
        <v>1</v>
      </c>
      <c r="W112" t="str">
        <f xml:space="preserve"> Simulated_UTM_Campaign_Data___1500_Rows[[#This Row],[utm_source]] &amp; "/" &amp; Simulated_UTM_Campaign_Data___1500_Rows[[#This Row],[utm_medium]]</f>
        <v>google/social</v>
      </c>
      <c r="X112" s="36">
        <f t="shared" si="10"/>
        <v>45293</v>
      </c>
      <c r="Y112" s="38">
        <f>DATEDIF(E112, A112, "m") + 1</f>
        <v>3</v>
      </c>
      <c r="Z112" s="4" t="str">
        <f t="shared" si="11"/>
        <v>exploratory</v>
      </c>
    </row>
    <row r="113" spans="1:26" x14ac:dyDescent="0.2">
      <c r="A113" s="36">
        <v>45424</v>
      </c>
      <c r="B113" s="4" t="s">
        <v>18</v>
      </c>
      <c r="C113" s="4" t="s">
        <v>15</v>
      </c>
      <c r="D113" s="4" t="s">
        <v>20</v>
      </c>
      <c r="E113" s="36">
        <f>IFERROR(_xlfn.XLOOKUP(D113, 'Minimum Months'!A:A, 'Minimum Months'!B:B), "")</f>
        <v>45292</v>
      </c>
      <c r="F113" s="4" t="s">
        <v>12</v>
      </c>
      <c r="G113" s="4" t="s">
        <v>13</v>
      </c>
      <c r="H113" s="4">
        <v>15</v>
      </c>
      <c r="I113" s="4">
        <v>35</v>
      </c>
      <c r="J113" s="4">
        <v>80.78</v>
      </c>
      <c r="K113" s="19">
        <f t="shared" si="6"/>
        <v>2.3333333333333335</v>
      </c>
      <c r="L113" s="46">
        <f t="shared" si="7"/>
        <v>5.3853333333333335</v>
      </c>
      <c r="M113" t="s">
        <v>34</v>
      </c>
      <c r="N113" t="s">
        <v>36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tr">
        <f t="shared" si="8"/>
        <v>May</v>
      </c>
      <c r="V113">
        <f t="shared" si="9"/>
        <v>2</v>
      </c>
      <c r="W113" t="str">
        <f xml:space="preserve"> Simulated_UTM_Campaign_Data___1500_Rows[[#This Row],[utm_source]] &amp; "/" &amp; Simulated_UTM_Campaign_Data___1500_Rows[[#This Row],[utm_medium]]</f>
        <v>youtube/social</v>
      </c>
      <c r="X113" s="36">
        <f t="shared" si="10"/>
        <v>45292</v>
      </c>
      <c r="Y113" s="38">
        <f>DATEDIF(E113, A113, "m") + 1</f>
        <v>5</v>
      </c>
      <c r="Z113" s="4" t="str">
        <f t="shared" si="11"/>
        <v>exploratory</v>
      </c>
    </row>
    <row r="114" spans="1:26" x14ac:dyDescent="0.2">
      <c r="A114" s="36">
        <v>45631</v>
      </c>
      <c r="B114" s="4" t="s">
        <v>26</v>
      </c>
      <c r="C114" s="4" t="s">
        <v>28</v>
      </c>
      <c r="D114" s="4" t="s">
        <v>22</v>
      </c>
      <c r="E114" s="36">
        <f>IFERROR(_xlfn.XLOOKUP(D114, 'Minimum Months'!A:A, 'Minimum Months'!B:B), "")</f>
        <v>45294</v>
      </c>
      <c r="F114" s="4" t="s">
        <v>32</v>
      </c>
      <c r="G114" s="4" t="s">
        <v>17</v>
      </c>
      <c r="H114" s="4">
        <v>458</v>
      </c>
      <c r="I114" s="4">
        <v>26</v>
      </c>
      <c r="J114" s="4">
        <v>687.69</v>
      </c>
      <c r="K114" s="19">
        <f t="shared" si="6"/>
        <v>5.6768558951965066E-2</v>
      </c>
      <c r="L114" s="46">
        <f t="shared" si="7"/>
        <v>1.5015065502183407</v>
      </c>
      <c r="M114" t="s">
        <v>34</v>
      </c>
      <c r="N114" t="s">
        <v>36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tr">
        <f t="shared" si="8"/>
        <v>Dec</v>
      </c>
      <c r="V114">
        <f t="shared" si="9"/>
        <v>4</v>
      </c>
      <c r="W114" t="str">
        <f xml:space="preserve"> Simulated_UTM_Campaign_Data___1500_Rows[[#This Row],[utm_source]] &amp; "/" &amp; Simulated_UTM_Campaign_Data___1500_Rows[[#This Row],[utm_medium]]</f>
        <v>instagram/cpc</v>
      </c>
      <c r="X114" s="36">
        <f t="shared" si="10"/>
        <v>45294</v>
      </c>
      <c r="Y114" s="38">
        <f>DATEDIF(E114, A114, "m") + 1</f>
        <v>12</v>
      </c>
      <c r="Z114" s="4" t="str">
        <f t="shared" si="11"/>
        <v>purchase_intent</v>
      </c>
    </row>
    <row r="115" spans="1:26" x14ac:dyDescent="0.2">
      <c r="A115" s="36">
        <v>45509</v>
      </c>
      <c r="B115" s="4" t="s">
        <v>26</v>
      </c>
      <c r="C115" s="4" t="s">
        <v>10</v>
      </c>
      <c r="D115" s="4" t="s">
        <v>27</v>
      </c>
      <c r="E115" s="36">
        <f>IFERROR(_xlfn.XLOOKUP(D115, 'Minimum Months'!A:A, 'Minimum Months'!B:B), "")</f>
        <v>45293</v>
      </c>
      <c r="F115" s="4" t="s">
        <v>12</v>
      </c>
      <c r="G115" s="4" t="s">
        <v>24</v>
      </c>
      <c r="H115" s="4">
        <v>440</v>
      </c>
      <c r="I115" s="4">
        <v>47</v>
      </c>
      <c r="J115" s="4">
        <v>648.79999999999995</v>
      </c>
      <c r="K115" s="19">
        <f t="shared" si="6"/>
        <v>0.10681818181818181</v>
      </c>
      <c r="L115" s="46">
        <f t="shared" si="7"/>
        <v>1.4745454545454544</v>
      </c>
      <c r="M115" t="s">
        <v>34</v>
      </c>
      <c r="N115" t="s">
        <v>36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tr">
        <f t="shared" si="8"/>
        <v>Aug</v>
      </c>
      <c r="V115">
        <f t="shared" si="9"/>
        <v>3</v>
      </c>
      <c r="W115" t="str">
        <f xml:space="preserve"> Simulated_UTM_Campaign_Data___1500_Rows[[#This Row],[utm_source]] &amp; "/" &amp; Simulated_UTM_Campaign_Data___1500_Rows[[#This Row],[utm_medium]]</f>
        <v>instagram/referral</v>
      </c>
      <c r="X115" s="36">
        <f t="shared" si="10"/>
        <v>45293</v>
      </c>
      <c r="Y115" s="38">
        <f>DATEDIF(E115, A115, "m") + 1</f>
        <v>8</v>
      </c>
      <c r="Z115" s="4" t="str">
        <f t="shared" si="11"/>
        <v>purchase_intent</v>
      </c>
    </row>
    <row r="116" spans="1:26" x14ac:dyDescent="0.2">
      <c r="A116" s="36">
        <v>45528</v>
      </c>
      <c r="B116" s="4" t="s">
        <v>14</v>
      </c>
      <c r="C116" s="4" t="s">
        <v>28</v>
      </c>
      <c r="D116" s="4" t="s">
        <v>27</v>
      </c>
      <c r="E116" s="36">
        <f>IFERROR(_xlfn.XLOOKUP(D116, 'Minimum Months'!A:A, 'Minimum Months'!B:B), "")</f>
        <v>45293</v>
      </c>
      <c r="F116" s="4" t="s">
        <v>23</v>
      </c>
      <c r="G116" s="4" t="s">
        <v>17</v>
      </c>
      <c r="H116" s="4">
        <v>29</v>
      </c>
      <c r="I116" s="4">
        <v>43</v>
      </c>
      <c r="J116" s="4">
        <v>268.17</v>
      </c>
      <c r="K116" s="19">
        <f t="shared" si="6"/>
        <v>1.4827586206896552</v>
      </c>
      <c r="L116" s="46">
        <f t="shared" si="7"/>
        <v>9.2472413793103456</v>
      </c>
      <c r="M116" t="s">
        <v>34</v>
      </c>
      <c r="N116" t="s">
        <v>36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tr">
        <f t="shared" si="8"/>
        <v>Aug</v>
      </c>
      <c r="V116">
        <f t="shared" si="9"/>
        <v>3</v>
      </c>
      <c r="W116" t="str">
        <f xml:space="preserve"> Simulated_UTM_Campaign_Data___1500_Rows[[#This Row],[utm_source]] &amp; "/" &amp; Simulated_UTM_Campaign_Data___1500_Rows[[#This Row],[utm_medium]]</f>
        <v>newsletter/cpc</v>
      </c>
      <c r="X116" s="36">
        <f t="shared" si="10"/>
        <v>45293</v>
      </c>
      <c r="Y116" s="38">
        <f>DATEDIF(E116, A116, "m") + 1</f>
        <v>8</v>
      </c>
      <c r="Z116" s="4" t="str">
        <f t="shared" si="11"/>
        <v>purchase_intent</v>
      </c>
    </row>
    <row r="117" spans="1:26" x14ac:dyDescent="0.2">
      <c r="A117" s="36">
        <v>45533</v>
      </c>
      <c r="B117" s="4" t="s">
        <v>18</v>
      </c>
      <c r="C117" s="4" t="s">
        <v>10</v>
      </c>
      <c r="D117" s="4" t="s">
        <v>27</v>
      </c>
      <c r="E117" s="36">
        <f>IFERROR(_xlfn.XLOOKUP(D117, 'Minimum Months'!A:A, 'Minimum Months'!B:B), "")</f>
        <v>45293</v>
      </c>
      <c r="F117" s="4" t="s">
        <v>12</v>
      </c>
      <c r="G117" s="4" t="s">
        <v>24</v>
      </c>
      <c r="H117" s="4">
        <v>72</v>
      </c>
      <c r="I117" s="4">
        <v>35</v>
      </c>
      <c r="J117" s="4">
        <v>511.23</v>
      </c>
      <c r="K117" s="19">
        <f t="shared" si="6"/>
        <v>0.4861111111111111</v>
      </c>
      <c r="L117" s="46">
        <f t="shared" si="7"/>
        <v>7.1004166666666668</v>
      </c>
      <c r="M117" t="s">
        <v>34</v>
      </c>
      <c r="N117" t="s">
        <v>36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tr">
        <f t="shared" si="8"/>
        <v>Aug</v>
      </c>
      <c r="V117">
        <f t="shared" si="9"/>
        <v>3</v>
      </c>
      <c r="W117" t="str">
        <f xml:space="preserve"> Simulated_UTM_Campaign_Data___1500_Rows[[#This Row],[utm_source]] &amp; "/" &amp; Simulated_UTM_Campaign_Data___1500_Rows[[#This Row],[utm_medium]]</f>
        <v>youtube/referral</v>
      </c>
      <c r="X117" s="36">
        <f t="shared" si="10"/>
        <v>45293</v>
      </c>
      <c r="Y117" s="38">
        <f>DATEDIF(E117, A117, "m") + 1</f>
        <v>8</v>
      </c>
      <c r="Z117" s="4" t="str">
        <f t="shared" si="11"/>
        <v>purchase_intent</v>
      </c>
    </row>
    <row r="118" spans="1:26" x14ac:dyDescent="0.2">
      <c r="A118" s="36">
        <v>45365</v>
      </c>
      <c r="B118" s="4" t="s">
        <v>9</v>
      </c>
      <c r="C118" s="4" t="s">
        <v>19</v>
      </c>
      <c r="D118" s="4" t="s">
        <v>20</v>
      </c>
      <c r="E118" s="36">
        <f>IFERROR(_xlfn.XLOOKUP(D118, 'Minimum Months'!A:A, 'Minimum Months'!B:B), "")</f>
        <v>45292</v>
      </c>
      <c r="F118" s="4" t="s">
        <v>23</v>
      </c>
      <c r="G118" s="4" t="s">
        <v>17</v>
      </c>
      <c r="H118" s="4">
        <v>365</v>
      </c>
      <c r="I118" s="4">
        <v>45</v>
      </c>
      <c r="J118" s="4">
        <v>52.08</v>
      </c>
      <c r="K118" s="19">
        <f t="shared" si="6"/>
        <v>0.12328767123287671</v>
      </c>
      <c r="L118" s="46">
        <f t="shared" si="7"/>
        <v>0.1426849315068493</v>
      </c>
      <c r="M118" t="s">
        <v>34</v>
      </c>
      <c r="N118" t="s">
        <v>36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tr">
        <f t="shared" si="8"/>
        <v>Mar</v>
      </c>
      <c r="V118">
        <f t="shared" si="9"/>
        <v>1</v>
      </c>
      <c r="W118" t="str">
        <f xml:space="preserve"> Simulated_UTM_Campaign_Data___1500_Rows[[#This Row],[utm_source]] &amp; "/" &amp; Simulated_UTM_Campaign_Data___1500_Rows[[#This Row],[utm_medium]]</f>
        <v>facebook/email</v>
      </c>
      <c r="X118" s="36">
        <f t="shared" si="10"/>
        <v>45292</v>
      </c>
      <c r="Y118" s="38">
        <f>DATEDIF(E118, A118, "m") + 1</f>
        <v>3</v>
      </c>
      <c r="Z118" s="4" t="str">
        <f t="shared" si="11"/>
        <v>purchase_intent</v>
      </c>
    </row>
    <row r="119" spans="1:26" x14ac:dyDescent="0.2">
      <c r="A119" s="36">
        <v>45585</v>
      </c>
      <c r="B119" s="4" t="s">
        <v>14</v>
      </c>
      <c r="C119" s="4" t="s">
        <v>15</v>
      </c>
      <c r="D119" s="4" t="s">
        <v>27</v>
      </c>
      <c r="E119" s="36">
        <f>IFERROR(_xlfn.XLOOKUP(D119, 'Minimum Months'!A:A, 'Minimum Months'!B:B), "")</f>
        <v>45293</v>
      </c>
      <c r="F119" s="4" t="s">
        <v>12</v>
      </c>
      <c r="G119" s="4" t="s">
        <v>24</v>
      </c>
      <c r="H119" s="4">
        <v>493</v>
      </c>
      <c r="I119" s="4">
        <v>2</v>
      </c>
      <c r="J119" s="4">
        <v>152.72999999999999</v>
      </c>
      <c r="K119" s="19">
        <f t="shared" si="6"/>
        <v>4.0567951318458417E-3</v>
      </c>
      <c r="L119" s="46">
        <f t="shared" si="7"/>
        <v>0.3097971602434077</v>
      </c>
      <c r="M119" t="s">
        <v>34</v>
      </c>
      <c r="N119" t="s">
        <v>36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tr">
        <f t="shared" si="8"/>
        <v>Oct</v>
      </c>
      <c r="V119">
        <f t="shared" si="9"/>
        <v>4</v>
      </c>
      <c r="W119" t="str">
        <f xml:space="preserve"> Simulated_UTM_Campaign_Data___1500_Rows[[#This Row],[utm_source]] &amp; "/" &amp; Simulated_UTM_Campaign_Data___1500_Rows[[#This Row],[utm_medium]]</f>
        <v>newsletter/social</v>
      </c>
      <c r="X119" s="36">
        <f t="shared" si="10"/>
        <v>45293</v>
      </c>
      <c r="Y119" s="38">
        <f>DATEDIF(E119, A119, "m") + 1</f>
        <v>10</v>
      </c>
      <c r="Z119" s="4" t="str">
        <f t="shared" si="11"/>
        <v>purchase_intent</v>
      </c>
    </row>
    <row r="120" spans="1:26" x14ac:dyDescent="0.2">
      <c r="A120" s="36">
        <v>45438</v>
      </c>
      <c r="B120" s="4" t="s">
        <v>18</v>
      </c>
      <c r="C120" s="4" t="s">
        <v>15</v>
      </c>
      <c r="D120" s="4" t="s">
        <v>27</v>
      </c>
      <c r="E120" s="36">
        <f>IFERROR(_xlfn.XLOOKUP(D120, 'Minimum Months'!A:A, 'Minimum Months'!B:B), "")</f>
        <v>45293</v>
      </c>
      <c r="F120" s="4" t="s">
        <v>12</v>
      </c>
      <c r="G120" s="4" t="s">
        <v>13</v>
      </c>
      <c r="H120" s="4">
        <v>257</v>
      </c>
      <c r="I120" s="4">
        <v>40</v>
      </c>
      <c r="J120" s="4">
        <v>507.53</v>
      </c>
      <c r="K120" s="19">
        <f t="shared" si="6"/>
        <v>0.1556420233463035</v>
      </c>
      <c r="L120" s="46">
        <f t="shared" si="7"/>
        <v>1.9748249027237352</v>
      </c>
      <c r="M120" t="s">
        <v>34</v>
      </c>
      <c r="N120" t="s">
        <v>36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tr">
        <f t="shared" si="8"/>
        <v>May</v>
      </c>
      <c r="V120">
        <f t="shared" si="9"/>
        <v>2</v>
      </c>
      <c r="W120" t="str">
        <f xml:space="preserve"> Simulated_UTM_Campaign_Data___1500_Rows[[#This Row],[utm_source]] &amp; "/" &amp; Simulated_UTM_Campaign_Data___1500_Rows[[#This Row],[utm_medium]]</f>
        <v>youtube/social</v>
      </c>
      <c r="X120" s="36">
        <f t="shared" si="10"/>
        <v>45293</v>
      </c>
      <c r="Y120" s="38">
        <f>DATEDIF(E120, A120, "m") + 1</f>
        <v>5</v>
      </c>
      <c r="Z120" s="4" t="str">
        <f t="shared" si="11"/>
        <v>exploratory</v>
      </c>
    </row>
    <row r="121" spans="1:26" x14ac:dyDescent="0.2">
      <c r="A121" s="36">
        <v>45512</v>
      </c>
      <c r="B121" s="4" t="s">
        <v>26</v>
      </c>
      <c r="C121" s="4" t="s">
        <v>19</v>
      </c>
      <c r="D121" s="4" t="s">
        <v>22</v>
      </c>
      <c r="E121" s="36">
        <f>IFERROR(_xlfn.XLOOKUP(D121, 'Minimum Months'!A:A, 'Minimum Months'!B:B), "")</f>
        <v>45294</v>
      </c>
      <c r="F121" s="4" t="s">
        <v>23</v>
      </c>
      <c r="G121" s="4" t="s">
        <v>17</v>
      </c>
      <c r="H121" s="4">
        <v>23</v>
      </c>
      <c r="I121" s="4">
        <v>2</v>
      </c>
      <c r="J121" s="4">
        <v>24.97</v>
      </c>
      <c r="K121" s="19">
        <f t="shared" si="6"/>
        <v>8.6956521739130432E-2</v>
      </c>
      <c r="L121" s="46">
        <f t="shared" si="7"/>
        <v>1.0856521739130434</v>
      </c>
      <c r="M121" t="s">
        <v>34</v>
      </c>
      <c r="N121" t="s">
        <v>36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tr">
        <f t="shared" si="8"/>
        <v>Aug</v>
      </c>
      <c r="V121">
        <f t="shared" si="9"/>
        <v>3</v>
      </c>
      <c r="W121" t="str">
        <f xml:space="preserve"> Simulated_UTM_Campaign_Data___1500_Rows[[#This Row],[utm_source]] &amp; "/" &amp; Simulated_UTM_Campaign_Data___1500_Rows[[#This Row],[utm_medium]]</f>
        <v>instagram/email</v>
      </c>
      <c r="X121" s="36">
        <f t="shared" si="10"/>
        <v>45294</v>
      </c>
      <c r="Y121" s="38">
        <f>DATEDIF(E121, A121, "m") + 1</f>
        <v>8</v>
      </c>
      <c r="Z121" s="4" t="str">
        <f t="shared" si="11"/>
        <v>purchase_intent</v>
      </c>
    </row>
    <row r="122" spans="1:26" x14ac:dyDescent="0.2">
      <c r="A122" s="36">
        <v>45411</v>
      </c>
      <c r="B122" s="4" t="s">
        <v>30</v>
      </c>
      <c r="C122" s="4" t="s">
        <v>10</v>
      </c>
      <c r="D122" s="4" t="s">
        <v>11</v>
      </c>
      <c r="E122" s="36">
        <f>IFERROR(_xlfn.XLOOKUP(D122, 'Minimum Months'!A:A, 'Minimum Months'!B:B), "")</f>
        <v>45292</v>
      </c>
      <c r="F122" s="4" t="s">
        <v>23</v>
      </c>
      <c r="G122" s="4" t="s">
        <v>17</v>
      </c>
      <c r="H122" s="4">
        <v>437</v>
      </c>
      <c r="I122" s="4">
        <v>18</v>
      </c>
      <c r="J122" s="4">
        <v>82.46</v>
      </c>
      <c r="K122" s="19">
        <f t="shared" si="6"/>
        <v>4.1189931350114416E-2</v>
      </c>
      <c r="L122" s="46">
        <f t="shared" si="7"/>
        <v>0.18869565217391304</v>
      </c>
      <c r="M122" t="s">
        <v>34</v>
      </c>
      <c r="N122" t="s">
        <v>36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tr">
        <f t="shared" si="8"/>
        <v>Apr</v>
      </c>
      <c r="V122">
        <f t="shared" si="9"/>
        <v>2</v>
      </c>
      <c r="W122" t="str">
        <f xml:space="preserve"> Simulated_UTM_Campaign_Data___1500_Rows[[#This Row],[utm_source]] &amp; "/" &amp; Simulated_UTM_Campaign_Data___1500_Rows[[#This Row],[utm_medium]]</f>
        <v>linkedin/referral</v>
      </c>
      <c r="X122" s="36">
        <f t="shared" si="10"/>
        <v>45292</v>
      </c>
      <c r="Y122" s="38">
        <f>DATEDIF(E122, A122, "m") + 1</f>
        <v>4</v>
      </c>
      <c r="Z122" s="4" t="str">
        <f t="shared" si="11"/>
        <v>purchase_intent</v>
      </c>
    </row>
    <row r="123" spans="1:26" x14ac:dyDescent="0.2">
      <c r="A123" s="36">
        <v>45640</v>
      </c>
      <c r="B123" s="4" t="s">
        <v>30</v>
      </c>
      <c r="C123" s="4" t="s">
        <v>10</v>
      </c>
      <c r="D123" s="4" t="s">
        <v>27</v>
      </c>
      <c r="E123" s="36">
        <f>IFERROR(_xlfn.XLOOKUP(D123, 'Minimum Months'!A:A, 'Minimum Months'!B:B), "")</f>
        <v>45293</v>
      </c>
      <c r="F123" s="4" t="s">
        <v>29</v>
      </c>
      <c r="G123" s="4" t="s">
        <v>13</v>
      </c>
      <c r="H123" s="4">
        <v>358</v>
      </c>
      <c r="I123" s="4">
        <v>23</v>
      </c>
      <c r="J123" s="4">
        <v>453.58</v>
      </c>
      <c r="K123" s="19">
        <f t="shared" si="6"/>
        <v>6.4245810055865923E-2</v>
      </c>
      <c r="L123" s="46">
        <f t="shared" si="7"/>
        <v>1.2669832402234635</v>
      </c>
      <c r="M123" t="s">
        <v>34</v>
      </c>
      <c r="N123" t="s">
        <v>36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tr">
        <f t="shared" si="8"/>
        <v>Dec</v>
      </c>
      <c r="V123">
        <f t="shared" si="9"/>
        <v>4</v>
      </c>
      <c r="W123" t="str">
        <f xml:space="preserve"> Simulated_UTM_Campaign_Data___1500_Rows[[#This Row],[utm_source]] &amp; "/" &amp; Simulated_UTM_Campaign_Data___1500_Rows[[#This Row],[utm_medium]]</f>
        <v>linkedin/referral</v>
      </c>
      <c r="X123" s="36">
        <f t="shared" si="10"/>
        <v>45293</v>
      </c>
      <c r="Y123" s="38">
        <f>DATEDIF(E123, A123, "m") + 1</f>
        <v>12</v>
      </c>
      <c r="Z123" s="4" t="str">
        <f t="shared" si="11"/>
        <v>exploratory</v>
      </c>
    </row>
    <row r="124" spans="1:26" x14ac:dyDescent="0.2">
      <c r="A124" s="36">
        <v>45470</v>
      </c>
      <c r="B124" s="4" t="s">
        <v>18</v>
      </c>
      <c r="C124" s="4" t="s">
        <v>28</v>
      </c>
      <c r="D124" s="4" t="s">
        <v>27</v>
      </c>
      <c r="E124" s="36">
        <f>IFERROR(_xlfn.XLOOKUP(D124, 'Minimum Months'!A:A, 'Minimum Months'!B:B), "")</f>
        <v>45293</v>
      </c>
      <c r="F124" s="4" t="s">
        <v>12</v>
      </c>
      <c r="G124" s="4" t="s">
        <v>13</v>
      </c>
      <c r="H124" s="4">
        <v>274</v>
      </c>
      <c r="I124" s="4">
        <v>41</v>
      </c>
      <c r="J124" s="4">
        <v>504.17</v>
      </c>
      <c r="K124" s="19">
        <f t="shared" si="6"/>
        <v>0.14963503649635038</v>
      </c>
      <c r="L124" s="46">
        <f t="shared" si="7"/>
        <v>1.840036496350365</v>
      </c>
      <c r="M124" t="s">
        <v>34</v>
      </c>
      <c r="N124" t="s">
        <v>36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tr">
        <f t="shared" si="8"/>
        <v>Jun</v>
      </c>
      <c r="V124">
        <f t="shared" si="9"/>
        <v>2</v>
      </c>
      <c r="W124" t="str">
        <f xml:space="preserve"> Simulated_UTM_Campaign_Data___1500_Rows[[#This Row],[utm_source]] &amp; "/" &amp; Simulated_UTM_Campaign_Data___1500_Rows[[#This Row],[utm_medium]]</f>
        <v>youtube/cpc</v>
      </c>
      <c r="X124" s="36">
        <f t="shared" si="10"/>
        <v>45293</v>
      </c>
      <c r="Y124" s="38">
        <f>DATEDIF(E124, A124, "m") + 1</f>
        <v>6</v>
      </c>
      <c r="Z124" s="4" t="str">
        <f t="shared" si="11"/>
        <v>exploratory</v>
      </c>
    </row>
    <row r="125" spans="1:26" x14ac:dyDescent="0.2">
      <c r="A125" s="36">
        <v>45307</v>
      </c>
      <c r="B125" s="4" t="s">
        <v>9</v>
      </c>
      <c r="C125" s="4" t="s">
        <v>28</v>
      </c>
      <c r="D125" s="4" t="s">
        <v>22</v>
      </c>
      <c r="E125" s="36">
        <f>IFERROR(_xlfn.XLOOKUP(D125, 'Minimum Months'!A:A, 'Minimum Months'!B:B), "")</f>
        <v>45294</v>
      </c>
      <c r="F125" s="4" t="s">
        <v>23</v>
      </c>
      <c r="G125" s="4" t="s">
        <v>17</v>
      </c>
      <c r="H125" s="4">
        <v>193</v>
      </c>
      <c r="I125" s="4">
        <v>16</v>
      </c>
      <c r="J125" s="4">
        <v>565.62</v>
      </c>
      <c r="K125" s="19">
        <f t="shared" si="6"/>
        <v>8.2901554404145081E-2</v>
      </c>
      <c r="L125" s="46">
        <f t="shared" si="7"/>
        <v>2.9306735751295339</v>
      </c>
      <c r="M125" t="s">
        <v>34</v>
      </c>
      <c r="N125" t="s">
        <v>36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tr">
        <f t="shared" si="8"/>
        <v>Jan</v>
      </c>
      <c r="V125">
        <f t="shared" si="9"/>
        <v>1</v>
      </c>
      <c r="W125" t="str">
        <f xml:space="preserve"> Simulated_UTM_Campaign_Data___1500_Rows[[#This Row],[utm_source]] &amp; "/" &amp; Simulated_UTM_Campaign_Data___1500_Rows[[#This Row],[utm_medium]]</f>
        <v>facebook/cpc</v>
      </c>
      <c r="X125" s="36">
        <f t="shared" si="10"/>
        <v>45294</v>
      </c>
      <c r="Y125" s="38">
        <f>DATEDIF(E125, A125, "m") + 1</f>
        <v>1</v>
      </c>
      <c r="Z125" s="4" t="str">
        <f t="shared" si="11"/>
        <v>purchase_intent</v>
      </c>
    </row>
    <row r="126" spans="1:26" x14ac:dyDescent="0.2">
      <c r="A126" s="36">
        <v>45337</v>
      </c>
      <c r="B126" s="4" t="s">
        <v>25</v>
      </c>
      <c r="C126" s="4" t="s">
        <v>10</v>
      </c>
      <c r="D126" s="4" t="s">
        <v>11</v>
      </c>
      <c r="E126" s="36">
        <f>IFERROR(_xlfn.XLOOKUP(D126, 'Minimum Months'!A:A, 'Minimum Months'!B:B), "")</f>
        <v>45292</v>
      </c>
      <c r="F126" s="4" t="s">
        <v>12</v>
      </c>
      <c r="G126" s="4" t="s">
        <v>21</v>
      </c>
      <c r="H126" s="4">
        <v>418</v>
      </c>
      <c r="I126" s="4">
        <v>5</v>
      </c>
      <c r="J126" s="4">
        <v>949.18</v>
      </c>
      <c r="K126" s="19">
        <f t="shared" si="6"/>
        <v>1.1961722488038277E-2</v>
      </c>
      <c r="L126" s="46">
        <f t="shared" si="7"/>
        <v>2.2707655502392345</v>
      </c>
      <c r="M126" t="s">
        <v>34</v>
      </c>
      <c r="N126" t="s">
        <v>36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tr">
        <f t="shared" si="8"/>
        <v>Feb</v>
      </c>
      <c r="V126">
        <f t="shared" si="9"/>
        <v>1</v>
      </c>
      <c r="W126" t="str">
        <f xml:space="preserve"> Simulated_UTM_Campaign_Data___1500_Rows[[#This Row],[utm_source]] &amp; "/" &amp; Simulated_UTM_Campaign_Data___1500_Rows[[#This Row],[utm_medium]]</f>
        <v>google/referral</v>
      </c>
      <c r="X126" s="36">
        <f t="shared" si="10"/>
        <v>45292</v>
      </c>
      <c r="Y126" s="38">
        <f>DATEDIF(E126, A126, "m") + 1</f>
        <v>2</v>
      </c>
      <c r="Z126" s="4" t="str">
        <f t="shared" si="11"/>
        <v>exploratory</v>
      </c>
    </row>
    <row r="127" spans="1:26" x14ac:dyDescent="0.2">
      <c r="A127" s="36">
        <v>45625</v>
      </c>
      <c r="B127" s="4" t="s">
        <v>14</v>
      </c>
      <c r="C127" s="4" t="s">
        <v>15</v>
      </c>
      <c r="D127" s="4" t="s">
        <v>22</v>
      </c>
      <c r="E127" s="36">
        <f>IFERROR(_xlfn.XLOOKUP(D127, 'Minimum Months'!A:A, 'Minimum Months'!B:B), "")</f>
        <v>45294</v>
      </c>
      <c r="F127" s="4" t="s">
        <v>12</v>
      </c>
      <c r="G127" s="4" t="s">
        <v>17</v>
      </c>
      <c r="H127" s="4">
        <v>338</v>
      </c>
      <c r="I127" s="4">
        <v>49</v>
      </c>
      <c r="J127" s="4">
        <v>135.77000000000001</v>
      </c>
      <c r="K127" s="19">
        <f t="shared" si="6"/>
        <v>0.14497041420118342</v>
      </c>
      <c r="L127" s="46">
        <f t="shared" si="7"/>
        <v>0.4016863905325444</v>
      </c>
      <c r="M127" t="s">
        <v>34</v>
      </c>
      <c r="N127" t="s">
        <v>36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tr">
        <f t="shared" si="8"/>
        <v>Nov</v>
      </c>
      <c r="V127">
        <f t="shared" si="9"/>
        <v>4</v>
      </c>
      <c r="W127" t="str">
        <f xml:space="preserve"> Simulated_UTM_Campaign_Data___1500_Rows[[#This Row],[utm_source]] &amp; "/" &amp; Simulated_UTM_Campaign_Data___1500_Rows[[#This Row],[utm_medium]]</f>
        <v>newsletter/social</v>
      </c>
      <c r="X127" s="36">
        <f t="shared" si="10"/>
        <v>45294</v>
      </c>
      <c r="Y127" s="38">
        <f>DATEDIF(E127, A127, "m") + 1</f>
        <v>11</v>
      </c>
      <c r="Z127" s="4" t="str">
        <f t="shared" si="11"/>
        <v>purchase_intent</v>
      </c>
    </row>
    <row r="128" spans="1:26" x14ac:dyDescent="0.2">
      <c r="A128" s="36">
        <v>45398</v>
      </c>
      <c r="B128" s="4" t="s">
        <v>26</v>
      </c>
      <c r="C128" s="4" t="s">
        <v>19</v>
      </c>
      <c r="D128" s="4" t="s">
        <v>20</v>
      </c>
      <c r="E128" s="36">
        <f>IFERROR(_xlfn.XLOOKUP(D128, 'Minimum Months'!A:A, 'Minimum Months'!B:B), "")</f>
        <v>45292</v>
      </c>
      <c r="F128" s="4" t="s">
        <v>23</v>
      </c>
      <c r="G128" s="4" t="s">
        <v>21</v>
      </c>
      <c r="H128" s="4">
        <v>318</v>
      </c>
      <c r="I128" s="4">
        <v>50</v>
      </c>
      <c r="J128" s="4">
        <v>331.78</v>
      </c>
      <c r="K128" s="19">
        <f t="shared" si="6"/>
        <v>0.15723270440251572</v>
      </c>
      <c r="L128" s="46">
        <f t="shared" si="7"/>
        <v>1.0433333333333332</v>
      </c>
      <c r="M128" t="s">
        <v>34</v>
      </c>
      <c r="N128" t="s">
        <v>36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tr">
        <f t="shared" si="8"/>
        <v>Apr</v>
      </c>
      <c r="V128">
        <f t="shared" si="9"/>
        <v>2</v>
      </c>
      <c r="W128" t="str">
        <f xml:space="preserve"> Simulated_UTM_Campaign_Data___1500_Rows[[#This Row],[utm_source]] &amp; "/" &amp; Simulated_UTM_Campaign_Data___1500_Rows[[#This Row],[utm_medium]]</f>
        <v>instagram/email</v>
      </c>
      <c r="X128" s="36">
        <f t="shared" si="10"/>
        <v>45292</v>
      </c>
      <c r="Y128" s="38">
        <f>DATEDIF(E128, A128, "m") + 1</f>
        <v>4</v>
      </c>
      <c r="Z128" s="4" t="str">
        <f t="shared" si="11"/>
        <v>exploratory</v>
      </c>
    </row>
    <row r="129" spans="1:26" x14ac:dyDescent="0.2">
      <c r="A129" s="36">
        <v>45495</v>
      </c>
      <c r="B129" s="4" t="s">
        <v>30</v>
      </c>
      <c r="C129" s="4" t="s">
        <v>10</v>
      </c>
      <c r="D129" s="4" t="s">
        <v>11</v>
      </c>
      <c r="E129" s="36">
        <f>IFERROR(_xlfn.XLOOKUP(D129, 'Minimum Months'!A:A, 'Minimum Months'!B:B), "")</f>
        <v>45292</v>
      </c>
      <c r="F129" s="4" t="s">
        <v>32</v>
      </c>
      <c r="G129" s="4" t="s">
        <v>13</v>
      </c>
      <c r="H129" s="4">
        <v>499</v>
      </c>
      <c r="I129" s="4">
        <v>18</v>
      </c>
      <c r="J129" s="4">
        <v>427.16</v>
      </c>
      <c r="K129" s="19">
        <f t="shared" si="6"/>
        <v>3.6072144288577156E-2</v>
      </c>
      <c r="L129" s="46">
        <f t="shared" si="7"/>
        <v>0.85603206412825661</v>
      </c>
      <c r="M129" t="s">
        <v>34</v>
      </c>
      <c r="N129" t="s">
        <v>36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tr">
        <f t="shared" si="8"/>
        <v>Jul</v>
      </c>
      <c r="V129">
        <f t="shared" si="9"/>
        <v>3</v>
      </c>
      <c r="W129" t="str">
        <f xml:space="preserve"> Simulated_UTM_Campaign_Data___1500_Rows[[#This Row],[utm_source]] &amp; "/" &amp; Simulated_UTM_Campaign_Data___1500_Rows[[#This Row],[utm_medium]]</f>
        <v>linkedin/referral</v>
      </c>
      <c r="X129" s="36">
        <f t="shared" si="10"/>
        <v>45292</v>
      </c>
      <c r="Y129" s="38">
        <f>DATEDIF(E129, A129, "m") + 1</f>
        <v>7</v>
      </c>
      <c r="Z129" s="4" t="str">
        <f t="shared" si="11"/>
        <v>exploratory</v>
      </c>
    </row>
    <row r="130" spans="1:26" x14ac:dyDescent="0.2">
      <c r="A130" s="36">
        <v>45413</v>
      </c>
      <c r="B130" s="4" t="s">
        <v>14</v>
      </c>
      <c r="C130" s="4" t="s">
        <v>10</v>
      </c>
      <c r="D130" s="4" t="s">
        <v>22</v>
      </c>
      <c r="E130" s="36">
        <f>IFERROR(_xlfn.XLOOKUP(D130, 'Minimum Months'!A:A, 'Minimum Months'!B:B), "")</f>
        <v>45294</v>
      </c>
      <c r="F130" s="4" t="s">
        <v>16</v>
      </c>
      <c r="G130" s="4" t="s">
        <v>24</v>
      </c>
      <c r="H130" s="4">
        <v>40</v>
      </c>
      <c r="I130" s="4">
        <v>10</v>
      </c>
      <c r="J130" s="4">
        <v>546.65</v>
      </c>
      <c r="K130" s="19">
        <f t="shared" ref="K130:K193" si="12">IF(H130=0, 0, I130/H130)</f>
        <v>0.25</v>
      </c>
      <c r="L130" s="46">
        <f t="shared" ref="L130:L193" si="13">IF(H130=0, 0, J130/H130)</f>
        <v>13.66625</v>
      </c>
      <c r="M130" t="s">
        <v>34</v>
      </c>
      <c r="N130" t="s">
        <v>36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tr">
        <f t="shared" ref="U130:U193" si="14">TEXT(A130, "mmm")</f>
        <v>May</v>
      </c>
      <c r="V130">
        <f t="shared" ref="V130:V193" si="15">ROUNDUP(MONTH(A130)/3, 0)</f>
        <v>2</v>
      </c>
      <c r="W130" t="str">
        <f xml:space="preserve"> Simulated_UTM_Campaign_Data___1500_Rows[[#This Row],[utm_source]] &amp; "/" &amp; Simulated_UTM_Campaign_Data___1500_Rows[[#This Row],[utm_medium]]</f>
        <v>newsletter/referral</v>
      </c>
      <c r="X130" s="36">
        <f t="shared" ref="X130:X193" si="16">_xlfn.MINIFS(A:A, D:D, D130)</f>
        <v>45294</v>
      </c>
      <c r="Y130" s="38">
        <f>DATEDIF(E130, A130, "m") + 1</f>
        <v>4</v>
      </c>
      <c r="Z130" s="4" t="str">
        <f t="shared" ref="Z130:Z193" si="17">IF(OR(G130="discount", G130="signup"), "purchase_intent",
   IF(OR(G130="bags", G130="shoes"), "exploratory", "other"))</f>
        <v>purchase_intent</v>
      </c>
    </row>
    <row r="131" spans="1:26" x14ac:dyDescent="0.2">
      <c r="A131" s="36">
        <v>45367</v>
      </c>
      <c r="B131" s="4" t="s">
        <v>9</v>
      </c>
      <c r="C131" s="4" t="s">
        <v>15</v>
      </c>
      <c r="D131" s="4" t="s">
        <v>20</v>
      </c>
      <c r="E131" s="36">
        <f>IFERROR(_xlfn.XLOOKUP(D131, 'Minimum Months'!A:A, 'Minimum Months'!B:B), "")</f>
        <v>45292</v>
      </c>
      <c r="F131" s="4" t="s">
        <v>12</v>
      </c>
      <c r="G131" s="4" t="s">
        <v>24</v>
      </c>
      <c r="H131" s="4">
        <v>278</v>
      </c>
      <c r="I131" s="4">
        <v>13</v>
      </c>
      <c r="J131" s="4">
        <v>297.38</v>
      </c>
      <c r="K131" s="19">
        <f t="shared" si="12"/>
        <v>4.6762589928057555E-2</v>
      </c>
      <c r="L131" s="46">
        <f t="shared" si="13"/>
        <v>1.0697122302158273</v>
      </c>
      <c r="M131" t="s">
        <v>34</v>
      </c>
      <c r="N131" t="s">
        <v>36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tr">
        <f t="shared" si="14"/>
        <v>Mar</v>
      </c>
      <c r="V131">
        <f t="shared" si="15"/>
        <v>1</v>
      </c>
      <c r="W131" t="str">
        <f xml:space="preserve"> Simulated_UTM_Campaign_Data___1500_Rows[[#This Row],[utm_source]] &amp; "/" &amp; Simulated_UTM_Campaign_Data___1500_Rows[[#This Row],[utm_medium]]</f>
        <v>facebook/social</v>
      </c>
      <c r="X131" s="36">
        <f t="shared" si="16"/>
        <v>45292</v>
      </c>
      <c r="Y131" s="38">
        <f>DATEDIF(E131, A131, "m") + 1</f>
        <v>3</v>
      </c>
      <c r="Z131" s="4" t="str">
        <f t="shared" si="17"/>
        <v>purchase_intent</v>
      </c>
    </row>
    <row r="132" spans="1:26" x14ac:dyDescent="0.2">
      <c r="A132" s="36">
        <v>45421</v>
      </c>
      <c r="B132" s="4" t="s">
        <v>25</v>
      </c>
      <c r="C132" s="4" t="s">
        <v>10</v>
      </c>
      <c r="D132" s="4" t="s">
        <v>20</v>
      </c>
      <c r="E132" s="36">
        <f>IFERROR(_xlfn.XLOOKUP(D132, 'Minimum Months'!A:A, 'Minimum Months'!B:B), "")</f>
        <v>45292</v>
      </c>
      <c r="F132" s="4" t="s">
        <v>12</v>
      </c>
      <c r="G132" s="4" t="s">
        <v>17</v>
      </c>
      <c r="H132" s="4">
        <v>104</v>
      </c>
      <c r="I132" s="4">
        <v>25</v>
      </c>
      <c r="J132" s="4">
        <v>42.08</v>
      </c>
      <c r="K132" s="19">
        <f t="shared" si="12"/>
        <v>0.24038461538461539</v>
      </c>
      <c r="L132" s="46">
        <f t="shared" si="13"/>
        <v>0.4046153846153846</v>
      </c>
      <c r="M132" t="s">
        <v>34</v>
      </c>
      <c r="N132" t="s">
        <v>36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tr">
        <f t="shared" si="14"/>
        <v>May</v>
      </c>
      <c r="V132">
        <f t="shared" si="15"/>
        <v>2</v>
      </c>
      <c r="W132" t="str">
        <f xml:space="preserve"> Simulated_UTM_Campaign_Data___1500_Rows[[#This Row],[utm_source]] &amp; "/" &amp; Simulated_UTM_Campaign_Data___1500_Rows[[#This Row],[utm_medium]]</f>
        <v>google/referral</v>
      </c>
      <c r="X132" s="36">
        <f t="shared" si="16"/>
        <v>45292</v>
      </c>
      <c r="Y132" s="38">
        <f>DATEDIF(E132, A132, "m") + 1</f>
        <v>5</v>
      </c>
      <c r="Z132" s="4" t="str">
        <f t="shared" si="17"/>
        <v>purchase_intent</v>
      </c>
    </row>
    <row r="133" spans="1:26" x14ac:dyDescent="0.2">
      <c r="A133" s="36">
        <v>45533</v>
      </c>
      <c r="B133" s="4" t="s">
        <v>30</v>
      </c>
      <c r="C133" s="4" t="s">
        <v>10</v>
      </c>
      <c r="D133" s="4" t="s">
        <v>20</v>
      </c>
      <c r="E133" s="36">
        <f>IFERROR(_xlfn.XLOOKUP(D133, 'Minimum Months'!A:A, 'Minimum Months'!B:B), "")</f>
        <v>45292</v>
      </c>
      <c r="F133" s="4" t="s">
        <v>29</v>
      </c>
      <c r="G133" s="4" t="s">
        <v>24</v>
      </c>
      <c r="H133" s="4">
        <v>125</v>
      </c>
      <c r="I133" s="4">
        <v>15</v>
      </c>
      <c r="J133" s="4">
        <v>916.28</v>
      </c>
      <c r="K133" s="19">
        <f t="shared" si="12"/>
        <v>0.12</v>
      </c>
      <c r="L133" s="46">
        <f t="shared" si="13"/>
        <v>7.3302399999999999</v>
      </c>
      <c r="M133" t="s">
        <v>34</v>
      </c>
      <c r="N133" t="s">
        <v>36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tr">
        <f t="shared" si="14"/>
        <v>Aug</v>
      </c>
      <c r="V133">
        <f t="shared" si="15"/>
        <v>3</v>
      </c>
      <c r="W133" t="str">
        <f xml:space="preserve"> Simulated_UTM_Campaign_Data___1500_Rows[[#This Row],[utm_source]] &amp; "/" &amp; Simulated_UTM_Campaign_Data___1500_Rows[[#This Row],[utm_medium]]</f>
        <v>linkedin/referral</v>
      </c>
      <c r="X133" s="36">
        <f t="shared" si="16"/>
        <v>45292</v>
      </c>
      <c r="Y133" s="38">
        <f>DATEDIF(E133, A133, "m") + 1</f>
        <v>8</v>
      </c>
      <c r="Z133" s="4" t="str">
        <f t="shared" si="17"/>
        <v>purchase_intent</v>
      </c>
    </row>
    <row r="134" spans="1:26" x14ac:dyDescent="0.2">
      <c r="A134" s="36">
        <v>45444</v>
      </c>
      <c r="B134" s="4" t="s">
        <v>9</v>
      </c>
      <c r="C134" s="4" t="s">
        <v>10</v>
      </c>
      <c r="D134" s="4" t="s">
        <v>20</v>
      </c>
      <c r="E134" s="36">
        <f>IFERROR(_xlfn.XLOOKUP(D134, 'Minimum Months'!A:A, 'Minimum Months'!B:B), "")</f>
        <v>45292</v>
      </c>
      <c r="F134" s="4" t="s">
        <v>32</v>
      </c>
      <c r="G134" s="4" t="s">
        <v>17</v>
      </c>
      <c r="H134" s="4">
        <v>267</v>
      </c>
      <c r="I134" s="4">
        <v>38</v>
      </c>
      <c r="J134" s="4">
        <v>723.05</v>
      </c>
      <c r="K134" s="19">
        <f t="shared" si="12"/>
        <v>0.14232209737827714</v>
      </c>
      <c r="L134" s="46">
        <f t="shared" si="13"/>
        <v>2.7080524344569286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tr">
        <f t="shared" si="14"/>
        <v>Jun</v>
      </c>
      <c r="V134">
        <f t="shared" si="15"/>
        <v>2</v>
      </c>
      <c r="W134" t="str">
        <f xml:space="preserve"> Simulated_UTM_Campaign_Data___1500_Rows[[#This Row],[utm_source]] &amp; "/" &amp; Simulated_UTM_Campaign_Data___1500_Rows[[#This Row],[utm_medium]]</f>
        <v>facebook/referral</v>
      </c>
      <c r="X134" s="36">
        <f t="shared" si="16"/>
        <v>45292</v>
      </c>
      <c r="Y134" s="38">
        <f>DATEDIF(E134, A134, "m") + 1</f>
        <v>6</v>
      </c>
      <c r="Z134" s="4" t="str">
        <f t="shared" si="17"/>
        <v>purchase_intent</v>
      </c>
    </row>
    <row r="135" spans="1:26" x14ac:dyDescent="0.2">
      <c r="A135" s="36">
        <v>45302</v>
      </c>
      <c r="B135" s="4" t="s">
        <v>30</v>
      </c>
      <c r="C135" s="4" t="s">
        <v>19</v>
      </c>
      <c r="D135" s="4" t="s">
        <v>22</v>
      </c>
      <c r="E135" s="36">
        <f>IFERROR(_xlfn.XLOOKUP(D135, 'Minimum Months'!A:A, 'Minimum Months'!B:B), "")</f>
        <v>45294</v>
      </c>
      <c r="F135" s="4" t="s">
        <v>16</v>
      </c>
      <c r="G135" s="4" t="s">
        <v>21</v>
      </c>
      <c r="H135" s="4">
        <v>139</v>
      </c>
      <c r="I135" s="4">
        <v>50</v>
      </c>
      <c r="J135" s="4">
        <v>980.96</v>
      </c>
      <c r="K135" s="19">
        <f t="shared" si="12"/>
        <v>0.35971223021582732</v>
      </c>
      <c r="L135" s="46">
        <f t="shared" si="13"/>
        <v>7.0572661870503604</v>
      </c>
      <c r="M135" t="s">
        <v>34</v>
      </c>
      <c r="N135" t="s">
        <v>36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tr">
        <f t="shared" si="14"/>
        <v>Jan</v>
      </c>
      <c r="V135">
        <f t="shared" si="15"/>
        <v>1</v>
      </c>
      <c r="W135" t="str">
        <f xml:space="preserve"> Simulated_UTM_Campaign_Data___1500_Rows[[#This Row],[utm_source]] &amp; "/" &amp; Simulated_UTM_Campaign_Data___1500_Rows[[#This Row],[utm_medium]]</f>
        <v>linkedin/email</v>
      </c>
      <c r="X135" s="36">
        <f t="shared" si="16"/>
        <v>45294</v>
      </c>
      <c r="Y135" s="38">
        <f>DATEDIF(E135, A135, "m") + 1</f>
        <v>1</v>
      </c>
      <c r="Z135" s="4" t="str">
        <f t="shared" si="17"/>
        <v>exploratory</v>
      </c>
    </row>
    <row r="136" spans="1:26" x14ac:dyDescent="0.2">
      <c r="A136" s="36">
        <v>45311</v>
      </c>
      <c r="B136" s="4" t="s">
        <v>9</v>
      </c>
      <c r="C136" s="4" t="s">
        <v>10</v>
      </c>
      <c r="D136" s="4" t="s">
        <v>20</v>
      </c>
      <c r="E136" s="36">
        <f>IFERROR(_xlfn.XLOOKUP(D136, 'Minimum Months'!A:A, 'Minimum Months'!B:B), "")</f>
        <v>45292</v>
      </c>
      <c r="F136" s="4" t="s">
        <v>32</v>
      </c>
      <c r="G136" s="4" t="s">
        <v>24</v>
      </c>
      <c r="H136" s="4">
        <v>361</v>
      </c>
      <c r="I136" s="4">
        <v>3</v>
      </c>
      <c r="J136" s="4">
        <v>269.22000000000003</v>
      </c>
      <c r="K136" s="19">
        <f t="shared" si="12"/>
        <v>8.3102493074792248E-3</v>
      </c>
      <c r="L136" s="46">
        <f t="shared" si="13"/>
        <v>0.74576177285318568</v>
      </c>
      <c r="M136" t="s">
        <v>34</v>
      </c>
      <c r="N136" t="s">
        <v>36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tr">
        <f t="shared" si="14"/>
        <v>Jan</v>
      </c>
      <c r="V136">
        <f t="shared" si="15"/>
        <v>1</v>
      </c>
      <c r="W136" t="str">
        <f xml:space="preserve"> Simulated_UTM_Campaign_Data___1500_Rows[[#This Row],[utm_source]] &amp; "/" &amp; Simulated_UTM_Campaign_Data___1500_Rows[[#This Row],[utm_medium]]</f>
        <v>facebook/referral</v>
      </c>
      <c r="X136" s="36">
        <f t="shared" si="16"/>
        <v>45292</v>
      </c>
      <c r="Y136" s="38">
        <f>DATEDIF(E136, A136, "m") + 1</f>
        <v>1</v>
      </c>
      <c r="Z136" s="4" t="str">
        <f t="shared" si="17"/>
        <v>purchase_intent</v>
      </c>
    </row>
    <row r="137" spans="1:26" x14ac:dyDescent="0.2">
      <c r="A137" s="36">
        <v>45339</v>
      </c>
      <c r="B137" s="4" t="s">
        <v>9</v>
      </c>
      <c r="C137" s="4" t="s">
        <v>19</v>
      </c>
      <c r="D137" s="4" t="s">
        <v>20</v>
      </c>
      <c r="E137" s="36">
        <f>IFERROR(_xlfn.XLOOKUP(D137, 'Minimum Months'!A:A, 'Minimum Months'!B:B), "")</f>
        <v>45292</v>
      </c>
      <c r="F137" s="4" t="s">
        <v>29</v>
      </c>
      <c r="G137" s="4" t="s">
        <v>17</v>
      </c>
      <c r="H137" s="4">
        <v>250</v>
      </c>
      <c r="I137" s="4">
        <v>18</v>
      </c>
      <c r="J137" s="4">
        <v>361.34</v>
      </c>
      <c r="K137" s="19">
        <f t="shared" si="12"/>
        <v>7.1999999999999995E-2</v>
      </c>
      <c r="L137" s="46">
        <f t="shared" si="13"/>
        <v>1.44536</v>
      </c>
      <c r="M137" t="s">
        <v>34</v>
      </c>
      <c r="N137" t="s">
        <v>36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tr">
        <f t="shared" si="14"/>
        <v>Feb</v>
      </c>
      <c r="V137">
        <f t="shared" si="15"/>
        <v>1</v>
      </c>
      <c r="W137" t="str">
        <f xml:space="preserve"> Simulated_UTM_Campaign_Data___1500_Rows[[#This Row],[utm_source]] &amp; "/" &amp; Simulated_UTM_Campaign_Data___1500_Rows[[#This Row],[utm_medium]]</f>
        <v>facebook/email</v>
      </c>
      <c r="X137" s="36">
        <f t="shared" si="16"/>
        <v>45292</v>
      </c>
      <c r="Y137" s="38">
        <f>DATEDIF(E137, A137, "m") + 1</f>
        <v>2</v>
      </c>
      <c r="Z137" s="4" t="str">
        <f t="shared" si="17"/>
        <v>purchase_intent</v>
      </c>
    </row>
    <row r="138" spans="1:26" x14ac:dyDescent="0.2">
      <c r="A138" s="36">
        <v>45364</v>
      </c>
      <c r="B138" s="4" t="s">
        <v>14</v>
      </c>
      <c r="C138" s="4" t="s">
        <v>28</v>
      </c>
      <c r="D138" s="4" t="s">
        <v>11</v>
      </c>
      <c r="E138" s="36">
        <f>IFERROR(_xlfn.XLOOKUP(D138, 'Minimum Months'!A:A, 'Minimum Months'!B:B), "")</f>
        <v>45292</v>
      </c>
      <c r="F138" s="4" t="s">
        <v>32</v>
      </c>
      <c r="G138" s="4" t="s">
        <v>21</v>
      </c>
      <c r="H138" s="4">
        <v>452</v>
      </c>
      <c r="I138" s="4">
        <v>31</v>
      </c>
      <c r="J138" s="4">
        <v>468</v>
      </c>
      <c r="K138" s="19">
        <f t="shared" si="12"/>
        <v>6.8584070796460173E-2</v>
      </c>
      <c r="L138" s="46">
        <f t="shared" si="13"/>
        <v>1.0353982300884956</v>
      </c>
      <c r="M138" t="s">
        <v>34</v>
      </c>
      <c r="N138" t="s">
        <v>36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tr">
        <f t="shared" si="14"/>
        <v>Mar</v>
      </c>
      <c r="V138">
        <f t="shared" si="15"/>
        <v>1</v>
      </c>
      <c r="W138" t="str">
        <f xml:space="preserve"> Simulated_UTM_Campaign_Data___1500_Rows[[#This Row],[utm_source]] &amp; "/" &amp; Simulated_UTM_Campaign_Data___1500_Rows[[#This Row],[utm_medium]]</f>
        <v>newsletter/cpc</v>
      </c>
      <c r="X138" s="36">
        <f t="shared" si="16"/>
        <v>45292</v>
      </c>
      <c r="Y138" s="38">
        <f>DATEDIF(E138, A138, "m") + 1</f>
        <v>3</v>
      </c>
      <c r="Z138" s="4" t="str">
        <f t="shared" si="17"/>
        <v>exploratory</v>
      </c>
    </row>
    <row r="139" spans="1:26" x14ac:dyDescent="0.2">
      <c r="A139" s="36">
        <v>45302</v>
      </c>
      <c r="B139" s="4" t="s">
        <v>14</v>
      </c>
      <c r="C139" s="4" t="s">
        <v>15</v>
      </c>
      <c r="D139" s="4" t="s">
        <v>27</v>
      </c>
      <c r="E139" s="36">
        <f>IFERROR(_xlfn.XLOOKUP(D139, 'Minimum Months'!A:A, 'Minimum Months'!B:B), "")</f>
        <v>45293</v>
      </c>
      <c r="F139" s="4" t="s">
        <v>16</v>
      </c>
      <c r="G139" s="4" t="s">
        <v>21</v>
      </c>
      <c r="H139" s="4">
        <v>100</v>
      </c>
      <c r="I139" s="4">
        <v>25</v>
      </c>
      <c r="J139" s="4">
        <v>139.43</v>
      </c>
      <c r="K139" s="19">
        <f t="shared" si="12"/>
        <v>0.25</v>
      </c>
      <c r="L139" s="46">
        <f t="shared" si="13"/>
        <v>1.3943000000000001</v>
      </c>
      <c r="M139" t="s">
        <v>34</v>
      </c>
      <c r="N139" t="s">
        <v>36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tr">
        <f t="shared" si="14"/>
        <v>Jan</v>
      </c>
      <c r="V139">
        <f t="shared" si="15"/>
        <v>1</v>
      </c>
      <c r="W139" t="str">
        <f xml:space="preserve"> Simulated_UTM_Campaign_Data___1500_Rows[[#This Row],[utm_source]] &amp; "/" &amp; Simulated_UTM_Campaign_Data___1500_Rows[[#This Row],[utm_medium]]</f>
        <v>newsletter/social</v>
      </c>
      <c r="X139" s="36">
        <f t="shared" si="16"/>
        <v>45293</v>
      </c>
      <c r="Y139" s="38">
        <f>DATEDIF(E139, A139, "m") + 1</f>
        <v>1</v>
      </c>
      <c r="Z139" s="4" t="str">
        <f t="shared" si="17"/>
        <v>exploratory</v>
      </c>
    </row>
    <row r="140" spans="1:26" x14ac:dyDescent="0.2">
      <c r="A140" s="36">
        <v>45538</v>
      </c>
      <c r="B140" s="4" t="s">
        <v>18</v>
      </c>
      <c r="C140" s="4" t="s">
        <v>10</v>
      </c>
      <c r="D140" s="4" t="s">
        <v>20</v>
      </c>
      <c r="E140" s="36">
        <f>IFERROR(_xlfn.XLOOKUP(D140, 'Minimum Months'!A:A, 'Minimum Months'!B:B), "")</f>
        <v>45292</v>
      </c>
      <c r="F140" s="4" t="s">
        <v>23</v>
      </c>
      <c r="G140" s="4" t="s">
        <v>21</v>
      </c>
      <c r="H140" s="4">
        <v>421</v>
      </c>
      <c r="I140" s="4">
        <v>9</v>
      </c>
      <c r="J140" s="4">
        <v>141.47999999999999</v>
      </c>
      <c r="K140" s="19">
        <f t="shared" si="12"/>
        <v>2.1377672209026127E-2</v>
      </c>
      <c r="L140" s="46">
        <f t="shared" si="13"/>
        <v>0.33605700712589071</v>
      </c>
      <c r="M140" t="s">
        <v>34</v>
      </c>
      <c r="N140" t="s">
        <v>36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tr">
        <f t="shared" si="14"/>
        <v>Sep</v>
      </c>
      <c r="V140">
        <f t="shared" si="15"/>
        <v>3</v>
      </c>
      <c r="W140" t="str">
        <f xml:space="preserve"> Simulated_UTM_Campaign_Data___1500_Rows[[#This Row],[utm_source]] &amp; "/" &amp; Simulated_UTM_Campaign_Data___1500_Rows[[#This Row],[utm_medium]]</f>
        <v>youtube/referral</v>
      </c>
      <c r="X140" s="36">
        <f t="shared" si="16"/>
        <v>45292</v>
      </c>
      <c r="Y140" s="38">
        <f>DATEDIF(E140, A140, "m") + 1</f>
        <v>9</v>
      </c>
      <c r="Z140" s="4" t="str">
        <f t="shared" si="17"/>
        <v>exploratory</v>
      </c>
    </row>
    <row r="141" spans="1:26" x14ac:dyDescent="0.2">
      <c r="A141" s="36">
        <v>45612</v>
      </c>
      <c r="B141" s="4" t="s">
        <v>14</v>
      </c>
      <c r="C141" s="4" t="s">
        <v>15</v>
      </c>
      <c r="D141" s="4" t="s">
        <v>11</v>
      </c>
      <c r="E141" s="36">
        <f>IFERROR(_xlfn.XLOOKUP(D141, 'Minimum Months'!A:A, 'Minimum Months'!B:B), "")</f>
        <v>45292</v>
      </c>
      <c r="F141" s="4" t="s">
        <v>16</v>
      </c>
      <c r="G141" s="4" t="s">
        <v>24</v>
      </c>
      <c r="H141" s="4">
        <v>24</v>
      </c>
      <c r="I141" s="4">
        <v>32</v>
      </c>
      <c r="J141" s="4">
        <v>739.19</v>
      </c>
      <c r="K141" s="19">
        <f t="shared" si="12"/>
        <v>1.3333333333333333</v>
      </c>
      <c r="L141" s="46">
        <f t="shared" si="13"/>
        <v>30.799583333333334</v>
      </c>
      <c r="M141" t="s">
        <v>34</v>
      </c>
      <c r="N141" t="s">
        <v>36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tr">
        <f t="shared" si="14"/>
        <v>Nov</v>
      </c>
      <c r="V141">
        <f t="shared" si="15"/>
        <v>4</v>
      </c>
      <c r="W141" t="str">
        <f xml:space="preserve"> Simulated_UTM_Campaign_Data___1500_Rows[[#This Row],[utm_source]] &amp; "/" &amp; Simulated_UTM_Campaign_Data___1500_Rows[[#This Row],[utm_medium]]</f>
        <v>newsletter/social</v>
      </c>
      <c r="X141" s="36">
        <f t="shared" si="16"/>
        <v>45292</v>
      </c>
      <c r="Y141" s="38">
        <f>DATEDIF(E141, A141, "m") + 1</f>
        <v>11</v>
      </c>
      <c r="Z141" s="4" t="str">
        <f t="shared" si="17"/>
        <v>purchase_intent</v>
      </c>
    </row>
    <row r="142" spans="1:26" x14ac:dyDescent="0.2">
      <c r="A142" s="36">
        <v>45325</v>
      </c>
      <c r="B142" s="4" t="s">
        <v>26</v>
      </c>
      <c r="C142" s="4" t="s">
        <v>10</v>
      </c>
      <c r="D142" s="4" t="s">
        <v>11</v>
      </c>
      <c r="E142" s="36">
        <f>IFERROR(_xlfn.XLOOKUP(D142, 'Minimum Months'!A:A, 'Minimum Months'!B:B), "")</f>
        <v>45292</v>
      </c>
      <c r="F142" s="4" t="s">
        <v>32</v>
      </c>
      <c r="G142" s="4" t="s">
        <v>21</v>
      </c>
      <c r="H142" s="4">
        <v>183</v>
      </c>
      <c r="I142" s="4">
        <v>19</v>
      </c>
      <c r="J142" s="4">
        <v>989.61</v>
      </c>
      <c r="K142" s="19">
        <f t="shared" si="12"/>
        <v>0.10382513661202186</v>
      </c>
      <c r="L142" s="46">
        <f t="shared" si="13"/>
        <v>5.4077049180327865</v>
      </c>
      <c r="M142" t="s">
        <v>34</v>
      </c>
      <c r="N142" t="s">
        <v>36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tr">
        <f t="shared" si="14"/>
        <v>Feb</v>
      </c>
      <c r="V142">
        <f t="shared" si="15"/>
        <v>1</v>
      </c>
      <c r="W142" t="str">
        <f xml:space="preserve"> Simulated_UTM_Campaign_Data___1500_Rows[[#This Row],[utm_source]] &amp; "/" &amp; Simulated_UTM_Campaign_Data___1500_Rows[[#This Row],[utm_medium]]</f>
        <v>instagram/referral</v>
      </c>
      <c r="X142" s="36">
        <f t="shared" si="16"/>
        <v>45292</v>
      </c>
      <c r="Y142" s="38">
        <f>DATEDIF(E142, A142, "m") + 1</f>
        <v>2</v>
      </c>
      <c r="Z142" s="4" t="str">
        <f t="shared" si="17"/>
        <v>exploratory</v>
      </c>
    </row>
    <row r="143" spans="1:26" x14ac:dyDescent="0.2">
      <c r="A143" s="36">
        <v>45655</v>
      </c>
      <c r="B143" s="4" t="s">
        <v>18</v>
      </c>
      <c r="C143" s="4" t="s">
        <v>10</v>
      </c>
      <c r="D143" s="4" t="s">
        <v>20</v>
      </c>
      <c r="E143" s="36">
        <f>IFERROR(_xlfn.XLOOKUP(D143, 'Minimum Months'!A:A, 'Minimum Months'!B:B), "")</f>
        <v>45292</v>
      </c>
      <c r="F143" s="4" t="s">
        <v>12</v>
      </c>
      <c r="G143" s="4" t="s">
        <v>24</v>
      </c>
      <c r="H143" s="4">
        <v>136</v>
      </c>
      <c r="I143" s="4">
        <v>31</v>
      </c>
      <c r="J143" s="4">
        <v>112.21</v>
      </c>
      <c r="K143" s="19">
        <f t="shared" si="12"/>
        <v>0.22794117647058823</v>
      </c>
      <c r="L143" s="46">
        <f t="shared" si="13"/>
        <v>0.82507352941176471</v>
      </c>
      <c r="M143" t="s">
        <v>34</v>
      </c>
      <c r="N143" t="s">
        <v>36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tr">
        <f t="shared" si="14"/>
        <v>Dec</v>
      </c>
      <c r="V143">
        <f t="shared" si="15"/>
        <v>4</v>
      </c>
      <c r="W143" t="str">
        <f xml:space="preserve"> Simulated_UTM_Campaign_Data___1500_Rows[[#This Row],[utm_source]] &amp; "/" &amp; Simulated_UTM_Campaign_Data___1500_Rows[[#This Row],[utm_medium]]</f>
        <v>youtube/referral</v>
      </c>
      <c r="X143" s="36">
        <f t="shared" si="16"/>
        <v>45292</v>
      </c>
      <c r="Y143" s="38">
        <f>DATEDIF(E143, A143, "m") + 1</f>
        <v>12</v>
      </c>
      <c r="Z143" s="4" t="str">
        <f t="shared" si="17"/>
        <v>purchase_intent</v>
      </c>
    </row>
    <row r="144" spans="1:26" x14ac:dyDescent="0.2">
      <c r="A144" s="36">
        <v>45293</v>
      </c>
      <c r="B144" s="4" t="s">
        <v>9</v>
      </c>
      <c r="C144" s="4" t="s">
        <v>10</v>
      </c>
      <c r="D144" s="4" t="s">
        <v>11</v>
      </c>
      <c r="E144" s="36">
        <f>IFERROR(_xlfn.XLOOKUP(D144, 'Minimum Months'!A:A, 'Minimum Months'!B:B), "")</f>
        <v>45292</v>
      </c>
      <c r="F144" s="4" t="s">
        <v>29</v>
      </c>
      <c r="G144" s="4" t="s">
        <v>13</v>
      </c>
      <c r="H144" s="4">
        <v>204</v>
      </c>
      <c r="I144" s="4">
        <v>13</v>
      </c>
      <c r="J144" s="4">
        <v>727.31</v>
      </c>
      <c r="K144" s="19">
        <f t="shared" si="12"/>
        <v>6.3725490196078427E-2</v>
      </c>
      <c r="L144" s="46">
        <f t="shared" si="13"/>
        <v>3.5652450980392154</v>
      </c>
      <c r="M144" t="s">
        <v>34</v>
      </c>
      <c r="N144" t="s">
        <v>36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tr">
        <f t="shared" si="14"/>
        <v>Jan</v>
      </c>
      <c r="V144">
        <f t="shared" si="15"/>
        <v>1</v>
      </c>
      <c r="W144" t="str">
        <f xml:space="preserve"> Simulated_UTM_Campaign_Data___1500_Rows[[#This Row],[utm_source]] &amp; "/" &amp; Simulated_UTM_Campaign_Data___1500_Rows[[#This Row],[utm_medium]]</f>
        <v>facebook/referral</v>
      </c>
      <c r="X144" s="36">
        <f t="shared" si="16"/>
        <v>45292</v>
      </c>
      <c r="Y144" s="38">
        <f>DATEDIF(E144, A144, "m") + 1</f>
        <v>1</v>
      </c>
      <c r="Z144" s="4" t="str">
        <f t="shared" si="17"/>
        <v>exploratory</v>
      </c>
    </row>
    <row r="145" spans="1:26" x14ac:dyDescent="0.2">
      <c r="A145" s="36">
        <v>45398</v>
      </c>
      <c r="B145" s="4" t="s">
        <v>9</v>
      </c>
      <c r="C145" s="4" t="s">
        <v>19</v>
      </c>
      <c r="D145" s="4" t="s">
        <v>22</v>
      </c>
      <c r="E145" s="36">
        <f>IFERROR(_xlfn.XLOOKUP(D145, 'Minimum Months'!A:A, 'Minimum Months'!B:B), "")</f>
        <v>45294</v>
      </c>
      <c r="F145" s="4" t="s">
        <v>12</v>
      </c>
      <c r="G145" s="4" t="s">
        <v>21</v>
      </c>
      <c r="H145" s="4">
        <v>289</v>
      </c>
      <c r="I145" s="4">
        <v>33</v>
      </c>
      <c r="J145" s="4">
        <v>936.95</v>
      </c>
      <c r="K145" s="19">
        <f t="shared" si="12"/>
        <v>0.11418685121107267</v>
      </c>
      <c r="L145" s="46">
        <f t="shared" si="13"/>
        <v>3.2420415224913497</v>
      </c>
      <c r="M145" t="s">
        <v>34</v>
      </c>
      <c r="N145" t="s">
        <v>36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tr">
        <f t="shared" si="14"/>
        <v>Apr</v>
      </c>
      <c r="V145">
        <f t="shared" si="15"/>
        <v>2</v>
      </c>
      <c r="W145" t="str">
        <f xml:space="preserve"> Simulated_UTM_Campaign_Data___1500_Rows[[#This Row],[utm_source]] &amp; "/" &amp; Simulated_UTM_Campaign_Data___1500_Rows[[#This Row],[utm_medium]]</f>
        <v>facebook/email</v>
      </c>
      <c r="X145" s="36">
        <f t="shared" si="16"/>
        <v>45294</v>
      </c>
      <c r="Y145" s="38">
        <f>DATEDIF(E145, A145, "m") + 1</f>
        <v>4</v>
      </c>
      <c r="Z145" s="4" t="str">
        <f t="shared" si="17"/>
        <v>exploratory</v>
      </c>
    </row>
    <row r="146" spans="1:26" x14ac:dyDescent="0.2">
      <c r="A146" s="36">
        <v>45431</v>
      </c>
      <c r="B146" s="4" t="s">
        <v>30</v>
      </c>
      <c r="C146" s="4" t="s">
        <v>28</v>
      </c>
      <c r="D146" s="4" t="s">
        <v>27</v>
      </c>
      <c r="E146" s="36">
        <f>IFERROR(_xlfn.XLOOKUP(D146, 'Minimum Months'!A:A, 'Minimum Months'!B:B), "")</f>
        <v>45293</v>
      </c>
      <c r="F146" s="4" t="s">
        <v>29</v>
      </c>
      <c r="G146" s="4" t="s">
        <v>17</v>
      </c>
      <c r="H146" s="4">
        <v>173</v>
      </c>
      <c r="I146" s="4">
        <v>39</v>
      </c>
      <c r="J146" s="4">
        <v>52.86</v>
      </c>
      <c r="K146" s="19">
        <f t="shared" si="12"/>
        <v>0.22543352601156069</v>
      </c>
      <c r="L146" s="46">
        <f t="shared" si="13"/>
        <v>0.30554913294797686</v>
      </c>
      <c r="M146" t="s">
        <v>34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tr">
        <f t="shared" si="14"/>
        <v>May</v>
      </c>
      <c r="V146">
        <f t="shared" si="15"/>
        <v>2</v>
      </c>
      <c r="W146" t="str">
        <f xml:space="preserve"> Simulated_UTM_Campaign_Data___1500_Rows[[#This Row],[utm_source]] &amp; "/" &amp; Simulated_UTM_Campaign_Data___1500_Rows[[#This Row],[utm_medium]]</f>
        <v>linkedin/cpc</v>
      </c>
      <c r="X146" s="36">
        <f t="shared" si="16"/>
        <v>45293</v>
      </c>
      <c r="Y146" s="38">
        <f>DATEDIF(E146, A146, "m") + 1</f>
        <v>5</v>
      </c>
      <c r="Z146" s="4" t="str">
        <f t="shared" si="17"/>
        <v>purchase_intent</v>
      </c>
    </row>
    <row r="147" spans="1:26" x14ac:dyDescent="0.2">
      <c r="A147" s="36">
        <v>45301</v>
      </c>
      <c r="B147" s="4" t="s">
        <v>26</v>
      </c>
      <c r="C147" s="4" t="s">
        <v>15</v>
      </c>
      <c r="D147" s="4" t="s">
        <v>27</v>
      </c>
      <c r="E147" s="36">
        <f>IFERROR(_xlfn.XLOOKUP(D147, 'Minimum Months'!A:A, 'Minimum Months'!B:B), "")</f>
        <v>45293</v>
      </c>
      <c r="F147" s="4" t="s">
        <v>23</v>
      </c>
      <c r="G147" s="4" t="s">
        <v>17</v>
      </c>
      <c r="H147" s="4">
        <v>249</v>
      </c>
      <c r="I147" s="4">
        <v>16</v>
      </c>
      <c r="J147" s="4">
        <v>22.36</v>
      </c>
      <c r="K147" s="19">
        <f t="shared" si="12"/>
        <v>6.4257028112449793E-2</v>
      </c>
      <c r="L147" s="46">
        <f t="shared" si="13"/>
        <v>8.9799196787148594E-2</v>
      </c>
      <c r="M147" t="s">
        <v>34</v>
      </c>
      <c r="N147" t="s">
        <v>36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tr">
        <f t="shared" si="14"/>
        <v>Jan</v>
      </c>
      <c r="V147">
        <f t="shared" si="15"/>
        <v>1</v>
      </c>
      <c r="W147" t="str">
        <f xml:space="preserve"> Simulated_UTM_Campaign_Data___1500_Rows[[#This Row],[utm_source]] &amp; "/" &amp; Simulated_UTM_Campaign_Data___1500_Rows[[#This Row],[utm_medium]]</f>
        <v>instagram/social</v>
      </c>
      <c r="X147" s="36">
        <f t="shared" si="16"/>
        <v>45293</v>
      </c>
      <c r="Y147" s="38">
        <f>DATEDIF(E147, A147, "m") + 1</f>
        <v>1</v>
      </c>
      <c r="Z147" s="4" t="str">
        <f t="shared" si="17"/>
        <v>purchase_intent</v>
      </c>
    </row>
    <row r="148" spans="1:26" x14ac:dyDescent="0.2">
      <c r="A148" s="36">
        <v>45342</v>
      </c>
      <c r="B148" s="4" t="s">
        <v>26</v>
      </c>
      <c r="C148" s="4" t="s">
        <v>19</v>
      </c>
      <c r="D148" s="4" t="s">
        <v>20</v>
      </c>
      <c r="E148" s="36">
        <f>IFERROR(_xlfn.XLOOKUP(D148, 'Minimum Months'!A:A, 'Minimum Months'!B:B), "")</f>
        <v>45292</v>
      </c>
      <c r="F148" s="4" t="s">
        <v>32</v>
      </c>
      <c r="G148" s="4" t="s">
        <v>21</v>
      </c>
      <c r="H148" s="4">
        <v>450</v>
      </c>
      <c r="I148" s="4">
        <v>25</v>
      </c>
      <c r="J148" s="4">
        <v>142.37</v>
      </c>
      <c r="K148" s="19">
        <f t="shared" si="12"/>
        <v>5.5555555555555552E-2</v>
      </c>
      <c r="L148" s="46">
        <f t="shared" si="13"/>
        <v>0.31637777777777781</v>
      </c>
      <c r="M148" t="s">
        <v>34</v>
      </c>
      <c r="N148" t="s">
        <v>36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tr">
        <f t="shared" si="14"/>
        <v>Feb</v>
      </c>
      <c r="V148">
        <f t="shared" si="15"/>
        <v>1</v>
      </c>
      <c r="W148" t="str">
        <f xml:space="preserve"> Simulated_UTM_Campaign_Data___1500_Rows[[#This Row],[utm_source]] &amp; "/" &amp; Simulated_UTM_Campaign_Data___1500_Rows[[#This Row],[utm_medium]]</f>
        <v>instagram/email</v>
      </c>
      <c r="X148" s="36">
        <f t="shared" si="16"/>
        <v>45292</v>
      </c>
      <c r="Y148" s="38">
        <f>DATEDIF(E148, A148, "m") + 1</f>
        <v>2</v>
      </c>
      <c r="Z148" s="4" t="str">
        <f t="shared" si="17"/>
        <v>exploratory</v>
      </c>
    </row>
    <row r="149" spans="1:26" x14ac:dyDescent="0.2">
      <c r="A149" s="36">
        <v>45330</v>
      </c>
      <c r="B149" s="4" t="s">
        <v>25</v>
      </c>
      <c r="C149" s="4" t="s">
        <v>19</v>
      </c>
      <c r="D149" s="4" t="s">
        <v>11</v>
      </c>
      <c r="E149" s="36">
        <f>IFERROR(_xlfn.XLOOKUP(D149, 'Minimum Months'!A:A, 'Minimum Months'!B:B), "")</f>
        <v>45292</v>
      </c>
      <c r="F149" s="4" t="s">
        <v>16</v>
      </c>
      <c r="G149" s="4" t="s">
        <v>21</v>
      </c>
      <c r="H149" s="4">
        <v>337</v>
      </c>
      <c r="I149" s="4">
        <v>35</v>
      </c>
      <c r="J149" s="4">
        <v>241.28</v>
      </c>
      <c r="K149" s="19">
        <f t="shared" si="12"/>
        <v>0.10385756676557864</v>
      </c>
      <c r="L149" s="46">
        <f t="shared" si="13"/>
        <v>0.7159643916913947</v>
      </c>
      <c r="M149" t="s">
        <v>34</v>
      </c>
      <c r="N149" t="s">
        <v>36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tr">
        <f t="shared" si="14"/>
        <v>Feb</v>
      </c>
      <c r="V149">
        <f t="shared" si="15"/>
        <v>1</v>
      </c>
      <c r="W149" t="str">
        <f xml:space="preserve"> Simulated_UTM_Campaign_Data___1500_Rows[[#This Row],[utm_source]] &amp; "/" &amp; Simulated_UTM_Campaign_Data___1500_Rows[[#This Row],[utm_medium]]</f>
        <v>google/email</v>
      </c>
      <c r="X149" s="36">
        <f t="shared" si="16"/>
        <v>45292</v>
      </c>
      <c r="Y149" s="38">
        <f>DATEDIF(E149, A149, "m") + 1</f>
        <v>2</v>
      </c>
      <c r="Z149" s="4" t="str">
        <f t="shared" si="17"/>
        <v>exploratory</v>
      </c>
    </row>
    <row r="150" spans="1:26" x14ac:dyDescent="0.2">
      <c r="A150" s="36">
        <v>45533</v>
      </c>
      <c r="B150" s="4" t="s">
        <v>25</v>
      </c>
      <c r="C150" s="4" t="s">
        <v>19</v>
      </c>
      <c r="D150" s="4" t="s">
        <v>27</v>
      </c>
      <c r="E150" s="36">
        <f>IFERROR(_xlfn.XLOOKUP(D150, 'Minimum Months'!A:A, 'Minimum Months'!B:B), "")</f>
        <v>45293</v>
      </c>
      <c r="F150" s="4" t="s">
        <v>32</v>
      </c>
      <c r="G150" s="4" t="s">
        <v>24</v>
      </c>
      <c r="H150" s="4">
        <v>110</v>
      </c>
      <c r="I150" s="4">
        <v>49</v>
      </c>
      <c r="J150" s="4">
        <v>282.91000000000003</v>
      </c>
      <c r="K150" s="19">
        <f t="shared" si="12"/>
        <v>0.44545454545454544</v>
      </c>
      <c r="L150" s="46">
        <f t="shared" si="13"/>
        <v>2.5719090909090911</v>
      </c>
      <c r="M150" t="s">
        <v>34</v>
      </c>
      <c r="N150" t="s">
        <v>36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tr">
        <f t="shared" si="14"/>
        <v>Aug</v>
      </c>
      <c r="V150">
        <f t="shared" si="15"/>
        <v>3</v>
      </c>
      <c r="W150" t="str">
        <f xml:space="preserve"> Simulated_UTM_Campaign_Data___1500_Rows[[#This Row],[utm_source]] &amp; "/" &amp; Simulated_UTM_Campaign_Data___1500_Rows[[#This Row],[utm_medium]]</f>
        <v>google/email</v>
      </c>
      <c r="X150" s="36">
        <f t="shared" si="16"/>
        <v>45293</v>
      </c>
      <c r="Y150" s="38">
        <f>DATEDIF(E150, A150, "m") + 1</f>
        <v>8</v>
      </c>
      <c r="Z150" s="4" t="str">
        <f t="shared" si="17"/>
        <v>purchase_intent</v>
      </c>
    </row>
    <row r="151" spans="1:26" x14ac:dyDescent="0.2">
      <c r="A151" s="36">
        <v>45465</v>
      </c>
      <c r="B151" s="4" t="s">
        <v>30</v>
      </c>
      <c r="C151" s="4" t="s">
        <v>15</v>
      </c>
      <c r="D151" s="4" t="s">
        <v>27</v>
      </c>
      <c r="E151" s="36">
        <f>IFERROR(_xlfn.XLOOKUP(D151, 'Minimum Months'!A:A, 'Minimum Months'!B:B), "")</f>
        <v>45293</v>
      </c>
      <c r="F151" s="4" t="s">
        <v>23</v>
      </c>
      <c r="G151" s="4" t="s">
        <v>13</v>
      </c>
      <c r="H151" s="4">
        <v>256</v>
      </c>
      <c r="I151" s="4">
        <v>32</v>
      </c>
      <c r="J151" s="4">
        <v>718.12</v>
      </c>
      <c r="K151" s="19">
        <f t="shared" si="12"/>
        <v>0.125</v>
      </c>
      <c r="L151" s="46">
        <f t="shared" si="13"/>
        <v>2.80515625</v>
      </c>
      <c r="M151" t="s">
        <v>34</v>
      </c>
      <c r="N151" t="s">
        <v>36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tr">
        <f t="shared" si="14"/>
        <v>Jun</v>
      </c>
      <c r="V151">
        <f t="shared" si="15"/>
        <v>2</v>
      </c>
      <c r="W151" t="str">
        <f xml:space="preserve"> Simulated_UTM_Campaign_Data___1500_Rows[[#This Row],[utm_source]] &amp; "/" &amp; Simulated_UTM_Campaign_Data___1500_Rows[[#This Row],[utm_medium]]</f>
        <v>linkedin/social</v>
      </c>
      <c r="X151" s="36">
        <f t="shared" si="16"/>
        <v>45293</v>
      </c>
      <c r="Y151" s="38">
        <f>DATEDIF(E151, A151, "m") + 1</f>
        <v>6</v>
      </c>
      <c r="Z151" s="4" t="str">
        <f t="shared" si="17"/>
        <v>exploratory</v>
      </c>
    </row>
    <row r="152" spans="1:26" x14ac:dyDescent="0.2">
      <c r="A152" s="36">
        <v>45410</v>
      </c>
      <c r="B152" s="4" t="s">
        <v>30</v>
      </c>
      <c r="C152" s="4" t="s">
        <v>15</v>
      </c>
      <c r="D152" s="4" t="s">
        <v>11</v>
      </c>
      <c r="E152" s="36">
        <f>IFERROR(_xlfn.XLOOKUP(D152, 'Minimum Months'!A:A, 'Minimum Months'!B:B), "")</f>
        <v>45292</v>
      </c>
      <c r="F152" s="4" t="s">
        <v>29</v>
      </c>
      <c r="G152" s="4" t="s">
        <v>21</v>
      </c>
      <c r="H152" s="4">
        <v>130</v>
      </c>
      <c r="I152" s="4">
        <v>16</v>
      </c>
      <c r="J152" s="4">
        <v>677.52</v>
      </c>
      <c r="K152" s="19">
        <f t="shared" si="12"/>
        <v>0.12307692307692308</v>
      </c>
      <c r="L152" s="46">
        <f t="shared" si="13"/>
        <v>5.2116923076923074</v>
      </c>
      <c r="M152" t="s">
        <v>34</v>
      </c>
      <c r="N152" t="s">
        <v>36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tr">
        <f t="shared" si="14"/>
        <v>Apr</v>
      </c>
      <c r="V152">
        <f t="shared" si="15"/>
        <v>2</v>
      </c>
      <c r="W152" t="str">
        <f xml:space="preserve"> Simulated_UTM_Campaign_Data___1500_Rows[[#This Row],[utm_source]] &amp; "/" &amp; Simulated_UTM_Campaign_Data___1500_Rows[[#This Row],[utm_medium]]</f>
        <v>linkedin/social</v>
      </c>
      <c r="X152" s="36">
        <f t="shared" si="16"/>
        <v>45292</v>
      </c>
      <c r="Y152" s="38">
        <f>DATEDIF(E152, A152, "m") + 1</f>
        <v>4</v>
      </c>
      <c r="Z152" s="4" t="str">
        <f t="shared" si="17"/>
        <v>exploratory</v>
      </c>
    </row>
    <row r="153" spans="1:26" x14ac:dyDescent="0.2">
      <c r="A153" s="36">
        <v>45337</v>
      </c>
      <c r="B153" s="4" t="s">
        <v>18</v>
      </c>
      <c r="C153" s="4" t="s">
        <v>28</v>
      </c>
      <c r="D153" s="4" t="s">
        <v>27</v>
      </c>
      <c r="E153" s="36">
        <f>IFERROR(_xlfn.XLOOKUP(D153, 'Minimum Months'!A:A, 'Minimum Months'!B:B), "")</f>
        <v>45293</v>
      </c>
      <c r="F153" s="4" t="s">
        <v>16</v>
      </c>
      <c r="G153" s="4" t="s">
        <v>21</v>
      </c>
      <c r="H153" s="4">
        <v>185</v>
      </c>
      <c r="I153" s="4">
        <v>40</v>
      </c>
      <c r="J153" s="4">
        <v>708.23</v>
      </c>
      <c r="K153" s="19">
        <f t="shared" si="12"/>
        <v>0.21621621621621623</v>
      </c>
      <c r="L153" s="46">
        <f t="shared" si="13"/>
        <v>3.8282702702702704</v>
      </c>
      <c r="M153" t="s">
        <v>34</v>
      </c>
      <c r="N153" t="s">
        <v>36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tr">
        <f t="shared" si="14"/>
        <v>Feb</v>
      </c>
      <c r="V153">
        <f t="shared" si="15"/>
        <v>1</v>
      </c>
      <c r="W153" t="str">
        <f xml:space="preserve"> Simulated_UTM_Campaign_Data___1500_Rows[[#This Row],[utm_source]] &amp; "/" &amp; Simulated_UTM_Campaign_Data___1500_Rows[[#This Row],[utm_medium]]</f>
        <v>youtube/cpc</v>
      </c>
      <c r="X153" s="36">
        <f t="shared" si="16"/>
        <v>45293</v>
      </c>
      <c r="Y153" s="38">
        <f>DATEDIF(E153, A153, "m") + 1</f>
        <v>2</v>
      </c>
      <c r="Z153" s="4" t="str">
        <f t="shared" si="17"/>
        <v>exploratory</v>
      </c>
    </row>
    <row r="154" spans="1:26" x14ac:dyDescent="0.2">
      <c r="A154" s="36">
        <v>45652</v>
      </c>
      <c r="B154" s="4" t="s">
        <v>14</v>
      </c>
      <c r="C154" s="4" t="s">
        <v>10</v>
      </c>
      <c r="D154" s="4" t="s">
        <v>11</v>
      </c>
      <c r="E154" s="36">
        <f>IFERROR(_xlfn.XLOOKUP(D154, 'Minimum Months'!A:A, 'Minimum Months'!B:B), "")</f>
        <v>45292</v>
      </c>
      <c r="F154" s="4" t="s">
        <v>32</v>
      </c>
      <c r="G154" s="4" t="s">
        <v>17</v>
      </c>
      <c r="H154" s="4">
        <v>278</v>
      </c>
      <c r="I154" s="4">
        <v>20</v>
      </c>
      <c r="J154" s="4">
        <v>507.07</v>
      </c>
      <c r="K154" s="19">
        <f t="shared" si="12"/>
        <v>7.1942446043165464E-2</v>
      </c>
      <c r="L154" s="46">
        <f t="shared" si="13"/>
        <v>1.8239928057553956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tr">
        <f t="shared" si="14"/>
        <v>Dec</v>
      </c>
      <c r="V154">
        <f t="shared" si="15"/>
        <v>4</v>
      </c>
      <c r="W154" t="str">
        <f xml:space="preserve"> Simulated_UTM_Campaign_Data___1500_Rows[[#This Row],[utm_source]] &amp; "/" &amp; Simulated_UTM_Campaign_Data___1500_Rows[[#This Row],[utm_medium]]</f>
        <v>newsletter/referral</v>
      </c>
      <c r="X154" s="36">
        <f t="shared" si="16"/>
        <v>45292</v>
      </c>
      <c r="Y154" s="38">
        <f>DATEDIF(E154, A154, "m") + 1</f>
        <v>12</v>
      </c>
      <c r="Z154" s="4" t="str">
        <f t="shared" si="17"/>
        <v>purchase_intent</v>
      </c>
    </row>
    <row r="155" spans="1:26" x14ac:dyDescent="0.2">
      <c r="A155" s="36">
        <v>45587</v>
      </c>
      <c r="B155" s="4" t="s">
        <v>9</v>
      </c>
      <c r="C155" s="4" t="s">
        <v>19</v>
      </c>
      <c r="D155" s="4" t="s">
        <v>11</v>
      </c>
      <c r="E155" s="36">
        <f>IFERROR(_xlfn.XLOOKUP(D155, 'Minimum Months'!A:A, 'Minimum Months'!B:B), "")</f>
        <v>45292</v>
      </c>
      <c r="F155" s="4" t="s">
        <v>12</v>
      </c>
      <c r="G155" s="4" t="s">
        <v>24</v>
      </c>
      <c r="H155" s="4">
        <v>224</v>
      </c>
      <c r="I155" s="4">
        <v>47</v>
      </c>
      <c r="J155" s="4">
        <v>214.92</v>
      </c>
      <c r="K155" s="19">
        <f t="shared" si="12"/>
        <v>0.20982142857142858</v>
      </c>
      <c r="L155" s="46">
        <f t="shared" si="13"/>
        <v>0.95946428571428566</v>
      </c>
      <c r="M155" t="s">
        <v>34</v>
      </c>
      <c r="N155" t="s">
        <v>36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tr">
        <f t="shared" si="14"/>
        <v>Oct</v>
      </c>
      <c r="V155">
        <f t="shared" si="15"/>
        <v>4</v>
      </c>
      <c r="W155" t="str">
        <f xml:space="preserve"> Simulated_UTM_Campaign_Data___1500_Rows[[#This Row],[utm_source]] &amp; "/" &amp; Simulated_UTM_Campaign_Data___1500_Rows[[#This Row],[utm_medium]]</f>
        <v>facebook/email</v>
      </c>
      <c r="X155" s="36">
        <f t="shared" si="16"/>
        <v>45292</v>
      </c>
      <c r="Y155" s="38">
        <f>DATEDIF(E155, A155, "m") + 1</f>
        <v>10</v>
      </c>
      <c r="Z155" s="4" t="str">
        <f t="shared" si="17"/>
        <v>purchase_intent</v>
      </c>
    </row>
    <row r="156" spans="1:26" x14ac:dyDescent="0.2">
      <c r="A156" s="36">
        <v>45532</v>
      </c>
      <c r="B156" s="4" t="s">
        <v>25</v>
      </c>
      <c r="C156" s="4" t="s">
        <v>28</v>
      </c>
      <c r="D156" s="4" t="s">
        <v>20</v>
      </c>
      <c r="E156" s="36">
        <f>IFERROR(_xlfn.XLOOKUP(D156, 'Minimum Months'!A:A, 'Minimum Months'!B:B), "")</f>
        <v>45292</v>
      </c>
      <c r="F156" s="4" t="s">
        <v>16</v>
      </c>
      <c r="G156" s="4" t="s">
        <v>17</v>
      </c>
      <c r="H156" s="4">
        <v>286</v>
      </c>
      <c r="I156" s="4">
        <v>44</v>
      </c>
      <c r="J156" s="4">
        <v>729.03</v>
      </c>
      <c r="K156" s="19">
        <f t="shared" si="12"/>
        <v>0.15384615384615385</v>
      </c>
      <c r="L156" s="46">
        <f t="shared" si="13"/>
        <v>2.5490559440559442</v>
      </c>
      <c r="M156" t="s">
        <v>34</v>
      </c>
      <c r="N156" t="s">
        <v>36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tr">
        <f t="shared" si="14"/>
        <v>Aug</v>
      </c>
      <c r="V156">
        <f t="shared" si="15"/>
        <v>3</v>
      </c>
      <c r="W156" t="str">
        <f xml:space="preserve"> Simulated_UTM_Campaign_Data___1500_Rows[[#This Row],[utm_source]] &amp; "/" &amp; Simulated_UTM_Campaign_Data___1500_Rows[[#This Row],[utm_medium]]</f>
        <v>google/cpc</v>
      </c>
      <c r="X156" s="36">
        <f t="shared" si="16"/>
        <v>45292</v>
      </c>
      <c r="Y156" s="38">
        <f>DATEDIF(E156, A156, "m") + 1</f>
        <v>8</v>
      </c>
      <c r="Z156" s="4" t="str">
        <f t="shared" si="17"/>
        <v>purchase_intent</v>
      </c>
    </row>
    <row r="157" spans="1:26" x14ac:dyDescent="0.2">
      <c r="A157" s="36">
        <v>45326</v>
      </c>
      <c r="B157" s="4" t="s">
        <v>18</v>
      </c>
      <c r="C157" s="4" t="s">
        <v>19</v>
      </c>
      <c r="D157" s="4" t="s">
        <v>20</v>
      </c>
      <c r="E157" s="36">
        <f>IFERROR(_xlfn.XLOOKUP(D157, 'Minimum Months'!A:A, 'Minimum Months'!B:B), "")</f>
        <v>45292</v>
      </c>
      <c r="F157" s="4" t="s">
        <v>12</v>
      </c>
      <c r="G157" s="4" t="s">
        <v>17</v>
      </c>
      <c r="H157" s="4">
        <v>314</v>
      </c>
      <c r="I157" s="4">
        <v>47</v>
      </c>
      <c r="J157" s="4">
        <v>639.39</v>
      </c>
      <c r="K157" s="19">
        <f t="shared" si="12"/>
        <v>0.14968152866242038</v>
      </c>
      <c r="L157" s="46">
        <f t="shared" si="13"/>
        <v>2.0362738853503184</v>
      </c>
      <c r="M157" t="s">
        <v>34</v>
      </c>
      <c r="N157" t="s">
        <v>36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tr">
        <f t="shared" si="14"/>
        <v>Feb</v>
      </c>
      <c r="V157">
        <f t="shared" si="15"/>
        <v>1</v>
      </c>
      <c r="W157" t="str">
        <f xml:space="preserve"> Simulated_UTM_Campaign_Data___1500_Rows[[#This Row],[utm_source]] &amp; "/" &amp; Simulated_UTM_Campaign_Data___1500_Rows[[#This Row],[utm_medium]]</f>
        <v>youtube/email</v>
      </c>
      <c r="X157" s="36">
        <f t="shared" si="16"/>
        <v>45292</v>
      </c>
      <c r="Y157" s="38">
        <f>DATEDIF(E157, A157, "m") + 1</f>
        <v>2</v>
      </c>
      <c r="Z157" s="4" t="str">
        <f t="shared" si="17"/>
        <v>purchase_intent</v>
      </c>
    </row>
    <row r="158" spans="1:26" x14ac:dyDescent="0.2">
      <c r="A158" s="36">
        <v>45423</v>
      </c>
      <c r="B158" s="4" t="s">
        <v>18</v>
      </c>
      <c r="C158" s="4" t="s">
        <v>15</v>
      </c>
      <c r="D158" s="4" t="s">
        <v>20</v>
      </c>
      <c r="E158" s="36">
        <f>IFERROR(_xlfn.XLOOKUP(D158, 'Minimum Months'!A:A, 'Minimum Months'!B:B), "")</f>
        <v>45292</v>
      </c>
      <c r="F158" s="4" t="s">
        <v>29</v>
      </c>
      <c r="G158" s="4" t="s">
        <v>24</v>
      </c>
      <c r="H158" s="4">
        <v>46</v>
      </c>
      <c r="I158" s="4">
        <v>32</v>
      </c>
      <c r="J158" s="4">
        <v>536.84</v>
      </c>
      <c r="K158" s="19">
        <f t="shared" si="12"/>
        <v>0.69565217391304346</v>
      </c>
      <c r="L158" s="46">
        <f t="shared" si="13"/>
        <v>11.670434782608696</v>
      </c>
      <c r="M158" t="s">
        <v>34</v>
      </c>
      <c r="N158" t="s">
        <v>36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tr">
        <f t="shared" si="14"/>
        <v>May</v>
      </c>
      <c r="V158">
        <f t="shared" si="15"/>
        <v>2</v>
      </c>
      <c r="W158" t="str">
        <f xml:space="preserve"> Simulated_UTM_Campaign_Data___1500_Rows[[#This Row],[utm_source]] &amp; "/" &amp; Simulated_UTM_Campaign_Data___1500_Rows[[#This Row],[utm_medium]]</f>
        <v>youtube/social</v>
      </c>
      <c r="X158" s="36">
        <f t="shared" si="16"/>
        <v>45292</v>
      </c>
      <c r="Y158" s="38">
        <f>DATEDIF(E158, A158, "m") + 1</f>
        <v>5</v>
      </c>
      <c r="Z158" s="4" t="str">
        <f t="shared" si="17"/>
        <v>purchase_intent</v>
      </c>
    </row>
    <row r="159" spans="1:26" x14ac:dyDescent="0.2">
      <c r="A159" s="36">
        <v>45404</v>
      </c>
      <c r="B159" s="4" t="s">
        <v>30</v>
      </c>
      <c r="C159" s="4" t="s">
        <v>28</v>
      </c>
      <c r="D159" s="4" t="s">
        <v>11</v>
      </c>
      <c r="E159" s="36">
        <f>IFERROR(_xlfn.XLOOKUP(D159, 'Minimum Months'!A:A, 'Minimum Months'!B:B), "")</f>
        <v>45292</v>
      </c>
      <c r="F159" s="4" t="s">
        <v>16</v>
      </c>
      <c r="G159" s="4" t="s">
        <v>21</v>
      </c>
      <c r="H159" s="4">
        <v>213</v>
      </c>
      <c r="I159" s="4">
        <v>46</v>
      </c>
      <c r="J159" s="4">
        <v>931.95</v>
      </c>
      <c r="K159" s="19">
        <f t="shared" si="12"/>
        <v>0.215962441314554</v>
      </c>
      <c r="L159" s="46">
        <f t="shared" si="13"/>
        <v>4.3753521126760564</v>
      </c>
      <c r="M159" t="s">
        <v>34</v>
      </c>
      <c r="N159" t="s">
        <v>36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tr">
        <f t="shared" si="14"/>
        <v>Apr</v>
      </c>
      <c r="V159">
        <f t="shared" si="15"/>
        <v>2</v>
      </c>
      <c r="W159" t="str">
        <f xml:space="preserve"> Simulated_UTM_Campaign_Data___1500_Rows[[#This Row],[utm_source]] &amp; "/" &amp; Simulated_UTM_Campaign_Data___1500_Rows[[#This Row],[utm_medium]]</f>
        <v>linkedin/cpc</v>
      </c>
      <c r="X159" s="36">
        <f t="shared" si="16"/>
        <v>45292</v>
      </c>
      <c r="Y159" s="38">
        <f>DATEDIF(E159, A159, "m") + 1</f>
        <v>4</v>
      </c>
      <c r="Z159" s="4" t="str">
        <f t="shared" si="17"/>
        <v>exploratory</v>
      </c>
    </row>
    <row r="160" spans="1:26" x14ac:dyDescent="0.2">
      <c r="A160" s="36">
        <v>45437</v>
      </c>
      <c r="B160" s="4" t="s">
        <v>30</v>
      </c>
      <c r="C160" s="4" t="s">
        <v>15</v>
      </c>
      <c r="D160" s="4" t="s">
        <v>27</v>
      </c>
      <c r="E160" s="36">
        <f>IFERROR(_xlfn.XLOOKUP(D160, 'Minimum Months'!A:A, 'Minimum Months'!B:B), "")</f>
        <v>45293</v>
      </c>
      <c r="F160" s="4" t="s">
        <v>12</v>
      </c>
      <c r="G160" s="4" t="s">
        <v>13</v>
      </c>
      <c r="H160" s="4">
        <v>427</v>
      </c>
      <c r="I160" s="4">
        <v>25</v>
      </c>
      <c r="J160" s="4">
        <v>773.18</v>
      </c>
      <c r="K160" s="19">
        <f t="shared" si="12"/>
        <v>5.8548009367681501E-2</v>
      </c>
      <c r="L160" s="46">
        <f t="shared" si="13"/>
        <v>1.8107259953161592</v>
      </c>
      <c r="M160" t="s">
        <v>34</v>
      </c>
      <c r="N160" t="s">
        <v>36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tr">
        <f t="shared" si="14"/>
        <v>May</v>
      </c>
      <c r="V160">
        <f t="shared" si="15"/>
        <v>2</v>
      </c>
      <c r="W160" t="str">
        <f xml:space="preserve"> Simulated_UTM_Campaign_Data___1500_Rows[[#This Row],[utm_source]] &amp; "/" &amp; Simulated_UTM_Campaign_Data___1500_Rows[[#This Row],[utm_medium]]</f>
        <v>linkedin/social</v>
      </c>
      <c r="X160" s="36">
        <f t="shared" si="16"/>
        <v>45293</v>
      </c>
      <c r="Y160" s="38">
        <f>DATEDIF(E160, A160, "m") + 1</f>
        <v>5</v>
      </c>
      <c r="Z160" s="4" t="str">
        <f t="shared" si="17"/>
        <v>exploratory</v>
      </c>
    </row>
    <row r="161" spans="1:26" x14ac:dyDescent="0.2">
      <c r="A161" s="36">
        <v>45354</v>
      </c>
      <c r="B161" s="4" t="s">
        <v>25</v>
      </c>
      <c r="C161" s="4" t="s">
        <v>15</v>
      </c>
      <c r="D161" s="4" t="s">
        <v>27</v>
      </c>
      <c r="E161" s="36">
        <f>IFERROR(_xlfn.XLOOKUP(D161, 'Minimum Months'!A:A, 'Minimum Months'!B:B), "")</f>
        <v>45293</v>
      </c>
      <c r="F161" s="4" t="s">
        <v>23</v>
      </c>
      <c r="G161" s="4" t="s">
        <v>13</v>
      </c>
      <c r="H161" s="4">
        <v>144</v>
      </c>
      <c r="I161" s="4">
        <v>29</v>
      </c>
      <c r="J161" s="4">
        <v>608.09</v>
      </c>
      <c r="K161" s="19">
        <f t="shared" si="12"/>
        <v>0.2013888888888889</v>
      </c>
      <c r="L161" s="46">
        <f t="shared" si="13"/>
        <v>4.2228472222222226</v>
      </c>
      <c r="M161" t="s">
        <v>34</v>
      </c>
      <c r="N161" t="s">
        <v>36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tr">
        <f t="shared" si="14"/>
        <v>Mar</v>
      </c>
      <c r="V161">
        <f t="shared" si="15"/>
        <v>1</v>
      </c>
      <c r="W161" t="str">
        <f xml:space="preserve"> Simulated_UTM_Campaign_Data___1500_Rows[[#This Row],[utm_source]] &amp; "/" &amp; Simulated_UTM_Campaign_Data___1500_Rows[[#This Row],[utm_medium]]</f>
        <v>google/social</v>
      </c>
      <c r="X161" s="36">
        <f t="shared" si="16"/>
        <v>45293</v>
      </c>
      <c r="Y161" s="38">
        <f>DATEDIF(E161, A161, "m") + 1</f>
        <v>3</v>
      </c>
      <c r="Z161" s="4" t="str">
        <f t="shared" si="17"/>
        <v>exploratory</v>
      </c>
    </row>
    <row r="162" spans="1:26" x14ac:dyDescent="0.2">
      <c r="A162" s="36">
        <v>45553</v>
      </c>
      <c r="B162" s="4" t="s">
        <v>14</v>
      </c>
      <c r="C162" s="4" t="s">
        <v>15</v>
      </c>
      <c r="D162" s="4" t="s">
        <v>11</v>
      </c>
      <c r="E162" s="36">
        <f>IFERROR(_xlfn.XLOOKUP(D162, 'Minimum Months'!A:A, 'Minimum Months'!B:B), "")</f>
        <v>45292</v>
      </c>
      <c r="F162" s="4" t="s">
        <v>12</v>
      </c>
      <c r="G162" s="4" t="s">
        <v>24</v>
      </c>
      <c r="H162" s="4">
        <v>443</v>
      </c>
      <c r="I162" s="4">
        <v>28</v>
      </c>
      <c r="J162" s="4">
        <v>902.28</v>
      </c>
      <c r="K162" s="19">
        <f t="shared" si="12"/>
        <v>6.320541760722348E-2</v>
      </c>
      <c r="L162" s="46">
        <f t="shared" si="13"/>
        <v>2.0367494356659144</v>
      </c>
      <c r="M162" t="s">
        <v>34</v>
      </c>
      <c r="N162" t="s">
        <v>36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tr">
        <f t="shared" si="14"/>
        <v>Sep</v>
      </c>
      <c r="V162">
        <f t="shared" si="15"/>
        <v>3</v>
      </c>
      <c r="W162" t="str">
        <f xml:space="preserve"> Simulated_UTM_Campaign_Data___1500_Rows[[#This Row],[utm_source]] &amp; "/" &amp; Simulated_UTM_Campaign_Data___1500_Rows[[#This Row],[utm_medium]]</f>
        <v>newsletter/social</v>
      </c>
      <c r="X162" s="36">
        <f t="shared" si="16"/>
        <v>45292</v>
      </c>
      <c r="Y162" s="38">
        <f>DATEDIF(E162, A162, "m") + 1</f>
        <v>9</v>
      </c>
      <c r="Z162" s="4" t="str">
        <f t="shared" si="17"/>
        <v>purchase_intent</v>
      </c>
    </row>
    <row r="163" spans="1:26" x14ac:dyDescent="0.2">
      <c r="A163" s="36">
        <v>45354</v>
      </c>
      <c r="B163" s="4" t="s">
        <v>9</v>
      </c>
      <c r="C163" s="4" t="s">
        <v>28</v>
      </c>
      <c r="D163" s="4" t="s">
        <v>27</v>
      </c>
      <c r="E163" s="36">
        <f>IFERROR(_xlfn.XLOOKUP(D163, 'Minimum Months'!A:A, 'Minimum Months'!B:B), "")</f>
        <v>45293</v>
      </c>
      <c r="F163" s="4" t="s">
        <v>29</v>
      </c>
      <c r="G163" s="4" t="s">
        <v>13</v>
      </c>
      <c r="H163" s="4">
        <v>398</v>
      </c>
      <c r="I163" s="4">
        <v>37</v>
      </c>
      <c r="J163" s="4">
        <v>170.66</v>
      </c>
      <c r="K163" s="19">
        <f t="shared" si="12"/>
        <v>9.2964824120603015E-2</v>
      </c>
      <c r="L163" s="46">
        <f t="shared" si="13"/>
        <v>0.42879396984924623</v>
      </c>
      <c r="M163" t="s">
        <v>34</v>
      </c>
      <c r="N163" t="s">
        <v>36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tr">
        <f t="shared" si="14"/>
        <v>Mar</v>
      </c>
      <c r="V163">
        <f t="shared" si="15"/>
        <v>1</v>
      </c>
      <c r="W163" t="str">
        <f xml:space="preserve"> Simulated_UTM_Campaign_Data___1500_Rows[[#This Row],[utm_source]] &amp; "/" &amp; Simulated_UTM_Campaign_Data___1500_Rows[[#This Row],[utm_medium]]</f>
        <v>facebook/cpc</v>
      </c>
      <c r="X163" s="36">
        <f t="shared" si="16"/>
        <v>45293</v>
      </c>
      <c r="Y163" s="38">
        <f>DATEDIF(E163, A163, "m") + 1</f>
        <v>3</v>
      </c>
      <c r="Z163" s="4" t="str">
        <f t="shared" si="17"/>
        <v>exploratory</v>
      </c>
    </row>
    <row r="164" spans="1:26" x14ac:dyDescent="0.2">
      <c r="A164" s="36">
        <v>45357</v>
      </c>
      <c r="B164" s="4" t="s">
        <v>14</v>
      </c>
      <c r="C164" s="4" t="s">
        <v>15</v>
      </c>
      <c r="D164" s="4" t="s">
        <v>27</v>
      </c>
      <c r="E164" s="36">
        <f>IFERROR(_xlfn.XLOOKUP(D164, 'Minimum Months'!A:A, 'Minimum Months'!B:B), "")</f>
        <v>45293</v>
      </c>
      <c r="F164" s="4" t="s">
        <v>29</v>
      </c>
      <c r="G164" s="4" t="s">
        <v>13</v>
      </c>
      <c r="H164" s="4">
        <v>318</v>
      </c>
      <c r="I164" s="4">
        <v>17</v>
      </c>
      <c r="J164" s="4">
        <v>646.80999999999995</v>
      </c>
      <c r="K164" s="19">
        <f t="shared" si="12"/>
        <v>5.3459119496855348E-2</v>
      </c>
      <c r="L164" s="46">
        <f t="shared" si="13"/>
        <v>2.0339937106918238</v>
      </c>
      <c r="M164" t="s">
        <v>34</v>
      </c>
      <c r="N164" t="s">
        <v>36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tr">
        <f t="shared" si="14"/>
        <v>Mar</v>
      </c>
      <c r="V164">
        <f t="shared" si="15"/>
        <v>1</v>
      </c>
      <c r="W164" t="str">
        <f xml:space="preserve"> Simulated_UTM_Campaign_Data___1500_Rows[[#This Row],[utm_source]] &amp; "/" &amp; Simulated_UTM_Campaign_Data___1500_Rows[[#This Row],[utm_medium]]</f>
        <v>newsletter/social</v>
      </c>
      <c r="X164" s="36">
        <f t="shared" si="16"/>
        <v>45293</v>
      </c>
      <c r="Y164" s="38">
        <f>DATEDIF(E164, A164, "m") + 1</f>
        <v>3</v>
      </c>
      <c r="Z164" s="4" t="str">
        <f t="shared" si="17"/>
        <v>exploratory</v>
      </c>
    </row>
    <row r="165" spans="1:26" x14ac:dyDescent="0.2">
      <c r="A165" s="36">
        <v>45608</v>
      </c>
      <c r="B165" s="4" t="s">
        <v>25</v>
      </c>
      <c r="C165" s="4" t="s">
        <v>28</v>
      </c>
      <c r="D165" s="4" t="s">
        <v>20</v>
      </c>
      <c r="E165" s="36">
        <f>IFERROR(_xlfn.XLOOKUP(D165, 'Minimum Months'!A:A, 'Minimum Months'!B:B), "")</f>
        <v>45292</v>
      </c>
      <c r="F165" s="4" t="s">
        <v>23</v>
      </c>
      <c r="G165" s="4" t="s">
        <v>13</v>
      </c>
      <c r="H165" s="4">
        <v>399</v>
      </c>
      <c r="I165" s="4">
        <v>11</v>
      </c>
      <c r="J165" s="4">
        <v>164.29</v>
      </c>
      <c r="K165" s="19">
        <f t="shared" si="12"/>
        <v>2.7568922305764409E-2</v>
      </c>
      <c r="L165" s="46">
        <f t="shared" si="13"/>
        <v>0.41175438596491226</v>
      </c>
      <c r="M165" t="s">
        <v>34</v>
      </c>
      <c r="N165" t="s">
        <v>36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tr">
        <f t="shared" si="14"/>
        <v>Nov</v>
      </c>
      <c r="V165">
        <f t="shared" si="15"/>
        <v>4</v>
      </c>
      <c r="W165" t="str">
        <f xml:space="preserve"> Simulated_UTM_Campaign_Data___1500_Rows[[#This Row],[utm_source]] &amp; "/" &amp; Simulated_UTM_Campaign_Data___1500_Rows[[#This Row],[utm_medium]]</f>
        <v>google/cpc</v>
      </c>
      <c r="X165" s="36">
        <f t="shared" si="16"/>
        <v>45292</v>
      </c>
      <c r="Y165" s="38">
        <f>DATEDIF(E165, A165, "m") + 1</f>
        <v>11</v>
      </c>
      <c r="Z165" s="4" t="str">
        <f t="shared" si="17"/>
        <v>exploratory</v>
      </c>
    </row>
    <row r="166" spans="1:26" x14ac:dyDescent="0.2">
      <c r="A166" s="36">
        <v>45522</v>
      </c>
      <c r="B166" s="4" t="s">
        <v>18</v>
      </c>
      <c r="C166" s="4" t="s">
        <v>15</v>
      </c>
      <c r="D166" s="4" t="s">
        <v>27</v>
      </c>
      <c r="E166" s="36">
        <f>IFERROR(_xlfn.XLOOKUP(D166, 'Minimum Months'!A:A, 'Minimum Months'!B:B), "")</f>
        <v>45293</v>
      </c>
      <c r="F166" s="4" t="s">
        <v>32</v>
      </c>
      <c r="G166" s="4" t="s">
        <v>24</v>
      </c>
      <c r="H166" s="4">
        <v>182</v>
      </c>
      <c r="I166" s="4">
        <v>34</v>
      </c>
      <c r="J166" s="4">
        <v>447.98</v>
      </c>
      <c r="K166" s="19">
        <f t="shared" si="12"/>
        <v>0.18681318681318682</v>
      </c>
      <c r="L166" s="46">
        <f t="shared" si="13"/>
        <v>2.4614285714285717</v>
      </c>
      <c r="M166" t="s">
        <v>34</v>
      </c>
      <c r="N166" t="s">
        <v>36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tr">
        <f t="shared" si="14"/>
        <v>Aug</v>
      </c>
      <c r="V166">
        <f t="shared" si="15"/>
        <v>3</v>
      </c>
      <c r="W166" t="str">
        <f xml:space="preserve"> Simulated_UTM_Campaign_Data___1500_Rows[[#This Row],[utm_source]] &amp; "/" &amp; Simulated_UTM_Campaign_Data___1500_Rows[[#This Row],[utm_medium]]</f>
        <v>youtube/social</v>
      </c>
      <c r="X166" s="36">
        <f t="shared" si="16"/>
        <v>45293</v>
      </c>
      <c r="Y166" s="38">
        <f>DATEDIF(E166, A166, "m") + 1</f>
        <v>8</v>
      </c>
      <c r="Z166" s="4" t="str">
        <f t="shared" si="17"/>
        <v>purchase_intent</v>
      </c>
    </row>
    <row r="167" spans="1:26" x14ac:dyDescent="0.2">
      <c r="A167" s="36">
        <v>45527</v>
      </c>
      <c r="B167" s="4" t="s">
        <v>25</v>
      </c>
      <c r="C167" s="4" t="s">
        <v>15</v>
      </c>
      <c r="D167" s="4" t="s">
        <v>22</v>
      </c>
      <c r="E167" s="36">
        <f>IFERROR(_xlfn.XLOOKUP(D167, 'Minimum Months'!A:A, 'Minimum Months'!B:B), "")</f>
        <v>45294</v>
      </c>
      <c r="F167" s="4" t="s">
        <v>29</v>
      </c>
      <c r="G167" s="4" t="s">
        <v>24</v>
      </c>
      <c r="H167" s="4">
        <v>494</v>
      </c>
      <c r="I167" s="4">
        <v>37</v>
      </c>
      <c r="J167" s="4">
        <v>943.25</v>
      </c>
      <c r="K167" s="19">
        <f t="shared" si="12"/>
        <v>7.4898785425101214E-2</v>
      </c>
      <c r="L167" s="46">
        <f t="shared" si="13"/>
        <v>1.909412955465587</v>
      </c>
      <c r="M167" t="s">
        <v>34</v>
      </c>
      <c r="N167" t="s">
        <v>36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tr">
        <f t="shared" si="14"/>
        <v>Aug</v>
      </c>
      <c r="V167">
        <f t="shared" si="15"/>
        <v>3</v>
      </c>
      <c r="W167" t="str">
        <f xml:space="preserve"> Simulated_UTM_Campaign_Data___1500_Rows[[#This Row],[utm_source]] &amp; "/" &amp; Simulated_UTM_Campaign_Data___1500_Rows[[#This Row],[utm_medium]]</f>
        <v>google/social</v>
      </c>
      <c r="X167" s="36">
        <f t="shared" si="16"/>
        <v>45294</v>
      </c>
      <c r="Y167" s="38">
        <f>DATEDIF(E167, A167, "m") + 1</f>
        <v>8</v>
      </c>
      <c r="Z167" s="4" t="str">
        <f t="shared" si="17"/>
        <v>purchase_intent</v>
      </c>
    </row>
    <row r="168" spans="1:26" x14ac:dyDescent="0.2">
      <c r="A168" s="36">
        <v>45404</v>
      </c>
      <c r="B168" s="4" t="s">
        <v>18</v>
      </c>
      <c r="C168" s="4" t="s">
        <v>28</v>
      </c>
      <c r="D168" s="4" t="s">
        <v>22</v>
      </c>
      <c r="E168" s="36">
        <f>IFERROR(_xlfn.XLOOKUP(D168, 'Minimum Months'!A:A, 'Minimum Months'!B:B), "")</f>
        <v>45294</v>
      </c>
      <c r="F168" s="4" t="s">
        <v>32</v>
      </c>
      <c r="G168" s="4" t="s">
        <v>21</v>
      </c>
      <c r="H168" s="4">
        <v>52</v>
      </c>
      <c r="I168" s="4">
        <v>34</v>
      </c>
      <c r="J168" s="4">
        <v>199.92</v>
      </c>
      <c r="K168" s="19">
        <f t="shared" si="12"/>
        <v>0.65384615384615385</v>
      </c>
      <c r="L168" s="46">
        <f t="shared" si="13"/>
        <v>3.8446153846153845</v>
      </c>
      <c r="M168" t="s">
        <v>34</v>
      </c>
      <c r="N168" t="s">
        <v>36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tr">
        <f t="shared" si="14"/>
        <v>Apr</v>
      </c>
      <c r="V168">
        <f t="shared" si="15"/>
        <v>2</v>
      </c>
      <c r="W168" t="str">
        <f xml:space="preserve"> Simulated_UTM_Campaign_Data___1500_Rows[[#This Row],[utm_source]] &amp; "/" &amp; Simulated_UTM_Campaign_Data___1500_Rows[[#This Row],[utm_medium]]</f>
        <v>youtube/cpc</v>
      </c>
      <c r="X168" s="36">
        <f t="shared" si="16"/>
        <v>45294</v>
      </c>
      <c r="Y168" s="38">
        <f>DATEDIF(E168, A168, "m") + 1</f>
        <v>4</v>
      </c>
      <c r="Z168" s="4" t="str">
        <f t="shared" si="17"/>
        <v>exploratory</v>
      </c>
    </row>
    <row r="169" spans="1:26" x14ac:dyDescent="0.2">
      <c r="A169" s="36">
        <v>45586</v>
      </c>
      <c r="B169" s="4" t="s">
        <v>25</v>
      </c>
      <c r="C169" s="4" t="s">
        <v>19</v>
      </c>
      <c r="D169" s="4" t="s">
        <v>27</v>
      </c>
      <c r="E169" s="36">
        <f>IFERROR(_xlfn.XLOOKUP(D169, 'Minimum Months'!A:A, 'Minimum Months'!B:B), "")</f>
        <v>45293</v>
      </c>
      <c r="F169" s="4" t="s">
        <v>23</v>
      </c>
      <c r="G169" s="4" t="s">
        <v>24</v>
      </c>
      <c r="H169" s="4">
        <v>226</v>
      </c>
      <c r="I169" s="4">
        <v>12</v>
      </c>
      <c r="J169" s="4">
        <v>911.37</v>
      </c>
      <c r="K169" s="19">
        <f t="shared" si="12"/>
        <v>5.3097345132743362E-2</v>
      </c>
      <c r="L169" s="46">
        <f t="shared" si="13"/>
        <v>4.0326106194690263</v>
      </c>
      <c r="M169" t="s">
        <v>34</v>
      </c>
      <c r="N169" t="s">
        <v>36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tr">
        <f t="shared" si="14"/>
        <v>Oct</v>
      </c>
      <c r="V169">
        <f t="shared" si="15"/>
        <v>4</v>
      </c>
      <c r="W169" t="str">
        <f xml:space="preserve"> Simulated_UTM_Campaign_Data___1500_Rows[[#This Row],[utm_source]] &amp; "/" &amp; Simulated_UTM_Campaign_Data___1500_Rows[[#This Row],[utm_medium]]</f>
        <v>google/email</v>
      </c>
      <c r="X169" s="36">
        <f t="shared" si="16"/>
        <v>45293</v>
      </c>
      <c r="Y169" s="38">
        <f>DATEDIF(E169, A169, "m") + 1</f>
        <v>10</v>
      </c>
      <c r="Z169" s="4" t="str">
        <f t="shared" si="17"/>
        <v>purchase_intent</v>
      </c>
    </row>
    <row r="170" spans="1:26" x14ac:dyDescent="0.2">
      <c r="A170" s="36">
        <v>45308</v>
      </c>
      <c r="B170" s="4" t="s">
        <v>30</v>
      </c>
      <c r="C170" s="4" t="s">
        <v>28</v>
      </c>
      <c r="D170" s="4" t="s">
        <v>22</v>
      </c>
      <c r="E170" s="36">
        <f>IFERROR(_xlfn.XLOOKUP(D170, 'Minimum Months'!A:A, 'Minimum Months'!B:B), "")</f>
        <v>45294</v>
      </c>
      <c r="F170" s="4" t="s">
        <v>29</v>
      </c>
      <c r="G170" s="4" t="s">
        <v>17</v>
      </c>
      <c r="H170" s="4">
        <v>15</v>
      </c>
      <c r="I170" s="4">
        <v>47</v>
      </c>
      <c r="J170" s="4">
        <v>362.4</v>
      </c>
      <c r="K170" s="19">
        <f t="shared" si="12"/>
        <v>3.1333333333333333</v>
      </c>
      <c r="L170" s="46">
        <f t="shared" si="13"/>
        <v>24.16</v>
      </c>
      <c r="M170" t="s">
        <v>34</v>
      </c>
      <c r="N170" t="s">
        <v>36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tr">
        <f t="shared" si="14"/>
        <v>Jan</v>
      </c>
      <c r="V170">
        <f t="shared" si="15"/>
        <v>1</v>
      </c>
      <c r="W170" t="str">
        <f xml:space="preserve"> Simulated_UTM_Campaign_Data___1500_Rows[[#This Row],[utm_source]] &amp; "/" &amp; Simulated_UTM_Campaign_Data___1500_Rows[[#This Row],[utm_medium]]</f>
        <v>linkedin/cpc</v>
      </c>
      <c r="X170" s="36">
        <f t="shared" si="16"/>
        <v>45294</v>
      </c>
      <c r="Y170" s="38">
        <f>DATEDIF(E170, A170, "m") + 1</f>
        <v>1</v>
      </c>
      <c r="Z170" s="4" t="str">
        <f t="shared" si="17"/>
        <v>purchase_intent</v>
      </c>
    </row>
    <row r="171" spans="1:26" x14ac:dyDescent="0.2">
      <c r="A171" s="36">
        <v>45414</v>
      </c>
      <c r="B171" s="4" t="s">
        <v>18</v>
      </c>
      <c r="C171" s="4" t="s">
        <v>19</v>
      </c>
      <c r="D171" s="4" t="s">
        <v>11</v>
      </c>
      <c r="E171" s="36">
        <f>IFERROR(_xlfn.XLOOKUP(D171, 'Minimum Months'!A:A, 'Minimum Months'!B:B), "")</f>
        <v>45292</v>
      </c>
      <c r="F171" s="4" t="s">
        <v>23</v>
      </c>
      <c r="G171" s="4" t="s">
        <v>13</v>
      </c>
      <c r="H171" s="4">
        <v>243</v>
      </c>
      <c r="I171" s="4">
        <v>17</v>
      </c>
      <c r="J171" s="4">
        <v>846.34</v>
      </c>
      <c r="K171" s="19">
        <f t="shared" si="12"/>
        <v>6.9958847736625515E-2</v>
      </c>
      <c r="L171" s="46">
        <f t="shared" si="13"/>
        <v>3.4828806584362142</v>
      </c>
      <c r="M171" t="s">
        <v>34</v>
      </c>
      <c r="N171" t="s">
        <v>36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tr">
        <f t="shared" si="14"/>
        <v>May</v>
      </c>
      <c r="V171">
        <f t="shared" si="15"/>
        <v>2</v>
      </c>
      <c r="W171" t="str">
        <f xml:space="preserve"> Simulated_UTM_Campaign_Data___1500_Rows[[#This Row],[utm_source]] &amp; "/" &amp; Simulated_UTM_Campaign_Data___1500_Rows[[#This Row],[utm_medium]]</f>
        <v>youtube/email</v>
      </c>
      <c r="X171" s="36">
        <f t="shared" si="16"/>
        <v>45292</v>
      </c>
      <c r="Y171" s="38">
        <f>DATEDIF(E171, A171, "m") + 1</f>
        <v>5</v>
      </c>
      <c r="Z171" s="4" t="str">
        <f t="shared" si="17"/>
        <v>exploratory</v>
      </c>
    </row>
    <row r="172" spans="1:26" x14ac:dyDescent="0.2">
      <c r="A172" s="36">
        <v>45519</v>
      </c>
      <c r="B172" s="4" t="s">
        <v>26</v>
      </c>
      <c r="C172" s="4" t="s">
        <v>10</v>
      </c>
      <c r="D172" s="4" t="s">
        <v>20</v>
      </c>
      <c r="E172" s="36">
        <f>IFERROR(_xlfn.XLOOKUP(D172, 'Minimum Months'!A:A, 'Minimum Months'!B:B), "")</f>
        <v>45292</v>
      </c>
      <c r="F172" s="4" t="s">
        <v>16</v>
      </c>
      <c r="G172" s="4" t="s">
        <v>13</v>
      </c>
      <c r="H172" s="4">
        <v>435</v>
      </c>
      <c r="I172" s="4">
        <v>36</v>
      </c>
      <c r="J172" s="4">
        <v>503.32</v>
      </c>
      <c r="K172" s="19">
        <f t="shared" si="12"/>
        <v>8.2758620689655171E-2</v>
      </c>
      <c r="L172" s="46">
        <f t="shared" si="13"/>
        <v>1.1570574712643678</v>
      </c>
      <c r="M172" t="s">
        <v>34</v>
      </c>
      <c r="N172" t="s">
        <v>36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tr">
        <f t="shared" si="14"/>
        <v>Aug</v>
      </c>
      <c r="V172">
        <f t="shared" si="15"/>
        <v>3</v>
      </c>
      <c r="W172" t="str">
        <f xml:space="preserve"> Simulated_UTM_Campaign_Data___1500_Rows[[#This Row],[utm_source]] &amp; "/" &amp; Simulated_UTM_Campaign_Data___1500_Rows[[#This Row],[utm_medium]]</f>
        <v>instagram/referral</v>
      </c>
      <c r="X172" s="36">
        <f t="shared" si="16"/>
        <v>45292</v>
      </c>
      <c r="Y172" s="38">
        <f>DATEDIF(E172, A172, "m") + 1</f>
        <v>8</v>
      </c>
      <c r="Z172" s="4" t="str">
        <f t="shared" si="17"/>
        <v>exploratory</v>
      </c>
    </row>
    <row r="173" spans="1:26" x14ac:dyDescent="0.2">
      <c r="A173" s="36">
        <v>45584</v>
      </c>
      <c r="B173" s="4" t="s">
        <v>30</v>
      </c>
      <c r="C173" s="4" t="s">
        <v>19</v>
      </c>
      <c r="D173" s="4" t="s">
        <v>11</v>
      </c>
      <c r="E173" s="36">
        <f>IFERROR(_xlfn.XLOOKUP(D173, 'Minimum Months'!A:A, 'Minimum Months'!B:B), "")</f>
        <v>45292</v>
      </c>
      <c r="F173" s="4" t="s">
        <v>12</v>
      </c>
      <c r="G173" s="4" t="s">
        <v>21</v>
      </c>
      <c r="H173" s="4">
        <v>462</v>
      </c>
      <c r="I173" s="4">
        <v>32</v>
      </c>
      <c r="J173" s="4">
        <v>395.11</v>
      </c>
      <c r="K173" s="19">
        <f t="shared" si="12"/>
        <v>6.9264069264069264E-2</v>
      </c>
      <c r="L173" s="46">
        <f t="shared" si="13"/>
        <v>0.85521645021645021</v>
      </c>
      <c r="M173" t="s">
        <v>34</v>
      </c>
      <c r="N173" t="s">
        <v>36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tr">
        <f t="shared" si="14"/>
        <v>Oct</v>
      </c>
      <c r="V173">
        <f t="shared" si="15"/>
        <v>4</v>
      </c>
      <c r="W173" t="str">
        <f xml:space="preserve"> Simulated_UTM_Campaign_Data___1500_Rows[[#This Row],[utm_source]] &amp; "/" &amp; Simulated_UTM_Campaign_Data___1500_Rows[[#This Row],[utm_medium]]</f>
        <v>linkedin/email</v>
      </c>
      <c r="X173" s="36">
        <f t="shared" si="16"/>
        <v>45292</v>
      </c>
      <c r="Y173" s="38">
        <f>DATEDIF(E173, A173, "m") + 1</f>
        <v>10</v>
      </c>
      <c r="Z173" s="4" t="str">
        <f t="shared" si="17"/>
        <v>exploratory</v>
      </c>
    </row>
    <row r="174" spans="1:26" x14ac:dyDescent="0.2">
      <c r="A174" s="36">
        <v>45497</v>
      </c>
      <c r="B174" s="4" t="s">
        <v>14</v>
      </c>
      <c r="C174" s="4" t="s">
        <v>15</v>
      </c>
      <c r="D174" s="4" t="s">
        <v>11</v>
      </c>
      <c r="E174" s="36">
        <f>IFERROR(_xlfn.XLOOKUP(D174, 'Minimum Months'!A:A, 'Minimum Months'!B:B), "")</f>
        <v>45292</v>
      </c>
      <c r="F174" s="4" t="s">
        <v>29</v>
      </c>
      <c r="G174" s="4" t="s">
        <v>13</v>
      </c>
      <c r="H174" s="4">
        <v>221</v>
      </c>
      <c r="I174" s="4">
        <v>37</v>
      </c>
      <c r="J174" s="4">
        <v>175.1</v>
      </c>
      <c r="K174" s="19">
        <f t="shared" si="12"/>
        <v>0.167420814479638</v>
      </c>
      <c r="L174" s="46">
        <f t="shared" si="13"/>
        <v>0.79230769230769227</v>
      </c>
      <c r="M174" t="s">
        <v>34</v>
      </c>
      <c r="N174" t="s">
        <v>36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tr">
        <f t="shared" si="14"/>
        <v>Jul</v>
      </c>
      <c r="V174">
        <f t="shared" si="15"/>
        <v>3</v>
      </c>
      <c r="W174" t="str">
        <f xml:space="preserve"> Simulated_UTM_Campaign_Data___1500_Rows[[#This Row],[utm_source]] &amp; "/" &amp; Simulated_UTM_Campaign_Data___1500_Rows[[#This Row],[utm_medium]]</f>
        <v>newsletter/social</v>
      </c>
      <c r="X174" s="36">
        <f t="shared" si="16"/>
        <v>45292</v>
      </c>
      <c r="Y174" s="38">
        <f>DATEDIF(E174, A174, "m") + 1</f>
        <v>7</v>
      </c>
      <c r="Z174" s="4" t="str">
        <f t="shared" si="17"/>
        <v>exploratory</v>
      </c>
    </row>
    <row r="175" spans="1:26" x14ac:dyDescent="0.2">
      <c r="A175" s="36">
        <v>45519</v>
      </c>
      <c r="B175" s="4" t="s">
        <v>25</v>
      </c>
      <c r="C175" s="4" t="s">
        <v>10</v>
      </c>
      <c r="D175" s="4" t="s">
        <v>20</v>
      </c>
      <c r="E175" s="36">
        <f>IFERROR(_xlfn.XLOOKUP(D175, 'Minimum Months'!A:A, 'Minimum Months'!B:B), "")</f>
        <v>45292</v>
      </c>
      <c r="F175" s="4" t="s">
        <v>16</v>
      </c>
      <c r="G175" s="4" t="s">
        <v>24</v>
      </c>
      <c r="H175" s="4">
        <v>74</v>
      </c>
      <c r="I175" s="4">
        <v>44</v>
      </c>
      <c r="J175" s="4">
        <v>159.04</v>
      </c>
      <c r="K175" s="19">
        <f t="shared" si="12"/>
        <v>0.59459459459459463</v>
      </c>
      <c r="L175" s="46">
        <f t="shared" si="13"/>
        <v>2.149189189189189</v>
      </c>
      <c r="M175" t="s">
        <v>34</v>
      </c>
      <c r="N175" t="s">
        <v>36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tr">
        <f t="shared" si="14"/>
        <v>Aug</v>
      </c>
      <c r="V175">
        <f t="shared" si="15"/>
        <v>3</v>
      </c>
      <c r="W175" t="str">
        <f xml:space="preserve"> Simulated_UTM_Campaign_Data___1500_Rows[[#This Row],[utm_source]] &amp; "/" &amp; Simulated_UTM_Campaign_Data___1500_Rows[[#This Row],[utm_medium]]</f>
        <v>google/referral</v>
      </c>
      <c r="X175" s="36">
        <f t="shared" si="16"/>
        <v>45292</v>
      </c>
      <c r="Y175" s="38">
        <f>DATEDIF(E175, A175, "m") + 1</f>
        <v>8</v>
      </c>
      <c r="Z175" s="4" t="str">
        <f t="shared" si="17"/>
        <v>purchase_intent</v>
      </c>
    </row>
    <row r="176" spans="1:26" x14ac:dyDescent="0.2">
      <c r="A176" s="36">
        <v>45573</v>
      </c>
      <c r="B176" s="4" t="s">
        <v>18</v>
      </c>
      <c r="C176" s="4" t="s">
        <v>28</v>
      </c>
      <c r="D176" s="4" t="s">
        <v>27</v>
      </c>
      <c r="E176" s="36">
        <f>IFERROR(_xlfn.XLOOKUP(D176, 'Minimum Months'!A:A, 'Minimum Months'!B:B), "")</f>
        <v>45293</v>
      </c>
      <c r="F176" s="4" t="s">
        <v>32</v>
      </c>
      <c r="G176" s="4" t="s">
        <v>21</v>
      </c>
      <c r="H176" s="4">
        <v>480</v>
      </c>
      <c r="I176" s="4">
        <v>19</v>
      </c>
      <c r="J176" s="4">
        <v>581.79</v>
      </c>
      <c r="K176" s="19">
        <f t="shared" si="12"/>
        <v>3.9583333333333331E-2</v>
      </c>
      <c r="L176" s="46">
        <f t="shared" si="13"/>
        <v>1.2120624999999998</v>
      </c>
      <c r="M176" t="s">
        <v>34</v>
      </c>
      <c r="N176" t="s">
        <v>36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tr">
        <f t="shared" si="14"/>
        <v>Oct</v>
      </c>
      <c r="V176">
        <f t="shared" si="15"/>
        <v>4</v>
      </c>
      <c r="W176" t="str">
        <f xml:space="preserve"> Simulated_UTM_Campaign_Data___1500_Rows[[#This Row],[utm_source]] &amp; "/" &amp; Simulated_UTM_Campaign_Data___1500_Rows[[#This Row],[utm_medium]]</f>
        <v>youtube/cpc</v>
      </c>
      <c r="X176" s="36">
        <f t="shared" si="16"/>
        <v>45293</v>
      </c>
      <c r="Y176" s="38">
        <f>DATEDIF(E176, A176, "m") + 1</f>
        <v>10</v>
      </c>
      <c r="Z176" s="4" t="str">
        <f t="shared" si="17"/>
        <v>exploratory</v>
      </c>
    </row>
    <row r="177" spans="1:26" x14ac:dyDescent="0.2">
      <c r="A177" s="36">
        <v>45422</v>
      </c>
      <c r="B177" s="4" t="s">
        <v>25</v>
      </c>
      <c r="C177" s="4" t="s">
        <v>19</v>
      </c>
      <c r="D177" s="4" t="s">
        <v>20</v>
      </c>
      <c r="E177" s="36">
        <f>IFERROR(_xlfn.XLOOKUP(D177, 'Minimum Months'!A:A, 'Minimum Months'!B:B), "")</f>
        <v>45292</v>
      </c>
      <c r="F177" s="4" t="s">
        <v>16</v>
      </c>
      <c r="G177" s="4" t="s">
        <v>17</v>
      </c>
      <c r="H177" s="4">
        <v>173</v>
      </c>
      <c r="I177" s="4">
        <v>17</v>
      </c>
      <c r="J177" s="4">
        <v>53.67</v>
      </c>
      <c r="K177" s="19">
        <f t="shared" si="12"/>
        <v>9.8265895953757232E-2</v>
      </c>
      <c r="L177" s="46">
        <f t="shared" si="13"/>
        <v>0.31023121387283237</v>
      </c>
      <c r="M177" t="s">
        <v>34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tr">
        <f t="shared" si="14"/>
        <v>May</v>
      </c>
      <c r="V177">
        <f t="shared" si="15"/>
        <v>2</v>
      </c>
      <c r="W177" t="str">
        <f xml:space="preserve"> Simulated_UTM_Campaign_Data___1500_Rows[[#This Row],[utm_source]] &amp; "/" &amp; Simulated_UTM_Campaign_Data___1500_Rows[[#This Row],[utm_medium]]</f>
        <v>google/email</v>
      </c>
      <c r="X177" s="36">
        <f t="shared" si="16"/>
        <v>45292</v>
      </c>
      <c r="Y177" s="38">
        <f>DATEDIF(E177, A177, "m") + 1</f>
        <v>5</v>
      </c>
      <c r="Z177" s="4" t="str">
        <f t="shared" si="17"/>
        <v>purchase_intent</v>
      </c>
    </row>
    <row r="178" spans="1:26" x14ac:dyDescent="0.2">
      <c r="A178" s="36">
        <v>45343</v>
      </c>
      <c r="B178" s="4" t="s">
        <v>30</v>
      </c>
      <c r="C178" s="4" t="s">
        <v>10</v>
      </c>
      <c r="D178" s="4" t="s">
        <v>20</v>
      </c>
      <c r="E178" s="36">
        <f>IFERROR(_xlfn.XLOOKUP(D178, 'Minimum Months'!A:A, 'Minimum Months'!B:B), "")</f>
        <v>45292</v>
      </c>
      <c r="F178" s="4" t="s">
        <v>16</v>
      </c>
      <c r="G178" s="4" t="s">
        <v>13</v>
      </c>
      <c r="H178" s="4">
        <v>243</v>
      </c>
      <c r="I178" s="4">
        <v>29</v>
      </c>
      <c r="J178" s="4">
        <v>16.309999999999999</v>
      </c>
      <c r="K178" s="19">
        <f t="shared" si="12"/>
        <v>0.11934156378600823</v>
      </c>
      <c r="L178" s="46">
        <f t="shared" si="13"/>
        <v>6.7119341563786003E-2</v>
      </c>
      <c r="M178" t="s">
        <v>34</v>
      </c>
      <c r="N178" t="s">
        <v>36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tr">
        <f t="shared" si="14"/>
        <v>Feb</v>
      </c>
      <c r="V178">
        <f t="shared" si="15"/>
        <v>1</v>
      </c>
      <c r="W178" t="str">
        <f xml:space="preserve"> Simulated_UTM_Campaign_Data___1500_Rows[[#This Row],[utm_source]] &amp; "/" &amp; Simulated_UTM_Campaign_Data___1500_Rows[[#This Row],[utm_medium]]</f>
        <v>linkedin/referral</v>
      </c>
      <c r="X178" s="36">
        <f t="shared" si="16"/>
        <v>45292</v>
      </c>
      <c r="Y178" s="38">
        <f>DATEDIF(E178, A178, "m") + 1</f>
        <v>2</v>
      </c>
      <c r="Z178" s="4" t="str">
        <f t="shared" si="17"/>
        <v>exploratory</v>
      </c>
    </row>
    <row r="179" spans="1:26" x14ac:dyDescent="0.2">
      <c r="A179" s="36">
        <v>45314</v>
      </c>
      <c r="B179" s="4" t="s">
        <v>30</v>
      </c>
      <c r="C179" s="4" t="s">
        <v>10</v>
      </c>
      <c r="D179" s="4" t="s">
        <v>22</v>
      </c>
      <c r="E179" s="36">
        <f>IFERROR(_xlfn.XLOOKUP(D179, 'Minimum Months'!A:A, 'Minimum Months'!B:B), "")</f>
        <v>45294</v>
      </c>
      <c r="F179" s="4" t="s">
        <v>32</v>
      </c>
      <c r="G179" s="4" t="s">
        <v>17</v>
      </c>
      <c r="H179" s="4">
        <v>358</v>
      </c>
      <c r="I179" s="4">
        <v>29</v>
      </c>
      <c r="J179" s="4">
        <v>540.51</v>
      </c>
      <c r="K179" s="19">
        <f t="shared" si="12"/>
        <v>8.1005586592178769E-2</v>
      </c>
      <c r="L179" s="46">
        <f t="shared" si="13"/>
        <v>1.5098044692737429</v>
      </c>
      <c r="M179" t="s">
        <v>34</v>
      </c>
      <c r="N179" t="s">
        <v>36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tr">
        <f t="shared" si="14"/>
        <v>Jan</v>
      </c>
      <c r="V179">
        <f t="shared" si="15"/>
        <v>1</v>
      </c>
      <c r="W179" t="str">
        <f xml:space="preserve"> Simulated_UTM_Campaign_Data___1500_Rows[[#This Row],[utm_source]] &amp; "/" &amp; Simulated_UTM_Campaign_Data___1500_Rows[[#This Row],[utm_medium]]</f>
        <v>linkedin/referral</v>
      </c>
      <c r="X179" s="36">
        <f t="shared" si="16"/>
        <v>45294</v>
      </c>
      <c r="Y179" s="38">
        <f>DATEDIF(E179, A179, "m") + 1</f>
        <v>1</v>
      </c>
      <c r="Z179" s="4" t="str">
        <f t="shared" si="17"/>
        <v>purchase_intent</v>
      </c>
    </row>
    <row r="180" spans="1:26" x14ac:dyDescent="0.2">
      <c r="A180" s="36">
        <v>45437</v>
      </c>
      <c r="B180" s="4" t="s">
        <v>9</v>
      </c>
      <c r="C180" s="4" t="s">
        <v>19</v>
      </c>
      <c r="D180" s="4" t="s">
        <v>20</v>
      </c>
      <c r="E180" s="36">
        <f>IFERROR(_xlfn.XLOOKUP(D180, 'Minimum Months'!A:A, 'Minimum Months'!B:B), "")</f>
        <v>45292</v>
      </c>
      <c r="F180" s="4" t="s">
        <v>23</v>
      </c>
      <c r="G180" s="4" t="s">
        <v>17</v>
      </c>
      <c r="H180" s="4">
        <v>150</v>
      </c>
      <c r="I180" s="4">
        <v>49</v>
      </c>
      <c r="J180" s="4">
        <v>688.53</v>
      </c>
      <c r="K180" s="19">
        <f t="shared" si="12"/>
        <v>0.32666666666666666</v>
      </c>
      <c r="L180" s="46">
        <f t="shared" si="13"/>
        <v>4.5901999999999994</v>
      </c>
      <c r="M180" t="s">
        <v>34</v>
      </c>
      <c r="N180" t="s">
        <v>36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tr">
        <f t="shared" si="14"/>
        <v>May</v>
      </c>
      <c r="V180">
        <f t="shared" si="15"/>
        <v>2</v>
      </c>
      <c r="W180" t="str">
        <f xml:space="preserve"> Simulated_UTM_Campaign_Data___1500_Rows[[#This Row],[utm_source]] &amp; "/" &amp; Simulated_UTM_Campaign_Data___1500_Rows[[#This Row],[utm_medium]]</f>
        <v>facebook/email</v>
      </c>
      <c r="X180" s="36">
        <f t="shared" si="16"/>
        <v>45292</v>
      </c>
      <c r="Y180" s="38">
        <f>DATEDIF(E180, A180, "m") + 1</f>
        <v>5</v>
      </c>
      <c r="Z180" s="4" t="str">
        <f t="shared" si="17"/>
        <v>purchase_intent</v>
      </c>
    </row>
    <row r="181" spans="1:26" x14ac:dyDescent="0.2">
      <c r="A181" s="36">
        <v>45603</v>
      </c>
      <c r="B181" s="4" t="s">
        <v>18</v>
      </c>
      <c r="C181" s="4" t="s">
        <v>10</v>
      </c>
      <c r="D181" s="4" t="s">
        <v>11</v>
      </c>
      <c r="E181" s="36">
        <f>IFERROR(_xlfn.XLOOKUP(D181, 'Minimum Months'!A:A, 'Minimum Months'!B:B), "")</f>
        <v>45292</v>
      </c>
      <c r="F181" s="4" t="s">
        <v>12</v>
      </c>
      <c r="G181" s="4" t="s">
        <v>21</v>
      </c>
      <c r="H181" s="4">
        <v>334</v>
      </c>
      <c r="I181" s="4">
        <v>8</v>
      </c>
      <c r="J181" s="4">
        <v>686.59</v>
      </c>
      <c r="K181" s="19">
        <f t="shared" si="12"/>
        <v>2.3952095808383235E-2</v>
      </c>
      <c r="L181" s="46">
        <f t="shared" si="13"/>
        <v>2.0556586826347307</v>
      </c>
      <c r="M181" t="s">
        <v>34</v>
      </c>
      <c r="N181" t="s">
        <v>36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tr">
        <f t="shared" si="14"/>
        <v>Nov</v>
      </c>
      <c r="V181">
        <f t="shared" si="15"/>
        <v>4</v>
      </c>
      <c r="W181" t="str">
        <f xml:space="preserve"> Simulated_UTM_Campaign_Data___1500_Rows[[#This Row],[utm_source]] &amp; "/" &amp; Simulated_UTM_Campaign_Data___1500_Rows[[#This Row],[utm_medium]]</f>
        <v>youtube/referral</v>
      </c>
      <c r="X181" s="36">
        <f t="shared" si="16"/>
        <v>45292</v>
      </c>
      <c r="Y181" s="38">
        <f>DATEDIF(E181, A181, "m") + 1</f>
        <v>11</v>
      </c>
      <c r="Z181" s="4" t="str">
        <f t="shared" si="17"/>
        <v>exploratory</v>
      </c>
    </row>
    <row r="182" spans="1:26" x14ac:dyDescent="0.2">
      <c r="A182" s="36">
        <v>45431</v>
      </c>
      <c r="B182" s="4" t="s">
        <v>30</v>
      </c>
      <c r="C182" s="4" t="s">
        <v>19</v>
      </c>
      <c r="D182" s="4" t="s">
        <v>20</v>
      </c>
      <c r="E182" s="36">
        <f>IFERROR(_xlfn.XLOOKUP(D182, 'Minimum Months'!A:A, 'Minimum Months'!B:B), "")</f>
        <v>45292</v>
      </c>
      <c r="F182" s="4" t="s">
        <v>12</v>
      </c>
      <c r="G182" s="4" t="s">
        <v>21</v>
      </c>
      <c r="H182" s="4">
        <v>60</v>
      </c>
      <c r="I182" s="4">
        <v>20</v>
      </c>
      <c r="J182" s="4">
        <v>15.15</v>
      </c>
      <c r="K182" s="19">
        <f t="shared" si="12"/>
        <v>0.33333333333333331</v>
      </c>
      <c r="L182" s="46">
        <f t="shared" si="13"/>
        <v>0.2525</v>
      </c>
      <c r="M182" t="s">
        <v>34</v>
      </c>
      <c r="N182" t="s">
        <v>36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tr">
        <f t="shared" si="14"/>
        <v>May</v>
      </c>
      <c r="V182">
        <f t="shared" si="15"/>
        <v>2</v>
      </c>
      <c r="W182" t="str">
        <f xml:space="preserve"> Simulated_UTM_Campaign_Data___1500_Rows[[#This Row],[utm_source]] &amp; "/" &amp; Simulated_UTM_Campaign_Data___1500_Rows[[#This Row],[utm_medium]]</f>
        <v>linkedin/email</v>
      </c>
      <c r="X182" s="36">
        <f t="shared" si="16"/>
        <v>45292</v>
      </c>
      <c r="Y182" s="38">
        <f>DATEDIF(E182, A182, "m") + 1</f>
        <v>5</v>
      </c>
      <c r="Z182" s="4" t="str">
        <f t="shared" si="17"/>
        <v>exploratory</v>
      </c>
    </row>
    <row r="183" spans="1:26" x14ac:dyDescent="0.2">
      <c r="A183" s="36">
        <v>45640</v>
      </c>
      <c r="B183" s="4" t="s">
        <v>18</v>
      </c>
      <c r="C183" s="4" t="s">
        <v>10</v>
      </c>
      <c r="D183" s="4" t="s">
        <v>27</v>
      </c>
      <c r="E183" s="36">
        <f>IFERROR(_xlfn.XLOOKUP(D183, 'Minimum Months'!A:A, 'Minimum Months'!B:B), "")</f>
        <v>45293</v>
      </c>
      <c r="F183" s="4" t="s">
        <v>12</v>
      </c>
      <c r="G183" s="4" t="s">
        <v>24</v>
      </c>
      <c r="H183" s="4">
        <v>80</v>
      </c>
      <c r="I183" s="4">
        <v>42</v>
      </c>
      <c r="J183" s="4">
        <v>566.30999999999995</v>
      </c>
      <c r="K183" s="19">
        <f t="shared" si="12"/>
        <v>0.52500000000000002</v>
      </c>
      <c r="L183" s="46">
        <f t="shared" si="13"/>
        <v>7.0788749999999991</v>
      </c>
      <c r="M183" t="s">
        <v>34</v>
      </c>
      <c r="N183" t="s">
        <v>36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tr">
        <f t="shared" si="14"/>
        <v>Dec</v>
      </c>
      <c r="V183">
        <f t="shared" si="15"/>
        <v>4</v>
      </c>
      <c r="W183" t="str">
        <f xml:space="preserve"> Simulated_UTM_Campaign_Data___1500_Rows[[#This Row],[utm_source]] &amp; "/" &amp; Simulated_UTM_Campaign_Data___1500_Rows[[#This Row],[utm_medium]]</f>
        <v>youtube/referral</v>
      </c>
      <c r="X183" s="36">
        <f t="shared" si="16"/>
        <v>45293</v>
      </c>
      <c r="Y183" s="38">
        <f>DATEDIF(E183, A183, "m") + 1</f>
        <v>12</v>
      </c>
      <c r="Z183" s="4" t="str">
        <f t="shared" si="17"/>
        <v>purchase_intent</v>
      </c>
    </row>
    <row r="184" spans="1:26" x14ac:dyDescent="0.2">
      <c r="A184" s="36">
        <v>45646</v>
      </c>
      <c r="B184" s="4" t="s">
        <v>18</v>
      </c>
      <c r="C184" s="4" t="s">
        <v>28</v>
      </c>
      <c r="D184" s="4" t="s">
        <v>22</v>
      </c>
      <c r="E184" s="36">
        <f>IFERROR(_xlfn.XLOOKUP(D184, 'Minimum Months'!A:A, 'Minimum Months'!B:B), "")</f>
        <v>45294</v>
      </c>
      <c r="F184" s="4" t="s">
        <v>12</v>
      </c>
      <c r="G184" s="4" t="s">
        <v>17</v>
      </c>
      <c r="H184" s="4">
        <v>191</v>
      </c>
      <c r="I184" s="4">
        <v>26</v>
      </c>
      <c r="J184" s="4">
        <v>933.56</v>
      </c>
      <c r="K184" s="19">
        <f t="shared" si="12"/>
        <v>0.13612565445026178</v>
      </c>
      <c r="L184" s="46">
        <f t="shared" si="13"/>
        <v>4.8877486910994765</v>
      </c>
      <c r="M184" t="s">
        <v>34</v>
      </c>
      <c r="N184" t="s">
        <v>36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tr">
        <f t="shared" si="14"/>
        <v>Dec</v>
      </c>
      <c r="V184">
        <f t="shared" si="15"/>
        <v>4</v>
      </c>
      <c r="W184" t="str">
        <f xml:space="preserve"> Simulated_UTM_Campaign_Data___1500_Rows[[#This Row],[utm_source]] &amp; "/" &amp; Simulated_UTM_Campaign_Data___1500_Rows[[#This Row],[utm_medium]]</f>
        <v>youtube/cpc</v>
      </c>
      <c r="X184" s="36">
        <f t="shared" si="16"/>
        <v>45294</v>
      </c>
      <c r="Y184" s="38">
        <f>DATEDIF(E184, A184, "m") + 1</f>
        <v>12</v>
      </c>
      <c r="Z184" s="4" t="str">
        <f t="shared" si="17"/>
        <v>purchase_intent</v>
      </c>
    </row>
    <row r="185" spans="1:26" x14ac:dyDescent="0.2">
      <c r="A185" s="36">
        <v>45327</v>
      </c>
      <c r="B185" s="4" t="s">
        <v>14</v>
      </c>
      <c r="C185" s="4" t="s">
        <v>28</v>
      </c>
      <c r="D185" s="4" t="s">
        <v>20</v>
      </c>
      <c r="E185" s="36">
        <f>IFERROR(_xlfn.XLOOKUP(D185, 'Minimum Months'!A:A, 'Minimum Months'!B:B), "")</f>
        <v>45292</v>
      </c>
      <c r="F185" s="4" t="s">
        <v>29</v>
      </c>
      <c r="G185" s="4" t="s">
        <v>24</v>
      </c>
      <c r="H185" s="4">
        <v>319</v>
      </c>
      <c r="I185" s="4">
        <v>19</v>
      </c>
      <c r="J185" s="4">
        <v>454.49</v>
      </c>
      <c r="K185" s="19">
        <f t="shared" si="12"/>
        <v>5.9561128526645767E-2</v>
      </c>
      <c r="L185" s="46">
        <f t="shared" si="13"/>
        <v>1.4247335423197491</v>
      </c>
      <c r="M185" t="s">
        <v>34</v>
      </c>
      <c r="N185" t="s">
        <v>36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tr">
        <f t="shared" si="14"/>
        <v>Feb</v>
      </c>
      <c r="V185">
        <f t="shared" si="15"/>
        <v>1</v>
      </c>
      <c r="W185" t="str">
        <f xml:space="preserve"> Simulated_UTM_Campaign_Data___1500_Rows[[#This Row],[utm_source]] &amp; "/" &amp; Simulated_UTM_Campaign_Data___1500_Rows[[#This Row],[utm_medium]]</f>
        <v>newsletter/cpc</v>
      </c>
      <c r="X185" s="36">
        <f t="shared" si="16"/>
        <v>45292</v>
      </c>
      <c r="Y185" s="38">
        <f>DATEDIF(E185, A185, "m") + 1</f>
        <v>2</v>
      </c>
      <c r="Z185" s="4" t="str">
        <f t="shared" si="17"/>
        <v>purchase_intent</v>
      </c>
    </row>
    <row r="186" spans="1:26" x14ac:dyDescent="0.2">
      <c r="A186" s="36">
        <v>45361</v>
      </c>
      <c r="B186" s="4" t="s">
        <v>9</v>
      </c>
      <c r="C186" s="4" t="s">
        <v>28</v>
      </c>
      <c r="D186" s="4" t="s">
        <v>11</v>
      </c>
      <c r="E186" s="36">
        <f>IFERROR(_xlfn.XLOOKUP(D186, 'Minimum Months'!A:A, 'Minimum Months'!B:B), "")</f>
        <v>45292</v>
      </c>
      <c r="F186" s="4" t="s">
        <v>23</v>
      </c>
      <c r="G186" s="4" t="s">
        <v>13</v>
      </c>
      <c r="H186" s="4">
        <v>44</v>
      </c>
      <c r="I186" s="4">
        <v>20</v>
      </c>
      <c r="J186" s="4">
        <v>458.67</v>
      </c>
      <c r="K186" s="19">
        <f t="shared" si="12"/>
        <v>0.45454545454545453</v>
      </c>
      <c r="L186" s="46">
        <f t="shared" si="13"/>
        <v>10.424318181818181</v>
      </c>
      <c r="M186" t="s">
        <v>34</v>
      </c>
      <c r="N186" t="s">
        <v>36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tr">
        <f t="shared" si="14"/>
        <v>Mar</v>
      </c>
      <c r="V186">
        <f t="shared" si="15"/>
        <v>1</v>
      </c>
      <c r="W186" t="str">
        <f xml:space="preserve"> Simulated_UTM_Campaign_Data___1500_Rows[[#This Row],[utm_source]] &amp; "/" &amp; Simulated_UTM_Campaign_Data___1500_Rows[[#This Row],[utm_medium]]</f>
        <v>facebook/cpc</v>
      </c>
      <c r="X186" s="36">
        <f t="shared" si="16"/>
        <v>45292</v>
      </c>
      <c r="Y186" s="38">
        <f>DATEDIF(E186, A186, "m") + 1</f>
        <v>3</v>
      </c>
      <c r="Z186" s="4" t="str">
        <f t="shared" si="17"/>
        <v>exploratory</v>
      </c>
    </row>
    <row r="187" spans="1:26" x14ac:dyDescent="0.2">
      <c r="A187" s="36">
        <v>45314</v>
      </c>
      <c r="B187" s="4" t="s">
        <v>30</v>
      </c>
      <c r="C187" s="4" t="s">
        <v>15</v>
      </c>
      <c r="D187" s="4" t="s">
        <v>27</v>
      </c>
      <c r="E187" s="36">
        <f>IFERROR(_xlfn.XLOOKUP(D187, 'Minimum Months'!A:A, 'Minimum Months'!B:B), "")</f>
        <v>45293</v>
      </c>
      <c r="F187" s="4" t="s">
        <v>23</v>
      </c>
      <c r="G187" s="4" t="s">
        <v>24</v>
      </c>
      <c r="H187" s="4">
        <v>121</v>
      </c>
      <c r="I187" s="4">
        <v>16</v>
      </c>
      <c r="J187" s="4">
        <v>195.9</v>
      </c>
      <c r="K187" s="19">
        <f t="shared" si="12"/>
        <v>0.13223140495867769</v>
      </c>
      <c r="L187" s="46">
        <f t="shared" si="13"/>
        <v>1.6190082644628099</v>
      </c>
      <c r="M187" t="s">
        <v>34</v>
      </c>
      <c r="N187" t="s">
        <v>36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tr">
        <f t="shared" si="14"/>
        <v>Jan</v>
      </c>
      <c r="V187">
        <f t="shared" si="15"/>
        <v>1</v>
      </c>
      <c r="W187" t="str">
        <f xml:space="preserve"> Simulated_UTM_Campaign_Data___1500_Rows[[#This Row],[utm_source]] &amp; "/" &amp; Simulated_UTM_Campaign_Data___1500_Rows[[#This Row],[utm_medium]]</f>
        <v>linkedin/social</v>
      </c>
      <c r="X187" s="36">
        <f t="shared" si="16"/>
        <v>45293</v>
      </c>
      <c r="Y187" s="38">
        <f>DATEDIF(E187, A187, "m") + 1</f>
        <v>1</v>
      </c>
      <c r="Z187" s="4" t="str">
        <f t="shared" si="17"/>
        <v>purchase_intent</v>
      </c>
    </row>
    <row r="188" spans="1:26" x14ac:dyDescent="0.2">
      <c r="A188" s="36">
        <v>45516</v>
      </c>
      <c r="B188" s="4" t="s">
        <v>18</v>
      </c>
      <c r="C188" s="4" t="s">
        <v>28</v>
      </c>
      <c r="D188" s="4" t="s">
        <v>20</v>
      </c>
      <c r="E188" s="36">
        <f>IFERROR(_xlfn.XLOOKUP(D188, 'Minimum Months'!A:A, 'Minimum Months'!B:B), "")</f>
        <v>45292</v>
      </c>
      <c r="F188" s="4" t="s">
        <v>16</v>
      </c>
      <c r="G188" s="4" t="s">
        <v>13</v>
      </c>
      <c r="H188" s="4">
        <v>476</v>
      </c>
      <c r="I188" s="4">
        <v>20</v>
      </c>
      <c r="J188" s="4">
        <v>813.95</v>
      </c>
      <c r="K188" s="19">
        <f t="shared" si="12"/>
        <v>4.2016806722689079E-2</v>
      </c>
      <c r="L188" s="46">
        <f t="shared" si="13"/>
        <v>1.7099789915966388</v>
      </c>
      <c r="M188" t="s">
        <v>34</v>
      </c>
      <c r="N188" t="s">
        <v>36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tr">
        <f t="shared" si="14"/>
        <v>Aug</v>
      </c>
      <c r="V188">
        <f t="shared" si="15"/>
        <v>3</v>
      </c>
      <c r="W188" t="str">
        <f xml:space="preserve"> Simulated_UTM_Campaign_Data___1500_Rows[[#This Row],[utm_source]] &amp; "/" &amp; Simulated_UTM_Campaign_Data___1500_Rows[[#This Row],[utm_medium]]</f>
        <v>youtube/cpc</v>
      </c>
      <c r="X188" s="36">
        <f t="shared" si="16"/>
        <v>45292</v>
      </c>
      <c r="Y188" s="38">
        <f>DATEDIF(E188, A188, "m") + 1</f>
        <v>8</v>
      </c>
      <c r="Z188" s="4" t="str">
        <f t="shared" si="17"/>
        <v>exploratory</v>
      </c>
    </row>
    <row r="189" spans="1:26" x14ac:dyDescent="0.2">
      <c r="A189" s="36">
        <v>45348</v>
      </c>
      <c r="B189" s="4" t="s">
        <v>26</v>
      </c>
      <c r="C189" s="4" t="s">
        <v>15</v>
      </c>
      <c r="D189" s="4" t="s">
        <v>20</v>
      </c>
      <c r="E189" s="36">
        <f>IFERROR(_xlfn.XLOOKUP(D189, 'Minimum Months'!A:A, 'Minimum Months'!B:B), "")</f>
        <v>45292</v>
      </c>
      <c r="F189" s="4" t="s">
        <v>12</v>
      </c>
      <c r="G189" s="4" t="s">
        <v>13</v>
      </c>
      <c r="H189" s="4">
        <v>169</v>
      </c>
      <c r="I189" s="4">
        <v>48</v>
      </c>
      <c r="J189" s="4">
        <v>139.47</v>
      </c>
      <c r="K189" s="19">
        <f t="shared" si="12"/>
        <v>0.28402366863905326</v>
      </c>
      <c r="L189" s="46">
        <f t="shared" si="13"/>
        <v>0.82526627218934911</v>
      </c>
      <c r="M189" t="s">
        <v>34</v>
      </c>
      <c r="N189" t="s">
        <v>36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tr">
        <f t="shared" si="14"/>
        <v>Feb</v>
      </c>
      <c r="V189">
        <f t="shared" si="15"/>
        <v>1</v>
      </c>
      <c r="W189" t="str">
        <f xml:space="preserve"> Simulated_UTM_Campaign_Data___1500_Rows[[#This Row],[utm_source]] &amp; "/" &amp; Simulated_UTM_Campaign_Data___1500_Rows[[#This Row],[utm_medium]]</f>
        <v>instagram/social</v>
      </c>
      <c r="X189" s="36">
        <f t="shared" si="16"/>
        <v>45292</v>
      </c>
      <c r="Y189" s="38">
        <f>DATEDIF(E189, A189, "m") + 1</f>
        <v>2</v>
      </c>
      <c r="Z189" s="4" t="str">
        <f t="shared" si="17"/>
        <v>exploratory</v>
      </c>
    </row>
    <row r="190" spans="1:26" x14ac:dyDescent="0.2">
      <c r="A190" s="36">
        <v>45432</v>
      </c>
      <c r="B190" s="4" t="s">
        <v>30</v>
      </c>
      <c r="C190" s="4" t="s">
        <v>28</v>
      </c>
      <c r="D190" s="4" t="s">
        <v>11</v>
      </c>
      <c r="E190" s="36">
        <f>IFERROR(_xlfn.XLOOKUP(D190, 'Minimum Months'!A:A, 'Minimum Months'!B:B), "")</f>
        <v>45292</v>
      </c>
      <c r="F190" s="4" t="s">
        <v>29</v>
      </c>
      <c r="G190" s="4" t="s">
        <v>17</v>
      </c>
      <c r="H190" s="4">
        <v>143</v>
      </c>
      <c r="I190" s="4">
        <v>7</v>
      </c>
      <c r="J190" s="4">
        <v>622.07000000000005</v>
      </c>
      <c r="K190" s="19">
        <f t="shared" si="12"/>
        <v>4.8951048951048952E-2</v>
      </c>
      <c r="L190" s="46">
        <f t="shared" si="13"/>
        <v>4.3501398601398602</v>
      </c>
      <c r="M190" t="s">
        <v>34</v>
      </c>
      <c r="N190" t="s">
        <v>36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tr">
        <f t="shared" si="14"/>
        <v>May</v>
      </c>
      <c r="V190">
        <f t="shared" si="15"/>
        <v>2</v>
      </c>
      <c r="W190" t="str">
        <f xml:space="preserve"> Simulated_UTM_Campaign_Data___1500_Rows[[#This Row],[utm_source]] &amp; "/" &amp; Simulated_UTM_Campaign_Data___1500_Rows[[#This Row],[utm_medium]]</f>
        <v>linkedin/cpc</v>
      </c>
      <c r="X190" s="36">
        <f t="shared" si="16"/>
        <v>45292</v>
      </c>
      <c r="Y190" s="38">
        <f>DATEDIF(E190, A190, "m") + 1</f>
        <v>5</v>
      </c>
      <c r="Z190" s="4" t="str">
        <f t="shared" si="17"/>
        <v>purchase_intent</v>
      </c>
    </row>
    <row r="191" spans="1:26" x14ac:dyDescent="0.2">
      <c r="A191" s="36">
        <v>45434</v>
      </c>
      <c r="B191" s="4" t="s">
        <v>25</v>
      </c>
      <c r="C191" s="4" t="s">
        <v>10</v>
      </c>
      <c r="D191" s="4" t="s">
        <v>22</v>
      </c>
      <c r="E191" s="36">
        <f>IFERROR(_xlfn.XLOOKUP(D191, 'Minimum Months'!A:A, 'Minimum Months'!B:B), "")</f>
        <v>45294</v>
      </c>
      <c r="F191" s="4" t="s">
        <v>29</v>
      </c>
      <c r="G191" s="4" t="s">
        <v>24</v>
      </c>
      <c r="H191" s="4">
        <v>42</v>
      </c>
      <c r="I191" s="4">
        <v>50</v>
      </c>
      <c r="J191" s="4">
        <v>676.84</v>
      </c>
      <c r="K191" s="19">
        <f t="shared" si="12"/>
        <v>1.1904761904761905</v>
      </c>
      <c r="L191" s="46">
        <f t="shared" si="13"/>
        <v>16.115238095238094</v>
      </c>
      <c r="M191" t="s">
        <v>34</v>
      </c>
      <c r="N191" t="s">
        <v>36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tr">
        <f t="shared" si="14"/>
        <v>May</v>
      </c>
      <c r="V191">
        <f t="shared" si="15"/>
        <v>2</v>
      </c>
      <c r="W191" t="str">
        <f xml:space="preserve"> Simulated_UTM_Campaign_Data___1500_Rows[[#This Row],[utm_source]] &amp; "/" &amp; Simulated_UTM_Campaign_Data___1500_Rows[[#This Row],[utm_medium]]</f>
        <v>google/referral</v>
      </c>
      <c r="X191" s="36">
        <f t="shared" si="16"/>
        <v>45294</v>
      </c>
      <c r="Y191" s="38">
        <f>DATEDIF(E191, A191, "m") + 1</f>
        <v>5</v>
      </c>
      <c r="Z191" s="4" t="str">
        <f t="shared" si="17"/>
        <v>purchase_intent</v>
      </c>
    </row>
    <row r="192" spans="1:26" x14ac:dyDescent="0.2">
      <c r="A192" s="36">
        <v>45384</v>
      </c>
      <c r="B192" s="4" t="s">
        <v>14</v>
      </c>
      <c r="C192" s="4" t="s">
        <v>10</v>
      </c>
      <c r="D192" s="4" t="s">
        <v>22</v>
      </c>
      <c r="E192" s="36">
        <f>IFERROR(_xlfn.XLOOKUP(D192, 'Minimum Months'!A:A, 'Minimum Months'!B:B), "")</f>
        <v>45294</v>
      </c>
      <c r="F192" s="4" t="s">
        <v>23</v>
      </c>
      <c r="G192" s="4" t="s">
        <v>17</v>
      </c>
      <c r="H192" s="4">
        <v>172</v>
      </c>
      <c r="I192" s="4">
        <v>25</v>
      </c>
      <c r="J192" s="4">
        <v>894.36</v>
      </c>
      <c r="K192" s="19">
        <f t="shared" si="12"/>
        <v>0.14534883720930233</v>
      </c>
      <c r="L192" s="46">
        <f t="shared" si="13"/>
        <v>5.1997674418604651</v>
      </c>
      <c r="M192" t="s">
        <v>34</v>
      </c>
      <c r="N192" t="s">
        <v>36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tr">
        <f t="shared" si="14"/>
        <v>Apr</v>
      </c>
      <c r="V192">
        <f t="shared" si="15"/>
        <v>2</v>
      </c>
      <c r="W192" t="str">
        <f xml:space="preserve"> Simulated_UTM_Campaign_Data___1500_Rows[[#This Row],[utm_source]] &amp; "/" &amp; Simulated_UTM_Campaign_Data___1500_Rows[[#This Row],[utm_medium]]</f>
        <v>newsletter/referral</v>
      </c>
      <c r="X192" s="36">
        <f t="shared" si="16"/>
        <v>45294</v>
      </c>
      <c r="Y192" s="38">
        <f>DATEDIF(E192, A192, "m") + 1</f>
        <v>3</v>
      </c>
      <c r="Z192" s="4" t="str">
        <f t="shared" si="17"/>
        <v>purchase_intent</v>
      </c>
    </row>
    <row r="193" spans="1:26" x14ac:dyDescent="0.2">
      <c r="A193" s="36">
        <v>45521</v>
      </c>
      <c r="B193" s="4" t="s">
        <v>25</v>
      </c>
      <c r="C193" s="4" t="s">
        <v>28</v>
      </c>
      <c r="D193" s="4" t="s">
        <v>11</v>
      </c>
      <c r="E193" s="36">
        <f>IFERROR(_xlfn.XLOOKUP(D193, 'Minimum Months'!A:A, 'Minimum Months'!B:B), "")</f>
        <v>45292</v>
      </c>
      <c r="F193" s="4" t="s">
        <v>16</v>
      </c>
      <c r="G193" s="4" t="s">
        <v>17</v>
      </c>
      <c r="H193" s="4">
        <v>154</v>
      </c>
      <c r="I193" s="4">
        <v>44</v>
      </c>
      <c r="J193" s="4">
        <v>709.17</v>
      </c>
      <c r="K193" s="19">
        <f t="shared" si="12"/>
        <v>0.2857142857142857</v>
      </c>
      <c r="L193" s="46">
        <f t="shared" si="13"/>
        <v>4.6049999999999995</v>
      </c>
      <c r="M193" t="s">
        <v>34</v>
      </c>
      <c r="N193" t="s">
        <v>36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tr">
        <f t="shared" si="14"/>
        <v>Aug</v>
      </c>
      <c r="V193">
        <f t="shared" si="15"/>
        <v>3</v>
      </c>
      <c r="W193" t="str">
        <f xml:space="preserve"> Simulated_UTM_Campaign_Data___1500_Rows[[#This Row],[utm_source]] &amp; "/" &amp; Simulated_UTM_Campaign_Data___1500_Rows[[#This Row],[utm_medium]]</f>
        <v>google/cpc</v>
      </c>
      <c r="X193" s="36">
        <f t="shared" si="16"/>
        <v>45292</v>
      </c>
      <c r="Y193" s="38">
        <f>DATEDIF(E193, A193, "m") + 1</f>
        <v>8</v>
      </c>
      <c r="Z193" s="4" t="str">
        <f t="shared" si="17"/>
        <v>purchase_intent</v>
      </c>
    </row>
    <row r="194" spans="1:26" x14ac:dyDescent="0.2">
      <c r="A194" s="36">
        <v>45318</v>
      </c>
      <c r="B194" s="4" t="s">
        <v>9</v>
      </c>
      <c r="C194" s="4" t="s">
        <v>10</v>
      </c>
      <c r="D194" s="4" t="s">
        <v>27</v>
      </c>
      <c r="E194" s="36">
        <f>IFERROR(_xlfn.XLOOKUP(D194, 'Minimum Months'!A:A, 'Minimum Months'!B:B), "")</f>
        <v>45293</v>
      </c>
      <c r="F194" s="4" t="s">
        <v>12</v>
      </c>
      <c r="G194" s="4" t="s">
        <v>24</v>
      </c>
      <c r="H194" s="4">
        <v>236</v>
      </c>
      <c r="I194" s="4">
        <v>32</v>
      </c>
      <c r="J194" s="4">
        <v>475.61</v>
      </c>
      <c r="K194" s="19">
        <f t="shared" ref="K194:K257" si="18">IF(H194=0, 0, I194/H194)</f>
        <v>0.13559322033898305</v>
      </c>
      <c r="L194" s="46">
        <f t="shared" ref="L194:L257" si="19">IF(H194=0, 0, J194/H194)</f>
        <v>2.0152966101694916</v>
      </c>
      <c r="M194" t="s">
        <v>34</v>
      </c>
      <c r="N194" t="s">
        <v>36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tr">
        <f t="shared" ref="U194:U257" si="20">TEXT(A194, "mmm")</f>
        <v>Jan</v>
      </c>
      <c r="V194">
        <f t="shared" ref="V194:V257" si="21">ROUNDUP(MONTH(A194)/3, 0)</f>
        <v>1</v>
      </c>
      <c r="W194" t="str">
        <f xml:space="preserve"> Simulated_UTM_Campaign_Data___1500_Rows[[#This Row],[utm_source]] &amp; "/" &amp; Simulated_UTM_Campaign_Data___1500_Rows[[#This Row],[utm_medium]]</f>
        <v>facebook/referral</v>
      </c>
      <c r="X194" s="36">
        <f t="shared" ref="X194:X257" si="22">_xlfn.MINIFS(A:A, D:D, D194)</f>
        <v>45293</v>
      </c>
      <c r="Y194" s="38">
        <f>DATEDIF(E194, A194, "m") + 1</f>
        <v>1</v>
      </c>
      <c r="Z194" s="4" t="str">
        <f t="shared" ref="Z194:Z257" si="23">IF(OR(G194="discount", G194="signup"), "purchase_intent",
   IF(OR(G194="bags", G194="shoes"), "exploratory", "other"))</f>
        <v>purchase_intent</v>
      </c>
    </row>
    <row r="195" spans="1:26" x14ac:dyDescent="0.2">
      <c r="A195" s="36">
        <v>45624</v>
      </c>
      <c r="B195" s="4" t="s">
        <v>14</v>
      </c>
      <c r="C195" s="4" t="s">
        <v>19</v>
      </c>
      <c r="D195" s="4" t="s">
        <v>20</v>
      </c>
      <c r="E195" s="36">
        <f>IFERROR(_xlfn.XLOOKUP(D195, 'Minimum Months'!A:A, 'Minimum Months'!B:B), "")</f>
        <v>45292</v>
      </c>
      <c r="F195" s="4" t="s">
        <v>12</v>
      </c>
      <c r="G195" s="4" t="s">
        <v>21</v>
      </c>
      <c r="H195" s="4">
        <v>67</v>
      </c>
      <c r="I195" s="4">
        <v>7</v>
      </c>
      <c r="J195" s="4">
        <v>564.79999999999995</v>
      </c>
      <c r="K195" s="19">
        <f t="shared" si="18"/>
        <v>0.1044776119402985</v>
      </c>
      <c r="L195" s="46">
        <f t="shared" si="19"/>
        <v>8.4298507462686558</v>
      </c>
      <c r="M195" t="s">
        <v>34</v>
      </c>
      <c r="N195" t="s">
        <v>36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tr">
        <f t="shared" si="20"/>
        <v>Nov</v>
      </c>
      <c r="V195">
        <f t="shared" si="21"/>
        <v>4</v>
      </c>
      <c r="W195" t="str">
        <f xml:space="preserve"> Simulated_UTM_Campaign_Data___1500_Rows[[#This Row],[utm_source]] &amp; "/" &amp; Simulated_UTM_Campaign_Data___1500_Rows[[#This Row],[utm_medium]]</f>
        <v>newsletter/email</v>
      </c>
      <c r="X195" s="36">
        <f t="shared" si="22"/>
        <v>45292</v>
      </c>
      <c r="Y195" s="38">
        <f>DATEDIF(E195, A195, "m") + 1</f>
        <v>11</v>
      </c>
      <c r="Z195" s="4" t="str">
        <f t="shared" si="23"/>
        <v>exploratory</v>
      </c>
    </row>
    <row r="196" spans="1:26" x14ac:dyDescent="0.2">
      <c r="A196" s="36">
        <v>45295</v>
      </c>
      <c r="B196" s="4" t="s">
        <v>14</v>
      </c>
      <c r="C196" s="4" t="s">
        <v>19</v>
      </c>
      <c r="D196" s="4" t="s">
        <v>27</v>
      </c>
      <c r="E196" s="36">
        <f>IFERROR(_xlfn.XLOOKUP(D196, 'Minimum Months'!A:A, 'Minimum Months'!B:B), "")</f>
        <v>45293</v>
      </c>
      <c r="F196" s="4" t="s">
        <v>12</v>
      </c>
      <c r="G196" s="4" t="s">
        <v>24</v>
      </c>
      <c r="H196" s="4">
        <v>212</v>
      </c>
      <c r="I196" s="4">
        <v>48</v>
      </c>
      <c r="J196" s="4">
        <v>178.7</v>
      </c>
      <c r="K196" s="19">
        <f t="shared" si="18"/>
        <v>0.22641509433962265</v>
      </c>
      <c r="L196" s="46">
        <f t="shared" si="19"/>
        <v>0.84292452830188669</v>
      </c>
      <c r="M196" t="s">
        <v>34</v>
      </c>
      <c r="N196" t="s">
        <v>36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tr">
        <f t="shared" si="20"/>
        <v>Jan</v>
      </c>
      <c r="V196">
        <f t="shared" si="21"/>
        <v>1</v>
      </c>
      <c r="W196" t="str">
        <f xml:space="preserve"> Simulated_UTM_Campaign_Data___1500_Rows[[#This Row],[utm_source]] &amp; "/" &amp; Simulated_UTM_Campaign_Data___1500_Rows[[#This Row],[utm_medium]]</f>
        <v>newsletter/email</v>
      </c>
      <c r="X196" s="36">
        <f t="shared" si="22"/>
        <v>45293</v>
      </c>
      <c r="Y196" s="38">
        <f>DATEDIF(E196, A196, "m") + 1</f>
        <v>1</v>
      </c>
      <c r="Z196" s="4" t="str">
        <f t="shared" si="23"/>
        <v>purchase_intent</v>
      </c>
    </row>
    <row r="197" spans="1:26" x14ac:dyDescent="0.2">
      <c r="A197" s="36">
        <v>45428</v>
      </c>
      <c r="B197" s="4" t="s">
        <v>30</v>
      </c>
      <c r="C197" s="4" t="s">
        <v>10</v>
      </c>
      <c r="D197" s="4" t="s">
        <v>11</v>
      </c>
      <c r="E197" s="36">
        <f>IFERROR(_xlfn.XLOOKUP(D197, 'Minimum Months'!A:A, 'Minimum Months'!B:B), "")</f>
        <v>45292</v>
      </c>
      <c r="F197" s="4" t="s">
        <v>23</v>
      </c>
      <c r="G197" s="4" t="s">
        <v>17</v>
      </c>
      <c r="H197" s="4">
        <v>230</v>
      </c>
      <c r="I197" s="4">
        <v>46</v>
      </c>
      <c r="J197" s="4">
        <v>327.7</v>
      </c>
      <c r="K197" s="19">
        <f t="shared" si="18"/>
        <v>0.2</v>
      </c>
      <c r="L197" s="46">
        <f t="shared" si="19"/>
        <v>1.4247826086956521</v>
      </c>
      <c r="M197" t="s">
        <v>34</v>
      </c>
      <c r="N197" t="s">
        <v>36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tr">
        <f t="shared" si="20"/>
        <v>May</v>
      </c>
      <c r="V197">
        <f t="shared" si="21"/>
        <v>2</v>
      </c>
      <c r="W197" t="str">
        <f xml:space="preserve"> Simulated_UTM_Campaign_Data___1500_Rows[[#This Row],[utm_source]] &amp; "/" &amp; Simulated_UTM_Campaign_Data___1500_Rows[[#This Row],[utm_medium]]</f>
        <v>linkedin/referral</v>
      </c>
      <c r="X197" s="36">
        <f t="shared" si="22"/>
        <v>45292</v>
      </c>
      <c r="Y197" s="38">
        <f>DATEDIF(E197, A197, "m") + 1</f>
        <v>5</v>
      </c>
      <c r="Z197" s="4" t="str">
        <f t="shared" si="23"/>
        <v>purchase_intent</v>
      </c>
    </row>
    <row r="198" spans="1:26" x14ac:dyDescent="0.2">
      <c r="A198" s="36">
        <v>45539</v>
      </c>
      <c r="B198" s="4" t="s">
        <v>18</v>
      </c>
      <c r="C198" s="4" t="s">
        <v>15</v>
      </c>
      <c r="D198" s="4" t="s">
        <v>22</v>
      </c>
      <c r="E198" s="36">
        <f>IFERROR(_xlfn.XLOOKUP(D198, 'Minimum Months'!A:A, 'Minimum Months'!B:B), "")</f>
        <v>45294</v>
      </c>
      <c r="F198" s="4" t="s">
        <v>23</v>
      </c>
      <c r="G198" s="4" t="s">
        <v>24</v>
      </c>
      <c r="H198" s="4">
        <v>377</v>
      </c>
      <c r="I198" s="4">
        <v>41</v>
      </c>
      <c r="J198" s="4">
        <v>971.33</v>
      </c>
      <c r="K198" s="19">
        <f t="shared" si="18"/>
        <v>0.10875331564986737</v>
      </c>
      <c r="L198" s="46">
        <f t="shared" si="19"/>
        <v>2.5764721485411139</v>
      </c>
      <c r="M198" t="s">
        <v>34</v>
      </c>
      <c r="N198" t="s">
        <v>36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tr">
        <f t="shared" si="20"/>
        <v>Sep</v>
      </c>
      <c r="V198">
        <f t="shared" si="21"/>
        <v>3</v>
      </c>
      <c r="W198" t="str">
        <f xml:space="preserve"> Simulated_UTM_Campaign_Data___1500_Rows[[#This Row],[utm_source]] &amp; "/" &amp; Simulated_UTM_Campaign_Data___1500_Rows[[#This Row],[utm_medium]]</f>
        <v>youtube/social</v>
      </c>
      <c r="X198" s="36">
        <f t="shared" si="22"/>
        <v>45294</v>
      </c>
      <c r="Y198" s="38">
        <f>DATEDIF(E198, A198, "m") + 1</f>
        <v>9</v>
      </c>
      <c r="Z198" s="4" t="str">
        <f t="shared" si="23"/>
        <v>purchase_intent</v>
      </c>
    </row>
    <row r="199" spans="1:26" x14ac:dyDescent="0.2">
      <c r="A199" s="36">
        <v>45345</v>
      </c>
      <c r="B199" s="4" t="s">
        <v>25</v>
      </c>
      <c r="C199" s="4" t="s">
        <v>19</v>
      </c>
      <c r="D199" s="4" t="s">
        <v>27</v>
      </c>
      <c r="E199" s="36">
        <f>IFERROR(_xlfn.XLOOKUP(D199, 'Minimum Months'!A:A, 'Minimum Months'!B:B), "")</f>
        <v>45293</v>
      </c>
      <c r="F199" s="4" t="s">
        <v>16</v>
      </c>
      <c r="G199" s="4" t="s">
        <v>17</v>
      </c>
      <c r="H199" s="4">
        <v>405</v>
      </c>
      <c r="I199" s="4">
        <v>37</v>
      </c>
      <c r="J199" s="4">
        <v>280.87</v>
      </c>
      <c r="K199" s="19">
        <f t="shared" si="18"/>
        <v>9.1358024691358022E-2</v>
      </c>
      <c r="L199" s="46">
        <f t="shared" si="19"/>
        <v>0.69350617283950622</v>
      </c>
      <c r="M199" t="s">
        <v>34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tr">
        <f t="shared" si="20"/>
        <v>Feb</v>
      </c>
      <c r="V199">
        <f t="shared" si="21"/>
        <v>1</v>
      </c>
      <c r="W199" t="str">
        <f xml:space="preserve"> Simulated_UTM_Campaign_Data___1500_Rows[[#This Row],[utm_source]] &amp; "/" &amp; Simulated_UTM_Campaign_Data___1500_Rows[[#This Row],[utm_medium]]</f>
        <v>google/email</v>
      </c>
      <c r="X199" s="36">
        <f t="shared" si="22"/>
        <v>45293</v>
      </c>
      <c r="Y199" s="38">
        <f>DATEDIF(E199, A199, "m") + 1</f>
        <v>2</v>
      </c>
      <c r="Z199" s="4" t="str">
        <f t="shared" si="23"/>
        <v>purchase_intent</v>
      </c>
    </row>
    <row r="200" spans="1:26" x14ac:dyDescent="0.2">
      <c r="A200" s="36">
        <v>45613</v>
      </c>
      <c r="B200" s="4" t="s">
        <v>26</v>
      </c>
      <c r="C200" s="4" t="s">
        <v>15</v>
      </c>
      <c r="D200" s="4" t="s">
        <v>11</v>
      </c>
      <c r="E200" s="36">
        <f>IFERROR(_xlfn.XLOOKUP(D200, 'Minimum Months'!A:A, 'Minimum Months'!B:B), "")</f>
        <v>45292</v>
      </c>
      <c r="F200" s="4" t="s">
        <v>12</v>
      </c>
      <c r="G200" s="4" t="s">
        <v>21</v>
      </c>
      <c r="H200" s="4">
        <v>468</v>
      </c>
      <c r="I200" s="4">
        <v>5</v>
      </c>
      <c r="J200" s="4">
        <v>422.68</v>
      </c>
      <c r="K200" s="19">
        <f t="shared" si="18"/>
        <v>1.0683760683760684E-2</v>
      </c>
      <c r="L200" s="46">
        <f t="shared" si="19"/>
        <v>0.90316239316239322</v>
      </c>
      <c r="M200" t="s">
        <v>34</v>
      </c>
      <c r="N200" t="s">
        <v>36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tr">
        <f t="shared" si="20"/>
        <v>Nov</v>
      </c>
      <c r="V200">
        <f t="shared" si="21"/>
        <v>4</v>
      </c>
      <c r="W200" t="str">
        <f xml:space="preserve"> Simulated_UTM_Campaign_Data___1500_Rows[[#This Row],[utm_source]] &amp; "/" &amp; Simulated_UTM_Campaign_Data___1500_Rows[[#This Row],[utm_medium]]</f>
        <v>instagram/social</v>
      </c>
      <c r="X200" s="36">
        <f t="shared" si="22"/>
        <v>45292</v>
      </c>
      <c r="Y200" s="38">
        <f>DATEDIF(E200, A200, "m") + 1</f>
        <v>11</v>
      </c>
      <c r="Z200" s="4" t="str">
        <f t="shared" si="23"/>
        <v>exploratory</v>
      </c>
    </row>
    <row r="201" spans="1:26" x14ac:dyDescent="0.2">
      <c r="A201" s="36">
        <v>45652</v>
      </c>
      <c r="B201" s="4" t="s">
        <v>30</v>
      </c>
      <c r="C201" s="4" t="s">
        <v>10</v>
      </c>
      <c r="D201" s="4" t="s">
        <v>11</v>
      </c>
      <c r="E201" s="36">
        <f>IFERROR(_xlfn.XLOOKUP(D201, 'Minimum Months'!A:A, 'Minimum Months'!B:B), "")</f>
        <v>45292</v>
      </c>
      <c r="F201" s="4" t="s">
        <v>29</v>
      </c>
      <c r="G201" s="4" t="s">
        <v>17</v>
      </c>
      <c r="H201" s="4">
        <v>189</v>
      </c>
      <c r="I201" s="4">
        <v>37</v>
      </c>
      <c r="J201" s="4">
        <v>576.05999999999995</v>
      </c>
      <c r="K201" s="19">
        <f t="shared" si="18"/>
        <v>0.19576719576719576</v>
      </c>
      <c r="L201" s="46">
        <f t="shared" si="19"/>
        <v>3.0479365079365075</v>
      </c>
      <c r="M201" t="s">
        <v>34</v>
      </c>
      <c r="N201" t="s">
        <v>36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tr">
        <f t="shared" si="20"/>
        <v>Dec</v>
      </c>
      <c r="V201">
        <f t="shared" si="21"/>
        <v>4</v>
      </c>
      <c r="W201" t="str">
        <f xml:space="preserve"> Simulated_UTM_Campaign_Data___1500_Rows[[#This Row],[utm_source]] &amp; "/" &amp; Simulated_UTM_Campaign_Data___1500_Rows[[#This Row],[utm_medium]]</f>
        <v>linkedin/referral</v>
      </c>
      <c r="X201" s="36">
        <f t="shared" si="22"/>
        <v>45292</v>
      </c>
      <c r="Y201" s="38">
        <f>DATEDIF(E201, A201, "m") + 1</f>
        <v>12</v>
      </c>
      <c r="Z201" s="4" t="str">
        <f t="shared" si="23"/>
        <v>purchase_intent</v>
      </c>
    </row>
    <row r="202" spans="1:26" x14ac:dyDescent="0.2">
      <c r="A202" s="36">
        <v>45647</v>
      </c>
      <c r="B202" s="4" t="s">
        <v>18</v>
      </c>
      <c r="C202" s="4" t="s">
        <v>28</v>
      </c>
      <c r="D202" s="4" t="s">
        <v>11</v>
      </c>
      <c r="E202" s="36">
        <f>IFERROR(_xlfn.XLOOKUP(D202, 'Minimum Months'!A:A, 'Minimum Months'!B:B), "")</f>
        <v>45292</v>
      </c>
      <c r="F202" s="4" t="s">
        <v>12</v>
      </c>
      <c r="G202" s="4" t="s">
        <v>21</v>
      </c>
      <c r="H202" s="4">
        <v>253</v>
      </c>
      <c r="I202" s="4">
        <v>14</v>
      </c>
      <c r="J202" s="4">
        <v>602.80999999999995</v>
      </c>
      <c r="K202" s="19">
        <f t="shared" si="18"/>
        <v>5.533596837944664E-2</v>
      </c>
      <c r="L202" s="46">
        <f t="shared" si="19"/>
        <v>2.3826482213438731</v>
      </c>
      <c r="M202" t="s">
        <v>34</v>
      </c>
      <c r="N202" t="s">
        <v>36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tr">
        <f t="shared" si="20"/>
        <v>Dec</v>
      </c>
      <c r="V202">
        <f t="shared" si="21"/>
        <v>4</v>
      </c>
      <c r="W202" t="str">
        <f xml:space="preserve"> Simulated_UTM_Campaign_Data___1500_Rows[[#This Row],[utm_source]] &amp; "/" &amp; Simulated_UTM_Campaign_Data___1500_Rows[[#This Row],[utm_medium]]</f>
        <v>youtube/cpc</v>
      </c>
      <c r="X202" s="36">
        <f t="shared" si="22"/>
        <v>45292</v>
      </c>
      <c r="Y202" s="38">
        <f>DATEDIF(E202, A202, "m") + 1</f>
        <v>12</v>
      </c>
      <c r="Z202" s="4" t="str">
        <f t="shared" si="23"/>
        <v>exploratory</v>
      </c>
    </row>
    <row r="203" spans="1:26" x14ac:dyDescent="0.2">
      <c r="A203" s="36">
        <v>45420</v>
      </c>
      <c r="B203" s="4" t="s">
        <v>26</v>
      </c>
      <c r="C203" s="4" t="s">
        <v>15</v>
      </c>
      <c r="D203" s="4" t="s">
        <v>20</v>
      </c>
      <c r="E203" s="36">
        <f>IFERROR(_xlfn.XLOOKUP(D203, 'Minimum Months'!A:A, 'Minimum Months'!B:B), "")</f>
        <v>45292</v>
      </c>
      <c r="F203" s="4" t="s">
        <v>29</v>
      </c>
      <c r="G203" s="4" t="s">
        <v>24</v>
      </c>
      <c r="H203" s="4">
        <v>249</v>
      </c>
      <c r="I203" s="4">
        <v>19</v>
      </c>
      <c r="J203" s="4">
        <v>210.96</v>
      </c>
      <c r="K203" s="19">
        <f t="shared" si="18"/>
        <v>7.6305220883534142E-2</v>
      </c>
      <c r="L203" s="46">
        <f t="shared" si="19"/>
        <v>0.84722891566265068</v>
      </c>
      <c r="M203" t="s">
        <v>34</v>
      </c>
      <c r="N203" t="s">
        <v>36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tr">
        <f t="shared" si="20"/>
        <v>May</v>
      </c>
      <c r="V203">
        <f t="shared" si="21"/>
        <v>2</v>
      </c>
      <c r="W203" t="str">
        <f xml:space="preserve"> Simulated_UTM_Campaign_Data___1500_Rows[[#This Row],[utm_source]] &amp; "/" &amp; Simulated_UTM_Campaign_Data___1500_Rows[[#This Row],[utm_medium]]</f>
        <v>instagram/social</v>
      </c>
      <c r="X203" s="36">
        <f t="shared" si="22"/>
        <v>45292</v>
      </c>
      <c r="Y203" s="38">
        <f>DATEDIF(E203, A203, "m") + 1</f>
        <v>5</v>
      </c>
      <c r="Z203" s="4" t="str">
        <f t="shared" si="23"/>
        <v>purchase_intent</v>
      </c>
    </row>
    <row r="204" spans="1:26" x14ac:dyDescent="0.2">
      <c r="A204" s="36">
        <v>45297</v>
      </c>
      <c r="B204" s="4" t="s">
        <v>14</v>
      </c>
      <c r="C204" s="4" t="s">
        <v>28</v>
      </c>
      <c r="D204" s="4" t="s">
        <v>22</v>
      </c>
      <c r="E204" s="36">
        <f>IFERROR(_xlfn.XLOOKUP(D204, 'Minimum Months'!A:A, 'Minimum Months'!B:B), "")</f>
        <v>45294</v>
      </c>
      <c r="F204" s="4" t="s">
        <v>16</v>
      </c>
      <c r="G204" s="4" t="s">
        <v>17</v>
      </c>
      <c r="H204" s="4">
        <v>212</v>
      </c>
      <c r="I204" s="4">
        <v>3</v>
      </c>
      <c r="J204" s="4">
        <v>483.62</v>
      </c>
      <c r="K204" s="19">
        <f t="shared" si="18"/>
        <v>1.4150943396226415E-2</v>
      </c>
      <c r="L204" s="46">
        <f t="shared" si="19"/>
        <v>2.2812264150943395</v>
      </c>
      <c r="M204" t="s">
        <v>34</v>
      </c>
      <c r="N204" t="s">
        <v>36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tr">
        <f t="shared" si="20"/>
        <v>Jan</v>
      </c>
      <c r="V204">
        <f t="shared" si="21"/>
        <v>1</v>
      </c>
      <c r="W204" t="str">
        <f xml:space="preserve"> Simulated_UTM_Campaign_Data___1500_Rows[[#This Row],[utm_source]] &amp; "/" &amp; Simulated_UTM_Campaign_Data___1500_Rows[[#This Row],[utm_medium]]</f>
        <v>newsletter/cpc</v>
      </c>
      <c r="X204" s="36">
        <f t="shared" si="22"/>
        <v>45294</v>
      </c>
      <c r="Y204" s="38">
        <f>DATEDIF(E204, A204, "m") + 1</f>
        <v>1</v>
      </c>
      <c r="Z204" s="4" t="str">
        <f t="shared" si="23"/>
        <v>purchase_intent</v>
      </c>
    </row>
    <row r="205" spans="1:26" x14ac:dyDescent="0.2">
      <c r="A205" s="36">
        <v>45391</v>
      </c>
      <c r="B205" s="4" t="s">
        <v>30</v>
      </c>
      <c r="C205" s="4" t="s">
        <v>15</v>
      </c>
      <c r="D205" s="4" t="s">
        <v>22</v>
      </c>
      <c r="E205" s="36">
        <f>IFERROR(_xlfn.XLOOKUP(D205, 'Minimum Months'!A:A, 'Minimum Months'!B:B), "")</f>
        <v>45294</v>
      </c>
      <c r="F205" s="4" t="s">
        <v>23</v>
      </c>
      <c r="G205" s="4" t="s">
        <v>13</v>
      </c>
      <c r="H205" s="4">
        <v>13</v>
      </c>
      <c r="I205" s="4">
        <v>6</v>
      </c>
      <c r="J205" s="4">
        <v>111.03</v>
      </c>
      <c r="K205" s="19">
        <f t="shared" si="18"/>
        <v>0.46153846153846156</v>
      </c>
      <c r="L205" s="46">
        <f t="shared" si="19"/>
        <v>8.5407692307692304</v>
      </c>
      <c r="M205" t="s">
        <v>34</v>
      </c>
      <c r="N205" t="s">
        <v>36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tr">
        <f t="shared" si="20"/>
        <v>Apr</v>
      </c>
      <c r="V205">
        <f t="shared" si="21"/>
        <v>2</v>
      </c>
      <c r="W205" t="str">
        <f xml:space="preserve"> Simulated_UTM_Campaign_Data___1500_Rows[[#This Row],[utm_source]] &amp; "/" &amp; Simulated_UTM_Campaign_Data___1500_Rows[[#This Row],[utm_medium]]</f>
        <v>linkedin/social</v>
      </c>
      <c r="X205" s="36">
        <f t="shared" si="22"/>
        <v>45294</v>
      </c>
      <c r="Y205" s="38">
        <f>DATEDIF(E205, A205, "m") + 1</f>
        <v>4</v>
      </c>
      <c r="Z205" s="4" t="str">
        <f t="shared" si="23"/>
        <v>exploratory</v>
      </c>
    </row>
    <row r="206" spans="1:26" x14ac:dyDescent="0.2">
      <c r="A206" s="36">
        <v>45317</v>
      </c>
      <c r="B206" s="4" t="s">
        <v>26</v>
      </c>
      <c r="C206" s="4" t="s">
        <v>28</v>
      </c>
      <c r="D206" s="4" t="s">
        <v>11</v>
      </c>
      <c r="E206" s="36">
        <f>IFERROR(_xlfn.XLOOKUP(D206, 'Minimum Months'!A:A, 'Minimum Months'!B:B), "")</f>
        <v>45292</v>
      </c>
      <c r="F206" s="4" t="s">
        <v>16</v>
      </c>
      <c r="G206" s="4" t="s">
        <v>13</v>
      </c>
      <c r="H206" s="4">
        <v>347</v>
      </c>
      <c r="I206" s="4">
        <v>30</v>
      </c>
      <c r="J206" s="4">
        <v>122.64</v>
      </c>
      <c r="K206" s="19">
        <f t="shared" si="18"/>
        <v>8.645533141210375E-2</v>
      </c>
      <c r="L206" s="46">
        <f t="shared" si="19"/>
        <v>0.3534293948126801</v>
      </c>
      <c r="M206" t="s">
        <v>34</v>
      </c>
      <c r="N206" t="s">
        <v>36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tr">
        <f t="shared" si="20"/>
        <v>Jan</v>
      </c>
      <c r="V206">
        <f t="shared" si="21"/>
        <v>1</v>
      </c>
      <c r="W206" t="str">
        <f xml:space="preserve"> Simulated_UTM_Campaign_Data___1500_Rows[[#This Row],[utm_source]] &amp; "/" &amp; Simulated_UTM_Campaign_Data___1500_Rows[[#This Row],[utm_medium]]</f>
        <v>instagram/cpc</v>
      </c>
      <c r="X206" s="36">
        <f t="shared" si="22"/>
        <v>45292</v>
      </c>
      <c r="Y206" s="38">
        <f>DATEDIF(E206, A206, "m") + 1</f>
        <v>1</v>
      </c>
      <c r="Z206" s="4" t="str">
        <f t="shared" si="23"/>
        <v>exploratory</v>
      </c>
    </row>
    <row r="207" spans="1:26" x14ac:dyDescent="0.2">
      <c r="A207" s="36">
        <v>45340</v>
      </c>
      <c r="B207" s="4" t="s">
        <v>26</v>
      </c>
      <c r="C207" s="4" t="s">
        <v>28</v>
      </c>
      <c r="D207" s="4" t="s">
        <v>22</v>
      </c>
      <c r="E207" s="36">
        <f>IFERROR(_xlfn.XLOOKUP(D207, 'Minimum Months'!A:A, 'Minimum Months'!B:B), "")</f>
        <v>45294</v>
      </c>
      <c r="F207" s="4" t="s">
        <v>23</v>
      </c>
      <c r="G207" s="4" t="s">
        <v>21</v>
      </c>
      <c r="H207" s="4">
        <v>246</v>
      </c>
      <c r="I207" s="4">
        <v>19</v>
      </c>
      <c r="J207" s="4">
        <v>507.25</v>
      </c>
      <c r="K207" s="19">
        <f t="shared" si="18"/>
        <v>7.7235772357723581E-2</v>
      </c>
      <c r="L207" s="46">
        <f t="shared" si="19"/>
        <v>2.0619918699186992</v>
      </c>
      <c r="M207" t="s">
        <v>34</v>
      </c>
      <c r="N207" t="s">
        <v>36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tr">
        <f t="shared" si="20"/>
        <v>Feb</v>
      </c>
      <c r="V207">
        <f t="shared" si="21"/>
        <v>1</v>
      </c>
      <c r="W207" t="str">
        <f xml:space="preserve"> Simulated_UTM_Campaign_Data___1500_Rows[[#This Row],[utm_source]] &amp; "/" &amp; Simulated_UTM_Campaign_Data___1500_Rows[[#This Row],[utm_medium]]</f>
        <v>instagram/cpc</v>
      </c>
      <c r="X207" s="36">
        <f t="shared" si="22"/>
        <v>45294</v>
      </c>
      <c r="Y207" s="38">
        <f>DATEDIF(E207, A207, "m") + 1</f>
        <v>2</v>
      </c>
      <c r="Z207" s="4" t="str">
        <f t="shared" si="23"/>
        <v>exploratory</v>
      </c>
    </row>
    <row r="208" spans="1:26" x14ac:dyDescent="0.2">
      <c r="A208" s="36">
        <v>45357</v>
      </c>
      <c r="B208" s="4" t="s">
        <v>26</v>
      </c>
      <c r="C208" s="4" t="s">
        <v>10</v>
      </c>
      <c r="D208" s="4" t="s">
        <v>22</v>
      </c>
      <c r="E208" s="36">
        <f>IFERROR(_xlfn.XLOOKUP(D208, 'Minimum Months'!A:A, 'Minimum Months'!B:B), "")</f>
        <v>45294</v>
      </c>
      <c r="F208" s="4" t="s">
        <v>16</v>
      </c>
      <c r="G208" s="4" t="s">
        <v>24</v>
      </c>
      <c r="H208" s="4">
        <v>372</v>
      </c>
      <c r="I208" s="4">
        <v>38</v>
      </c>
      <c r="J208" s="4">
        <v>546.82000000000005</v>
      </c>
      <c r="K208" s="19">
        <f t="shared" si="18"/>
        <v>0.10215053763440861</v>
      </c>
      <c r="L208" s="46">
        <f t="shared" si="19"/>
        <v>1.46994623655914</v>
      </c>
      <c r="M208" t="s">
        <v>34</v>
      </c>
      <c r="N208" t="s">
        <v>36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tr">
        <f t="shared" si="20"/>
        <v>Mar</v>
      </c>
      <c r="V208">
        <f t="shared" si="21"/>
        <v>1</v>
      </c>
      <c r="W208" t="str">
        <f xml:space="preserve"> Simulated_UTM_Campaign_Data___1500_Rows[[#This Row],[utm_source]] &amp; "/" &amp; Simulated_UTM_Campaign_Data___1500_Rows[[#This Row],[utm_medium]]</f>
        <v>instagram/referral</v>
      </c>
      <c r="X208" s="36">
        <f t="shared" si="22"/>
        <v>45294</v>
      </c>
      <c r="Y208" s="38">
        <f>DATEDIF(E208, A208, "m") + 1</f>
        <v>3</v>
      </c>
      <c r="Z208" s="4" t="str">
        <f t="shared" si="23"/>
        <v>purchase_intent</v>
      </c>
    </row>
    <row r="209" spans="1:26" x14ac:dyDescent="0.2">
      <c r="A209" s="36">
        <v>45556</v>
      </c>
      <c r="B209" s="4" t="s">
        <v>9</v>
      </c>
      <c r="C209" s="4" t="s">
        <v>28</v>
      </c>
      <c r="D209" s="4" t="s">
        <v>27</v>
      </c>
      <c r="E209" s="36">
        <f>IFERROR(_xlfn.XLOOKUP(D209, 'Minimum Months'!A:A, 'Minimum Months'!B:B), "")</f>
        <v>45293</v>
      </c>
      <c r="F209" s="4" t="s">
        <v>23</v>
      </c>
      <c r="G209" s="4" t="s">
        <v>21</v>
      </c>
      <c r="H209" s="4">
        <v>121</v>
      </c>
      <c r="I209" s="4">
        <v>10</v>
      </c>
      <c r="J209" s="4">
        <v>95.5</v>
      </c>
      <c r="K209" s="19">
        <f t="shared" si="18"/>
        <v>8.2644628099173556E-2</v>
      </c>
      <c r="L209" s="46">
        <f t="shared" si="19"/>
        <v>0.78925619834710747</v>
      </c>
      <c r="M209" t="s">
        <v>34</v>
      </c>
      <c r="N209" t="s">
        <v>36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tr">
        <f t="shared" si="20"/>
        <v>Sep</v>
      </c>
      <c r="V209">
        <f t="shared" si="21"/>
        <v>3</v>
      </c>
      <c r="W209" t="str">
        <f xml:space="preserve"> Simulated_UTM_Campaign_Data___1500_Rows[[#This Row],[utm_source]] &amp; "/" &amp; Simulated_UTM_Campaign_Data___1500_Rows[[#This Row],[utm_medium]]</f>
        <v>facebook/cpc</v>
      </c>
      <c r="X209" s="36">
        <f t="shared" si="22"/>
        <v>45293</v>
      </c>
      <c r="Y209" s="38">
        <f>DATEDIF(E209, A209, "m") + 1</f>
        <v>9</v>
      </c>
      <c r="Z209" s="4" t="str">
        <f t="shared" si="23"/>
        <v>exploratory</v>
      </c>
    </row>
    <row r="210" spans="1:26" x14ac:dyDescent="0.2">
      <c r="A210" s="36">
        <v>45407</v>
      </c>
      <c r="B210" s="4" t="s">
        <v>25</v>
      </c>
      <c r="C210" s="4" t="s">
        <v>28</v>
      </c>
      <c r="D210" s="4" t="s">
        <v>11</v>
      </c>
      <c r="E210" s="36">
        <f>IFERROR(_xlfn.XLOOKUP(D210, 'Minimum Months'!A:A, 'Minimum Months'!B:B), "")</f>
        <v>45292</v>
      </c>
      <c r="F210" s="4" t="s">
        <v>23</v>
      </c>
      <c r="G210" s="4" t="s">
        <v>13</v>
      </c>
      <c r="H210" s="4">
        <v>349</v>
      </c>
      <c r="I210" s="4">
        <v>43</v>
      </c>
      <c r="J210" s="4">
        <v>59.69</v>
      </c>
      <c r="K210" s="19">
        <f t="shared" si="18"/>
        <v>0.12320916905444126</v>
      </c>
      <c r="L210" s="46">
        <f t="shared" si="19"/>
        <v>0.17103151862464183</v>
      </c>
      <c r="M210" t="s">
        <v>34</v>
      </c>
      <c r="N210" t="s">
        <v>36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tr">
        <f t="shared" si="20"/>
        <v>Apr</v>
      </c>
      <c r="V210">
        <f t="shared" si="21"/>
        <v>2</v>
      </c>
      <c r="W210" t="str">
        <f xml:space="preserve"> Simulated_UTM_Campaign_Data___1500_Rows[[#This Row],[utm_source]] &amp; "/" &amp; Simulated_UTM_Campaign_Data___1500_Rows[[#This Row],[utm_medium]]</f>
        <v>google/cpc</v>
      </c>
      <c r="X210" s="36">
        <f t="shared" si="22"/>
        <v>45292</v>
      </c>
      <c r="Y210" s="38">
        <f>DATEDIF(E210, A210, "m") + 1</f>
        <v>4</v>
      </c>
      <c r="Z210" s="4" t="str">
        <f t="shared" si="23"/>
        <v>exploratory</v>
      </c>
    </row>
    <row r="211" spans="1:26" x14ac:dyDescent="0.2">
      <c r="A211" s="36">
        <v>45528</v>
      </c>
      <c r="B211" s="4" t="s">
        <v>18</v>
      </c>
      <c r="C211" s="4" t="s">
        <v>28</v>
      </c>
      <c r="D211" s="4" t="s">
        <v>20</v>
      </c>
      <c r="E211" s="36">
        <f>IFERROR(_xlfn.XLOOKUP(D211, 'Minimum Months'!A:A, 'Minimum Months'!B:B), "")</f>
        <v>45292</v>
      </c>
      <c r="F211" s="4" t="s">
        <v>16</v>
      </c>
      <c r="G211" s="4" t="s">
        <v>17</v>
      </c>
      <c r="H211" s="4">
        <v>265</v>
      </c>
      <c r="I211" s="4">
        <v>37</v>
      </c>
      <c r="J211" s="4">
        <v>10.94</v>
      </c>
      <c r="K211" s="19">
        <f t="shared" si="18"/>
        <v>0.13962264150943396</v>
      </c>
      <c r="L211" s="46">
        <f t="shared" si="19"/>
        <v>4.1283018867924529E-2</v>
      </c>
      <c r="M211" t="s">
        <v>34</v>
      </c>
      <c r="N211" t="s">
        <v>36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tr">
        <f t="shared" si="20"/>
        <v>Aug</v>
      </c>
      <c r="V211">
        <f t="shared" si="21"/>
        <v>3</v>
      </c>
      <c r="W211" t="str">
        <f xml:space="preserve"> Simulated_UTM_Campaign_Data___1500_Rows[[#This Row],[utm_source]] &amp; "/" &amp; Simulated_UTM_Campaign_Data___1500_Rows[[#This Row],[utm_medium]]</f>
        <v>youtube/cpc</v>
      </c>
      <c r="X211" s="36">
        <f t="shared" si="22"/>
        <v>45292</v>
      </c>
      <c r="Y211" s="38">
        <f>DATEDIF(E211, A211, "m") + 1</f>
        <v>8</v>
      </c>
      <c r="Z211" s="4" t="str">
        <f t="shared" si="23"/>
        <v>purchase_intent</v>
      </c>
    </row>
    <row r="212" spans="1:26" x14ac:dyDescent="0.2">
      <c r="A212" s="36">
        <v>45552</v>
      </c>
      <c r="B212" s="4" t="s">
        <v>26</v>
      </c>
      <c r="C212" s="4" t="s">
        <v>10</v>
      </c>
      <c r="D212" s="4" t="s">
        <v>20</v>
      </c>
      <c r="E212" s="36">
        <f>IFERROR(_xlfn.XLOOKUP(D212, 'Minimum Months'!A:A, 'Minimum Months'!B:B), "")</f>
        <v>45292</v>
      </c>
      <c r="F212" s="4" t="s">
        <v>16</v>
      </c>
      <c r="G212" s="4" t="s">
        <v>13</v>
      </c>
      <c r="H212" s="4">
        <v>475</v>
      </c>
      <c r="I212" s="4">
        <v>44</v>
      </c>
      <c r="J212" s="4">
        <v>87.33</v>
      </c>
      <c r="K212" s="19">
        <f t="shared" si="18"/>
        <v>9.2631578947368426E-2</v>
      </c>
      <c r="L212" s="46">
        <f t="shared" si="19"/>
        <v>0.18385263157894738</v>
      </c>
      <c r="M212" t="s">
        <v>34</v>
      </c>
      <c r="N212" t="s">
        <v>36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tr">
        <f t="shared" si="20"/>
        <v>Sep</v>
      </c>
      <c r="V212">
        <f t="shared" si="21"/>
        <v>3</v>
      </c>
      <c r="W212" t="str">
        <f xml:space="preserve"> Simulated_UTM_Campaign_Data___1500_Rows[[#This Row],[utm_source]] &amp; "/" &amp; Simulated_UTM_Campaign_Data___1500_Rows[[#This Row],[utm_medium]]</f>
        <v>instagram/referral</v>
      </c>
      <c r="X212" s="36">
        <f t="shared" si="22"/>
        <v>45292</v>
      </c>
      <c r="Y212" s="38">
        <f>DATEDIF(E212, A212, "m") + 1</f>
        <v>9</v>
      </c>
      <c r="Z212" s="4" t="str">
        <f t="shared" si="23"/>
        <v>exploratory</v>
      </c>
    </row>
    <row r="213" spans="1:26" x14ac:dyDescent="0.2">
      <c r="A213" s="36">
        <v>45394</v>
      </c>
      <c r="B213" s="4" t="s">
        <v>9</v>
      </c>
      <c r="C213" s="4" t="s">
        <v>15</v>
      </c>
      <c r="D213" s="4" t="s">
        <v>22</v>
      </c>
      <c r="E213" s="36">
        <f>IFERROR(_xlfn.XLOOKUP(D213, 'Minimum Months'!A:A, 'Minimum Months'!B:B), "")</f>
        <v>45294</v>
      </c>
      <c r="F213" s="4" t="s">
        <v>12</v>
      </c>
      <c r="G213" s="4" t="s">
        <v>13</v>
      </c>
      <c r="H213" s="4">
        <v>187</v>
      </c>
      <c r="I213" s="4">
        <v>31</v>
      </c>
      <c r="J213" s="4">
        <v>937.32</v>
      </c>
      <c r="K213" s="19">
        <f t="shared" si="18"/>
        <v>0.16577540106951871</v>
      </c>
      <c r="L213" s="46">
        <f t="shared" si="19"/>
        <v>5.0124064171122997</v>
      </c>
      <c r="M213" t="s">
        <v>34</v>
      </c>
      <c r="N213" t="s">
        <v>36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tr">
        <f t="shared" si="20"/>
        <v>Apr</v>
      </c>
      <c r="V213">
        <f t="shared" si="21"/>
        <v>2</v>
      </c>
      <c r="W213" t="str">
        <f xml:space="preserve"> Simulated_UTM_Campaign_Data___1500_Rows[[#This Row],[utm_source]] &amp; "/" &amp; Simulated_UTM_Campaign_Data___1500_Rows[[#This Row],[utm_medium]]</f>
        <v>facebook/social</v>
      </c>
      <c r="X213" s="36">
        <f t="shared" si="22"/>
        <v>45294</v>
      </c>
      <c r="Y213" s="38">
        <f>DATEDIF(E213, A213, "m") + 1</f>
        <v>4</v>
      </c>
      <c r="Z213" s="4" t="str">
        <f t="shared" si="23"/>
        <v>exploratory</v>
      </c>
    </row>
    <row r="214" spans="1:26" x14ac:dyDescent="0.2">
      <c r="A214" s="36">
        <v>45299</v>
      </c>
      <c r="B214" s="4" t="s">
        <v>30</v>
      </c>
      <c r="C214" s="4" t="s">
        <v>19</v>
      </c>
      <c r="D214" s="4" t="s">
        <v>22</v>
      </c>
      <c r="E214" s="36">
        <f>IFERROR(_xlfn.XLOOKUP(D214, 'Minimum Months'!A:A, 'Minimum Months'!B:B), "")</f>
        <v>45294</v>
      </c>
      <c r="F214" s="4" t="s">
        <v>12</v>
      </c>
      <c r="G214" s="4" t="s">
        <v>24</v>
      </c>
      <c r="H214" s="4">
        <v>414</v>
      </c>
      <c r="I214" s="4">
        <v>35</v>
      </c>
      <c r="J214" s="4">
        <v>669.21</v>
      </c>
      <c r="K214" s="19">
        <f t="shared" si="18"/>
        <v>8.4541062801932368E-2</v>
      </c>
      <c r="L214" s="46">
        <f t="shared" si="19"/>
        <v>1.616449275362319</v>
      </c>
      <c r="M214" t="s">
        <v>34</v>
      </c>
      <c r="N214" t="s">
        <v>36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tr">
        <f t="shared" si="20"/>
        <v>Jan</v>
      </c>
      <c r="V214">
        <f t="shared" si="21"/>
        <v>1</v>
      </c>
      <c r="W214" t="str">
        <f xml:space="preserve"> Simulated_UTM_Campaign_Data___1500_Rows[[#This Row],[utm_source]] &amp; "/" &amp; Simulated_UTM_Campaign_Data___1500_Rows[[#This Row],[utm_medium]]</f>
        <v>linkedin/email</v>
      </c>
      <c r="X214" s="36">
        <f t="shared" si="22"/>
        <v>45294</v>
      </c>
      <c r="Y214" s="38">
        <f>DATEDIF(E214, A214, "m") + 1</f>
        <v>1</v>
      </c>
      <c r="Z214" s="4" t="str">
        <f t="shared" si="23"/>
        <v>purchase_intent</v>
      </c>
    </row>
    <row r="215" spans="1:26" x14ac:dyDescent="0.2">
      <c r="A215" s="36">
        <v>45489</v>
      </c>
      <c r="B215" s="4" t="s">
        <v>9</v>
      </c>
      <c r="C215" s="4" t="s">
        <v>10</v>
      </c>
      <c r="D215" s="4" t="s">
        <v>11</v>
      </c>
      <c r="E215" s="36">
        <f>IFERROR(_xlfn.XLOOKUP(D215, 'Minimum Months'!A:A, 'Minimum Months'!B:B), "")</f>
        <v>45292</v>
      </c>
      <c r="F215" s="4" t="s">
        <v>12</v>
      </c>
      <c r="G215" s="4" t="s">
        <v>13</v>
      </c>
      <c r="H215" s="4">
        <v>315</v>
      </c>
      <c r="I215" s="4">
        <v>19</v>
      </c>
      <c r="J215" s="4">
        <v>285</v>
      </c>
      <c r="K215" s="19">
        <f t="shared" si="18"/>
        <v>6.0317460317460318E-2</v>
      </c>
      <c r="L215" s="46">
        <f t="shared" si="19"/>
        <v>0.90476190476190477</v>
      </c>
      <c r="M215" t="s">
        <v>34</v>
      </c>
      <c r="N215" t="s">
        <v>36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tr">
        <f t="shared" si="20"/>
        <v>Jul</v>
      </c>
      <c r="V215">
        <f t="shared" si="21"/>
        <v>3</v>
      </c>
      <c r="W215" t="str">
        <f xml:space="preserve"> Simulated_UTM_Campaign_Data___1500_Rows[[#This Row],[utm_source]] &amp; "/" &amp; Simulated_UTM_Campaign_Data___1500_Rows[[#This Row],[utm_medium]]</f>
        <v>facebook/referral</v>
      </c>
      <c r="X215" s="36">
        <f t="shared" si="22"/>
        <v>45292</v>
      </c>
      <c r="Y215" s="38">
        <f>DATEDIF(E215, A215, "m") + 1</f>
        <v>7</v>
      </c>
      <c r="Z215" s="4" t="str">
        <f t="shared" si="23"/>
        <v>exploratory</v>
      </c>
    </row>
    <row r="216" spans="1:26" x14ac:dyDescent="0.2">
      <c r="A216" s="36">
        <v>45315</v>
      </c>
      <c r="B216" s="4" t="s">
        <v>26</v>
      </c>
      <c r="C216" s="4" t="s">
        <v>15</v>
      </c>
      <c r="D216" s="4" t="s">
        <v>20</v>
      </c>
      <c r="E216" s="36">
        <f>IFERROR(_xlfn.XLOOKUP(D216, 'Minimum Months'!A:A, 'Minimum Months'!B:B), "")</f>
        <v>45292</v>
      </c>
      <c r="F216" s="4" t="s">
        <v>23</v>
      </c>
      <c r="G216" s="4" t="s">
        <v>24</v>
      </c>
      <c r="H216" s="4">
        <v>81</v>
      </c>
      <c r="I216" s="4">
        <v>43</v>
      </c>
      <c r="J216" s="4">
        <v>29.1</v>
      </c>
      <c r="K216" s="19">
        <f t="shared" si="18"/>
        <v>0.53086419753086422</v>
      </c>
      <c r="L216" s="46">
        <f t="shared" si="19"/>
        <v>0.35925925925925928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tr">
        <f t="shared" si="20"/>
        <v>Jan</v>
      </c>
      <c r="V216">
        <f t="shared" si="21"/>
        <v>1</v>
      </c>
      <c r="W216" t="str">
        <f xml:space="preserve"> Simulated_UTM_Campaign_Data___1500_Rows[[#This Row],[utm_source]] &amp; "/" &amp; Simulated_UTM_Campaign_Data___1500_Rows[[#This Row],[utm_medium]]</f>
        <v>instagram/social</v>
      </c>
      <c r="X216" s="36">
        <f t="shared" si="22"/>
        <v>45292</v>
      </c>
      <c r="Y216" s="38">
        <f>DATEDIF(E216, A216, "m") + 1</f>
        <v>1</v>
      </c>
      <c r="Z216" s="4" t="str">
        <f t="shared" si="23"/>
        <v>purchase_intent</v>
      </c>
    </row>
    <row r="217" spans="1:26" x14ac:dyDescent="0.2">
      <c r="A217" s="36">
        <v>45335</v>
      </c>
      <c r="B217" s="4" t="s">
        <v>18</v>
      </c>
      <c r="C217" s="4" t="s">
        <v>15</v>
      </c>
      <c r="D217" s="4" t="s">
        <v>27</v>
      </c>
      <c r="E217" s="36">
        <f>IFERROR(_xlfn.XLOOKUP(D217, 'Minimum Months'!A:A, 'Minimum Months'!B:B), "")</f>
        <v>45293</v>
      </c>
      <c r="F217" s="4" t="s">
        <v>16</v>
      </c>
      <c r="G217" s="4" t="s">
        <v>13</v>
      </c>
      <c r="H217" s="4">
        <v>400</v>
      </c>
      <c r="I217" s="4">
        <v>15</v>
      </c>
      <c r="J217" s="4">
        <v>881.81</v>
      </c>
      <c r="K217" s="19">
        <f t="shared" si="18"/>
        <v>3.7499999999999999E-2</v>
      </c>
      <c r="L217" s="46">
        <f t="shared" si="19"/>
        <v>2.2045249999999998</v>
      </c>
      <c r="M217" t="s">
        <v>34</v>
      </c>
      <c r="N217" t="s">
        <v>36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tr">
        <f t="shared" si="20"/>
        <v>Feb</v>
      </c>
      <c r="V217">
        <f t="shared" si="21"/>
        <v>1</v>
      </c>
      <c r="W217" t="str">
        <f xml:space="preserve"> Simulated_UTM_Campaign_Data___1500_Rows[[#This Row],[utm_source]] &amp; "/" &amp; Simulated_UTM_Campaign_Data___1500_Rows[[#This Row],[utm_medium]]</f>
        <v>youtube/social</v>
      </c>
      <c r="X217" s="36">
        <f t="shared" si="22"/>
        <v>45293</v>
      </c>
      <c r="Y217" s="38">
        <f>DATEDIF(E217, A217, "m") + 1</f>
        <v>2</v>
      </c>
      <c r="Z217" s="4" t="str">
        <f t="shared" si="23"/>
        <v>exploratory</v>
      </c>
    </row>
    <row r="218" spans="1:26" x14ac:dyDescent="0.2">
      <c r="A218" s="36">
        <v>45584</v>
      </c>
      <c r="B218" s="4" t="s">
        <v>25</v>
      </c>
      <c r="C218" s="4" t="s">
        <v>28</v>
      </c>
      <c r="D218" s="4" t="s">
        <v>22</v>
      </c>
      <c r="E218" s="36">
        <f>IFERROR(_xlfn.XLOOKUP(D218, 'Minimum Months'!A:A, 'Minimum Months'!B:B), "")</f>
        <v>45294</v>
      </c>
      <c r="F218" s="4" t="s">
        <v>16</v>
      </c>
      <c r="G218" s="4" t="s">
        <v>17</v>
      </c>
      <c r="H218" s="4">
        <v>392</v>
      </c>
      <c r="I218" s="4">
        <v>29</v>
      </c>
      <c r="J218" s="4">
        <v>913.4</v>
      </c>
      <c r="K218" s="19">
        <f t="shared" si="18"/>
        <v>7.3979591836734693E-2</v>
      </c>
      <c r="L218" s="46">
        <f t="shared" si="19"/>
        <v>2.3301020408163264</v>
      </c>
      <c r="M218" t="s">
        <v>34</v>
      </c>
      <c r="N218" t="s">
        <v>36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tr">
        <f t="shared" si="20"/>
        <v>Oct</v>
      </c>
      <c r="V218">
        <f t="shared" si="21"/>
        <v>4</v>
      </c>
      <c r="W218" t="str">
        <f xml:space="preserve"> Simulated_UTM_Campaign_Data___1500_Rows[[#This Row],[utm_source]] &amp; "/" &amp; Simulated_UTM_Campaign_Data___1500_Rows[[#This Row],[utm_medium]]</f>
        <v>google/cpc</v>
      </c>
      <c r="X218" s="36">
        <f t="shared" si="22"/>
        <v>45294</v>
      </c>
      <c r="Y218" s="38">
        <f>DATEDIF(E218, A218, "m") + 1</f>
        <v>10</v>
      </c>
      <c r="Z218" s="4" t="str">
        <f t="shared" si="23"/>
        <v>purchase_intent</v>
      </c>
    </row>
    <row r="219" spans="1:26" x14ac:dyDescent="0.2">
      <c r="A219" s="36">
        <v>45493</v>
      </c>
      <c r="B219" s="4" t="s">
        <v>14</v>
      </c>
      <c r="C219" s="4" t="s">
        <v>15</v>
      </c>
      <c r="D219" s="4" t="s">
        <v>27</v>
      </c>
      <c r="E219" s="36">
        <f>IFERROR(_xlfn.XLOOKUP(D219, 'Minimum Months'!A:A, 'Minimum Months'!B:B), "")</f>
        <v>45293</v>
      </c>
      <c r="F219" s="4" t="s">
        <v>32</v>
      </c>
      <c r="G219" s="4" t="s">
        <v>17</v>
      </c>
      <c r="H219" s="4">
        <v>283</v>
      </c>
      <c r="I219" s="4">
        <v>0</v>
      </c>
      <c r="J219" s="4">
        <v>431.69</v>
      </c>
      <c r="K219" s="19">
        <f t="shared" si="18"/>
        <v>0</v>
      </c>
      <c r="L219" s="46">
        <f t="shared" si="19"/>
        <v>1.5254063604240282</v>
      </c>
      <c r="M219" t="s">
        <v>34</v>
      </c>
      <c r="N219" t="s">
        <v>36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tr">
        <f t="shared" si="20"/>
        <v>Jul</v>
      </c>
      <c r="V219">
        <f t="shared" si="21"/>
        <v>3</v>
      </c>
      <c r="W219" t="str">
        <f xml:space="preserve"> Simulated_UTM_Campaign_Data___1500_Rows[[#This Row],[utm_source]] &amp; "/" &amp; Simulated_UTM_Campaign_Data___1500_Rows[[#This Row],[utm_medium]]</f>
        <v>newsletter/social</v>
      </c>
      <c r="X219" s="36">
        <f t="shared" si="22"/>
        <v>45293</v>
      </c>
      <c r="Y219" s="38">
        <f>DATEDIF(E219, A219, "m") + 1</f>
        <v>7</v>
      </c>
      <c r="Z219" s="4" t="str">
        <f t="shared" si="23"/>
        <v>purchase_intent</v>
      </c>
    </row>
    <row r="220" spans="1:26" x14ac:dyDescent="0.2">
      <c r="A220" s="36">
        <v>45520</v>
      </c>
      <c r="B220" s="4" t="s">
        <v>30</v>
      </c>
      <c r="C220" s="4" t="s">
        <v>19</v>
      </c>
      <c r="D220" s="4" t="s">
        <v>27</v>
      </c>
      <c r="E220" s="36">
        <f>IFERROR(_xlfn.XLOOKUP(D220, 'Minimum Months'!A:A, 'Minimum Months'!B:B), "")</f>
        <v>45293</v>
      </c>
      <c r="F220" s="4" t="s">
        <v>29</v>
      </c>
      <c r="G220" s="4" t="s">
        <v>21</v>
      </c>
      <c r="H220" s="4">
        <v>393</v>
      </c>
      <c r="I220" s="4">
        <v>30</v>
      </c>
      <c r="J220" s="4">
        <v>782.6</v>
      </c>
      <c r="K220" s="19">
        <f t="shared" si="18"/>
        <v>7.6335877862595422E-2</v>
      </c>
      <c r="L220" s="46">
        <f t="shared" si="19"/>
        <v>1.9913486005089058</v>
      </c>
      <c r="M220" t="s">
        <v>34</v>
      </c>
      <c r="N220" t="s">
        <v>36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tr">
        <f t="shared" si="20"/>
        <v>Aug</v>
      </c>
      <c r="V220">
        <f t="shared" si="21"/>
        <v>3</v>
      </c>
      <c r="W220" t="str">
        <f xml:space="preserve"> Simulated_UTM_Campaign_Data___1500_Rows[[#This Row],[utm_source]] &amp; "/" &amp; Simulated_UTM_Campaign_Data___1500_Rows[[#This Row],[utm_medium]]</f>
        <v>linkedin/email</v>
      </c>
      <c r="X220" s="36">
        <f t="shared" si="22"/>
        <v>45293</v>
      </c>
      <c r="Y220" s="38">
        <f>DATEDIF(E220, A220, "m") + 1</f>
        <v>8</v>
      </c>
      <c r="Z220" s="4" t="str">
        <f t="shared" si="23"/>
        <v>exploratory</v>
      </c>
    </row>
    <row r="221" spans="1:26" x14ac:dyDescent="0.2">
      <c r="A221" s="36">
        <v>45313</v>
      </c>
      <c r="B221" s="4" t="s">
        <v>26</v>
      </c>
      <c r="C221" s="4" t="s">
        <v>15</v>
      </c>
      <c r="D221" s="4" t="s">
        <v>20</v>
      </c>
      <c r="E221" s="36">
        <f>IFERROR(_xlfn.XLOOKUP(D221, 'Minimum Months'!A:A, 'Minimum Months'!B:B), "")</f>
        <v>45292</v>
      </c>
      <c r="F221" s="4" t="s">
        <v>29</v>
      </c>
      <c r="G221" s="4" t="s">
        <v>13</v>
      </c>
      <c r="H221" s="4">
        <v>292</v>
      </c>
      <c r="I221" s="4">
        <v>47</v>
      </c>
      <c r="J221" s="4">
        <v>816.82</v>
      </c>
      <c r="K221" s="19">
        <f t="shared" si="18"/>
        <v>0.16095890410958905</v>
      </c>
      <c r="L221" s="46">
        <f t="shared" si="19"/>
        <v>2.7973287671232878</v>
      </c>
      <c r="M221" t="s">
        <v>34</v>
      </c>
      <c r="N221" t="s">
        <v>36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tr">
        <f t="shared" si="20"/>
        <v>Jan</v>
      </c>
      <c r="V221">
        <f t="shared" si="21"/>
        <v>1</v>
      </c>
      <c r="W221" t="str">
        <f xml:space="preserve"> Simulated_UTM_Campaign_Data___1500_Rows[[#This Row],[utm_source]] &amp; "/" &amp; Simulated_UTM_Campaign_Data___1500_Rows[[#This Row],[utm_medium]]</f>
        <v>instagram/social</v>
      </c>
      <c r="X221" s="36">
        <f t="shared" si="22"/>
        <v>45292</v>
      </c>
      <c r="Y221" s="38">
        <f>DATEDIF(E221, A221, "m") + 1</f>
        <v>1</v>
      </c>
      <c r="Z221" s="4" t="str">
        <f t="shared" si="23"/>
        <v>exploratory</v>
      </c>
    </row>
    <row r="222" spans="1:26" x14ac:dyDescent="0.2">
      <c r="A222" s="36">
        <v>45502</v>
      </c>
      <c r="B222" s="4" t="s">
        <v>25</v>
      </c>
      <c r="C222" s="4" t="s">
        <v>15</v>
      </c>
      <c r="D222" s="4" t="s">
        <v>27</v>
      </c>
      <c r="E222" s="36">
        <f>IFERROR(_xlfn.XLOOKUP(D222, 'Minimum Months'!A:A, 'Minimum Months'!B:B), "")</f>
        <v>45293</v>
      </c>
      <c r="F222" s="4" t="s">
        <v>12</v>
      </c>
      <c r="G222" s="4" t="s">
        <v>17</v>
      </c>
      <c r="H222" s="4">
        <v>333</v>
      </c>
      <c r="I222" s="4">
        <v>15</v>
      </c>
      <c r="J222" s="4">
        <v>641.01</v>
      </c>
      <c r="K222" s="19">
        <f t="shared" si="18"/>
        <v>4.5045045045045043E-2</v>
      </c>
      <c r="L222" s="46">
        <f t="shared" si="19"/>
        <v>1.9249549549549549</v>
      </c>
      <c r="M222" t="s">
        <v>34</v>
      </c>
      <c r="N222" t="s">
        <v>36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tr">
        <f t="shared" si="20"/>
        <v>Jul</v>
      </c>
      <c r="V222">
        <f t="shared" si="21"/>
        <v>3</v>
      </c>
      <c r="W222" t="str">
        <f xml:space="preserve"> Simulated_UTM_Campaign_Data___1500_Rows[[#This Row],[utm_source]] &amp; "/" &amp; Simulated_UTM_Campaign_Data___1500_Rows[[#This Row],[utm_medium]]</f>
        <v>google/social</v>
      </c>
      <c r="X222" s="36">
        <f t="shared" si="22"/>
        <v>45293</v>
      </c>
      <c r="Y222" s="38">
        <f>DATEDIF(E222, A222, "m") + 1</f>
        <v>7</v>
      </c>
      <c r="Z222" s="4" t="str">
        <f t="shared" si="23"/>
        <v>purchase_intent</v>
      </c>
    </row>
    <row r="223" spans="1:26" x14ac:dyDescent="0.2">
      <c r="A223" s="36">
        <v>45403</v>
      </c>
      <c r="B223" s="4" t="s">
        <v>25</v>
      </c>
      <c r="C223" s="4" t="s">
        <v>10</v>
      </c>
      <c r="D223" s="4" t="s">
        <v>27</v>
      </c>
      <c r="E223" s="36">
        <f>IFERROR(_xlfn.XLOOKUP(D223, 'Minimum Months'!A:A, 'Minimum Months'!B:B), "")</f>
        <v>45293</v>
      </c>
      <c r="F223" s="4" t="s">
        <v>16</v>
      </c>
      <c r="G223" s="4" t="s">
        <v>13</v>
      </c>
      <c r="H223" s="4">
        <v>461</v>
      </c>
      <c r="I223" s="4">
        <v>36</v>
      </c>
      <c r="J223" s="4">
        <v>901</v>
      </c>
      <c r="K223" s="19">
        <f t="shared" si="18"/>
        <v>7.8091106290672452E-2</v>
      </c>
      <c r="L223" s="46">
        <f t="shared" si="19"/>
        <v>1.9544468546637743</v>
      </c>
      <c r="M223" t="s">
        <v>34</v>
      </c>
      <c r="N223" t="s">
        <v>36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tr">
        <f t="shared" si="20"/>
        <v>Apr</v>
      </c>
      <c r="V223">
        <f t="shared" si="21"/>
        <v>2</v>
      </c>
      <c r="W223" t="str">
        <f xml:space="preserve"> Simulated_UTM_Campaign_Data___1500_Rows[[#This Row],[utm_source]] &amp; "/" &amp; Simulated_UTM_Campaign_Data___1500_Rows[[#This Row],[utm_medium]]</f>
        <v>google/referral</v>
      </c>
      <c r="X223" s="36">
        <f t="shared" si="22"/>
        <v>45293</v>
      </c>
      <c r="Y223" s="38">
        <f>DATEDIF(E223, A223, "m") + 1</f>
        <v>4</v>
      </c>
      <c r="Z223" s="4" t="str">
        <f t="shared" si="23"/>
        <v>exploratory</v>
      </c>
    </row>
    <row r="224" spans="1:26" x14ac:dyDescent="0.2">
      <c r="A224" s="36">
        <v>45348</v>
      </c>
      <c r="B224" s="4" t="s">
        <v>9</v>
      </c>
      <c r="C224" s="4" t="s">
        <v>10</v>
      </c>
      <c r="D224" s="4" t="s">
        <v>22</v>
      </c>
      <c r="E224" s="36">
        <f>IFERROR(_xlfn.XLOOKUP(D224, 'Minimum Months'!A:A, 'Minimum Months'!B:B), "")</f>
        <v>45294</v>
      </c>
      <c r="F224" s="4" t="s">
        <v>16</v>
      </c>
      <c r="G224" s="4" t="s">
        <v>17</v>
      </c>
      <c r="H224" s="4">
        <v>258</v>
      </c>
      <c r="I224" s="4">
        <v>24</v>
      </c>
      <c r="J224" s="4">
        <v>194.99</v>
      </c>
      <c r="K224" s="19">
        <f t="shared" si="18"/>
        <v>9.3023255813953487E-2</v>
      </c>
      <c r="L224" s="46">
        <f t="shared" si="19"/>
        <v>0.7557751937984496</v>
      </c>
      <c r="M224" t="s">
        <v>34</v>
      </c>
      <c r="N224" t="s">
        <v>36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tr">
        <f t="shared" si="20"/>
        <v>Feb</v>
      </c>
      <c r="V224">
        <f t="shared" si="21"/>
        <v>1</v>
      </c>
      <c r="W224" t="str">
        <f xml:space="preserve"> Simulated_UTM_Campaign_Data___1500_Rows[[#This Row],[utm_source]] &amp; "/" &amp; Simulated_UTM_Campaign_Data___1500_Rows[[#This Row],[utm_medium]]</f>
        <v>facebook/referral</v>
      </c>
      <c r="X224" s="36">
        <f t="shared" si="22"/>
        <v>45294</v>
      </c>
      <c r="Y224" s="38">
        <f>DATEDIF(E224, A224, "m") + 1</f>
        <v>2</v>
      </c>
      <c r="Z224" s="4" t="str">
        <f t="shared" si="23"/>
        <v>purchase_intent</v>
      </c>
    </row>
    <row r="225" spans="1:26" x14ac:dyDescent="0.2">
      <c r="A225" s="36">
        <v>45631</v>
      </c>
      <c r="B225" s="4" t="s">
        <v>25</v>
      </c>
      <c r="C225" s="4" t="s">
        <v>15</v>
      </c>
      <c r="D225" s="4" t="s">
        <v>11</v>
      </c>
      <c r="E225" s="36">
        <f>IFERROR(_xlfn.XLOOKUP(D225, 'Minimum Months'!A:A, 'Minimum Months'!B:B), "")</f>
        <v>45292</v>
      </c>
      <c r="F225" s="4" t="s">
        <v>29</v>
      </c>
      <c r="G225" s="4" t="s">
        <v>13</v>
      </c>
      <c r="H225" s="4">
        <v>472</v>
      </c>
      <c r="I225" s="4">
        <v>8</v>
      </c>
      <c r="J225" s="4">
        <v>782.65</v>
      </c>
      <c r="K225" s="19">
        <f t="shared" si="18"/>
        <v>1.6949152542372881E-2</v>
      </c>
      <c r="L225" s="46">
        <f t="shared" si="19"/>
        <v>1.6581567796610168</v>
      </c>
      <c r="M225" t="s">
        <v>34</v>
      </c>
      <c r="N225" t="s">
        <v>36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tr">
        <f t="shared" si="20"/>
        <v>Dec</v>
      </c>
      <c r="V225">
        <f t="shared" si="21"/>
        <v>4</v>
      </c>
      <c r="W225" t="str">
        <f xml:space="preserve"> Simulated_UTM_Campaign_Data___1500_Rows[[#This Row],[utm_source]] &amp; "/" &amp; Simulated_UTM_Campaign_Data___1500_Rows[[#This Row],[utm_medium]]</f>
        <v>google/social</v>
      </c>
      <c r="X225" s="36">
        <f t="shared" si="22"/>
        <v>45292</v>
      </c>
      <c r="Y225" s="38">
        <f>DATEDIF(E225, A225, "m") + 1</f>
        <v>12</v>
      </c>
      <c r="Z225" s="4" t="str">
        <f t="shared" si="23"/>
        <v>exploratory</v>
      </c>
    </row>
    <row r="226" spans="1:26" x14ac:dyDescent="0.2">
      <c r="A226" s="36">
        <v>45365</v>
      </c>
      <c r="B226" s="4" t="s">
        <v>25</v>
      </c>
      <c r="C226" s="4" t="s">
        <v>28</v>
      </c>
      <c r="D226" s="4" t="s">
        <v>11</v>
      </c>
      <c r="E226" s="36">
        <f>IFERROR(_xlfn.XLOOKUP(D226, 'Minimum Months'!A:A, 'Minimum Months'!B:B), "")</f>
        <v>45292</v>
      </c>
      <c r="F226" s="4" t="s">
        <v>23</v>
      </c>
      <c r="G226" s="4" t="s">
        <v>24</v>
      </c>
      <c r="H226" s="4">
        <v>28</v>
      </c>
      <c r="I226" s="4">
        <v>8</v>
      </c>
      <c r="J226" s="4">
        <v>218.55</v>
      </c>
      <c r="K226" s="19">
        <f t="shared" si="18"/>
        <v>0.2857142857142857</v>
      </c>
      <c r="L226" s="46">
        <f t="shared" si="19"/>
        <v>7.8053571428571429</v>
      </c>
      <c r="M226" t="s">
        <v>34</v>
      </c>
      <c r="N226" t="s">
        <v>36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tr">
        <f t="shared" si="20"/>
        <v>Mar</v>
      </c>
      <c r="V226">
        <f t="shared" si="21"/>
        <v>1</v>
      </c>
      <c r="W226" t="str">
        <f xml:space="preserve"> Simulated_UTM_Campaign_Data___1500_Rows[[#This Row],[utm_source]] &amp; "/" &amp; Simulated_UTM_Campaign_Data___1500_Rows[[#This Row],[utm_medium]]</f>
        <v>google/cpc</v>
      </c>
      <c r="X226" s="36">
        <f t="shared" si="22"/>
        <v>45292</v>
      </c>
      <c r="Y226" s="38">
        <f>DATEDIF(E226, A226, "m") + 1</f>
        <v>3</v>
      </c>
      <c r="Z226" s="4" t="str">
        <f t="shared" si="23"/>
        <v>purchase_intent</v>
      </c>
    </row>
    <row r="227" spans="1:26" x14ac:dyDescent="0.2">
      <c r="A227" s="36">
        <v>45628</v>
      </c>
      <c r="B227" s="4" t="s">
        <v>25</v>
      </c>
      <c r="C227" s="4" t="s">
        <v>19</v>
      </c>
      <c r="D227" s="4" t="s">
        <v>20</v>
      </c>
      <c r="E227" s="36">
        <f>IFERROR(_xlfn.XLOOKUP(D227, 'Minimum Months'!A:A, 'Minimum Months'!B:B), "")</f>
        <v>45292</v>
      </c>
      <c r="F227" s="4" t="s">
        <v>16</v>
      </c>
      <c r="G227" s="4" t="s">
        <v>24</v>
      </c>
      <c r="H227" s="4">
        <v>237</v>
      </c>
      <c r="I227" s="4">
        <v>7</v>
      </c>
      <c r="J227" s="4">
        <v>433.91</v>
      </c>
      <c r="K227" s="19">
        <f t="shared" si="18"/>
        <v>2.9535864978902954E-2</v>
      </c>
      <c r="L227" s="46">
        <f t="shared" si="19"/>
        <v>1.8308438818565402</v>
      </c>
      <c r="M227" t="s">
        <v>34</v>
      </c>
      <c r="N227" t="s">
        <v>36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tr">
        <f t="shared" si="20"/>
        <v>Dec</v>
      </c>
      <c r="V227">
        <f t="shared" si="21"/>
        <v>4</v>
      </c>
      <c r="W227" t="str">
        <f xml:space="preserve"> Simulated_UTM_Campaign_Data___1500_Rows[[#This Row],[utm_source]] &amp; "/" &amp; Simulated_UTM_Campaign_Data___1500_Rows[[#This Row],[utm_medium]]</f>
        <v>google/email</v>
      </c>
      <c r="X227" s="36">
        <f t="shared" si="22"/>
        <v>45292</v>
      </c>
      <c r="Y227" s="38">
        <f>DATEDIF(E227, A227, "m") + 1</f>
        <v>12</v>
      </c>
      <c r="Z227" s="4" t="str">
        <f t="shared" si="23"/>
        <v>purchase_intent</v>
      </c>
    </row>
    <row r="228" spans="1:26" x14ac:dyDescent="0.2">
      <c r="A228" s="36">
        <v>45439</v>
      </c>
      <c r="B228" s="4" t="s">
        <v>26</v>
      </c>
      <c r="C228" s="4" t="s">
        <v>28</v>
      </c>
      <c r="D228" s="4" t="s">
        <v>20</v>
      </c>
      <c r="E228" s="36">
        <f>IFERROR(_xlfn.XLOOKUP(D228, 'Minimum Months'!A:A, 'Minimum Months'!B:B), "")</f>
        <v>45292</v>
      </c>
      <c r="F228" s="4" t="s">
        <v>29</v>
      </c>
      <c r="G228" s="4" t="s">
        <v>24</v>
      </c>
      <c r="H228" s="4">
        <v>230</v>
      </c>
      <c r="I228" s="4">
        <v>4</v>
      </c>
      <c r="J228" s="4">
        <v>463.12</v>
      </c>
      <c r="K228" s="19">
        <f t="shared" si="18"/>
        <v>1.7391304347826087E-2</v>
      </c>
      <c r="L228" s="46">
        <f t="shared" si="19"/>
        <v>2.0135652173913043</v>
      </c>
      <c r="M228" t="s">
        <v>34</v>
      </c>
      <c r="N228" t="s">
        <v>36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tr">
        <f t="shared" si="20"/>
        <v>May</v>
      </c>
      <c r="V228">
        <f t="shared" si="21"/>
        <v>2</v>
      </c>
      <c r="W228" t="str">
        <f xml:space="preserve"> Simulated_UTM_Campaign_Data___1500_Rows[[#This Row],[utm_source]] &amp; "/" &amp; Simulated_UTM_Campaign_Data___1500_Rows[[#This Row],[utm_medium]]</f>
        <v>instagram/cpc</v>
      </c>
      <c r="X228" s="36">
        <f t="shared" si="22"/>
        <v>45292</v>
      </c>
      <c r="Y228" s="38">
        <f>DATEDIF(E228, A228, "m") + 1</f>
        <v>5</v>
      </c>
      <c r="Z228" s="4" t="str">
        <f t="shared" si="23"/>
        <v>purchase_intent</v>
      </c>
    </row>
    <row r="229" spans="1:26" x14ac:dyDescent="0.2">
      <c r="A229" s="36">
        <v>45339</v>
      </c>
      <c r="B229" s="4" t="s">
        <v>18</v>
      </c>
      <c r="C229" s="4" t="s">
        <v>28</v>
      </c>
      <c r="D229" s="4" t="s">
        <v>22</v>
      </c>
      <c r="E229" s="36">
        <f>IFERROR(_xlfn.XLOOKUP(D229, 'Minimum Months'!A:A, 'Minimum Months'!B:B), "")</f>
        <v>45294</v>
      </c>
      <c r="F229" s="4" t="s">
        <v>29</v>
      </c>
      <c r="G229" s="4" t="s">
        <v>21</v>
      </c>
      <c r="H229" s="4">
        <v>325</v>
      </c>
      <c r="I229" s="4">
        <v>40</v>
      </c>
      <c r="J229" s="4">
        <v>159.09</v>
      </c>
      <c r="K229" s="19">
        <f t="shared" si="18"/>
        <v>0.12307692307692308</v>
      </c>
      <c r="L229" s="46">
        <f t="shared" si="19"/>
        <v>0.48950769230769231</v>
      </c>
      <c r="M229" t="s">
        <v>34</v>
      </c>
      <c r="N229" t="s">
        <v>36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tr">
        <f t="shared" si="20"/>
        <v>Feb</v>
      </c>
      <c r="V229">
        <f t="shared" si="21"/>
        <v>1</v>
      </c>
      <c r="W229" t="str">
        <f xml:space="preserve"> Simulated_UTM_Campaign_Data___1500_Rows[[#This Row],[utm_source]] &amp; "/" &amp; Simulated_UTM_Campaign_Data___1500_Rows[[#This Row],[utm_medium]]</f>
        <v>youtube/cpc</v>
      </c>
      <c r="X229" s="36">
        <f t="shared" si="22"/>
        <v>45294</v>
      </c>
      <c r="Y229" s="38">
        <f>DATEDIF(E229, A229, "m") + 1</f>
        <v>2</v>
      </c>
      <c r="Z229" s="4" t="str">
        <f t="shared" si="23"/>
        <v>exploratory</v>
      </c>
    </row>
    <row r="230" spans="1:26" x14ac:dyDescent="0.2">
      <c r="A230" s="36">
        <v>45406</v>
      </c>
      <c r="B230" s="4" t="s">
        <v>9</v>
      </c>
      <c r="C230" s="4" t="s">
        <v>15</v>
      </c>
      <c r="D230" s="4" t="s">
        <v>20</v>
      </c>
      <c r="E230" s="36">
        <f>IFERROR(_xlfn.XLOOKUP(D230, 'Minimum Months'!A:A, 'Minimum Months'!B:B), "")</f>
        <v>45292</v>
      </c>
      <c r="F230" s="4" t="s">
        <v>23</v>
      </c>
      <c r="G230" s="4" t="s">
        <v>17</v>
      </c>
      <c r="H230" s="4">
        <v>175</v>
      </c>
      <c r="I230" s="4">
        <v>13</v>
      </c>
      <c r="J230" s="4">
        <v>475.02</v>
      </c>
      <c r="K230" s="19">
        <f t="shared" si="18"/>
        <v>7.4285714285714288E-2</v>
      </c>
      <c r="L230" s="46">
        <f t="shared" si="19"/>
        <v>2.7143999999999999</v>
      </c>
      <c r="M230" t="s">
        <v>34</v>
      </c>
      <c r="N230" t="s">
        <v>36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tr">
        <f t="shared" si="20"/>
        <v>Apr</v>
      </c>
      <c r="V230">
        <f t="shared" si="21"/>
        <v>2</v>
      </c>
      <c r="W230" t="str">
        <f xml:space="preserve"> Simulated_UTM_Campaign_Data___1500_Rows[[#This Row],[utm_source]] &amp; "/" &amp; Simulated_UTM_Campaign_Data___1500_Rows[[#This Row],[utm_medium]]</f>
        <v>facebook/social</v>
      </c>
      <c r="X230" s="36">
        <f t="shared" si="22"/>
        <v>45292</v>
      </c>
      <c r="Y230" s="38">
        <f>DATEDIF(E230, A230, "m") + 1</f>
        <v>4</v>
      </c>
      <c r="Z230" s="4" t="str">
        <f t="shared" si="23"/>
        <v>purchase_intent</v>
      </c>
    </row>
    <row r="231" spans="1:26" x14ac:dyDescent="0.2">
      <c r="A231" s="36">
        <v>45294</v>
      </c>
      <c r="B231" s="4" t="s">
        <v>18</v>
      </c>
      <c r="C231" s="4" t="s">
        <v>28</v>
      </c>
      <c r="D231" s="4" t="s">
        <v>22</v>
      </c>
      <c r="E231" s="36">
        <f>IFERROR(_xlfn.XLOOKUP(D231, 'Minimum Months'!A:A, 'Minimum Months'!B:B), "")</f>
        <v>45294</v>
      </c>
      <c r="F231" s="4" t="s">
        <v>16</v>
      </c>
      <c r="G231" s="4" t="s">
        <v>17</v>
      </c>
      <c r="H231" s="4">
        <v>100</v>
      </c>
      <c r="I231" s="4">
        <v>38</v>
      </c>
      <c r="J231" s="4">
        <v>252.71</v>
      </c>
      <c r="K231" s="19">
        <f t="shared" si="18"/>
        <v>0.38</v>
      </c>
      <c r="L231" s="46">
        <f t="shared" si="19"/>
        <v>2.5270999999999999</v>
      </c>
      <c r="M231" t="s">
        <v>34</v>
      </c>
      <c r="N231" t="s">
        <v>36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tr">
        <f t="shared" si="20"/>
        <v>Jan</v>
      </c>
      <c r="V231">
        <f t="shared" si="21"/>
        <v>1</v>
      </c>
      <c r="W231" t="str">
        <f xml:space="preserve"> Simulated_UTM_Campaign_Data___1500_Rows[[#This Row],[utm_source]] &amp; "/" &amp; Simulated_UTM_Campaign_Data___1500_Rows[[#This Row],[utm_medium]]</f>
        <v>youtube/cpc</v>
      </c>
      <c r="X231" s="36">
        <f t="shared" si="22"/>
        <v>45294</v>
      </c>
      <c r="Y231" s="38">
        <f>DATEDIF(E231, A231, "m") + 1</f>
        <v>1</v>
      </c>
      <c r="Z231" s="4" t="str">
        <f t="shared" si="23"/>
        <v>purchase_intent</v>
      </c>
    </row>
    <row r="232" spans="1:26" x14ac:dyDescent="0.2">
      <c r="A232" s="36">
        <v>45336</v>
      </c>
      <c r="B232" s="4" t="s">
        <v>18</v>
      </c>
      <c r="C232" s="4" t="s">
        <v>19</v>
      </c>
      <c r="D232" s="4" t="s">
        <v>22</v>
      </c>
      <c r="E232" s="36">
        <f>IFERROR(_xlfn.XLOOKUP(D232, 'Minimum Months'!A:A, 'Minimum Months'!B:B), "")</f>
        <v>45294</v>
      </c>
      <c r="F232" s="4" t="s">
        <v>16</v>
      </c>
      <c r="G232" s="4" t="s">
        <v>17</v>
      </c>
      <c r="H232" s="4">
        <v>356</v>
      </c>
      <c r="I232" s="4">
        <v>20</v>
      </c>
      <c r="J232" s="4">
        <v>864.09</v>
      </c>
      <c r="K232" s="19">
        <f t="shared" si="18"/>
        <v>5.6179775280898875E-2</v>
      </c>
      <c r="L232" s="46">
        <f t="shared" si="19"/>
        <v>2.4272191011235957</v>
      </c>
      <c r="M232" t="s">
        <v>34</v>
      </c>
      <c r="N232" t="s">
        <v>36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tr">
        <f t="shared" si="20"/>
        <v>Feb</v>
      </c>
      <c r="V232">
        <f t="shared" si="21"/>
        <v>1</v>
      </c>
      <c r="W232" t="str">
        <f xml:space="preserve"> Simulated_UTM_Campaign_Data___1500_Rows[[#This Row],[utm_source]] &amp; "/" &amp; Simulated_UTM_Campaign_Data___1500_Rows[[#This Row],[utm_medium]]</f>
        <v>youtube/email</v>
      </c>
      <c r="X232" s="36">
        <f t="shared" si="22"/>
        <v>45294</v>
      </c>
      <c r="Y232" s="38">
        <f>DATEDIF(E232, A232, "m") + 1</f>
        <v>2</v>
      </c>
      <c r="Z232" s="4" t="str">
        <f t="shared" si="23"/>
        <v>purchase_intent</v>
      </c>
    </row>
    <row r="233" spans="1:26" x14ac:dyDescent="0.2">
      <c r="A233" s="36">
        <v>45355</v>
      </c>
      <c r="B233" s="4" t="s">
        <v>9</v>
      </c>
      <c r="C233" s="4" t="s">
        <v>28</v>
      </c>
      <c r="D233" s="4" t="s">
        <v>22</v>
      </c>
      <c r="E233" s="36">
        <f>IFERROR(_xlfn.XLOOKUP(D233, 'Minimum Months'!A:A, 'Minimum Months'!B:B), "")</f>
        <v>45294</v>
      </c>
      <c r="F233" s="4" t="s">
        <v>29</v>
      </c>
      <c r="G233" s="4" t="s">
        <v>13</v>
      </c>
      <c r="H233" s="4">
        <v>39</v>
      </c>
      <c r="I233" s="4">
        <v>2</v>
      </c>
      <c r="J233" s="4">
        <v>38.89</v>
      </c>
      <c r="K233" s="19">
        <f t="shared" si="18"/>
        <v>5.128205128205128E-2</v>
      </c>
      <c r="L233" s="46">
        <f t="shared" si="19"/>
        <v>0.99717948717948723</v>
      </c>
      <c r="M233" t="s">
        <v>34</v>
      </c>
      <c r="N233" t="s">
        <v>36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tr">
        <f t="shared" si="20"/>
        <v>Mar</v>
      </c>
      <c r="V233">
        <f t="shared" si="21"/>
        <v>1</v>
      </c>
      <c r="W233" t="str">
        <f xml:space="preserve"> Simulated_UTM_Campaign_Data___1500_Rows[[#This Row],[utm_source]] &amp; "/" &amp; Simulated_UTM_Campaign_Data___1500_Rows[[#This Row],[utm_medium]]</f>
        <v>facebook/cpc</v>
      </c>
      <c r="X233" s="36">
        <f t="shared" si="22"/>
        <v>45294</v>
      </c>
      <c r="Y233" s="38">
        <f>DATEDIF(E233, A233, "m") + 1</f>
        <v>3</v>
      </c>
      <c r="Z233" s="4" t="str">
        <f t="shared" si="23"/>
        <v>exploratory</v>
      </c>
    </row>
    <row r="234" spans="1:26" x14ac:dyDescent="0.2">
      <c r="A234" s="36">
        <v>45550</v>
      </c>
      <c r="B234" s="4" t="s">
        <v>26</v>
      </c>
      <c r="C234" s="4" t="s">
        <v>15</v>
      </c>
      <c r="D234" s="4" t="s">
        <v>11</v>
      </c>
      <c r="E234" s="36">
        <f>IFERROR(_xlfn.XLOOKUP(D234, 'Minimum Months'!A:A, 'Minimum Months'!B:B), "")</f>
        <v>45292</v>
      </c>
      <c r="F234" s="4" t="s">
        <v>29</v>
      </c>
      <c r="G234" s="4" t="s">
        <v>13</v>
      </c>
      <c r="H234" s="4">
        <v>54</v>
      </c>
      <c r="I234" s="4">
        <v>10</v>
      </c>
      <c r="J234" s="4">
        <v>625.22</v>
      </c>
      <c r="K234" s="19">
        <f t="shared" si="18"/>
        <v>0.18518518518518517</v>
      </c>
      <c r="L234" s="46">
        <f t="shared" si="19"/>
        <v>11.578148148148149</v>
      </c>
      <c r="M234" t="s">
        <v>34</v>
      </c>
      <c r="N234" t="s">
        <v>36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tr">
        <f t="shared" si="20"/>
        <v>Sep</v>
      </c>
      <c r="V234">
        <f t="shared" si="21"/>
        <v>3</v>
      </c>
      <c r="W234" t="str">
        <f xml:space="preserve"> Simulated_UTM_Campaign_Data___1500_Rows[[#This Row],[utm_source]] &amp; "/" &amp; Simulated_UTM_Campaign_Data___1500_Rows[[#This Row],[utm_medium]]</f>
        <v>instagram/social</v>
      </c>
      <c r="X234" s="36">
        <f t="shared" si="22"/>
        <v>45292</v>
      </c>
      <c r="Y234" s="38">
        <f>DATEDIF(E234, A234, "m") + 1</f>
        <v>9</v>
      </c>
      <c r="Z234" s="4" t="str">
        <f t="shared" si="23"/>
        <v>exploratory</v>
      </c>
    </row>
    <row r="235" spans="1:26" x14ac:dyDescent="0.2">
      <c r="A235" s="36">
        <v>45400</v>
      </c>
      <c r="B235" s="4" t="s">
        <v>18</v>
      </c>
      <c r="C235" s="4" t="s">
        <v>10</v>
      </c>
      <c r="D235" s="4" t="s">
        <v>22</v>
      </c>
      <c r="E235" s="36">
        <f>IFERROR(_xlfn.XLOOKUP(D235, 'Minimum Months'!A:A, 'Minimum Months'!B:B), "")</f>
        <v>45294</v>
      </c>
      <c r="F235" s="4" t="s">
        <v>32</v>
      </c>
      <c r="G235" s="4" t="s">
        <v>24</v>
      </c>
      <c r="H235" s="4">
        <v>192</v>
      </c>
      <c r="I235" s="4">
        <v>46</v>
      </c>
      <c r="J235" s="4">
        <v>562.79999999999995</v>
      </c>
      <c r="K235" s="19">
        <f t="shared" si="18"/>
        <v>0.23958333333333334</v>
      </c>
      <c r="L235" s="46">
        <f t="shared" si="19"/>
        <v>2.9312499999999999</v>
      </c>
      <c r="M235" t="s">
        <v>34</v>
      </c>
      <c r="N235" t="s">
        <v>36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tr">
        <f t="shared" si="20"/>
        <v>Apr</v>
      </c>
      <c r="V235">
        <f t="shared" si="21"/>
        <v>2</v>
      </c>
      <c r="W235" t="str">
        <f xml:space="preserve"> Simulated_UTM_Campaign_Data___1500_Rows[[#This Row],[utm_source]] &amp; "/" &amp; Simulated_UTM_Campaign_Data___1500_Rows[[#This Row],[utm_medium]]</f>
        <v>youtube/referral</v>
      </c>
      <c r="X235" s="36">
        <f t="shared" si="22"/>
        <v>45294</v>
      </c>
      <c r="Y235" s="38">
        <f>DATEDIF(E235, A235, "m") + 1</f>
        <v>4</v>
      </c>
      <c r="Z235" s="4" t="str">
        <f t="shared" si="23"/>
        <v>purchase_intent</v>
      </c>
    </row>
    <row r="236" spans="1:26" x14ac:dyDescent="0.2">
      <c r="A236" s="36">
        <v>45643</v>
      </c>
      <c r="B236" s="4" t="s">
        <v>14</v>
      </c>
      <c r="C236" s="4" t="s">
        <v>28</v>
      </c>
      <c r="D236" s="4" t="s">
        <v>20</v>
      </c>
      <c r="E236" s="36">
        <f>IFERROR(_xlfn.XLOOKUP(D236, 'Minimum Months'!A:A, 'Minimum Months'!B:B), "")</f>
        <v>45292</v>
      </c>
      <c r="F236" s="4" t="s">
        <v>29</v>
      </c>
      <c r="G236" s="4" t="s">
        <v>13</v>
      </c>
      <c r="H236" s="4">
        <v>145</v>
      </c>
      <c r="I236" s="4">
        <v>9</v>
      </c>
      <c r="J236" s="4">
        <v>329.77</v>
      </c>
      <c r="K236" s="19">
        <f t="shared" si="18"/>
        <v>6.2068965517241378E-2</v>
      </c>
      <c r="L236" s="46">
        <f t="shared" si="19"/>
        <v>2.2742758620689654</v>
      </c>
      <c r="M236" t="s">
        <v>34</v>
      </c>
      <c r="N236" t="s">
        <v>36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tr">
        <f t="shared" si="20"/>
        <v>Dec</v>
      </c>
      <c r="V236">
        <f t="shared" si="21"/>
        <v>4</v>
      </c>
      <c r="W236" t="str">
        <f xml:space="preserve"> Simulated_UTM_Campaign_Data___1500_Rows[[#This Row],[utm_source]] &amp; "/" &amp; Simulated_UTM_Campaign_Data___1500_Rows[[#This Row],[utm_medium]]</f>
        <v>newsletter/cpc</v>
      </c>
      <c r="X236" s="36">
        <f t="shared" si="22"/>
        <v>45292</v>
      </c>
      <c r="Y236" s="38">
        <f>DATEDIF(E236, A236, "m") + 1</f>
        <v>12</v>
      </c>
      <c r="Z236" s="4" t="str">
        <f t="shared" si="23"/>
        <v>exploratory</v>
      </c>
    </row>
    <row r="237" spans="1:26" x14ac:dyDescent="0.2">
      <c r="A237" s="36">
        <v>45494</v>
      </c>
      <c r="B237" s="4" t="s">
        <v>25</v>
      </c>
      <c r="C237" s="4" t="s">
        <v>28</v>
      </c>
      <c r="D237" s="4" t="s">
        <v>11</v>
      </c>
      <c r="E237" s="36">
        <f>IFERROR(_xlfn.XLOOKUP(D237, 'Minimum Months'!A:A, 'Minimum Months'!B:B), "")</f>
        <v>45292</v>
      </c>
      <c r="F237" s="4" t="s">
        <v>23</v>
      </c>
      <c r="G237" s="4" t="s">
        <v>17</v>
      </c>
      <c r="H237" s="4">
        <v>223</v>
      </c>
      <c r="I237" s="4">
        <v>37</v>
      </c>
      <c r="J237" s="4">
        <v>85.27</v>
      </c>
      <c r="K237" s="19">
        <f t="shared" si="18"/>
        <v>0.16591928251121077</v>
      </c>
      <c r="L237" s="46">
        <f t="shared" si="19"/>
        <v>0.38237668161434973</v>
      </c>
      <c r="M237" t="s">
        <v>34</v>
      </c>
      <c r="N237" t="s">
        <v>36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tr">
        <f t="shared" si="20"/>
        <v>Jul</v>
      </c>
      <c r="V237">
        <f t="shared" si="21"/>
        <v>3</v>
      </c>
      <c r="W237" t="str">
        <f xml:space="preserve"> Simulated_UTM_Campaign_Data___1500_Rows[[#This Row],[utm_source]] &amp; "/" &amp; Simulated_UTM_Campaign_Data___1500_Rows[[#This Row],[utm_medium]]</f>
        <v>google/cpc</v>
      </c>
      <c r="X237" s="36">
        <f t="shared" si="22"/>
        <v>45292</v>
      </c>
      <c r="Y237" s="38">
        <f>DATEDIF(E237, A237, "m") + 1</f>
        <v>7</v>
      </c>
      <c r="Z237" s="4" t="str">
        <f t="shared" si="23"/>
        <v>purchase_intent</v>
      </c>
    </row>
    <row r="238" spans="1:26" x14ac:dyDescent="0.2">
      <c r="A238" s="36">
        <v>45642</v>
      </c>
      <c r="B238" s="4" t="s">
        <v>25</v>
      </c>
      <c r="C238" s="4" t="s">
        <v>19</v>
      </c>
      <c r="D238" s="4" t="s">
        <v>22</v>
      </c>
      <c r="E238" s="36">
        <f>IFERROR(_xlfn.XLOOKUP(D238, 'Minimum Months'!A:A, 'Minimum Months'!B:B), "")</f>
        <v>45294</v>
      </c>
      <c r="F238" s="4" t="s">
        <v>29</v>
      </c>
      <c r="G238" s="4" t="s">
        <v>21</v>
      </c>
      <c r="H238" s="4">
        <v>311</v>
      </c>
      <c r="I238" s="4">
        <v>5</v>
      </c>
      <c r="J238" s="4">
        <v>309.82</v>
      </c>
      <c r="K238" s="19">
        <f t="shared" si="18"/>
        <v>1.607717041800643E-2</v>
      </c>
      <c r="L238" s="46">
        <f t="shared" si="19"/>
        <v>0.99620578778135049</v>
      </c>
      <c r="M238" t="s">
        <v>34</v>
      </c>
      <c r="N238" t="s">
        <v>36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tr">
        <f t="shared" si="20"/>
        <v>Dec</v>
      </c>
      <c r="V238">
        <f t="shared" si="21"/>
        <v>4</v>
      </c>
      <c r="W238" t="str">
        <f xml:space="preserve"> Simulated_UTM_Campaign_Data___1500_Rows[[#This Row],[utm_source]] &amp; "/" &amp; Simulated_UTM_Campaign_Data___1500_Rows[[#This Row],[utm_medium]]</f>
        <v>google/email</v>
      </c>
      <c r="X238" s="36">
        <f t="shared" si="22"/>
        <v>45294</v>
      </c>
      <c r="Y238" s="38">
        <f>DATEDIF(E238, A238, "m") + 1</f>
        <v>12</v>
      </c>
      <c r="Z238" s="4" t="str">
        <f t="shared" si="23"/>
        <v>exploratory</v>
      </c>
    </row>
    <row r="239" spans="1:26" x14ac:dyDescent="0.2">
      <c r="A239" s="36">
        <v>45458</v>
      </c>
      <c r="B239" s="4" t="s">
        <v>9</v>
      </c>
      <c r="C239" s="4" t="s">
        <v>15</v>
      </c>
      <c r="D239" s="4" t="s">
        <v>27</v>
      </c>
      <c r="E239" s="36">
        <f>IFERROR(_xlfn.XLOOKUP(D239, 'Minimum Months'!A:A, 'Minimum Months'!B:B), "")</f>
        <v>45293</v>
      </c>
      <c r="F239" s="4" t="s">
        <v>29</v>
      </c>
      <c r="G239" s="4" t="s">
        <v>24</v>
      </c>
      <c r="H239" s="4">
        <v>491</v>
      </c>
      <c r="I239" s="4">
        <v>35</v>
      </c>
      <c r="J239" s="4">
        <v>230.51</v>
      </c>
      <c r="K239" s="19">
        <f t="shared" si="18"/>
        <v>7.128309572301425E-2</v>
      </c>
      <c r="L239" s="46">
        <f t="shared" si="19"/>
        <v>0.46947046843177187</v>
      </c>
      <c r="M239" t="s">
        <v>34</v>
      </c>
      <c r="N239" t="s">
        <v>36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tr">
        <f t="shared" si="20"/>
        <v>Jun</v>
      </c>
      <c r="V239">
        <f t="shared" si="21"/>
        <v>2</v>
      </c>
      <c r="W239" t="str">
        <f xml:space="preserve"> Simulated_UTM_Campaign_Data___1500_Rows[[#This Row],[utm_source]] &amp; "/" &amp; Simulated_UTM_Campaign_Data___1500_Rows[[#This Row],[utm_medium]]</f>
        <v>facebook/social</v>
      </c>
      <c r="X239" s="36">
        <f t="shared" si="22"/>
        <v>45293</v>
      </c>
      <c r="Y239" s="38">
        <f>DATEDIF(E239, A239, "m") + 1</f>
        <v>6</v>
      </c>
      <c r="Z239" s="4" t="str">
        <f t="shared" si="23"/>
        <v>purchase_intent</v>
      </c>
    </row>
    <row r="240" spans="1:26" x14ac:dyDescent="0.2">
      <c r="A240" s="36">
        <v>45463</v>
      </c>
      <c r="B240" s="4" t="s">
        <v>30</v>
      </c>
      <c r="C240" s="4" t="s">
        <v>15</v>
      </c>
      <c r="D240" s="4" t="s">
        <v>20</v>
      </c>
      <c r="E240" s="36">
        <f>IFERROR(_xlfn.XLOOKUP(D240, 'Minimum Months'!A:A, 'Minimum Months'!B:B), "")</f>
        <v>45292</v>
      </c>
      <c r="F240" s="4" t="s">
        <v>29</v>
      </c>
      <c r="G240" s="4" t="s">
        <v>13</v>
      </c>
      <c r="H240" s="4">
        <v>123</v>
      </c>
      <c r="I240" s="4">
        <v>42</v>
      </c>
      <c r="J240" s="4">
        <v>5.85</v>
      </c>
      <c r="K240" s="19">
        <f t="shared" si="18"/>
        <v>0.34146341463414637</v>
      </c>
      <c r="L240" s="46">
        <f t="shared" si="19"/>
        <v>4.7560975609756091E-2</v>
      </c>
      <c r="M240" t="s">
        <v>34</v>
      </c>
      <c r="N240" t="s">
        <v>36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tr">
        <f t="shared" si="20"/>
        <v>Jun</v>
      </c>
      <c r="V240">
        <f t="shared" si="21"/>
        <v>2</v>
      </c>
      <c r="W240" t="str">
        <f xml:space="preserve"> Simulated_UTM_Campaign_Data___1500_Rows[[#This Row],[utm_source]] &amp; "/" &amp; Simulated_UTM_Campaign_Data___1500_Rows[[#This Row],[utm_medium]]</f>
        <v>linkedin/social</v>
      </c>
      <c r="X240" s="36">
        <f t="shared" si="22"/>
        <v>45292</v>
      </c>
      <c r="Y240" s="38">
        <f>DATEDIF(E240, A240, "m") + 1</f>
        <v>6</v>
      </c>
      <c r="Z240" s="4" t="str">
        <f t="shared" si="23"/>
        <v>exploratory</v>
      </c>
    </row>
    <row r="241" spans="1:26" x14ac:dyDescent="0.2">
      <c r="A241" s="36">
        <v>45332</v>
      </c>
      <c r="B241" s="4" t="s">
        <v>25</v>
      </c>
      <c r="C241" s="4" t="s">
        <v>28</v>
      </c>
      <c r="D241" s="4" t="s">
        <v>27</v>
      </c>
      <c r="E241" s="36">
        <f>IFERROR(_xlfn.XLOOKUP(D241, 'Minimum Months'!A:A, 'Minimum Months'!B:B), "")</f>
        <v>45293</v>
      </c>
      <c r="F241" s="4" t="s">
        <v>23</v>
      </c>
      <c r="G241" s="4" t="s">
        <v>17</v>
      </c>
      <c r="H241" s="4">
        <v>313</v>
      </c>
      <c r="I241" s="4">
        <v>32</v>
      </c>
      <c r="J241" s="4">
        <v>392.16</v>
      </c>
      <c r="K241" s="19">
        <f t="shared" si="18"/>
        <v>0.10223642172523961</v>
      </c>
      <c r="L241" s="46">
        <f t="shared" si="19"/>
        <v>1.2529073482428117</v>
      </c>
      <c r="M241" t="s">
        <v>34</v>
      </c>
      <c r="N241" t="s">
        <v>36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tr">
        <f t="shared" si="20"/>
        <v>Feb</v>
      </c>
      <c r="V241">
        <f t="shared" si="21"/>
        <v>1</v>
      </c>
      <c r="W241" t="str">
        <f xml:space="preserve"> Simulated_UTM_Campaign_Data___1500_Rows[[#This Row],[utm_source]] &amp; "/" &amp; Simulated_UTM_Campaign_Data___1500_Rows[[#This Row],[utm_medium]]</f>
        <v>google/cpc</v>
      </c>
      <c r="X241" s="36">
        <f t="shared" si="22"/>
        <v>45293</v>
      </c>
      <c r="Y241" s="38">
        <f>DATEDIF(E241, A241, "m") + 1</f>
        <v>2</v>
      </c>
      <c r="Z241" s="4" t="str">
        <f t="shared" si="23"/>
        <v>purchase_intent</v>
      </c>
    </row>
    <row r="242" spans="1:26" x14ac:dyDescent="0.2">
      <c r="A242" s="36">
        <v>45306</v>
      </c>
      <c r="B242" s="4" t="s">
        <v>26</v>
      </c>
      <c r="C242" s="4" t="s">
        <v>15</v>
      </c>
      <c r="D242" s="4" t="s">
        <v>11</v>
      </c>
      <c r="E242" s="36">
        <f>IFERROR(_xlfn.XLOOKUP(D242, 'Minimum Months'!A:A, 'Minimum Months'!B:B), "")</f>
        <v>45292</v>
      </c>
      <c r="F242" s="4" t="s">
        <v>32</v>
      </c>
      <c r="G242" s="4" t="s">
        <v>21</v>
      </c>
      <c r="H242" s="4">
        <v>133</v>
      </c>
      <c r="I242" s="4">
        <v>10</v>
      </c>
      <c r="J242" s="4">
        <v>138.72</v>
      </c>
      <c r="K242" s="19">
        <f t="shared" si="18"/>
        <v>7.5187969924812026E-2</v>
      </c>
      <c r="L242" s="46">
        <f t="shared" si="19"/>
        <v>1.0430075187969925</v>
      </c>
      <c r="M242" t="s">
        <v>34</v>
      </c>
      <c r="N242" t="s">
        <v>36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tr">
        <f t="shared" si="20"/>
        <v>Jan</v>
      </c>
      <c r="V242">
        <f t="shared" si="21"/>
        <v>1</v>
      </c>
      <c r="W242" t="str">
        <f xml:space="preserve"> Simulated_UTM_Campaign_Data___1500_Rows[[#This Row],[utm_source]] &amp; "/" &amp; Simulated_UTM_Campaign_Data___1500_Rows[[#This Row],[utm_medium]]</f>
        <v>instagram/social</v>
      </c>
      <c r="X242" s="36">
        <f t="shared" si="22"/>
        <v>45292</v>
      </c>
      <c r="Y242" s="38">
        <f>DATEDIF(E242, A242, "m") + 1</f>
        <v>1</v>
      </c>
      <c r="Z242" s="4" t="str">
        <f t="shared" si="23"/>
        <v>exploratory</v>
      </c>
    </row>
    <row r="243" spans="1:26" x14ac:dyDescent="0.2">
      <c r="A243" s="36">
        <v>45486</v>
      </c>
      <c r="B243" s="4" t="s">
        <v>25</v>
      </c>
      <c r="C243" s="4" t="s">
        <v>28</v>
      </c>
      <c r="D243" s="4" t="s">
        <v>11</v>
      </c>
      <c r="E243" s="36">
        <f>IFERROR(_xlfn.XLOOKUP(D243, 'Minimum Months'!A:A, 'Minimum Months'!B:B), "")</f>
        <v>45292</v>
      </c>
      <c r="F243" s="4" t="s">
        <v>23</v>
      </c>
      <c r="G243" s="4" t="s">
        <v>24</v>
      </c>
      <c r="H243" s="4">
        <v>303</v>
      </c>
      <c r="I243" s="4">
        <v>31</v>
      </c>
      <c r="J243" s="4">
        <v>520.77</v>
      </c>
      <c r="K243" s="19">
        <f t="shared" si="18"/>
        <v>0.10231023102310231</v>
      </c>
      <c r="L243" s="46">
        <f t="shared" si="19"/>
        <v>1.7187128712871287</v>
      </c>
      <c r="M243" t="s">
        <v>34</v>
      </c>
      <c r="N243" t="s">
        <v>36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tr">
        <f t="shared" si="20"/>
        <v>Jul</v>
      </c>
      <c r="V243">
        <f t="shared" si="21"/>
        <v>3</v>
      </c>
      <c r="W243" t="str">
        <f xml:space="preserve"> Simulated_UTM_Campaign_Data___1500_Rows[[#This Row],[utm_source]] &amp; "/" &amp; Simulated_UTM_Campaign_Data___1500_Rows[[#This Row],[utm_medium]]</f>
        <v>google/cpc</v>
      </c>
      <c r="X243" s="36">
        <f t="shared" si="22"/>
        <v>45292</v>
      </c>
      <c r="Y243" s="38">
        <f>DATEDIF(E243, A243, "m") + 1</f>
        <v>7</v>
      </c>
      <c r="Z243" s="4" t="str">
        <f t="shared" si="23"/>
        <v>purchase_intent</v>
      </c>
    </row>
    <row r="244" spans="1:26" x14ac:dyDescent="0.2">
      <c r="A244" s="36">
        <v>45350</v>
      </c>
      <c r="B244" s="4" t="s">
        <v>25</v>
      </c>
      <c r="C244" s="4" t="s">
        <v>15</v>
      </c>
      <c r="D244" s="4" t="s">
        <v>20</v>
      </c>
      <c r="E244" s="36">
        <f>IFERROR(_xlfn.XLOOKUP(D244, 'Minimum Months'!A:A, 'Minimum Months'!B:B), "")</f>
        <v>45292</v>
      </c>
      <c r="F244" s="4" t="s">
        <v>23</v>
      </c>
      <c r="G244" s="4" t="s">
        <v>13</v>
      </c>
      <c r="H244" s="4">
        <v>282</v>
      </c>
      <c r="I244" s="4">
        <v>13</v>
      </c>
      <c r="J244" s="4">
        <v>852.85</v>
      </c>
      <c r="K244" s="19">
        <f t="shared" si="18"/>
        <v>4.6099290780141841E-2</v>
      </c>
      <c r="L244" s="46">
        <f t="shared" si="19"/>
        <v>3.0242907801418442</v>
      </c>
      <c r="M244" t="s">
        <v>34</v>
      </c>
      <c r="N244" t="s">
        <v>36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tr">
        <f t="shared" si="20"/>
        <v>Feb</v>
      </c>
      <c r="V244">
        <f t="shared" si="21"/>
        <v>1</v>
      </c>
      <c r="W244" t="str">
        <f xml:space="preserve"> Simulated_UTM_Campaign_Data___1500_Rows[[#This Row],[utm_source]] &amp; "/" &amp; Simulated_UTM_Campaign_Data___1500_Rows[[#This Row],[utm_medium]]</f>
        <v>google/social</v>
      </c>
      <c r="X244" s="36">
        <f t="shared" si="22"/>
        <v>45292</v>
      </c>
      <c r="Y244" s="38">
        <f>DATEDIF(E244, A244, "m") + 1</f>
        <v>2</v>
      </c>
      <c r="Z244" s="4" t="str">
        <f t="shared" si="23"/>
        <v>exploratory</v>
      </c>
    </row>
    <row r="245" spans="1:26" x14ac:dyDescent="0.2">
      <c r="A245" s="36">
        <v>45633</v>
      </c>
      <c r="B245" s="4" t="s">
        <v>9</v>
      </c>
      <c r="C245" s="4" t="s">
        <v>28</v>
      </c>
      <c r="D245" s="4" t="s">
        <v>27</v>
      </c>
      <c r="E245" s="36">
        <f>IFERROR(_xlfn.XLOOKUP(D245, 'Minimum Months'!A:A, 'Minimum Months'!B:B), "")</f>
        <v>45293</v>
      </c>
      <c r="F245" s="4" t="s">
        <v>23</v>
      </c>
      <c r="G245" s="4" t="s">
        <v>21</v>
      </c>
      <c r="H245" s="4">
        <v>373</v>
      </c>
      <c r="I245" s="4">
        <v>2</v>
      </c>
      <c r="J245" s="4">
        <v>193.17</v>
      </c>
      <c r="K245" s="19">
        <f t="shared" si="18"/>
        <v>5.3619302949061663E-3</v>
      </c>
      <c r="L245" s="46">
        <f t="shared" si="19"/>
        <v>0.51788203753351203</v>
      </c>
      <c r="M245" t="s">
        <v>34</v>
      </c>
      <c r="N245" t="s">
        <v>36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tr">
        <f t="shared" si="20"/>
        <v>Dec</v>
      </c>
      <c r="V245">
        <f t="shared" si="21"/>
        <v>4</v>
      </c>
      <c r="W245" t="str">
        <f xml:space="preserve"> Simulated_UTM_Campaign_Data___1500_Rows[[#This Row],[utm_source]] &amp; "/" &amp; Simulated_UTM_Campaign_Data___1500_Rows[[#This Row],[utm_medium]]</f>
        <v>facebook/cpc</v>
      </c>
      <c r="X245" s="36">
        <f t="shared" si="22"/>
        <v>45293</v>
      </c>
      <c r="Y245" s="38">
        <f>DATEDIF(E245, A245, "m") + 1</f>
        <v>12</v>
      </c>
      <c r="Z245" s="4" t="str">
        <f t="shared" si="23"/>
        <v>exploratory</v>
      </c>
    </row>
    <row r="246" spans="1:26" x14ac:dyDescent="0.2">
      <c r="A246" s="36">
        <v>45492</v>
      </c>
      <c r="B246" s="4" t="s">
        <v>30</v>
      </c>
      <c r="C246" s="4" t="s">
        <v>19</v>
      </c>
      <c r="D246" s="4" t="s">
        <v>11</v>
      </c>
      <c r="E246" s="36">
        <f>IFERROR(_xlfn.XLOOKUP(D246, 'Minimum Months'!A:A, 'Minimum Months'!B:B), "")</f>
        <v>45292</v>
      </c>
      <c r="F246" s="4" t="s">
        <v>29</v>
      </c>
      <c r="G246" s="4" t="s">
        <v>13</v>
      </c>
      <c r="H246" s="4">
        <v>158</v>
      </c>
      <c r="I246" s="4">
        <v>16</v>
      </c>
      <c r="J246" s="4">
        <v>787.78</v>
      </c>
      <c r="K246" s="19">
        <f t="shared" si="18"/>
        <v>0.10126582278481013</v>
      </c>
      <c r="L246" s="46">
        <f t="shared" si="19"/>
        <v>4.9859493670886073</v>
      </c>
      <c r="M246" t="s">
        <v>34</v>
      </c>
      <c r="N246" t="s">
        <v>36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tr">
        <f t="shared" si="20"/>
        <v>Jul</v>
      </c>
      <c r="V246">
        <f t="shared" si="21"/>
        <v>3</v>
      </c>
      <c r="W246" t="str">
        <f xml:space="preserve"> Simulated_UTM_Campaign_Data___1500_Rows[[#This Row],[utm_source]] &amp; "/" &amp; Simulated_UTM_Campaign_Data___1500_Rows[[#This Row],[utm_medium]]</f>
        <v>linkedin/email</v>
      </c>
      <c r="X246" s="36">
        <f t="shared" si="22"/>
        <v>45292</v>
      </c>
      <c r="Y246" s="38">
        <f>DATEDIF(E246, A246, "m") + 1</f>
        <v>7</v>
      </c>
      <c r="Z246" s="4" t="str">
        <f t="shared" si="23"/>
        <v>exploratory</v>
      </c>
    </row>
    <row r="247" spans="1:26" x14ac:dyDescent="0.2">
      <c r="A247" s="36">
        <v>45292</v>
      </c>
      <c r="B247" s="4" t="s">
        <v>14</v>
      </c>
      <c r="C247" s="4" t="s">
        <v>15</v>
      </c>
      <c r="D247" s="4" t="s">
        <v>20</v>
      </c>
      <c r="E247" s="36">
        <f>IFERROR(_xlfn.XLOOKUP(D247, 'Minimum Months'!A:A, 'Minimum Months'!B:B), "")</f>
        <v>45292</v>
      </c>
      <c r="F247" s="4" t="s">
        <v>12</v>
      </c>
      <c r="G247" s="4" t="s">
        <v>24</v>
      </c>
      <c r="H247" s="4">
        <v>105</v>
      </c>
      <c r="I247" s="4">
        <v>11</v>
      </c>
      <c r="J247" s="4">
        <v>872</v>
      </c>
      <c r="K247" s="19">
        <f t="shared" si="18"/>
        <v>0.10476190476190476</v>
      </c>
      <c r="L247" s="46">
        <f t="shared" si="19"/>
        <v>8.3047619047619055</v>
      </c>
      <c r="M247" t="s">
        <v>34</v>
      </c>
      <c r="N247" t="s">
        <v>36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tr">
        <f t="shared" si="20"/>
        <v>Jan</v>
      </c>
      <c r="V247">
        <f t="shared" si="21"/>
        <v>1</v>
      </c>
      <c r="W247" t="str">
        <f xml:space="preserve"> Simulated_UTM_Campaign_Data___1500_Rows[[#This Row],[utm_source]] &amp; "/" &amp; Simulated_UTM_Campaign_Data___1500_Rows[[#This Row],[utm_medium]]</f>
        <v>newsletter/social</v>
      </c>
      <c r="X247" s="36">
        <f t="shared" si="22"/>
        <v>45292</v>
      </c>
      <c r="Y247" s="38">
        <f>DATEDIF(E247, A247, "m") + 1</f>
        <v>1</v>
      </c>
      <c r="Z247" s="4" t="str">
        <f t="shared" si="23"/>
        <v>purchase_intent</v>
      </c>
    </row>
    <row r="248" spans="1:26" x14ac:dyDescent="0.2">
      <c r="A248" s="36">
        <v>45640</v>
      </c>
      <c r="B248" s="4" t="s">
        <v>9</v>
      </c>
      <c r="C248" s="4" t="s">
        <v>19</v>
      </c>
      <c r="D248" s="4" t="s">
        <v>20</v>
      </c>
      <c r="E248" s="36">
        <f>IFERROR(_xlfn.XLOOKUP(D248, 'Minimum Months'!A:A, 'Minimum Months'!B:B), "")</f>
        <v>45292</v>
      </c>
      <c r="F248" s="4" t="s">
        <v>12</v>
      </c>
      <c r="G248" s="4" t="s">
        <v>17</v>
      </c>
      <c r="H248" s="4">
        <v>324</v>
      </c>
      <c r="I248" s="4">
        <v>29</v>
      </c>
      <c r="J248" s="4">
        <v>112.87</v>
      </c>
      <c r="K248" s="19">
        <f t="shared" si="18"/>
        <v>8.9506172839506168E-2</v>
      </c>
      <c r="L248" s="46">
        <f t="shared" si="19"/>
        <v>0.34836419753086423</v>
      </c>
      <c r="M248" t="s">
        <v>34</v>
      </c>
      <c r="N248" t="s">
        <v>36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tr">
        <f t="shared" si="20"/>
        <v>Dec</v>
      </c>
      <c r="V248">
        <f t="shared" si="21"/>
        <v>4</v>
      </c>
      <c r="W248" t="str">
        <f xml:space="preserve"> Simulated_UTM_Campaign_Data___1500_Rows[[#This Row],[utm_source]] &amp; "/" &amp; Simulated_UTM_Campaign_Data___1500_Rows[[#This Row],[utm_medium]]</f>
        <v>facebook/email</v>
      </c>
      <c r="X248" s="36">
        <f t="shared" si="22"/>
        <v>45292</v>
      </c>
      <c r="Y248" s="38">
        <f>DATEDIF(E248, A248, "m") + 1</f>
        <v>12</v>
      </c>
      <c r="Z248" s="4" t="str">
        <f t="shared" si="23"/>
        <v>purchase_intent</v>
      </c>
    </row>
    <row r="249" spans="1:26" x14ac:dyDescent="0.2">
      <c r="A249" s="36">
        <v>45444</v>
      </c>
      <c r="B249" s="4" t="s">
        <v>30</v>
      </c>
      <c r="C249" s="4" t="s">
        <v>19</v>
      </c>
      <c r="D249" s="4" t="s">
        <v>20</v>
      </c>
      <c r="E249" s="36">
        <f>IFERROR(_xlfn.XLOOKUP(D249, 'Minimum Months'!A:A, 'Minimum Months'!B:B), "")</f>
        <v>45292</v>
      </c>
      <c r="F249" s="4" t="s">
        <v>23</v>
      </c>
      <c r="G249" s="4" t="s">
        <v>24</v>
      </c>
      <c r="H249" s="4">
        <v>67</v>
      </c>
      <c r="I249" s="4">
        <v>19</v>
      </c>
      <c r="J249" s="4">
        <v>212.06</v>
      </c>
      <c r="K249" s="19">
        <f t="shared" si="18"/>
        <v>0.28358208955223879</v>
      </c>
      <c r="L249" s="46">
        <f t="shared" si="19"/>
        <v>3.1650746268656715</v>
      </c>
      <c r="M249" t="s">
        <v>34</v>
      </c>
      <c r="N249" t="s">
        <v>36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tr">
        <f t="shared" si="20"/>
        <v>Jun</v>
      </c>
      <c r="V249">
        <f t="shared" si="21"/>
        <v>2</v>
      </c>
      <c r="W249" t="str">
        <f xml:space="preserve"> Simulated_UTM_Campaign_Data___1500_Rows[[#This Row],[utm_source]] &amp; "/" &amp; Simulated_UTM_Campaign_Data___1500_Rows[[#This Row],[utm_medium]]</f>
        <v>linkedin/email</v>
      </c>
      <c r="X249" s="36">
        <f t="shared" si="22"/>
        <v>45292</v>
      </c>
      <c r="Y249" s="38">
        <f>DATEDIF(E249, A249, "m") + 1</f>
        <v>6</v>
      </c>
      <c r="Z249" s="4" t="str">
        <f t="shared" si="23"/>
        <v>purchase_intent</v>
      </c>
    </row>
    <row r="250" spans="1:26" x14ac:dyDescent="0.2">
      <c r="A250" s="36">
        <v>45545</v>
      </c>
      <c r="B250" s="4" t="s">
        <v>26</v>
      </c>
      <c r="C250" s="4" t="s">
        <v>28</v>
      </c>
      <c r="D250" s="4" t="s">
        <v>22</v>
      </c>
      <c r="E250" s="36">
        <f>IFERROR(_xlfn.XLOOKUP(D250, 'Minimum Months'!A:A, 'Minimum Months'!B:B), "")</f>
        <v>45294</v>
      </c>
      <c r="F250" s="4" t="s">
        <v>12</v>
      </c>
      <c r="G250" s="4" t="s">
        <v>24</v>
      </c>
      <c r="H250" s="4">
        <v>145</v>
      </c>
      <c r="I250" s="4">
        <v>15</v>
      </c>
      <c r="J250" s="4">
        <v>173.39</v>
      </c>
      <c r="K250" s="19">
        <f t="shared" si="18"/>
        <v>0.10344827586206896</v>
      </c>
      <c r="L250" s="46">
        <f t="shared" si="19"/>
        <v>1.1957931034482758</v>
      </c>
      <c r="M250" t="s">
        <v>34</v>
      </c>
      <c r="N250" t="s">
        <v>36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tr">
        <f t="shared" si="20"/>
        <v>Sep</v>
      </c>
      <c r="V250">
        <f t="shared" si="21"/>
        <v>3</v>
      </c>
      <c r="W250" t="str">
        <f xml:space="preserve"> Simulated_UTM_Campaign_Data___1500_Rows[[#This Row],[utm_source]] &amp; "/" &amp; Simulated_UTM_Campaign_Data___1500_Rows[[#This Row],[utm_medium]]</f>
        <v>instagram/cpc</v>
      </c>
      <c r="X250" s="36">
        <f t="shared" si="22"/>
        <v>45294</v>
      </c>
      <c r="Y250" s="38">
        <f>DATEDIF(E250, A250, "m") + 1</f>
        <v>9</v>
      </c>
      <c r="Z250" s="4" t="str">
        <f t="shared" si="23"/>
        <v>purchase_intent</v>
      </c>
    </row>
    <row r="251" spans="1:26" x14ac:dyDescent="0.2">
      <c r="A251" s="36">
        <v>45527</v>
      </c>
      <c r="B251" s="4" t="s">
        <v>30</v>
      </c>
      <c r="C251" s="4" t="s">
        <v>15</v>
      </c>
      <c r="D251" s="4" t="s">
        <v>27</v>
      </c>
      <c r="E251" s="36">
        <f>IFERROR(_xlfn.XLOOKUP(D251, 'Minimum Months'!A:A, 'Minimum Months'!B:B), "")</f>
        <v>45293</v>
      </c>
      <c r="F251" s="4" t="s">
        <v>23</v>
      </c>
      <c r="G251" s="4" t="s">
        <v>24</v>
      </c>
      <c r="H251" s="4">
        <v>146</v>
      </c>
      <c r="I251" s="4">
        <v>33</v>
      </c>
      <c r="J251" s="4">
        <v>326.29000000000002</v>
      </c>
      <c r="K251" s="19">
        <f t="shared" si="18"/>
        <v>0.22602739726027396</v>
      </c>
      <c r="L251" s="46">
        <f t="shared" si="19"/>
        <v>2.2348630136986305</v>
      </c>
      <c r="M251" t="s">
        <v>34</v>
      </c>
      <c r="N251" t="s">
        <v>36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tr">
        <f t="shared" si="20"/>
        <v>Aug</v>
      </c>
      <c r="V251">
        <f t="shared" si="21"/>
        <v>3</v>
      </c>
      <c r="W251" t="str">
        <f xml:space="preserve"> Simulated_UTM_Campaign_Data___1500_Rows[[#This Row],[utm_source]] &amp; "/" &amp; Simulated_UTM_Campaign_Data___1500_Rows[[#This Row],[utm_medium]]</f>
        <v>linkedin/social</v>
      </c>
      <c r="X251" s="36">
        <f t="shared" si="22"/>
        <v>45293</v>
      </c>
      <c r="Y251" s="38">
        <f>DATEDIF(E251, A251, "m") + 1</f>
        <v>8</v>
      </c>
      <c r="Z251" s="4" t="str">
        <f t="shared" si="23"/>
        <v>purchase_intent</v>
      </c>
    </row>
    <row r="252" spans="1:26" x14ac:dyDescent="0.2">
      <c r="A252" s="36">
        <v>45385</v>
      </c>
      <c r="B252" s="4" t="s">
        <v>9</v>
      </c>
      <c r="C252" s="4" t="s">
        <v>15</v>
      </c>
      <c r="D252" s="4" t="s">
        <v>11</v>
      </c>
      <c r="E252" s="36">
        <f>IFERROR(_xlfn.XLOOKUP(D252, 'Minimum Months'!A:A, 'Minimum Months'!B:B), "")</f>
        <v>45292</v>
      </c>
      <c r="F252" s="4" t="s">
        <v>23</v>
      </c>
      <c r="G252" s="4" t="s">
        <v>21</v>
      </c>
      <c r="H252" s="4">
        <v>303</v>
      </c>
      <c r="I252" s="4">
        <v>38</v>
      </c>
      <c r="J252" s="4">
        <v>928.8</v>
      </c>
      <c r="K252" s="19">
        <f t="shared" si="18"/>
        <v>0.1254125412541254</v>
      </c>
      <c r="L252" s="46">
        <f t="shared" si="19"/>
        <v>3.0653465346534654</v>
      </c>
      <c r="M252" t="s">
        <v>34</v>
      </c>
      <c r="N252" t="s">
        <v>36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tr">
        <f t="shared" si="20"/>
        <v>Apr</v>
      </c>
      <c r="V252">
        <f t="shared" si="21"/>
        <v>2</v>
      </c>
      <c r="W252" t="str">
        <f xml:space="preserve"> Simulated_UTM_Campaign_Data___1500_Rows[[#This Row],[utm_source]] &amp; "/" &amp; Simulated_UTM_Campaign_Data___1500_Rows[[#This Row],[utm_medium]]</f>
        <v>facebook/social</v>
      </c>
      <c r="X252" s="36">
        <f t="shared" si="22"/>
        <v>45292</v>
      </c>
      <c r="Y252" s="38">
        <f>DATEDIF(E252, A252, "m") + 1</f>
        <v>4</v>
      </c>
      <c r="Z252" s="4" t="str">
        <f t="shared" si="23"/>
        <v>exploratory</v>
      </c>
    </row>
    <row r="253" spans="1:26" x14ac:dyDescent="0.2">
      <c r="A253" s="36">
        <v>45503</v>
      </c>
      <c r="B253" s="4" t="s">
        <v>30</v>
      </c>
      <c r="C253" s="4" t="s">
        <v>28</v>
      </c>
      <c r="D253" s="4" t="s">
        <v>20</v>
      </c>
      <c r="E253" s="36">
        <f>IFERROR(_xlfn.XLOOKUP(D253, 'Minimum Months'!A:A, 'Minimum Months'!B:B), "")</f>
        <v>45292</v>
      </c>
      <c r="F253" s="4" t="s">
        <v>29</v>
      </c>
      <c r="G253" s="4" t="s">
        <v>21</v>
      </c>
      <c r="H253" s="4">
        <v>394</v>
      </c>
      <c r="I253" s="4">
        <v>23</v>
      </c>
      <c r="J253" s="4">
        <v>290.89</v>
      </c>
      <c r="K253" s="19">
        <f t="shared" si="18"/>
        <v>5.8375634517766499E-2</v>
      </c>
      <c r="L253" s="46">
        <f t="shared" si="19"/>
        <v>0.73829949238578674</v>
      </c>
      <c r="M253" t="s">
        <v>34</v>
      </c>
      <c r="N253" t="s">
        <v>36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tr">
        <f t="shared" si="20"/>
        <v>Jul</v>
      </c>
      <c r="V253">
        <f t="shared" si="21"/>
        <v>3</v>
      </c>
      <c r="W253" t="str">
        <f xml:space="preserve"> Simulated_UTM_Campaign_Data___1500_Rows[[#This Row],[utm_source]] &amp; "/" &amp; Simulated_UTM_Campaign_Data___1500_Rows[[#This Row],[utm_medium]]</f>
        <v>linkedin/cpc</v>
      </c>
      <c r="X253" s="36">
        <f t="shared" si="22"/>
        <v>45292</v>
      </c>
      <c r="Y253" s="38">
        <f>DATEDIF(E253, A253, "m") + 1</f>
        <v>7</v>
      </c>
      <c r="Z253" s="4" t="str">
        <f t="shared" si="23"/>
        <v>exploratory</v>
      </c>
    </row>
    <row r="254" spans="1:26" x14ac:dyDescent="0.2">
      <c r="A254" s="36">
        <v>45299</v>
      </c>
      <c r="B254" s="4" t="s">
        <v>26</v>
      </c>
      <c r="C254" s="4" t="s">
        <v>19</v>
      </c>
      <c r="D254" s="4" t="s">
        <v>22</v>
      </c>
      <c r="E254" s="36">
        <f>IFERROR(_xlfn.XLOOKUP(D254, 'Minimum Months'!A:A, 'Minimum Months'!B:B), "")</f>
        <v>45294</v>
      </c>
      <c r="F254" s="4" t="s">
        <v>12</v>
      </c>
      <c r="G254" s="4" t="s">
        <v>24</v>
      </c>
      <c r="H254" s="4">
        <v>470</v>
      </c>
      <c r="I254" s="4">
        <v>16</v>
      </c>
      <c r="J254" s="4">
        <v>388.35</v>
      </c>
      <c r="K254" s="19">
        <f t="shared" si="18"/>
        <v>3.4042553191489362E-2</v>
      </c>
      <c r="L254" s="46">
        <f t="shared" si="19"/>
        <v>0.82627659574468093</v>
      </c>
      <c r="M254" t="s">
        <v>34</v>
      </c>
      <c r="N254" t="s">
        <v>36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tr">
        <f t="shared" si="20"/>
        <v>Jan</v>
      </c>
      <c r="V254">
        <f t="shared" si="21"/>
        <v>1</v>
      </c>
      <c r="W254" t="str">
        <f xml:space="preserve"> Simulated_UTM_Campaign_Data___1500_Rows[[#This Row],[utm_source]] &amp; "/" &amp; Simulated_UTM_Campaign_Data___1500_Rows[[#This Row],[utm_medium]]</f>
        <v>instagram/email</v>
      </c>
      <c r="X254" s="36">
        <f t="shared" si="22"/>
        <v>45294</v>
      </c>
      <c r="Y254" s="38">
        <f>DATEDIF(E254, A254, "m") + 1</f>
        <v>1</v>
      </c>
      <c r="Z254" s="4" t="str">
        <f t="shared" si="23"/>
        <v>purchase_intent</v>
      </c>
    </row>
    <row r="255" spans="1:26" x14ac:dyDescent="0.2">
      <c r="A255" s="36">
        <v>45657</v>
      </c>
      <c r="B255" s="4" t="s">
        <v>18</v>
      </c>
      <c r="C255" s="4" t="s">
        <v>15</v>
      </c>
      <c r="D255" s="4" t="s">
        <v>11</v>
      </c>
      <c r="E255" s="36">
        <f>IFERROR(_xlfn.XLOOKUP(D255, 'Minimum Months'!A:A, 'Minimum Months'!B:B), "")</f>
        <v>45292</v>
      </c>
      <c r="F255" s="4" t="s">
        <v>16</v>
      </c>
      <c r="G255" s="4" t="s">
        <v>13</v>
      </c>
      <c r="H255" s="4">
        <v>86</v>
      </c>
      <c r="I255" s="4">
        <v>2</v>
      </c>
      <c r="J255" s="4">
        <v>925.01</v>
      </c>
      <c r="K255" s="19">
        <f t="shared" si="18"/>
        <v>2.3255813953488372E-2</v>
      </c>
      <c r="L255" s="46">
        <f t="shared" si="19"/>
        <v>10.755930232558139</v>
      </c>
      <c r="M255" t="s">
        <v>34</v>
      </c>
      <c r="N255" t="s">
        <v>36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tr">
        <f t="shared" si="20"/>
        <v>Dec</v>
      </c>
      <c r="V255">
        <f t="shared" si="21"/>
        <v>4</v>
      </c>
      <c r="W255" t="str">
        <f xml:space="preserve"> Simulated_UTM_Campaign_Data___1500_Rows[[#This Row],[utm_source]] &amp; "/" &amp; Simulated_UTM_Campaign_Data___1500_Rows[[#This Row],[utm_medium]]</f>
        <v>youtube/social</v>
      </c>
      <c r="X255" s="36">
        <f t="shared" si="22"/>
        <v>45292</v>
      </c>
      <c r="Y255" s="38">
        <f>DATEDIF(E255, A255, "m") + 1</f>
        <v>12</v>
      </c>
      <c r="Z255" s="4" t="str">
        <f t="shared" si="23"/>
        <v>exploratory</v>
      </c>
    </row>
    <row r="256" spans="1:26" x14ac:dyDescent="0.2">
      <c r="A256" s="36">
        <v>45509</v>
      </c>
      <c r="B256" s="4" t="s">
        <v>14</v>
      </c>
      <c r="C256" s="4" t="s">
        <v>28</v>
      </c>
      <c r="D256" s="4" t="s">
        <v>20</v>
      </c>
      <c r="E256" s="36">
        <f>IFERROR(_xlfn.XLOOKUP(D256, 'Minimum Months'!A:A, 'Minimum Months'!B:B), "")</f>
        <v>45292</v>
      </c>
      <c r="F256" s="4" t="s">
        <v>16</v>
      </c>
      <c r="G256" s="4" t="s">
        <v>21</v>
      </c>
      <c r="H256" s="4">
        <v>440</v>
      </c>
      <c r="I256" s="4">
        <v>29</v>
      </c>
      <c r="J256" s="4">
        <v>90.49</v>
      </c>
      <c r="K256" s="19">
        <f t="shared" si="18"/>
        <v>6.5909090909090903E-2</v>
      </c>
      <c r="L256" s="46">
        <f t="shared" si="19"/>
        <v>0.2056590909090909</v>
      </c>
      <c r="M256" t="s">
        <v>34</v>
      </c>
      <c r="N256" t="s">
        <v>36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tr">
        <f t="shared" si="20"/>
        <v>Aug</v>
      </c>
      <c r="V256">
        <f t="shared" si="21"/>
        <v>3</v>
      </c>
      <c r="W256" t="str">
        <f xml:space="preserve"> Simulated_UTM_Campaign_Data___1500_Rows[[#This Row],[utm_source]] &amp; "/" &amp; Simulated_UTM_Campaign_Data___1500_Rows[[#This Row],[utm_medium]]</f>
        <v>newsletter/cpc</v>
      </c>
      <c r="X256" s="36">
        <f t="shared" si="22"/>
        <v>45292</v>
      </c>
      <c r="Y256" s="38">
        <f>DATEDIF(E256, A256, "m") + 1</f>
        <v>8</v>
      </c>
      <c r="Z256" s="4" t="str">
        <f t="shared" si="23"/>
        <v>exploratory</v>
      </c>
    </row>
    <row r="257" spans="1:26" x14ac:dyDescent="0.2">
      <c r="A257" s="36">
        <v>45477</v>
      </c>
      <c r="B257" s="4" t="s">
        <v>9</v>
      </c>
      <c r="C257" s="4" t="s">
        <v>15</v>
      </c>
      <c r="D257" s="4" t="s">
        <v>22</v>
      </c>
      <c r="E257" s="36">
        <f>IFERROR(_xlfn.XLOOKUP(D257, 'Minimum Months'!A:A, 'Minimum Months'!B:B), "")</f>
        <v>45294</v>
      </c>
      <c r="F257" s="4" t="s">
        <v>16</v>
      </c>
      <c r="G257" s="4" t="s">
        <v>21</v>
      </c>
      <c r="H257" s="4">
        <v>375</v>
      </c>
      <c r="I257" s="4">
        <v>9</v>
      </c>
      <c r="J257" s="4">
        <v>697.34</v>
      </c>
      <c r="K257" s="19">
        <f t="shared" si="18"/>
        <v>2.4E-2</v>
      </c>
      <c r="L257" s="46">
        <f t="shared" si="19"/>
        <v>1.8595733333333335</v>
      </c>
      <c r="M257" t="s">
        <v>34</v>
      </c>
      <c r="N257" t="s">
        <v>36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tr">
        <f t="shared" si="20"/>
        <v>Jul</v>
      </c>
      <c r="V257">
        <f t="shared" si="21"/>
        <v>3</v>
      </c>
      <c r="W257" t="str">
        <f xml:space="preserve"> Simulated_UTM_Campaign_Data___1500_Rows[[#This Row],[utm_source]] &amp; "/" &amp; Simulated_UTM_Campaign_Data___1500_Rows[[#This Row],[utm_medium]]</f>
        <v>facebook/social</v>
      </c>
      <c r="X257" s="36">
        <f t="shared" si="22"/>
        <v>45294</v>
      </c>
      <c r="Y257" s="38">
        <f>DATEDIF(E257, A257, "m") + 1</f>
        <v>7</v>
      </c>
      <c r="Z257" s="4" t="str">
        <f t="shared" si="23"/>
        <v>exploratory</v>
      </c>
    </row>
    <row r="258" spans="1:26" x14ac:dyDescent="0.2">
      <c r="A258" s="36">
        <v>45618</v>
      </c>
      <c r="B258" s="4" t="s">
        <v>18</v>
      </c>
      <c r="C258" s="4" t="s">
        <v>19</v>
      </c>
      <c r="D258" s="4" t="s">
        <v>11</v>
      </c>
      <c r="E258" s="36">
        <f>IFERROR(_xlfn.XLOOKUP(D258, 'Minimum Months'!A:A, 'Minimum Months'!B:B), "")</f>
        <v>45292</v>
      </c>
      <c r="F258" s="4" t="s">
        <v>12</v>
      </c>
      <c r="G258" s="4" t="s">
        <v>21</v>
      </c>
      <c r="H258" s="4">
        <v>115</v>
      </c>
      <c r="I258" s="4">
        <v>24</v>
      </c>
      <c r="J258" s="4">
        <v>921.58</v>
      </c>
      <c r="K258" s="19">
        <f t="shared" ref="K258:K321" si="24">IF(H258=0, 0, I258/H258)</f>
        <v>0.20869565217391303</v>
      </c>
      <c r="L258" s="46">
        <f t="shared" ref="L258:L321" si="25">IF(H258=0, 0, J258/H258)</f>
        <v>8.0137391304347823</v>
      </c>
      <c r="M258" t="s">
        <v>34</v>
      </c>
      <c r="N258" t="s">
        <v>36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tr">
        <f t="shared" ref="U258:U321" si="26">TEXT(A258, "mmm")</f>
        <v>Nov</v>
      </c>
      <c r="V258">
        <f t="shared" ref="V258:V321" si="27">ROUNDUP(MONTH(A258)/3, 0)</f>
        <v>4</v>
      </c>
      <c r="W258" t="str">
        <f xml:space="preserve"> Simulated_UTM_Campaign_Data___1500_Rows[[#This Row],[utm_source]] &amp; "/" &amp; Simulated_UTM_Campaign_Data___1500_Rows[[#This Row],[utm_medium]]</f>
        <v>youtube/email</v>
      </c>
      <c r="X258" s="36">
        <f t="shared" ref="X258:X321" si="28">_xlfn.MINIFS(A:A, D:D, D258)</f>
        <v>45292</v>
      </c>
      <c r="Y258" s="38">
        <f>DATEDIF(E258, A258, "m") + 1</f>
        <v>11</v>
      </c>
      <c r="Z258" s="4" t="str">
        <f t="shared" ref="Z258:Z321" si="29">IF(OR(G258="discount", G258="signup"), "purchase_intent",
   IF(OR(G258="bags", G258="shoes"), "exploratory", "other"))</f>
        <v>exploratory</v>
      </c>
    </row>
    <row r="259" spans="1:26" x14ac:dyDescent="0.2">
      <c r="A259" s="36">
        <v>45638</v>
      </c>
      <c r="B259" s="4" t="s">
        <v>9</v>
      </c>
      <c r="C259" s="4" t="s">
        <v>28</v>
      </c>
      <c r="D259" s="4" t="s">
        <v>27</v>
      </c>
      <c r="E259" s="36">
        <f>IFERROR(_xlfn.XLOOKUP(D259, 'Minimum Months'!A:A, 'Minimum Months'!B:B), "")</f>
        <v>45293</v>
      </c>
      <c r="F259" s="4" t="s">
        <v>29</v>
      </c>
      <c r="G259" s="4" t="s">
        <v>24</v>
      </c>
      <c r="H259" s="4">
        <v>262</v>
      </c>
      <c r="I259" s="4">
        <v>9</v>
      </c>
      <c r="J259" s="4">
        <v>611.44000000000005</v>
      </c>
      <c r="K259" s="19">
        <f t="shared" si="24"/>
        <v>3.4351145038167941E-2</v>
      </c>
      <c r="L259" s="46">
        <f t="shared" si="25"/>
        <v>2.3337404580152672</v>
      </c>
      <c r="M259" t="s">
        <v>34</v>
      </c>
      <c r="N259" t="s">
        <v>36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tr">
        <f t="shared" si="26"/>
        <v>Dec</v>
      </c>
      <c r="V259">
        <f t="shared" si="27"/>
        <v>4</v>
      </c>
      <c r="W259" t="str">
        <f xml:space="preserve"> Simulated_UTM_Campaign_Data___1500_Rows[[#This Row],[utm_source]] &amp; "/" &amp; Simulated_UTM_Campaign_Data___1500_Rows[[#This Row],[utm_medium]]</f>
        <v>facebook/cpc</v>
      </c>
      <c r="X259" s="36">
        <f t="shared" si="28"/>
        <v>45293</v>
      </c>
      <c r="Y259" s="38">
        <f>DATEDIF(E259, A259, "m") + 1</f>
        <v>12</v>
      </c>
      <c r="Z259" s="4" t="str">
        <f t="shared" si="29"/>
        <v>purchase_intent</v>
      </c>
    </row>
    <row r="260" spans="1:26" x14ac:dyDescent="0.2">
      <c r="A260" s="36">
        <v>45612</v>
      </c>
      <c r="B260" s="4" t="s">
        <v>30</v>
      </c>
      <c r="C260" s="4" t="s">
        <v>15</v>
      </c>
      <c r="D260" s="4" t="s">
        <v>20</v>
      </c>
      <c r="E260" s="36">
        <f>IFERROR(_xlfn.XLOOKUP(D260, 'Minimum Months'!A:A, 'Minimum Months'!B:B), "")</f>
        <v>45292</v>
      </c>
      <c r="F260" s="4" t="s">
        <v>32</v>
      </c>
      <c r="G260" s="4" t="s">
        <v>21</v>
      </c>
      <c r="H260" s="4">
        <v>113</v>
      </c>
      <c r="I260" s="4">
        <v>16</v>
      </c>
      <c r="J260" s="4">
        <v>644.94000000000005</v>
      </c>
      <c r="K260" s="19">
        <f t="shared" si="24"/>
        <v>0.1415929203539823</v>
      </c>
      <c r="L260" s="46">
        <f t="shared" si="25"/>
        <v>5.7074336283185847</v>
      </c>
      <c r="M260" t="s">
        <v>34</v>
      </c>
      <c r="N260" t="s">
        <v>36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tr">
        <f t="shared" si="26"/>
        <v>Nov</v>
      </c>
      <c r="V260">
        <f t="shared" si="27"/>
        <v>4</v>
      </c>
      <c r="W260" t="str">
        <f xml:space="preserve"> Simulated_UTM_Campaign_Data___1500_Rows[[#This Row],[utm_source]] &amp; "/" &amp; Simulated_UTM_Campaign_Data___1500_Rows[[#This Row],[utm_medium]]</f>
        <v>linkedin/social</v>
      </c>
      <c r="X260" s="36">
        <f t="shared" si="28"/>
        <v>45292</v>
      </c>
      <c r="Y260" s="38">
        <f>DATEDIF(E260, A260, "m") + 1</f>
        <v>11</v>
      </c>
      <c r="Z260" s="4" t="str">
        <f t="shared" si="29"/>
        <v>exploratory</v>
      </c>
    </row>
    <row r="261" spans="1:26" x14ac:dyDescent="0.2">
      <c r="A261" s="36">
        <v>45511</v>
      </c>
      <c r="B261" s="4" t="s">
        <v>14</v>
      </c>
      <c r="C261" s="4" t="s">
        <v>10</v>
      </c>
      <c r="D261" s="4" t="s">
        <v>11</v>
      </c>
      <c r="E261" s="36">
        <f>IFERROR(_xlfn.XLOOKUP(D261, 'Minimum Months'!A:A, 'Minimum Months'!B:B), "")</f>
        <v>45292</v>
      </c>
      <c r="F261" s="4" t="s">
        <v>16</v>
      </c>
      <c r="G261" s="4" t="s">
        <v>21</v>
      </c>
      <c r="H261" s="4">
        <v>157</v>
      </c>
      <c r="I261" s="4">
        <v>45</v>
      </c>
      <c r="J261" s="4">
        <v>229.84</v>
      </c>
      <c r="K261" s="19">
        <f t="shared" si="24"/>
        <v>0.28662420382165604</v>
      </c>
      <c r="L261" s="46">
        <f t="shared" si="25"/>
        <v>1.4639490445859873</v>
      </c>
      <c r="M261" t="s">
        <v>34</v>
      </c>
      <c r="N261" t="s">
        <v>36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tr">
        <f t="shared" si="26"/>
        <v>Aug</v>
      </c>
      <c r="V261">
        <f t="shared" si="27"/>
        <v>3</v>
      </c>
      <c r="W261" t="str">
        <f xml:space="preserve"> Simulated_UTM_Campaign_Data___1500_Rows[[#This Row],[utm_source]] &amp; "/" &amp; Simulated_UTM_Campaign_Data___1500_Rows[[#This Row],[utm_medium]]</f>
        <v>newsletter/referral</v>
      </c>
      <c r="X261" s="36">
        <f t="shared" si="28"/>
        <v>45292</v>
      </c>
      <c r="Y261" s="38">
        <f>DATEDIF(E261, A261, "m") + 1</f>
        <v>8</v>
      </c>
      <c r="Z261" s="4" t="str">
        <f t="shared" si="29"/>
        <v>exploratory</v>
      </c>
    </row>
    <row r="262" spans="1:26" x14ac:dyDescent="0.2">
      <c r="A262" s="36">
        <v>45414</v>
      </c>
      <c r="B262" s="4" t="s">
        <v>25</v>
      </c>
      <c r="C262" s="4" t="s">
        <v>15</v>
      </c>
      <c r="D262" s="4" t="s">
        <v>11</v>
      </c>
      <c r="E262" s="36">
        <f>IFERROR(_xlfn.XLOOKUP(D262, 'Minimum Months'!A:A, 'Minimum Months'!B:B), "")</f>
        <v>45292</v>
      </c>
      <c r="F262" s="4" t="s">
        <v>29</v>
      </c>
      <c r="G262" s="4" t="s">
        <v>24</v>
      </c>
      <c r="H262" s="4">
        <v>196</v>
      </c>
      <c r="I262" s="4">
        <v>28</v>
      </c>
      <c r="J262" s="4">
        <v>696.96</v>
      </c>
      <c r="K262" s="19">
        <f t="shared" si="24"/>
        <v>0.14285714285714285</v>
      </c>
      <c r="L262" s="46">
        <f t="shared" si="25"/>
        <v>3.5559183673469388</v>
      </c>
      <c r="M262" t="s">
        <v>34</v>
      </c>
      <c r="N262" t="s">
        <v>36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tr">
        <f t="shared" si="26"/>
        <v>May</v>
      </c>
      <c r="V262">
        <f t="shared" si="27"/>
        <v>2</v>
      </c>
      <c r="W262" t="str">
        <f xml:space="preserve"> Simulated_UTM_Campaign_Data___1500_Rows[[#This Row],[utm_source]] &amp; "/" &amp; Simulated_UTM_Campaign_Data___1500_Rows[[#This Row],[utm_medium]]</f>
        <v>google/social</v>
      </c>
      <c r="X262" s="36">
        <f t="shared" si="28"/>
        <v>45292</v>
      </c>
      <c r="Y262" s="38">
        <f>DATEDIF(E262, A262, "m") + 1</f>
        <v>5</v>
      </c>
      <c r="Z262" s="4" t="str">
        <f t="shared" si="29"/>
        <v>purchase_intent</v>
      </c>
    </row>
    <row r="263" spans="1:26" x14ac:dyDescent="0.2">
      <c r="A263" s="36">
        <v>45419</v>
      </c>
      <c r="B263" s="4" t="s">
        <v>25</v>
      </c>
      <c r="C263" s="4" t="s">
        <v>28</v>
      </c>
      <c r="D263" s="4" t="s">
        <v>20</v>
      </c>
      <c r="E263" s="36">
        <f>IFERROR(_xlfn.XLOOKUP(D263, 'Minimum Months'!A:A, 'Minimum Months'!B:B), "")</f>
        <v>45292</v>
      </c>
      <c r="F263" s="4" t="s">
        <v>23</v>
      </c>
      <c r="G263" s="4" t="s">
        <v>21</v>
      </c>
      <c r="H263" s="4">
        <v>169</v>
      </c>
      <c r="I263" s="4">
        <v>17</v>
      </c>
      <c r="J263" s="4">
        <v>567.99</v>
      </c>
      <c r="K263" s="19">
        <f t="shared" si="24"/>
        <v>0.10059171597633136</v>
      </c>
      <c r="L263" s="46">
        <f t="shared" si="25"/>
        <v>3.3608875739644972</v>
      </c>
      <c r="M263" t="s">
        <v>34</v>
      </c>
      <c r="N263" t="s">
        <v>36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tr">
        <f t="shared" si="26"/>
        <v>May</v>
      </c>
      <c r="V263">
        <f t="shared" si="27"/>
        <v>2</v>
      </c>
      <c r="W263" t="str">
        <f xml:space="preserve"> Simulated_UTM_Campaign_Data___1500_Rows[[#This Row],[utm_source]] &amp; "/" &amp; Simulated_UTM_Campaign_Data___1500_Rows[[#This Row],[utm_medium]]</f>
        <v>google/cpc</v>
      </c>
      <c r="X263" s="36">
        <f t="shared" si="28"/>
        <v>45292</v>
      </c>
      <c r="Y263" s="38">
        <f>DATEDIF(E263, A263, "m") + 1</f>
        <v>5</v>
      </c>
      <c r="Z263" s="4" t="str">
        <f t="shared" si="29"/>
        <v>exploratory</v>
      </c>
    </row>
    <row r="264" spans="1:26" x14ac:dyDescent="0.2">
      <c r="A264" s="36">
        <v>45480</v>
      </c>
      <c r="B264" s="4" t="s">
        <v>30</v>
      </c>
      <c r="C264" s="4" t="s">
        <v>15</v>
      </c>
      <c r="D264" s="4" t="s">
        <v>20</v>
      </c>
      <c r="E264" s="36">
        <f>IFERROR(_xlfn.XLOOKUP(D264, 'Minimum Months'!A:A, 'Minimum Months'!B:B), "")</f>
        <v>45292</v>
      </c>
      <c r="F264" s="4" t="s">
        <v>12</v>
      </c>
      <c r="G264" s="4" t="s">
        <v>21</v>
      </c>
      <c r="H264" s="4">
        <v>123</v>
      </c>
      <c r="I264" s="4">
        <v>48</v>
      </c>
      <c r="J264" s="4">
        <v>763.37</v>
      </c>
      <c r="K264" s="19">
        <f t="shared" si="24"/>
        <v>0.3902439024390244</v>
      </c>
      <c r="L264" s="46">
        <f t="shared" si="25"/>
        <v>6.2062601626016258</v>
      </c>
      <c r="M264" t="s">
        <v>34</v>
      </c>
      <c r="N264" t="s">
        <v>36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tr">
        <f t="shared" si="26"/>
        <v>Jul</v>
      </c>
      <c r="V264">
        <f t="shared" si="27"/>
        <v>3</v>
      </c>
      <c r="W264" t="str">
        <f xml:space="preserve"> Simulated_UTM_Campaign_Data___1500_Rows[[#This Row],[utm_source]] &amp; "/" &amp; Simulated_UTM_Campaign_Data___1500_Rows[[#This Row],[utm_medium]]</f>
        <v>linkedin/social</v>
      </c>
      <c r="X264" s="36">
        <f t="shared" si="28"/>
        <v>45292</v>
      </c>
      <c r="Y264" s="38">
        <f>DATEDIF(E264, A264, "m") + 1</f>
        <v>7</v>
      </c>
      <c r="Z264" s="4" t="str">
        <f t="shared" si="29"/>
        <v>exploratory</v>
      </c>
    </row>
    <row r="265" spans="1:26" x14ac:dyDescent="0.2">
      <c r="A265" s="36">
        <v>45310</v>
      </c>
      <c r="B265" s="4" t="s">
        <v>26</v>
      </c>
      <c r="C265" s="4" t="s">
        <v>10</v>
      </c>
      <c r="D265" s="4" t="s">
        <v>20</v>
      </c>
      <c r="E265" s="36">
        <f>IFERROR(_xlfn.XLOOKUP(D265, 'Minimum Months'!A:A, 'Minimum Months'!B:B), "")</f>
        <v>45292</v>
      </c>
      <c r="F265" s="4" t="s">
        <v>16</v>
      </c>
      <c r="G265" s="4" t="s">
        <v>17</v>
      </c>
      <c r="H265" s="4">
        <v>398</v>
      </c>
      <c r="I265" s="4">
        <v>42</v>
      </c>
      <c r="J265" s="4">
        <v>188.79</v>
      </c>
      <c r="K265" s="19">
        <f t="shared" si="24"/>
        <v>0.10552763819095477</v>
      </c>
      <c r="L265" s="46">
        <f t="shared" si="25"/>
        <v>0.47434673366834168</v>
      </c>
      <c r="M265" t="s">
        <v>34</v>
      </c>
      <c r="N265" t="s">
        <v>36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tr">
        <f t="shared" si="26"/>
        <v>Jan</v>
      </c>
      <c r="V265">
        <f t="shared" si="27"/>
        <v>1</v>
      </c>
      <c r="W265" t="str">
        <f xml:space="preserve"> Simulated_UTM_Campaign_Data___1500_Rows[[#This Row],[utm_source]] &amp; "/" &amp; Simulated_UTM_Campaign_Data___1500_Rows[[#This Row],[utm_medium]]</f>
        <v>instagram/referral</v>
      </c>
      <c r="X265" s="36">
        <f t="shared" si="28"/>
        <v>45292</v>
      </c>
      <c r="Y265" s="38">
        <f>DATEDIF(E265, A265, "m") + 1</f>
        <v>1</v>
      </c>
      <c r="Z265" s="4" t="str">
        <f t="shared" si="29"/>
        <v>purchase_intent</v>
      </c>
    </row>
    <row r="266" spans="1:26" x14ac:dyDescent="0.2">
      <c r="A266" s="36">
        <v>45566</v>
      </c>
      <c r="B266" s="4" t="s">
        <v>18</v>
      </c>
      <c r="C266" s="4" t="s">
        <v>28</v>
      </c>
      <c r="D266" s="4" t="s">
        <v>27</v>
      </c>
      <c r="E266" s="36">
        <f>IFERROR(_xlfn.XLOOKUP(D266, 'Minimum Months'!A:A, 'Minimum Months'!B:B), "")</f>
        <v>45293</v>
      </c>
      <c r="F266" s="4" t="s">
        <v>12</v>
      </c>
      <c r="G266" s="4" t="s">
        <v>13</v>
      </c>
      <c r="H266" s="4">
        <v>261</v>
      </c>
      <c r="I266" s="4">
        <v>17</v>
      </c>
      <c r="J266" s="4">
        <v>207.98</v>
      </c>
      <c r="K266" s="19">
        <f t="shared" si="24"/>
        <v>6.5134099616858232E-2</v>
      </c>
      <c r="L266" s="46">
        <f t="shared" si="25"/>
        <v>0.79685823754789264</v>
      </c>
      <c r="M266" t="s">
        <v>34</v>
      </c>
      <c r="N266" t="s">
        <v>36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tr">
        <f t="shared" si="26"/>
        <v>Oct</v>
      </c>
      <c r="V266">
        <f t="shared" si="27"/>
        <v>4</v>
      </c>
      <c r="W266" t="str">
        <f xml:space="preserve"> Simulated_UTM_Campaign_Data___1500_Rows[[#This Row],[utm_source]] &amp; "/" &amp; Simulated_UTM_Campaign_Data___1500_Rows[[#This Row],[utm_medium]]</f>
        <v>youtube/cpc</v>
      </c>
      <c r="X266" s="36">
        <f t="shared" si="28"/>
        <v>45293</v>
      </c>
      <c r="Y266" s="38">
        <f>DATEDIF(E266, A266, "m") + 1</f>
        <v>9</v>
      </c>
      <c r="Z266" s="4" t="str">
        <f t="shared" si="29"/>
        <v>exploratory</v>
      </c>
    </row>
    <row r="267" spans="1:26" x14ac:dyDescent="0.2">
      <c r="A267" s="36">
        <v>45628</v>
      </c>
      <c r="B267" s="4" t="s">
        <v>14</v>
      </c>
      <c r="C267" s="4" t="s">
        <v>19</v>
      </c>
      <c r="D267" s="4" t="s">
        <v>27</v>
      </c>
      <c r="E267" s="36">
        <f>IFERROR(_xlfn.XLOOKUP(D267, 'Minimum Months'!A:A, 'Minimum Months'!B:B), "")</f>
        <v>45293</v>
      </c>
      <c r="F267" s="4" t="s">
        <v>29</v>
      </c>
      <c r="G267" s="4" t="s">
        <v>24</v>
      </c>
      <c r="H267" s="4">
        <v>256</v>
      </c>
      <c r="I267" s="4">
        <v>13</v>
      </c>
      <c r="J267" s="4">
        <v>106.25</v>
      </c>
      <c r="K267" s="19">
        <f t="shared" si="24"/>
        <v>5.078125E-2</v>
      </c>
      <c r="L267" s="46">
        <f t="shared" si="25"/>
        <v>0.4150390625</v>
      </c>
      <c r="M267" t="s">
        <v>34</v>
      </c>
      <c r="N267" t="s">
        <v>36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tr">
        <f t="shared" si="26"/>
        <v>Dec</v>
      </c>
      <c r="V267">
        <f t="shared" si="27"/>
        <v>4</v>
      </c>
      <c r="W267" t="str">
        <f xml:space="preserve"> Simulated_UTM_Campaign_Data___1500_Rows[[#This Row],[utm_source]] &amp; "/" &amp; Simulated_UTM_Campaign_Data___1500_Rows[[#This Row],[utm_medium]]</f>
        <v>newsletter/email</v>
      </c>
      <c r="X267" s="36">
        <f t="shared" si="28"/>
        <v>45293</v>
      </c>
      <c r="Y267" s="38">
        <f>DATEDIF(E267, A267, "m") + 1</f>
        <v>12</v>
      </c>
      <c r="Z267" s="4" t="str">
        <f t="shared" si="29"/>
        <v>purchase_intent</v>
      </c>
    </row>
    <row r="268" spans="1:26" x14ac:dyDescent="0.2">
      <c r="A268" s="36">
        <v>45351</v>
      </c>
      <c r="B268" s="4" t="s">
        <v>26</v>
      </c>
      <c r="C268" s="4" t="s">
        <v>19</v>
      </c>
      <c r="D268" s="4" t="s">
        <v>27</v>
      </c>
      <c r="E268" s="36">
        <f>IFERROR(_xlfn.XLOOKUP(D268, 'Minimum Months'!A:A, 'Minimum Months'!B:B), "")</f>
        <v>45293</v>
      </c>
      <c r="F268" s="4" t="s">
        <v>29</v>
      </c>
      <c r="G268" s="4" t="s">
        <v>21</v>
      </c>
      <c r="H268" s="4">
        <v>230</v>
      </c>
      <c r="I268" s="4">
        <v>11</v>
      </c>
      <c r="J268" s="4">
        <v>386.51</v>
      </c>
      <c r="K268" s="19">
        <f t="shared" si="24"/>
        <v>4.7826086956521741E-2</v>
      </c>
      <c r="L268" s="46">
        <f t="shared" si="25"/>
        <v>1.6804782608695652</v>
      </c>
      <c r="M268" t="s">
        <v>34</v>
      </c>
      <c r="N268" t="s">
        <v>36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tr">
        <f t="shared" si="26"/>
        <v>Feb</v>
      </c>
      <c r="V268">
        <f t="shared" si="27"/>
        <v>1</v>
      </c>
      <c r="W268" t="str">
        <f xml:space="preserve"> Simulated_UTM_Campaign_Data___1500_Rows[[#This Row],[utm_source]] &amp; "/" &amp; Simulated_UTM_Campaign_Data___1500_Rows[[#This Row],[utm_medium]]</f>
        <v>instagram/email</v>
      </c>
      <c r="X268" s="36">
        <f t="shared" si="28"/>
        <v>45293</v>
      </c>
      <c r="Y268" s="38">
        <f>DATEDIF(E268, A268, "m") + 1</f>
        <v>2</v>
      </c>
      <c r="Z268" s="4" t="str">
        <f t="shared" si="29"/>
        <v>exploratory</v>
      </c>
    </row>
    <row r="269" spans="1:26" x14ac:dyDescent="0.2">
      <c r="A269" s="36">
        <v>45548</v>
      </c>
      <c r="B269" s="4" t="s">
        <v>30</v>
      </c>
      <c r="C269" s="4" t="s">
        <v>10</v>
      </c>
      <c r="D269" s="4" t="s">
        <v>27</v>
      </c>
      <c r="E269" s="36">
        <f>IFERROR(_xlfn.XLOOKUP(D269, 'Minimum Months'!A:A, 'Minimum Months'!B:B), "")</f>
        <v>45293</v>
      </c>
      <c r="F269" s="4" t="s">
        <v>16</v>
      </c>
      <c r="G269" s="4" t="s">
        <v>17</v>
      </c>
      <c r="H269" s="4">
        <v>404</v>
      </c>
      <c r="I269" s="4">
        <v>34</v>
      </c>
      <c r="J269" s="4">
        <v>134.38999999999999</v>
      </c>
      <c r="K269" s="19">
        <f t="shared" si="24"/>
        <v>8.4158415841584164E-2</v>
      </c>
      <c r="L269" s="46">
        <f t="shared" si="25"/>
        <v>0.33264851485148511</v>
      </c>
      <c r="M269" t="s">
        <v>34</v>
      </c>
      <c r="N269" t="s">
        <v>36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tr">
        <f t="shared" si="26"/>
        <v>Sep</v>
      </c>
      <c r="V269">
        <f t="shared" si="27"/>
        <v>3</v>
      </c>
      <c r="W269" t="str">
        <f xml:space="preserve"> Simulated_UTM_Campaign_Data___1500_Rows[[#This Row],[utm_source]] &amp; "/" &amp; Simulated_UTM_Campaign_Data___1500_Rows[[#This Row],[utm_medium]]</f>
        <v>linkedin/referral</v>
      </c>
      <c r="X269" s="36">
        <f t="shared" si="28"/>
        <v>45293</v>
      </c>
      <c r="Y269" s="38">
        <f>DATEDIF(E269, A269, "m") + 1</f>
        <v>9</v>
      </c>
      <c r="Z269" s="4" t="str">
        <f t="shared" si="29"/>
        <v>purchase_intent</v>
      </c>
    </row>
    <row r="270" spans="1:26" x14ac:dyDescent="0.2">
      <c r="A270" s="36">
        <v>45439</v>
      </c>
      <c r="B270" s="4" t="s">
        <v>26</v>
      </c>
      <c r="C270" s="4" t="s">
        <v>10</v>
      </c>
      <c r="D270" s="4" t="s">
        <v>22</v>
      </c>
      <c r="E270" s="36">
        <f>IFERROR(_xlfn.XLOOKUP(D270, 'Minimum Months'!A:A, 'Minimum Months'!B:B), "")</f>
        <v>45294</v>
      </c>
      <c r="F270" s="4" t="s">
        <v>23</v>
      </c>
      <c r="G270" s="4" t="s">
        <v>21</v>
      </c>
      <c r="H270" s="4">
        <v>486</v>
      </c>
      <c r="I270" s="4">
        <v>11</v>
      </c>
      <c r="J270" s="4">
        <v>219.61</v>
      </c>
      <c r="K270" s="19">
        <f t="shared" si="24"/>
        <v>2.2633744855967079E-2</v>
      </c>
      <c r="L270" s="46">
        <f t="shared" si="25"/>
        <v>0.4518724279835391</v>
      </c>
      <c r="M270" t="s">
        <v>34</v>
      </c>
      <c r="N270" t="s">
        <v>36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tr">
        <f t="shared" si="26"/>
        <v>May</v>
      </c>
      <c r="V270">
        <f t="shared" si="27"/>
        <v>2</v>
      </c>
      <c r="W270" t="str">
        <f xml:space="preserve"> Simulated_UTM_Campaign_Data___1500_Rows[[#This Row],[utm_source]] &amp; "/" &amp; Simulated_UTM_Campaign_Data___1500_Rows[[#This Row],[utm_medium]]</f>
        <v>instagram/referral</v>
      </c>
      <c r="X270" s="36">
        <f t="shared" si="28"/>
        <v>45294</v>
      </c>
      <c r="Y270" s="38">
        <f>DATEDIF(E270, A270, "m") + 1</f>
        <v>5</v>
      </c>
      <c r="Z270" s="4" t="str">
        <f t="shared" si="29"/>
        <v>exploratory</v>
      </c>
    </row>
    <row r="271" spans="1:26" x14ac:dyDescent="0.2">
      <c r="A271" s="36">
        <v>45408</v>
      </c>
      <c r="B271" s="4" t="s">
        <v>14</v>
      </c>
      <c r="C271" s="4" t="s">
        <v>10</v>
      </c>
      <c r="D271" s="4" t="s">
        <v>11</v>
      </c>
      <c r="E271" s="36">
        <f>IFERROR(_xlfn.XLOOKUP(D271, 'Minimum Months'!A:A, 'Minimum Months'!B:B), "")</f>
        <v>45292</v>
      </c>
      <c r="F271" s="4" t="s">
        <v>32</v>
      </c>
      <c r="G271" s="4" t="s">
        <v>13</v>
      </c>
      <c r="H271" s="4">
        <v>39</v>
      </c>
      <c r="I271" s="4">
        <v>21</v>
      </c>
      <c r="J271" s="4">
        <v>207.46</v>
      </c>
      <c r="K271" s="19">
        <f t="shared" si="24"/>
        <v>0.53846153846153844</v>
      </c>
      <c r="L271" s="46">
        <f t="shared" si="25"/>
        <v>5.3194871794871794</v>
      </c>
      <c r="M271" t="s">
        <v>34</v>
      </c>
      <c r="N271" t="s">
        <v>36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tr">
        <f t="shared" si="26"/>
        <v>Apr</v>
      </c>
      <c r="V271">
        <f t="shared" si="27"/>
        <v>2</v>
      </c>
      <c r="W271" t="str">
        <f xml:space="preserve"> Simulated_UTM_Campaign_Data___1500_Rows[[#This Row],[utm_source]] &amp; "/" &amp; Simulated_UTM_Campaign_Data___1500_Rows[[#This Row],[utm_medium]]</f>
        <v>newsletter/referral</v>
      </c>
      <c r="X271" s="36">
        <f t="shared" si="28"/>
        <v>45292</v>
      </c>
      <c r="Y271" s="38">
        <f>DATEDIF(E271, A271, "m") + 1</f>
        <v>4</v>
      </c>
      <c r="Z271" s="4" t="str">
        <f t="shared" si="29"/>
        <v>exploratory</v>
      </c>
    </row>
    <row r="272" spans="1:26" x14ac:dyDescent="0.2">
      <c r="A272" s="36">
        <v>45356</v>
      </c>
      <c r="B272" s="4" t="s">
        <v>25</v>
      </c>
      <c r="C272" s="4" t="s">
        <v>28</v>
      </c>
      <c r="D272" s="4" t="s">
        <v>27</v>
      </c>
      <c r="E272" s="36">
        <f>IFERROR(_xlfn.XLOOKUP(D272, 'Minimum Months'!A:A, 'Minimum Months'!B:B), "")</f>
        <v>45293</v>
      </c>
      <c r="F272" s="4" t="s">
        <v>29</v>
      </c>
      <c r="G272" s="4" t="s">
        <v>13</v>
      </c>
      <c r="H272" s="4">
        <v>413</v>
      </c>
      <c r="I272" s="4">
        <v>48</v>
      </c>
      <c r="J272" s="4">
        <v>961.53</v>
      </c>
      <c r="K272" s="19">
        <f t="shared" si="24"/>
        <v>0.11622276029055691</v>
      </c>
      <c r="L272" s="46">
        <f t="shared" si="25"/>
        <v>2.3281598062953996</v>
      </c>
      <c r="M272" t="s">
        <v>34</v>
      </c>
      <c r="N272" t="s">
        <v>36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tr">
        <f t="shared" si="26"/>
        <v>Mar</v>
      </c>
      <c r="V272">
        <f t="shared" si="27"/>
        <v>1</v>
      </c>
      <c r="W272" t="str">
        <f xml:space="preserve"> Simulated_UTM_Campaign_Data___1500_Rows[[#This Row],[utm_source]] &amp; "/" &amp; Simulated_UTM_Campaign_Data___1500_Rows[[#This Row],[utm_medium]]</f>
        <v>google/cpc</v>
      </c>
      <c r="X272" s="36">
        <f t="shared" si="28"/>
        <v>45293</v>
      </c>
      <c r="Y272" s="38">
        <f>DATEDIF(E272, A272, "m") + 1</f>
        <v>3</v>
      </c>
      <c r="Z272" s="4" t="str">
        <f t="shared" si="29"/>
        <v>exploratory</v>
      </c>
    </row>
    <row r="273" spans="1:26" x14ac:dyDescent="0.2">
      <c r="A273" s="36">
        <v>45653</v>
      </c>
      <c r="B273" s="4" t="s">
        <v>18</v>
      </c>
      <c r="C273" s="4" t="s">
        <v>28</v>
      </c>
      <c r="D273" s="4" t="s">
        <v>22</v>
      </c>
      <c r="E273" s="36">
        <f>IFERROR(_xlfn.XLOOKUP(D273, 'Minimum Months'!A:A, 'Minimum Months'!B:B), "")</f>
        <v>45294</v>
      </c>
      <c r="F273" s="4" t="s">
        <v>12</v>
      </c>
      <c r="G273" s="4" t="s">
        <v>17</v>
      </c>
      <c r="H273" s="4">
        <v>401</v>
      </c>
      <c r="I273" s="4">
        <v>7</v>
      </c>
      <c r="J273" s="4">
        <v>520.15</v>
      </c>
      <c r="K273" s="19">
        <f t="shared" si="24"/>
        <v>1.7456359102244388E-2</v>
      </c>
      <c r="L273" s="46">
        <f t="shared" si="25"/>
        <v>1.2971321695760598</v>
      </c>
      <c r="M273" t="s">
        <v>34</v>
      </c>
      <c r="N273" t="s">
        <v>36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tr">
        <f t="shared" si="26"/>
        <v>Dec</v>
      </c>
      <c r="V273">
        <f t="shared" si="27"/>
        <v>4</v>
      </c>
      <c r="W273" t="str">
        <f xml:space="preserve"> Simulated_UTM_Campaign_Data___1500_Rows[[#This Row],[utm_source]] &amp; "/" &amp; Simulated_UTM_Campaign_Data___1500_Rows[[#This Row],[utm_medium]]</f>
        <v>youtube/cpc</v>
      </c>
      <c r="X273" s="36">
        <f t="shared" si="28"/>
        <v>45294</v>
      </c>
      <c r="Y273" s="38">
        <f>DATEDIF(E273, A273, "m") + 1</f>
        <v>12</v>
      </c>
      <c r="Z273" s="4" t="str">
        <f t="shared" si="29"/>
        <v>purchase_intent</v>
      </c>
    </row>
    <row r="274" spans="1:26" x14ac:dyDescent="0.2">
      <c r="A274" s="36">
        <v>45480</v>
      </c>
      <c r="B274" s="4" t="s">
        <v>30</v>
      </c>
      <c r="C274" s="4" t="s">
        <v>19</v>
      </c>
      <c r="D274" s="4" t="s">
        <v>22</v>
      </c>
      <c r="E274" s="36">
        <f>IFERROR(_xlfn.XLOOKUP(D274, 'Minimum Months'!A:A, 'Minimum Months'!B:B), "")</f>
        <v>45294</v>
      </c>
      <c r="F274" s="4" t="s">
        <v>29</v>
      </c>
      <c r="G274" s="4" t="s">
        <v>17</v>
      </c>
      <c r="H274" s="4">
        <v>397</v>
      </c>
      <c r="I274" s="4">
        <v>40</v>
      </c>
      <c r="J274" s="4">
        <v>827.13</v>
      </c>
      <c r="K274" s="19">
        <f t="shared" si="24"/>
        <v>0.10075566750629723</v>
      </c>
      <c r="L274" s="46">
        <f t="shared" si="25"/>
        <v>2.0834508816120905</v>
      </c>
      <c r="M274" t="s">
        <v>34</v>
      </c>
      <c r="N274" t="s">
        <v>36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tr">
        <f t="shared" si="26"/>
        <v>Jul</v>
      </c>
      <c r="V274">
        <f t="shared" si="27"/>
        <v>3</v>
      </c>
      <c r="W274" t="str">
        <f xml:space="preserve"> Simulated_UTM_Campaign_Data___1500_Rows[[#This Row],[utm_source]] &amp; "/" &amp; Simulated_UTM_Campaign_Data___1500_Rows[[#This Row],[utm_medium]]</f>
        <v>linkedin/email</v>
      </c>
      <c r="X274" s="36">
        <f t="shared" si="28"/>
        <v>45294</v>
      </c>
      <c r="Y274" s="38">
        <f>DATEDIF(E274, A274, "m") + 1</f>
        <v>7</v>
      </c>
      <c r="Z274" s="4" t="str">
        <f t="shared" si="29"/>
        <v>purchase_intent</v>
      </c>
    </row>
    <row r="275" spans="1:26" x14ac:dyDescent="0.2">
      <c r="A275" s="36">
        <v>45466</v>
      </c>
      <c r="B275" s="4" t="s">
        <v>9</v>
      </c>
      <c r="C275" s="4" t="s">
        <v>15</v>
      </c>
      <c r="D275" s="4" t="s">
        <v>22</v>
      </c>
      <c r="E275" s="36">
        <f>IFERROR(_xlfn.XLOOKUP(D275, 'Minimum Months'!A:A, 'Minimum Months'!B:B), "")</f>
        <v>45294</v>
      </c>
      <c r="F275" s="4" t="s">
        <v>29</v>
      </c>
      <c r="G275" s="4" t="s">
        <v>17</v>
      </c>
      <c r="H275" s="4">
        <v>120</v>
      </c>
      <c r="I275" s="4">
        <v>5</v>
      </c>
      <c r="J275" s="4">
        <v>377.9</v>
      </c>
      <c r="K275" s="19">
        <f t="shared" si="24"/>
        <v>4.1666666666666664E-2</v>
      </c>
      <c r="L275" s="46">
        <f t="shared" si="25"/>
        <v>3.1491666666666664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tr">
        <f t="shared" si="26"/>
        <v>Jun</v>
      </c>
      <c r="V275">
        <f t="shared" si="27"/>
        <v>2</v>
      </c>
      <c r="W275" t="str">
        <f xml:space="preserve"> Simulated_UTM_Campaign_Data___1500_Rows[[#This Row],[utm_source]] &amp; "/" &amp; Simulated_UTM_Campaign_Data___1500_Rows[[#This Row],[utm_medium]]</f>
        <v>facebook/social</v>
      </c>
      <c r="X275" s="36">
        <f t="shared" si="28"/>
        <v>45294</v>
      </c>
      <c r="Y275" s="38">
        <f>DATEDIF(E275, A275, "m") + 1</f>
        <v>6</v>
      </c>
      <c r="Z275" s="4" t="str">
        <f t="shared" si="29"/>
        <v>purchase_intent</v>
      </c>
    </row>
    <row r="276" spans="1:26" x14ac:dyDescent="0.2">
      <c r="A276" s="36">
        <v>45591</v>
      </c>
      <c r="B276" s="4" t="s">
        <v>25</v>
      </c>
      <c r="C276" s="4" t="s">
        <v>15</v>
      </c>
      <c r="D276" s="4" t="s">
        <v>27</v>
      </c>
      <c r="E276" s="36">
        <f>IFERROR(_xlfn.XLOOKUP(D276, 'Minimum Months'!A:A, 'Minimum Months'!B:B), "")</f>
        <v>45293</v>
      </c>
      <c r="F276" s="4" t="s">
        <v>23</v>
      </c>
      <c r="G276" s="4" t="s">
        <v>17</v>
      </c>
      <c r="H276" s="4">
        <v>286</v>
      </c>
      <c r="I276" s="4">
        <v>31</v>
      </c>
      <c r="J276" s="4">
        <v>334.66</v>
      </c>
      <c r="K276" s="19">
        <f t="shared" si="24"/>
        <v>0.10839160839160839</v>
      </c>
      <c r="L276" s="46">
        <f t="shared" si="25"/>
        <v>1.1701398601398603</v>
      </c>
      <c r="M276" t="s">
        <v>34</v>
      </c>
      <c r="N276" t="s">
        <v>36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tr">
        <f t="shared" si="26"/>
        <v>Oct</v>
      </c>
      <c r="V276">
        <f t="shared" si="27"/>
        <v>4</v>
      </c>
      <c r="W276" t="str">
        <f xml:space="preserve"> Simulated_UTM_Campaign_Data___1500_Rows[[#This Row],[utm_source]] &amp; "/" &amp; Simulated_UTM_Campaign_Data___1500_Rows[[#This Row],[utm_medium]]</f>
        <v>google/social</v>
      </c>
      <c r="X276" s="36">
        <f t="shared" si="28"/>
        <v>45293</v>
      </c>
      <c r="Y276" s="38">
        <f>DATEDIF(E276, A276, "m") + 1</f>
        <v>10</v>
      </c>
      <c r="Z276" s="4" t="str">
        <f t="shared" si="29"/>
        <v>purchase_intent</v>
      </c>
    </row>
    <row r="277" spans="1:26" x14ac:dyDescent="0.2">
      <c r="A277" s="36">
        <v>45417</v>
      </c>
      <c r="B277" s="4" t="s">
        <v>25</v>
      </c>
      <c r="C277" s="4" t="s">
        <v>15</v>
      </c>
      <c r="D277" s="4" t="s">
        <v>22</v>
      </c>
      <c r="E277" s="36">
        <f>IFERROR(_xlfn.XLOOKUP(D277, 'Minimum Months'!A:A, 'Minimum Months'!B:B), "")</f>
        <v>45294</v>
      </c>
      <c r="F277" s="4" t="s">
        <v>29</v>
      </c>
      <c r="G277" s="4" t="s">
        <v>21</v>
      </c>
      <c r="H277" s="4">
        <v>310</v>
      </c>
      <c r="I277" s="4">
        <v>7</v>
      </c>
      <c r="J277" s="4">
        <v>347.08</v>
      </c>
      <c r="K277" s="19">
        <f t="shared" si="24"/>
        <v>2.2580645161290321E-2</v>
      </c>
      <c r="L277" s="46">
        <f t="shared" si="25"/>
        <v>1.1196129032258064</v>
      </c>
      <c r="M277" t="s">
        <v>34</v>
      </c>
      <c r="N277" t="s">
        <v>36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tr">
        <f t="shared" si="26"/>
        <v>May</v>
      </c>
      <c r="V277">
        <f t="shared" si="27"/>
        <v>2</v>
      </c>
      <c r="W277" t="str">
        <f xml:space="preserve"> Simulated_UTM_Campaign_Data___1500_Rows[[#This Row],[utm_source]] &amp; "/" &amp; Simulated_UTM_Campaign_Data___1500_Rows[[#This Row],[utm_medium]]</f>
        <v>google/social</v>
      </c>
      <c r="X277" s="36">
        <f t="shared" si="28"/>
        <v>45294</v>
      </c>
      <c r="Y277" s="38">
        <f>DATEDIF(E277, A277, "m") + 1</f>
        <v>5</v>
      </c>
      <c r="Z277" s="4" t="str">
        <f t="shared" si="29"/>
        <v>exploratory</v>
      </c>
    </row>
    <row r="278" spans="1:26" x14ac:dyDescent="0.2">
      <c r="A278" s="36">
        <v>45453</v>
      </c>
      <c r="B278" s="4" t="s">
        <v>14</v>
      </c>
      <c r="C278" s="4" t="s">
        <v>19</v>
      </c>
      <c r="D278" s="4" t="s">
        <v>11</v>
      </c>
      <c r="E278" s="36">
        <f>IFERROR(_xlfn.XLOOKUP(D278, 'Minimum Months'!A:A, 'Minimum Months'!B:B), "")</f>
        <v>45292</v>
      </c>
      <c r="F278" s="4" t="s">
        <v>12</v>
      </c>
      <c r="G278" s="4" t="s">
        <v>24</v>
      </c>
      <c r="H278" s="4">
        <v>97</v>
      </c>
      <c r="I278" s="4">
        <v>33</v>
      </c>
      <c r="J278" s="4">
        <v>654.98</v>
      </c>
      <c r="K278" s="19">
        <f t="shared" si="24"/>
        <v>0.34020618556701032</v>
      </c>
      <c r="L278" s="46">
        <f t="shared" si="25"/>
        <v>6.7523711340206187</v>
      </c>
      <c r="M278" t="s">
        <v>34</v>
      </c>
      <c r="N278" t="s">
        <v>36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tr">
        <f t="shared" si="26"/>
        <v>Jun</v>
      </c>
      <c r="V278">
        <f t="shared" si="27"/>
        <v>2</v>
      </c>
      <c r="W278" t="str">
        <f xml:space="preserve"> Simulated_UTM_Campaign_Data___1500_Rows[[#This Row],[utm_source]] &amp; "/" &amp; Simulated_UTM_Campaign_Data___1500_Rows[[#This Row],[utm_medium]]</f>
        <v>newsletter/email</v>
      </c>
      <c r="X278" s="36">
        <f t="shared" si="28"/>
        <v>45292</v>
      </c>
      <c r="Y278" s="38">
        <f>DATEDIF(E278, A278, "m") + 1</f>
        <v>6</v>
      </c>
      <c r="Z278" s="4" t="str">
        <f t="shared" si="29"/>
        <v>purchase_intent</v>
      </c>
    </row>
    <row r="279" spans="1:26" x14ac:dyDescent="0.2">
      <c r="A279" s="36">
        <v>45650</v>
      </c>
      <c r="B279" s="4" t="s">
        <v>26</v>
      </c>
      <c r="C279" s="4" t="s">
        <v>19</v>
      </c>
      <c r="D279" s="4" t="s">
        <v>22</v>
      </c>
      <c r="E279" s="36">
        <f>IFERROR(_xlfn.XLOOKUP(D279, 'Minimum Months'!A:A, 'Minimum Months'!B:B), "")</f>
        <v>45294</v>
      </c>
      <c r="F279" s="4" t="s">
        <v>16</v>
      </c>
      <c r="G279" s="4" t="s">
        <v>24</v>
      </c>
      <c r="H279" s="4">
        <v>137</v>
      </c>
      <c r="I279" s="4">
        <v>16</v>
      </c>
      <c r="J279" s="4">
        <v>296.58999999999997</v>
      </c>
      <c r="K279" s="19">
        <f t="shared" si="24"/>
        <v>0.11678832116788321</v>
      </c>
      <c r="L279" s="46">
        <f t="shared" si="25"/>
        <v>2.1648905109489047</v>
      </c>
      <c r="M279" t="s">
        <v>34</v>
      </c>
      <c r="N279" t="s">
        <v>36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tr">
        <f t="shared" si="26"/>
        <v>Dec</v>
      </c>
      <c r="V279">
        <f t="shared" si="27"/>
        <v>4</v>
      </c>
      <c r="W279" t="str">
        <f xml:space="preserve"> Simulated_UTM_Campaign_Data___1500_Rows[[#This Row],[utm_source]] &amp; "/" &amp; Simulated_UTM_Campaign_Data___1500_Rows[[#This Row],[utm_medium]]</f>
        <v>instagram/email</v>
      </c>
      <c r="X279" s="36">
        <f t="shared" si="28"/>
        <v>45294</v>
      </c>
      <c r="Y279" s="38">
        <f>DATEDIF(E279, A279, "m") + 1</f>
        <v>12</v>
      </c>
      <c r="Z279" s="4" t="str">
        <f t="shared" si="29"/>
        <v>purchase_intent</v>
      </c>
    </row>
    <row r="280" spans="1:26" x14ac:dyDescent="0.2">
      <c r="A280" s="36">
        <v>45653</v>
      </c>
      <c r="B280" s="4" t="s">
        <v>14</v>
      </c>
      <c r="C280" s="4" t="s">
        <v>15</v>
      </c>
      <c r="D280" s="4" t="s">
        <v>22</v>
      </c>
      <c r="E280" s="36">
        <f>IFERROR(_xlfn.XLOOKUP(D280, 'Minimum Months'!A:A, 'Minimum Months'!B:B), "")</f>
        <v>45294</v>
      </c>
      <c r="F280" s="4" t="s">
        <v>23</v>
      </c>
      <c r="G280" s="4" t="s">
        <v>17</v>
      </c>
      <c r="H280" s="4">
        <v>182</v>
      </c>
      <c r="I280" s="4">
        <v>16</v>
      </c>
      <c r="J280" s="4">
        <v>141.80000000000001</v>
      </c>
      <c r="K280" s="19">
        <f t="shared" si="24"/>
        <v>8.7912087912087919E-2</v>
      </c>
      <c r="L280" s="46">
        <f t="shared" si="25"/>
        <v>0.77912087912087913</v>
      </c>
      <c r="M280" t="s">
        <v>34</v>
      </c>
      <c r="N280" t="s">
        <v>36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tr">
        <f t="shared" si="26"/>
        <v>Dec</v>
      </c>
      <c r="V280">
        <f t="shared" si="27"/>
        <v>4</v>
      </c>
      <c r="W280" t="str">
        <f xml:space="preserve"> Simulated_UTM_Campaign_Data___1500_Rows[[#This Row],[utm_source]] &amp; "/" &amp; Simulated_UTM_Campaign_Data___1500_Rows[[#This Row],[utm_medium]]</f>
        <v>newsletter/social</v>
      </c>
      <c r="X280" s="36">
        <f t="shared" si="28"/>
        <v>45294</v>
      </c>
      <c r="Y280" s="38">
        <f>DATEDIF(E280, A280, "m") + 1</f>
        <v>12</v>
      </c>
      <c r="Z280" s="4" t="str">
        <f t="shared" si="29"/>
        <v>purchase_intent</v>
      </c>
    </row>
    <row r="281" spans="1:26" x14ac:dyDescent="0.2">
      <c r="A281" s="36">
        <v>45434</v>
      </c>
      <c r="B281" s="4" t="s">
        <v>25</v>
      </c>
      <c r="C281" s="4" t="s">
        <v>19</v>
      </c>
      <c r="D281" s="4" t="s">
        <v>11</v>
      </c>
      <c r="E281" s="36">
        <f>IFERROR(_xlfn.XLOOKUP(D281, 'Minimum Months'!A:A, 'Minimum Months'!B:B), "")</f>
        <v>45292</v>
      </c>
      <c r="F281" s="4" t="s">
        <v>12</v>
      </c>
      <c r="G281" s="4" t="s">
        <v>24</v>
      </c>
      <c r="H281" s="4">
        <v>394</v>
      </c>
      <c r="I281" s="4">
        <v>18</v>
      </c>
      <c r="J281" s="4">
        <v>356.64</v>
      </c>
      <c r="K281" s="19">
        <f t="shared" si="24"/>
        <v>4.5685279187817257E-2</v>
      </c>
      <c r="L281" s="46">
        <f t="shared" si="25"/>
        <v>0.90517766497461927</v>
      </c>
      <c r="M281" t="s">
        <v>34</v>
      </c>
      <c r="N281" t="s">
        <v>36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tr">
        <f t="shared" si="26"/>
        <v>May</v>
      </c>
      <c r="V281">
        <f t="shared" si="27"/>
        <v>2</v>
      </c>
      <c r="W281" t="str">
        <f xml:space="preserve"> Simulated_UTM_Campaign_Data___1500_Rows[[#This Row],[utm_source]] &amp; "/" &amp; Simulated_UTM_Campaign_Data___1500_Rows[[#This Row],[utm_medium]]</f>
        <v>google/email</v>
      </c>
      <c r="X281" s="36">
        <f t="shared" si="28"/>
        <v>45292</v>
      </c>
      <c r="Y281" s="38">
        <f>DATEDIF(E281, A281, "m") + 1</f>
        <v>5</v>
      </c>
      <c r="Z281" s="4" t="str">
        <f t="shared" si="29"/>
        <v>purchase_intent</v>
      </c>
    </row>
    <row r="282" spans="1:26" x14ac:dyDescent="0.2">
      <c r="A282" s="36">
        <v>45547</v>
      </c>
      <c r="B282" s="4" t="s">
        <v>25</v>
      </c>
      <c r="C282" s="4" t="s">
        <v>19</v>
      </c>
      <c r="D282" s="4" t="s">
        <v>11</v>
      </c>
      <c r="E282" s="36">
        <f>IFERROR(_xlfn.XLOOKUP(D282, 'Minimum Months'!A:A, 'Minimum Months'!B:B), "")</f>
        <v>45292</v>
      </c>
      <c r="F282" s="4" t="s">
        <v>32</v>
      </c>
      <c r="G282" s="4" t="s">
        <v>13</v>
      </c>
      <c r="H282" s="4">
        <v>360</v>
      </c>
      <c r="I282" s="4">
        <v>23</v>
      </c>
      <c r="J282" s="4">
        <v>770.71</v>
      </c>
      <c r="K282" s="19">
        <f t="shared" si="24"/>
        <v>6.3888888888888884E-2</v>
      </c>
      <c r="L282" s="46">
        <f t="shared" si="25"/>
        <v>2.1408611111111111</v>
      </c>
      <c r="M282" t="s">
        <v>34</v>
      </c>
      <c r="N282" t="s">
        <v>36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tr">
        <f t="shared" si="26"/>
        <v>Sep</v>
      </c>
      <c r="V282">
        <f t="shared" si="27"/>
        <v>3</v>
      </c>
      <c r="W282" t="str">
        <f xml:space="preserve"> Simulated_UTM_Campaign_Data___1500_Rows[[#This Row],[utm_source]] &amp; "/" &amp; Simulated_UTM_Campaign_Data___1500_Rows[[#This Row],[utm_medium]]</f>
        <v>google/email</v>
      </c>
      <c r="X282" s="36">
        <f t="shared" si="28"/>
        <v>45292</v>
      </c>
      <c r="Y282" s="38">
        <f>DATEDIF(E282, A282, "m") + 1</f>
        <v>9</v>
      </c>
      <c r="Z282" s="4" t="str">
        <f t="shared" si="29"/>
        <v>exploratory</v>
      </c>
    </row>
    <row r="283" spans="1:26" x14ac:dyDescent="0.2">
      <c r="A283" s="36">
        <v>45295</v>
      </c>
      <c r="B283" s="4" t="s">
        <v>18</v>
      </c>
      <c r="C283" s="4" t="s">
        <v>15</v>
      </c>
      <c r="D283" s="4" t="s">
        <v>22</v>
      </c>
      <c r="E283" s="36">
        <f>IFERROR(_xlfn.XLOOKUP(D283, 'Minimum Months'!A:A, 'Minimum Months'!B:B), "")</f>
        <v>45294</v>
      </c>
      <c r="F283" s="4" t="s">
        <v>12</v>
      </c>
      <c r="G283" s="4" t="s">
        <v>21</v>
      </c>
      <c r="H283" s="4">
        <v>189</v>
      </c>
      <c r="I283" s="4">
        <v>21</v>
      </c>
      <c r="J283" s="4">
        <v>851.12</v>
      </c>
      <c r="K283" s="19">
        <f t="shared" si="24"/>
        <v>0.1111111111111111</v>
      </c>
      <c r="L283" s="46">
        <f t="shared" si="25"/>
        <v>4.5032804232804233</v>
      </c>
      <c r="M283" t="s">
        <v>34</v>
      </c>
      <c r="N283" t="s">
        <v>36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tr">
        <f t="shared" si="26"/>
        <v>Jan</v>
      </c>
      <c r="V283">
        <f t="shared" si="27"/>
        <v>1</v>
      </c>
      <c r="W283" t="str">
        <f xml:space="preserve"> Simulated_UTM_Campaign_Data___1500_Rows[[#This Row],[utm_source]] &amp; "/" &amp; Simulated_UTM_Campaign_Data___1500_Rows[[#This Row],[utm_medium]]</f>
        <v>youtube/social</v>
      </c>
      <c r="X283" s="36">
        <f t="shared" si="28"/>
        <v>45294</v>
      </c>
      <c r="Y283" s="38">
        <f>DATEDIF(E283, A283, "m") + 1</f>
        <v>1</v>
      </c>
      <c r="Z283" s="4" t="str">
        <f t="shared" si="29"/>
        <v>exploratory</v>
      </c>
    </row>
    <row r="284" spans="1:26" x14ac:dyDescent="0.2">
      <c r="A284" s="36">
        <v>45349</v>
      </c>
      <c r="B284" s="4" t="s">
        <v>25</v>
      </c>
      <c r="C284" s="4" t="s">
        <v>19</v>
      </c>
      <c r="D284" s="4" t="s">
        <v>22</v>
      </c>
      <c r="E284" s="36">
        <f>IFERROR(_xlfn.XLOOKUP(D284, 'Minimum Months'!A:A, 'Minimum Months'!B:B), "")</f>
        <v>45294</v>
      </c>
      <c r="F284" s="4" t="s">
        <v>29</v>
      </c>
      <c r="G284" s="4" t="s">
        <v>13</v>
      </c>
      <c r="H284" s="4">
        <v>95</v>
      </c>
      <c r="I284" s="4">
        <v>14</v>
      </c>
      <c r="J284" s="4">
        <v>909.4</v>
      </c>
      <c r="K284" s="19">
        <f t="shared" si="24"/>
        <v>0.14736842105263157</v>
      </c>
      <c r="L284" s="46">
        <f t="shared" si="25"/>
        <v>9.5726315789473677</v>
      </c>
      <c r="M284" t="s">
        <v>34</v>
      </c>
      <c r="N284" t="s">
        <v>36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tr">
        <f t="shared" si="26"/>
        <v>Feb</v>
      </c>
      <c r="V284">
        <f t="shared" si="27"/>
        <v>1</v>
      </c>
      <c r="W284" t="str">
        <f xml:space="preserve"> Simulated_UTM_Campaign_Data___1500_Rows[[#This Row],[utm_source]] &amp; "/" &amp; Simulated_UTM_Campaign_Data___1500_Rows[[#This Row],[utm_medium]]</f>
        <v>google/email</v>
      </c>
      <c r="X284" s="36">
        <f t="shared" si="28"/>
        <v>45294</v>
      </c>
      <c r="Y284" s="38">
        <f>DATEDIF(E284, A284, "m") + 1</f>
        <v>2</v>
      </c>
      <c r="Z284" s="4" t="str">
        <f t="shared" si="29"/>
        <v>exploratory</v>
      </c>
    </row>
    <row r="285" spans="1:26" x14ac:dyDescent="0.2">
      <c r="A285" s="36">
        <v>45312</v>
      </c>
      <c r="B285" s="4" t="s">
        <v>18</v>
      </c>
      <c r="C285" s="4" t="s">
        <v>19</v>
      </c>
      <c r="D285" s="4" t="s">
        <v>11</v>
      </c>
      <c r="E285" s="36">
        <f>IFERROR(_xlfn.XLOOKUP(D285, 'Minimum Months'!A:A, 'Minimum Months'!B:B), "")</f>
        <v>45292</v>
      </c>
      <c r="F285" s="4" t="s">
        <v>16</v>
      </c>
      <c r="G285" s="4" t="s">
        <v>21</v>
      </c>
      <c r="H285" s="4">
        <v>322</v>
      </c>
      <c r="I285" s="4">
        <v>11</v>
      </c>
      <c r="J285" s="4">
        <v>405.28</v>
      </c>
      <c r="K285" s="19">
        <f t="shared" si="24"/>
        <v>3.4161490683229816E-2</v>
      </c>
      <c r="L285" s="46">
        <f t="shared" si="25"/>
        <v>1.2586335403726707</v>
      </c>
      <c r="M285" t="s">
        <v>34</v>
      </c>
      <c r="N285" t="s">
        <v>36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tr">
        <f t="shared" si="26"/>
        <v>Jan</v>
      </c>
      <c r="V285">
        <f t="shared" si="27"/>
        <v>1</v>
      </c>
      <c r="W285" t="str">
        <f xml:space="preserve"> Simulated_UTM_Campaign_Data___1500_Rows[[#This Row],[utm_source]] &amp; "/" &amp; Simulated_UTM_Campaign_Data___1500_Rows[[#This Row],[utm_medium]]</f>
        <v>youtube/email</v>
      </c>
      <c r="X285" s="36">
        <f t="shared" si="28"/>
        <v>45292</v>
      </c>
      <c r="Y285" s="38">
        <f>DATEDIF(E285, A285, "m") + 1</f>
        <v>1</v>
      </c>
      <c r="Z285" s="4" t="str">
        <f t="shared" si="29"/>
        <v>exploratory</v>
      </c>
    </row>
    <row r="286" spans="1:26" x14ac:dyDescent="0.2">
      <c r="A286" s="36">
        <v>45644</v>
      </c>
      <c r="B286" s="4" t="s">
        <v>9</v>
      </c>
      <c r="C286" s="4" t="s">
        <v>28</v>
      </c>
      <c r="D286" s="4" t="s">
        <v>22</v>
      </c>
      <c r="E286" s="36">
        <f>IFERROR(_xlfn.XLOOKUP(D286, 'Minimum Months'!A:A, 'Minimum Months'!B:B), "")</f>
        <v>45294</v>
      </c>
      <c r="F286" s="4" t="s">
        <v>16</v>
      </c>
      <c r="G286" s="4" t="s">
        <v>21</v>
      </c>
      <c r="H286" s="4">
        <v>351</v>
      </c>
      <c r="I286" s="4">
        <v>22</v>
      </c>
      <c r="J286" s="4">
        <v>404.8</v>
      </c>
      <c r="K286" s="19">
        <f t="shared" si="24"/>
        <v>6.2678062678062682E-2</v>
      </c>
      <c r="L286" s="46">
        <f t="shared" si="25"/>
        <v>1.1532763532763532</v>
      </c>
      <c r="M286" t="s">
        <v>34</v>
      </c>
      <c r="N286" t="s">
        <v>36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tr">
        <f t="shared" si="26"/>
        <v>Dec</v>
      </c>
      <c r="V286">
        <f t="shared" si="27"/>
        <v>4</v>
      </c>
      <c r="W286" t="str">
        <f xml:space="preserve"> Simulated_UTM_Campaign_Data___1500_Rows[[#This Row],[utm_source]] &amp; "/" &amp; Simulated_UTM_Campaign_Data___1500_Rows[[#This Row],[utm_medium]]</f>
        <v>facebook/cpc</v>
      </c>
      <c r="X286" s="36">
        <f t="shared" si="28"/>
        <v>45294</v>
      </c>
      <c r="Y286" s="38">
        <f>DATEDIF(E286, A286, "m") + 1</f>
        <v>12</v>
      </c>
      <c r="Z286" s="4" t="str">
        <f t="shared" si="29"/>
        <v>exploratory</v>
      </c>
    </row>
    <row r="287" spans="1:26" x14ac:dyDescent="0.2">
      <c r="A287" s="36">
        <v>45507</v>
      </c>
      <c r="B287" s="4" t="s">
        <v>30</v>
      </c>
      <c r="C287" s="4" t="s">
        <v>10</v>
      </c>
      <c r="D287" s="4" t="s">
        <v>11</v>
      </c>
      <c r="E287" s="36">
        <f>IFERROR(_xlfn.XLOOKUP(D287, 'Minimum Months'!A:A, 'Minimum Months'!B:B), "")</f>
        <v>45292</v>
      </c>
      <c r="F287" s="4" t="s">
        <v>12</v>
      </c>
      <c r="G287" s="4" t="s">
        <v>17</v>
      </c>
      <c r="H287" s="4">
        <v>68</v>
      </c>
      <c r="I287" s="4">
        <v>1</v>
      </c>
      <c r="J287" s="4">
        <v>274.20999999999998</v>
      </c>
      <c r="K287" s="19">
        <f t="shared" si="24"/>
        <v>1.4705882352941176E-2</v>
      </c>
      <c r="L287" s="46">
        <f t="shared" si="25"/>
        <v>4.0324999999999998</v>
      </c>
      <c r="M287" t="s">
        <v>34</v>
      </c>
      <c r="N287" t="s">
        <v>36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tr">
        <f t="shared" si="26"/>
        <v>Aug</v>
      </c>
      <c r="V287">
        <f t="shared" si="27"/>
        <v>3</v>
      </c>
      <c r="W287" t="str">
        <f xml:space="preserve"> Simulated_UTM_Campaign_Data___1500_Rows[[#This Row],[utm_source]] &amp; "/" &amp; Simulated_UTM_Campaign_Data___1500_Rows[[#This Row],[utm_medium]]</f>
        <v>linkedin/referral</v>
      </c>
      <c r="X287" s="36">
        <f t="shared" si="28"/>
        <v>45292</v>
      </c>
      <c r="Y287" s="38">
        <f>DATEDIF(E287, A287, "m") + 1</f>
        <v>8</v>
      </c>
      <c r="Z287" s="4" t="str">
        <f t="shared" si="29"/>
        <v>purchase_intent</v>
      </c>
    </row>
    <row r="288" spans="1:26" x14ac:dyDescent="0.2">
      <c r="A288" s="36">
        <v>45539</v>
      </c>
      <c r="B288" s="4" t="s">
        <v>14</v>
      </c>
      <c r="C288" s="4" t="s">
        <v>10</v>
      </c>
      <c r="D288" s="4" t="s">
        <v>11</v>
      </c>
      <c r="E288" s="36">
        <f>IFERROR(_xlfn.XLOOKUP(D288, 'Minimum Months'!A:A, 'Minimum Months'!B:B), "")</f>
        <v>45292</v>
      </c>
      <c r="F288" s="4" t="s">
        <v>23</v>
      </c>
      <c r="G288" s="4" t="s">
        <v>21</v>
      </c>
      <c r="H288" s="4">
        <v>203</v>
      </c>
      <c r="I288" s="4">
        <v>31</v>
      </c>
      <c r="J288" s="4">
        <v>148.96</v>
      </c>
      <c r="K288" s="19">
        <f t="shared" si="24"/>
        <v>0.15270935960591134</v>
      </c>
      <c r="L288" s="46">
        <f t="shared" si="25"/>
        <v>0.73379310344827586</v>
      </c>
      <c r="M288" t="s">
        <v>34</v>
      </c>
      <c r="N288" t="s">
        <v>36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tr">
        <f t="shared" si="26"/>
        <v>Sep</v>
      </c>
      <c r="V288">
        <f t="shared" si="27"/>
        <v>3</v>
      </c>
      <c r="W288" t="str">
        <f xml:space="preserve"> Simulated_UTM_Campaign_Data___1500_Rows[[#This Row],[utm_source]] &amp; "/" &amp; Simulated_UTM_Campaign_Data___1500_Rows[[#This Row],[utm_medium]]</f>
        <v>newsletter/referral</v>
      </c>
      <c r="X288" s="36">
        <f t="shared" si="28"/>
        <v>45292</v>
      </c>
      <c r="Y288" s="38">
        <f>DATEDIF(E288, A288, "m") + 1</f>
        <v>9</v>
      </c>
      <c r="Z288" s="4" t="str">
        <f t="shared" si="29"/>
        <v>exploratory</v>
      </c>
    </row>
    <row r="289" spans="1:26" x14ac:dyDescent="0.2">
      <c r="A289" s="36">
        <v>45300</v>
      </c>
      <c r="B289" s="4" t="s">
        <v>25</v>
      </c>
      <c r="C289" s="4" t="s">
        <v>15</v>
      </c>
      <c r="D289" s="4" t="s">
        <v>20</v>
      </c>
      <c r="E289" s="36">
        <f>IFERROR(_xlfn.XLOOKUP(D289, 'Minimum Months'!A:A, 'Minimum Months'!B:B), "")</f>
        <v>45292</v>
      </c>
      <c r="F289" s="4" t="s">
        <v>16</v>
      </c>
      <c r="G289" s="4" t="s">
        <v>21</v>
      </c>
      <c r="H289" s="4">
        <v>470</v>
      </c>
      <c r="I289" s="4">
        <v>31</v>
      </c>
      <c r="J289" s="4">
        <v>126.45</v>
      </c>
      <c r="K289" s="19">
        <f t="shared" si="24"/>
        <v>6.5957446808510636E-2</v>
      </c>
      <c r="L289" s="46">
        <f t="shared" si="25"/>
        <v>0.26904255319148934</v>
      </c>
      <c r="M289" t="s">
        <v>34</v>
      </c>
      <c r="N289" t="s">
        <v>36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tr">
        <f t="shared" si="26"/>
        <v>Jan</v>
      </c>
      <c r="V289">
        <f t="shared" si="27"/>
        <v>1</v>
      </c>
      <c r="W289" t="str">
        <f xml:space="preserve"> Simulated_UTM_Campaign_Data___1500_Rows[[#This Row],[utm_source]] &amp; "/" &amp; Simulated_UTM_Campaign_Data___1500_Rows[[#This Row],[utm_medium]]</f>
        <v>google/social</v>
      </c>
      <c r="X289" s="36">
        <f t="shared" si="28"/>
        <v>45292</v>
      </c>
      <c r="Y289" s="38">
        <f>DATEDIF(E289, A289, "m") + 1</f>
        <v>1</v>
      </c>
      <c r="Z289" s="4" t="str">
        <f t="shared" si="29"/>
        <v>exploratory</v>
      </c>
    </row>
    <row r="290" spans="1:26" x14ac:dyDescent="0.2">
      <c r="A290" s="36">
        <v>45602</v>
      </c>
      <c r="B290" s="4" t="s">
        <v>25</v>
      </c>
      <c r="C290" s="4" t="s">
        <v>28</v>
      </c>
      <c r="D290" s="4" t="s">
        <v>27</v>
      </c>
      <c r="E290" s="36">
        <f>IFERROR(_xlfn.XLOOKUP(D290, 'Minimum Months'!A:A, 'Minimum Months'!B:B), "")</f>
        <v>45293</v>
      </c>
      <c r="F290" s="4" t="s">
        <v>23</v>
      </c>
      <c r="G290" s="4" t="s">
        <v>17</v>
      </c>
      <c r="H290" s="4">
        <v>96</v>
      </c>
      <c r="I290" s="4">
        <v>20</v>
      </c>
      <c r="J290" s="4">
        <v>656.98</v>
      </c>
      <c r="K290" s="19">
        <f t="shared" si="24"/>
        <v>0.20833333333333334</v>
      </c>
      <c r="L290" s="46">
        <f t="shared" si="25"/>
        <v>6.8435416666666669</v>
      </c>
      <c r="M290" t="s">
        <v>34</v>
      </c>
      <c r="N290" t="s">
        <v>36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tr">
        <f t="shared" si="26"/>
        <v>Nov</v>
      </c>
      <c r="V290">
        <f t="shared" si="27"/>
        <v>4</v>
      </c>
      <c r="W290" t="str">
        <f xml:space="preserve"> Simulated_UTM_Campaign_Data___1500_Rows[[#This Row],[utm_source]] &amp; "/" &amp; Simulated_UTM_Campaign_Data___1500_Rows[[#This Row],[utm_medium]]</f>
        <v>google/cpc</v>
      </c>
      <c r="X290" s="36">
        <f t="shared" si="28"/>
        <v>45293</v>
      </c>
      <c r="Y290" s="38">
        <f>DATEDIF(E290, A290, "m") + 1</f>
        <v>11</v>
      </c>
      <c r="Z290" s="4" t="str">
        <f t="shared" si="29"/>
        <v>purchase_intent</v>
      </c>
    </row>
    <row r="291" spans="1:26" x14ac:dyDescent="0.2">
      <c r="A291" s="36">
        <v>45370</v>
      </c>
      <c r="B291" s="4" t="s">
        <v>18</v>
      </c>
      <c r="C291" s="4" t="s">
        <v>19</v>
      </c>
      <c r="D291" s="4" t="s">
        <v>22</v>
      </c>
      <c r="E291" s="36">
        <f>IFERROR(_xlfn.XLOOKUP(D291, 'Minimum Months'!A:A, 'Minimum Months'!B:B), "")</f>
        <v>45294</v>
      </c>
      <c r="F291" s="4" t="s">
        <v>29</v>
      </c>
      <c r="G291" s="4" t="s">
        <v>13</v>
      </c>
      <c r="H291" s="4">
        <v>404</v>
      </c>
      <c r="I291" s="4">
        <v>40</v>
      </c>
      <c r="J291" s="4">
        <v>830.67</v>
      </c>
      <c r="K291" s="19">
        <f t="shared" si="24"/>
        <v>9.9009900990099015E-2</v>
      </c>
      <c r="L291" s="46">
        <f t="shared" si="25"/>
        <v>2.0561138613861387</v>
      </c>
      <c r="M291" t="s">
        <v>34</v>
      </c>
      <c r="N291" t="s">
        <v>36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tr">
        <f t="shared" si="26"/>
        <v>Mar</v>
      </c>
      <c r="V291">
        <f t="shared" si="27"/>
        <v>1</v>
      </c>
      <c r="W291" t="str">
        <f xml:space="preserve"> Simulated_UTM_Campaign_Data___1500_Rows[[#This Row],[utm_source]] &amp; "/" &amp; Simulated_UTM_Campaign_Data___1500_Rows[[#This Row],[utm_medium]]</f>
        <v>youtube/email</v>
      </c>
      <c r="X291" s="36">
        <f t="shared" si="28"/>
        <v>45294</v>
      </c>
      <c r="Y291" s="38">
        <f>DATEDIF(E291, A291, "m") + 1</f>
        <v>3</v>
      </c>
      <c r="Z291" s="4" t="str">
        <f t="shared" si="29"/>
        <v>exploratory</v>
      </c>
    </row>
    <row r="292" spans="1:26" x14ac:dyDescent="0.2">
      <c r="A292" s="36">
        <v>45520</v>
      </c>
      <c r="B292" s="4" t="s">
        <v>26</v>
      </c>
      <c r="C292" s="4" t="s">
        <v>28</v>
      </c>
      <c r="D292" s="4" t="s">
        <v>11</v>
      </c>
      <c r="E292" s="36">
        <f>IFERROR(_xlfn.XLOOKUP(D292, 'Minimum Months'!A:A, 'Minimum Months'!B:B), "")</f>
        <v>45292</v>
      </c>
      <c r="F292" s="4" t="s">
        <v>29</v>
      </c>
      <c r="G292" s="4" t="s">
        <v>17</v>
      </c>
      <c r="H292" s="4">
        <v>242</v>
      </c>
      <c r="I292" s="4">
        <v>47</v>
      </c>
      <c r="J292" s="4">
        <v>912.29</v>
      </c>
      <c r="K292" s="19">
        <f t="shared" si="24"/>
        <v>0.19421487603305784</v>
      </c>
      <c r="L292" s="46">
        <f t="shared" si="25"/>
        <v>3.7697933884297519</v>
      </c>
      <c r="M292" t="s">
        <v>34</v>
      </c>
      <c r="N292" t="s">
        <v>36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tr">
        <f t="shared" si="26"/>
        <v>Aug</v>
      </c>
      <c r="V292">
        <f t="shared" si="27"/>
        <v>3</v>
      </c>
      <c r="W292" t="str">
        <f xml:space="preserve"> Simulated_UTM_Campaign_Data___1500_Rows[[#This Row],[utm_source]] &amp; "/" &amp; Simulated_UTM_Campaign_Data___1500_Rows[[#This Row],[utm_medium]]</f>
        <v>instagram/cpc</v>
      </c>
      <c r="X292" s="36">
        <f t="shared" si="28"/>
        <v>45292</v>
      </c>
      <c r="Y292" s="38">
        <f>DATEDIF(E292, A292, "m") + 1</f>
        <v>8</v>
      </c>
      <c r="Z292" s="4" t="str">
        <f t="shared" si="29"/>
        <v>purchase_intent</v>
      </c>
    </row>
    <row r="293" spans="1:26" x14ac:dyDescent="0.2">
      <c r="A293" s="36">
        <v>45404</v>
      </c>
      <c r="B293" s="4" t="s">
        <v>30</v>
      </c>
      <c r="C293" s="4" t="s">
        <v>10</v>
      </c>
      <c r="D293" s="4" t="s">
        <v>20</v>
      </c>
      <c r="E293" s="36">
        <f>IFERROR(_xlfn.XLOOKUP(D293, 'Minimum Months'!A:A, 'Minimum Months'!B:B), "")</f>
        <v>45292</v>
      </c>
      <c r="F293" s="4" t="s">
        <v>32</v>
      </c>
      <c r="G293" s="4" t="s">
        <v>24</v>
      </c>
      <c r="H293" s="4">
        <v>61</v>
      </c>
      <c r="I293" s="4">
        <v>7</v>
      </c>
      <c r="J293" s="4">
        <v>307.19</v>
      </c>
      <c r="K293" s="19">
        <f t="shared" si="24"/>
        <v>0.11475409836065574</v>
      </c>
      <c r="L293" s="46">
        <f t="shared" si="25"/>
        <v>5.0359016393442619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tr">
        <f t="shared" si="26"/>
        <v>Apr</v>
      </c>
      <c r="V293">
        <f t="shared" si="27"/>
        <v>2</v>
      </c>
      <c r="W293" t="str">
        <f xml:space="preserve"> Simulated_UTM_Campaign_Data___1500_Rows[[#This Row],[utm_source]] &amp; "/" &amp; Simulated_UTM_Campaign_Data___1500_Rows[[#This Row],[utm_medium]]</f>
        <v>linkedin/referral</v>
      </c>
      <c r="X293" s="36">
        <f t="shared" si="28"/>
        <v>45292</v>
      </c>
      <c r="Y293" s="38">
        <f>DATEDIF(E293, A293, "m") + 1</f>
        <v>4</v>
      </c>
      <c r="Z293" s="4" t="str">
        <f t="shared" si="29"/>
        <v>purchase_intent</v>
      </c>
    </row>
    <row r="294" spans="1:26" x14ac:dyDescent="0.2">
      <c r="A294" s="36">
        <v>45507</v>
      </c>
      <c r="B294" s="4" t="s">
        <v>18</v>
      </c>
      <c r="C294" s="4" t="s">
        <v>10</v>
      </c>
      <c r="D294" s="4" t="s">
        <v>11</v>
      </c>
      <c r="E294" s="36">
        <f>IFERROR(_xlfn.XLOOKUP(D294, 'Minimum Months'!A:A, 'Minimum Months'!B:B), "")</f>
        <v>45292</v>
      </c>
      <c r="F294" s="4" t="s">
        <v>29</v>
      </c>
      <c r="G294" s="4" t="s">
        <v>17</v>
      </c>
      <c r="H294" s="4">
        <v>472</v>
      </c>
      <c r="I294" s="4">
        <v>25</v>
      </c>
      <c r="J294" s="4">
        <v>937.1</v>
      </c>
      <c r="K294" s="19">
        <f t="shared" si="24"/>
        <v>5.2966101694915252E-2</v>
      </c>
      <c r="L294" s="46">
        <f t="shared" si="25"/>
        <v>1.9853813559322033</v>
      </c>
      <c r="M294" t="s">
        <v>34</v>
      </c>
      <c r="N294" t="s">
        <v>36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tr">
        <f t="shared" si="26"/>
        <v>Aug</v>
      </c>
      <c r="V294">
        <f t="shared" si="27"/>
        <v>3</v>
      </c>
      <c r="W294" t="str">
        <f xml:space="preserve"> Simulated_UTM_Campaign_Data___1500_Rows[[#This Row],[utm_source]] &amp; "/" &amp; Simulated_UTM_Campaign_Data___1500_Rows[[#This Row],[utm_medium]]</f>
        <v>youtube/referral</v>
      </c>
      <c r="X294" s="36">
        <f t="shared" si="28"/>
        <v>45292</v>
      </c>
      <c r="Y294" s="38">
        <f>DATEDIF(E294, A294, "m") + 1</f>
        <v>8</v>
      </c>
      <c r="Z294" s="4" t="str">
        <f t="shared" si="29"/>
        <v>purchase_intent</v>
      </c>
    </row>
    <row r="295" spans="1:26" x14ac:dyDescent="0.2">
      <c r="A295" s="36">
        <v>45362</v>
      </c>
      <c r="B295" s="4" t="s">
        <v>25</v>
      </c>
      <c r="C295" s="4" t="s">
        <v>19</v>
      </c>
      <c r="D295" s="4" t="s">
        <v>11</v>
      </c>
      <c r="E295" s="36">
        <f>IFERROR(_xlfn.XLOOKUP(D295, 'Minimum Months'!A:A, 'Minimum Months'!B:B), "")</f>
        <v>45292</v>
      </c>
      <c r="F295" s="4" t="s">
        <v>16</v>
      </c>
      <c r="G295" s="4" t="s">
        <v>24</v>
      </c>
      <c r="H295" s="4">
        <v>187</v>
      </c>
      <c r="I295" s="4">
        <v>1</v>
      </c>
      <c r="J295" s="4">
        <v>661.72</v>
      </c>
      <c r="K295" s="19">
        <f t="shared" si="24"/>
        <v>5.3475935828877002E-3</v>
      </c>
      <c r="L295" s="46">
        <f t="shared" si="25"/>
        <v>3.5386096256684492</v>
      </c>
      <c r="M295" t="s">
        <v>34</v>
      </c>
      <c r="N295" t="s">
        <v>36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tr">
        <f t="shared" si="26"/>
        <v>Mar</v>
      </c>
      <c r="V295">
        <f t="shared" si="27"/>
        <v>1</v>
      </c>
      <c r="W295" t="str">
        <f xml:space="preserve"> Simulated_UTM_Campaign_Data___1500_Rows[[#This Row],[utm_source]] &amp; "/" &amp; Simulated_UTM_Campaign_Data___1500_Rows[[#This Row],[utm_medium]]</f>
        <v>google/email</v>
      </c>
      <c r="X295" s="36">
        <f t="shared" si="28"/>
        <v>45292</v>
      </c>
      <c r="Y295" s="38">
        <f>DATEDIF(E295, A295, "m") + 1</f>
        <v>3</v>
      </c>
      <c r="Z295" s="4" t="str">
        <f t="shared" si="29"/>
        <v>purchase_intent</v>
      </c>
    </row>
    <row r="296" spans="1:26" x14ac:dyDescent="0.2">
      <c r="A296" s="36">
        <v>45454</v>
      </c>
      <c r="B296" s="4" t="s">
        <v>25</v>
      </c>
      <c r="C296" s="4" t="s">
        <v>15</v>
      </c>
      <c r="D296" s="4" t="s">
        <v>11</v>
      </c>
      <c r="E296" s="36">
        <f>IFERROR(_xlfn.XLOOKUP(D296, 'Minimum Months'!A:A, 'Minimum Months'!B:B), "")</f>
        <v>45292</v>
      </c>
      <c r="F296" s="4" t="s">
        <v>16</v>
      </c>
      <c r="G296" s="4" t="s">
        <v>13</v>
      </c>
      <c r="H296" s="4">
        <v>191</v>
      </c>
      <c r="I296" s="4">
        <v>35</v>
      </c>
      <c r="J296" s="4">
        <v>478.76</v>
      </c>
      <c r="K296" s="19">
        <f t="shared" si="24"/>
        <v>0.18324607329842932</v>
      </c>
      <c r="L296" s="46">
        <f t="shared" si="25"/>
        <v>2.5065968586387433</v>
      </c>
      <c r="M296" t="s">
        <v>34</v>
      </c>
      <c r="N296" t="s">
        <v>36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tr">
        <f t="shared" si="26"/>
        <v>Jun</v>
      </c>
      <c r="V296">
        <f t="shared" si="27"/>
        <v>2</v>
      </c>
      <c r="W296" t="str">
        <f xml:space="preserve"> Simulated_UTM_Campaign_Data___1500_Rows[[#This Row],[utm_source]] &amp; "/" &amp; Simulated_UTM_Campaign_Data___1500_Rows[[#This Row],[utm_medium]]</f>
        <v>google/social</v>
      </c>
      <c r="X296" s="36">
        <f t="shared" si="28"/>
        <v>45292</v>
      </c>
      <c r="Y296" s="38">
        <f>DATEDIF(E296, A296, "m") + 1</f>
        <v>6</v>
      </c>
      <c r="Z296" s="4" t="str">
        <f t="shared" si="29"/>
        <v>exploratory</v>
      </c>
    </row>
    <row r="297" spans="1:26" x14ac:dyDescent="0.2">
      <c r="A297" s="36">
        <v>45403</v>
      </c>
      <c r="B297" s="4" t="s">
        <v>26</v>
      </c>
      <c r="C297" s="4" t="s">
        <v>19</v>
      </c>
      <c r="D297" s="4" t="s">
        <v>20</v>
      </c>
      <c r="E297" s="36">
        <f>IFERROR(_xlfn.XLOOKUP(D297, 'Minimum Months'!A:A, 'Minimum Months'!B:B), "")</f>
        <v>45292</v>
      </c>
      <c r="F297" s="4" t="s">
        <v>29</v>
      </c>
      <c r="G297" s="4" t="s">
        <v>21</v>
      </c>
      <c r="H297" s="4">
        <v>180</v>
      </c>
      <c r="I297" s="4">
        <v>46</v>
      </c>
      <c r="J297" s="4">
        <v>814.78</v>
      </c>
      <c r="K297" s="19">
        <f t="shared" si="24"/>
        <v>0.25555555555555554</v>
      </c>
      <c r="L297" s="46">
        <f t="shared" si="25"/>
        <v>4.5265555555555554</v>
      </c>
      <c r="M297" t="s">
        <v>34</v>
      </c>
      <c r="N297" t="s">
        <v>36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tr">
        <f t="shared" si="26"/>
        <v>Apr</v>
      </c>
      <c r="V297">
        <f t="shared" si="27"/>
        <v>2</v>
      </c>
      <c r="W297" t="str">
        <f xml:space="preserve"> Simulated_UTM_Campaign_Data___1500_Rows[[#This Row],[utm_source]] &amp; "/" &amp; Simulated_UTM_Campaign_Data___1500_Rows[[#This Row],[utm_medium]]</f>
        <v>instagram/email</v>
      </c>
      <c r="X297" s="36">
        <f t="shared" si="28"/>
        <v>45292</v>
      </c>
      <c r="Y297" s="38">
        <f>DATEDIF(E297, A297, "m") + 1</f>
        <v>4</v>
      </c>
      <c r="Z297" s="4" t="str">
        <f t="shared" si="29"/>
        <v>exploratory</v>
      </c>
    </row>
    <row r="298" spans="1:26" x14ac:dyDescent="0.2">
      <c r="A298" s="36">
        <v>45401</v>
      </c>
      <c r="B298" s="4" t="s">
        <v>26</v>
      </c>
      <c r="C298" s="4" t="s">
        <v>10</v>
      </c>
      <c r="D298" s="4" t="s">
        <v>27</v>
      </c>
      <c r="E298" s="36">
        <f>IFERROR(_xlfn.XLOOKUP(D298, 'Minimum Months'!A:A, 'Minimum Months'!B:B), "")</f>
        <v>45293</v>
      </c>
      <c r="F298" s="4" t="s">
        <v>12</v>
      </c>
      <c r="G298" s="4" t="s">
        <v>24</v>
      </c>
      <c r="H298" s="4">
        <v>300</v>
      </c>
      <c r="I298" s="4">
        <v>11</v>
      </c>
      <c r="J298" s="4">
        <v>929.92</v>
      </c>
      <c r="K298" s="19">
        <f t="shared" si="24"/>
        <v>3.6666666666666667E-2</v>
      </c>
      <c r="L298" s="46">
        <f t="shared" si="25"/>
        <v>3.099733333333333</v>
      </c>
      <c r="M298" t="s">
        <v>34</v>
      </c>
      <c r="N298" t="s">
        <v>36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tr">
        <f t="shared" si="26"/>
        <v>Apr</v>
      </c>
      <c r="V298">
        <f t="shared" si="27"/>
        <v>2</v>
      </c>
      <c r="W298" t="str">
        <f xml:space="preserve"> Simulated_UTM_Campaign_Data___1500_Rows[[#This Row],[utm_source]] &amp; "/" &amp; Simulated_UTM_Campaign_Data___1500_Rows[[#This Row],[utm_medium]]</f>
        <v>instagram/referral</v>
      </c>
      <c r="X298" s="36">
        <f t="shared" si="28"/>
        <v>45293</v>
      </c>
      <c r="Y298" s="38">
        <f>DATEDIF(E298, A298, "m") + 1</f>
        <v>4</v>
      </c>
      <c r="Z298" s="4" t="str">
        <f t="shared" si="29"/>
        <v>purchase_intent</v>
      </c>
    </row>
    <row r="299" spans="1:26" x14ac:dyDescent="0.2">
      <c r="A299" s="36">
        <v>45493</v>
      </c>
      <c r="B299" s="4" t="s">
        <v>26</v>
      </c>
      <c r="C299" s="4" t="s">
        <v>28</v>
      </c>
      <c r="D299" s="4" t="s">
        <v>27</v>
      </c>
      <c r="E299" s="36">
        <f>IFERROR(_xlfn.XLOOKUP(D299, 'Minimum Months'!A:A, 'Minimum Months'!B:B), "")</f>
        <v>45293</v>
      </c>
      <c r="F299" s="4" t="s">
        <v>29</v>
      </c>
      <c r="G299" s="4" t="s">
        <v>17</v>
      </c>
      <c r="H299" s="4">
        <v>287</v>
      </c>
      <c r="I299" s="4">
        <v>29</v>
      </c>
      <c r="J299" s="4">
        <v>224.37</v>
      </c>
      <c r="K299" s="19">
        <f t="shared" si="24"/>
        <v>0.10104529616724739</v>
      </c>
      <c r="L299" s="46">
        <f t="shared" si="25"/>
        <v>0.78177700348432055</v>
      </c>
      <c r="M299" t="s">
        <v>34</v>
      </c>
      <c r="N299" t="s">
        <v>36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tr">
        <f t="shared" si="26"/>
        <v>Jul</v>
      </c>
      <c r="V299">
        <f t="shared" si="27"/>
        <v>3</v>
      </c>
      <c r="W299" t="str">
        <f xml:space="preserve"> Simulated_UTM_Campaign_Data___1500_Rows[[#This Row],[utm_source]] &amp; "/" &amp; Simulated_UTM_Campaign_Data___1500_Rows[[#This Row],[utm_medium]]</f>
        <v>instagram/cpc</v>
      </c>
      <c r="X299" s="36">
        <f t="shared" si="28"/>
        <v>45293</v>
      </c>
      <c r="Y299" s="38">
        <f>DATEDIF(E299, A299, "m") + 1</f>
        <v>7</v>
      </c>
      <c r="Z299" s="4" t="str">
        <f t="shared" si="29"/>
        <v>purchase_intent</v>
      </c>
    </row>
    <row r="300" spans="1:26" x14ac:dyDescent="0.2">
      <c r="A300" s="36">
        <v>45398</v>
      </c>
      <c r="B300" s="4" t="s">
        <v>14</v>
      </c>
      <c r="C300" s="4" t="s">
        <v>15</v>
      </c>
      <c r="D300" s="4" t="s">
        <v>27</v>
      </c>
      <c r="E300" s="36">
        <f>IFERROR(_xlfn.XLOOKUP(D300, 'Minimum Months'!A:A, 'Minimum Months'!B:B), "")</f>
        <v>45293</v>
      </c>
      <c r="F300" s="4" t="s">
        <v>12</v>
      </c>
      <c r="G300" s="4" t="s">
        <v>24</v>
      </c>
      <c r="H300" s="4">
        <v>233</v>
      </c>
      <c r="I300" s="4">
        <v>32</v>
      </c>
      <c r="J300" s="4">
        <v>875.07</v>
      </c>
      <c r="K300" s="19">
        <f t="shared" si="24"/>
        <v>0.13733905579399142</v>
      </c>
      <c r="L300" s="46">
        <f t="shared" si="25"/>
        <v>3.7556652360515024</v>
      </c>
      <c r="M300" t="s">
        <v>34</v>
      </c>
      <c r="N300" t="s">
        <v>36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tr">
        <f t="shared" si="26"/>
        <v>Apr</v>
      </c>
      <c r="V300">
        <f t="shared" si="27"/>
        <v>2</v>
      </c>
      <c r="W300" t="str">
        <f xml:space="preserve"> Simulated_UTM_Campaign_Data___1500_Rows[[#This Row],[utm_source]] &amp; "/" &amp; Simulated_UTM_Campaign_Data___1500_Rows[[#This Row],[utm_medium]]</f>
        <v>newsletter/social</v>
      </c>
      <c r="X300" s="36">
        <f t="shared" si="28"/>
        <v>45293</v>
      </c>
      <c r="Y300" s="38">
        <f>DATEDIF(E300, A300, "m") + 1</f>
        <v>4</v>
      </c>
      <c r="Z300" s="4" t="str">
        <f t="shared" si="29"/>
        <v>purchase_intent</v>
      </c>
    </row>
    <row r="301" spans="1:26" x14ac:dyDescent="0.2">
      <c r="A301" s="36">
        <v>45430</v>
      </c>
      <c r="B301" s="4" t="s">
        <v>18</v>
      </c>
      <c r="C301" s="4" t="s">
        <v>15</v>
      </c>
      <c r="D301" s="4" t="s">
        <v>11</v>
      </c>
      <c r="E301" s="36">
        <f>IFERROR(_xlfn.XLOOKUP(D301, 'Minimum Months'!A:A, 'Minimum Months'!B:B), "")</f>
        <v>45292</v>
      </c>
      <c r="F301" s="4" t="s">
        <v>29</v>
      </c>
      <c r="G301" s="4" t="s">
        <v>13</v>
      </c>
      <c r="H301" s="4">
        <v>480</v>
      </c>
      <c r="I301" s="4">
        <v>49</v>
      </c>
      <c r="J301" s="4">
        <v>921.08</v>
      </c>
      <c r="K301" s="19">
        <f t="shared" si="24"/>
        <v>0.10208333333333333</v>
      </c>
      <c r="L301" s="46">
        <f t="shared" si="25"/>
        <v>1.9189166666666668</v>
      </c>
      <c r="M301" t="s">
        <v>34</v>
      </c>
      <c r="N301" t="s">
        <v>36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tr">
        <f t="shared" si="26"/>
        <v>May</v>
      </c>
      <c r="V301">
        <f t="shared" si="27"/>
        <v>2</v>
      </c>
      <c r="W301" t="str">
        <f xml:space="preserve"> Simulated_UTM_Campaign_Data___1500_Rows[[#This Row],[utm_source]] &amp; "/" &amp; Simulated_UTM_Campaign_Data___1500_Rows[[#This Row],[utm_medium]]</f>
        <v>youtube/social</v>
      </c>
      <c r="X301" s="36">
        <f t="shared" si="28"/>
        <v>45292</v>
      </c>
      <c r="Y301" s="38">
        <f>DATEDIF(E301, A301, "m") + 1</f>
        <v>5</v>
      </c>
      <c r="Z301" s="4" t="str">
        <f t="shared" si="29"/>
        <v>exploratory</v>
      </c>
    </row>
    <row r="302" spans="1:26" x14ac:dyDescent="0.2">
      <c r="A302" s="36">
        <v>45616</v>
      </c>
      <c r="B302" s="4" t="s">
        <v>14</v>
      </c>
      <c r="C302" s="4" t="s">
        <v>15</v>
      </c>
      <c r="D302" s="4" t="s">
        <v>20</v>
      </c>
      <c r="E302" s="36">
        <f>IFERROR(_xlfn.XLOOKUP(D302, 'Minimum Months'!A:A, 'Minimum Months'!B:B), "")</f>
        <v>45292</v>
      </c>
      <c r="F302" s="4" t="s">
        <v>32</v>
      </c>
      <c r="G302" s="4" t="s">
        <v>21</v>
      </c>
      <c r="H302" s="4">
        <v>194</v>
      </c>
      <c r="I302" s="4">
        <v>18</v>
      </c>
      <c r="J302" s="4">
        <v>897.76</v>
      </c>
      <c r="K302" s="19">
        <f t="shared" si="24"/>
        <v>9.2783505154639179E-2</v>
      </c>
      <c r="L302" s="46">
        <f t="shared" si="25"/>
        <v>4.6276288659793812</v>
      </c>
      <c r="M302" t="s">
        <v>34</v>
      </c>
      <c r="N302" t="s">
        <v>36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tr">
        <f t="shared" si="26"/>
        <v>Nov</v>
      </c>
      <c r="V302">
        <f t="shared" si="27"/>
        <v>4</v>
      </c>
      <c r="W302" t="str">
        <f xml:space="preserve"> Simulated_UTM_Campaign_Data___1500_Rows[[#This Row],[utm_source]] &amp; "/" &amp; Simulated_UTM_Campaign_Data___1500_Rows[[#This Row],[utm_medium]]</f>
        <v>newsletter/social</v>
      </c>
      <c r="X302" s="36">
        <f t="shared" si="28"/>
        <v>45292</v>
      </c>
      <c r="Y302" s="38">
        <f>DATEDIF(E302, A302, "m") + 1</f>
        <v>11</v>
      </c>
      <c r="Z302" s="4" t="str">
        <f t="shared" si="29"/>
        <v>exploratory</v>
      </c>
    </row>
    <row r="303" spans="1:26" x14ac:dyDescent="0.2">
      <c r="A303" s="36">
        <v>45400</v>
      </c>
      <c r="B303" s="4" t="s">
        <v>30</v>
      </c>
      <c r="C303" s="4" t="s">
        <v>28</v>
      </c>
      <c r="D303" s="4" t="s">
        <v>22</v>
      </c>
      <c r="E303" s="36">
        <f>IFERROR(_xlfn.XLOOKUP(D303, 'Minimum Months'!A:A, 'Minimum Months'!B:B), "")</f>
        <v>45294</v>
      </c>
      <c r="F303" s="4" t="s">
        <v>12</v>
      </c>
      <c r="G303" s="4" t="s">
        <v>21</v>
      </c>
      <c r="H303" s="4">
        <v>91</v>
      </c>
      <c r="I303" s="4">
        <v>50</v>
      </c>
      <c r="J303" s="4">
        <v>693.79</v>
      </c>
      <c r="K303" s="19">
        <f t="shared" si="24"/>
        <v>0.5494505494505495</v>
      </c>
      <c r="L303" s="46">
        <f t="shared" si="25"/>
        <v>7.6240659340659338</v>
      </c>
      <c r="M303" t="s">
        <v>34</v>
      </c>
      <c r="N303" t="s">
        <v>36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tr">
        <f t="shared" si="26"/>
        <v>Apr</v>
      </c>
      <c r="V303">
        <f t="shared" si="27"/>
        <v>2</v>
      </c>
      <c r="W303" t="str">
        <f xml:space="preserve"> Simulated_UTM_Campaign_Data___1500_Rows[[#This Row],[utm_source]] &amp; "/" &amp; Simulated_UTM_Campaign_Data___1500_Rows[[#This Row],[utm_medium]]</f>
        <v>linkedin/cpc</v>
      </c>
      <c r="X303" s="36">
        <f t="shared" si="28"/>
        <v>45294</v>
      </c>
      <c r="Y303" s="38">
        <f>DATEDIF(E303, A303, "m") + 1</f>
        <v>4</v>
      </c>
      <c r="Z303" s="4" t="str">
        <f t="shared" si="29"/>
        <v>exploratory</v>
      </c>
    </row>
    <row r="304" spans="1:26" x14ac:dyDescent="0.2">
      <c r="A304" s="36">
        <v>45329</v>
      </c>
      <c r="B304" s="4" t="s">
        <v>18</v>
      </c>
      <c r="C304" s="4" t="s">
        <v>19</v>
      </c>
      <c r="D304" s="4" t="s">
        <v>22</v>
      </c>
      <c r="E304" s="36">
        <f>IFERROR(_xlfn.XLOOKUP(D304, 'Minimum Months'!A:A, 'Minimum Months'!B:B), "")</f>
        <v>45294</v>
      </c>
      <c r="F304" s="4" t="s">
        <v>23</v>
      </c>
      <c r="G304" s="4" t="s">
        <v>24</v>
      </c>
      <c r="H304" s="4">
        <v>386</v>
      </c>
      <c r="I304" s="4">
        <v>15</v>
      </c>
      <c r="J304" s="4">
        <v>479.29</v>
      </c>
      <c r="K304" s="19">
        <f t="shared" si="24"/>
        <v>3.8860103626943004E-2</v>
      </c>
      <c r="L304" s="46">
        <f t="shared" si="25"/>
        <v>1.2416839378238342</v>
      </c>
      <c r="M304" t="s">
        <v>34</v>
      </c>
      <c r="N304" t="s">
        <v>36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tr">
        <f t="shared" si="26"/>
        <v>Feb</v>
      </c>
      <c r="V304">
        <f t="shared" si="27"/>
        <v>1</v>
      </c>
      <c r="W304" t="str">
        <f xml:space="preserve"> Simulated_UTM_Campaign_Data___1500_Rows[[#This Row],[utm_source]] &amp; "/" &amp; Simulated_UTM_Campaign_Data___1500_Rows[[#This Row],[utm_medium]]</f>
        <v>youtube/email</v>
      </c>
      <c r="X304" s="36">
        <f t="shared" si="28"/>
        <v>45294</v>
      </c>
      <c r="Y304" s="38">
        <f>DATEDIF(E304, A304, "m") + 1</f>
        <v>2</v>
      </c>
      <c r="Z304" s="4" t="str">
        <f t="shared" si="29"/>
        <v>purchase_intent</v>
      </c>
    </row>
    <row r="305" spans="1:26" x14ac:dyDescent="0.2">
      <c r="A305" s="36">
        <v>45527</v>
      </c>
      <c r="B305" s="4" t="s">
        <v>14</v>
      </c>
      <c r="C305" s="4" t="s">
        <v>28</v>
      </c>
      <c r="D305" s="4" t="s">
        <v>11</v>
      </c>
      <c r="E305" s="36">
        <f>IFERROR(_xlfn.XLOOKUP(D305, 'Minimum Months'!A:A, 'Minimum Months'!B:B), "")</f>
        <v>45292</v>
      </c>
      <c r="F305" s="4" t="s">
        <v>16</v>
      </c>
      <c r="G305" s="4" t="s">
        <v>21</v>
      </c>
      <c r="H305" s="4">
        <v>32</v>
      </c>
      <c r="I305" s="4">
        <v>22</v>
      </c>
      <c r="J305" s="4">
        <v>261.16000000000003</v>
      </c>
      <c r="K305" s="19">
        <f t="shared" si="24"/>
        <v>0.6875</v>
      </c>
      <c r="L305" s="46">
        <f t="shared" si="25"/>
        <v>8.1612500000000008</v>
      </c>
      <c r="M305" t="s">
        <v>34</v>
      </c>
      <c r="N305" t="s">
        <v>36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tr">
        <f t="shared" si="26"/>
        <v>Aug</v>
      </c>
      <c r="V305">
        <f t="shared" si="27"/>
        <v>3</v>
      </c>
      <c r="W305" t="str">
        <f xml:space="preserve"> Simulated_UTM_Campaign_Data___1500_Rows[[#This Row],[utm_source]] &amp; "/" &amp; Simulated_UTM_Campaign_Data___1500_Rows[[#This Row],[utm_medium]]</f>
        <v>newsletter/cpc</v>
      </c>
      <c r="X305" s="36">
        <f t="shared" si="28"/>
        <v>45292</v>
      </c>
      <c r="Y305" s="38">
        <f>DATEDIF(E305, A305, "m") + 1</f>
        <v>8</v>
      </c>
      <c r="Z305" s="4" t="str">
        <f t="shared" si="29"/>
        <v>exploratory</v>
      </c>
    </row>
    <row r="306" spans="1:26" x14ac:dyDescent="0.2">
      <c r="A306" s="36">
        <v>45400</v>
      </c>
      <c r="B306" s="4" t="s">
        <v>25</v>
      </c>
      <c r="C306" s="4" t="s">
        <v>15</v>
      </c>
      <c r="D306" s="4" t="s">
        <v>11</v>
      </c>
      <c r="E306" s="36">
        <f>IFERROR(_xlfn.XLOOKUP(D306, 'Minimum Months'!A:A, 'Minimum Months'!B:B), "")</f>
        <v>45292</v>
      </c>
      <c r="F306" s="4" t="s">
        <v>29</v>
      </c>
      <c r="G306" s="4" t="s">
        <v>21</v>
      </c>
      <c r="H306" s="4">
        <v>228</v>
      </c>
      <c r="I306" s="4">
        <v>3</v>
      </c>
      <c r="J306" s="4">
        <v>397.45</v>
      </c>
      <c r="K306" s="19">
        <f t="shared" si="24"/>
        <v>1.3157894736842105E-2</v>
      </c>
      <c r="L306" s="46">
        <f t="shared" si="25"/>
        <v>1.7432017543859648</v>
      </c>
      <c r="M306" t="s">
        <v>34</v>
      </c>
      <c r="N306" t="s">
        <v>36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tr">
        <f t="shared" si="26"/>
        <v>Apr</v>
      </c>
      <c r="V306">
        <f t="shared" si="27"/>
        <v>2</v>
      </c>
      <c r="W306" t="str">
        <f xml:space="preserve"> Simulated_UTM_Campaign_Data___1500_Rows[[#This Row],[utm_source]] &amp; "/" &amp; Simulated_UTM_Campaign_Data___1500_Rows[[#This Row],[utm_medium]]</f>
        <v>google/social</v>
      </c>
      <c r="X306" s="36">
        <f t="shared" si="28"/>
        <v>45292</v>
      </c>
      <c r="Y306" s="38">
        <f>DATEDIF(E306, A306, "m") + 1</f>
        <v>4</v>
      </c>
      <c r="Z306" s="4" t="str">
        <f t="shared" si="29"/>
        <v>exploratory</v>
      </c>
    </row>
    <row r="307" spans="1:26" x14ac:dyDescent="0.2">
      <c r="A307" s="36">
        <v>45573</v>
      </c>
      <c r="B307" s="4" t="s">
        <v>18</v>
      </c>
      <c r="C307" s="4" t="s">
        <v>10</v>
      </c>
      <c r="D307" s="4" t="s">
        <v>20</v>
      </c>
      <c r="E307" s="36">
        <f>IFERROR(_xlfn.XLOOKUP(D307, 'Minimum Months'!A:A, 'Minimum Months'!B:B), "")</f>
        <v>45292</v>
      </c>
      <c r="F307" s="4" t="s">
        <v>12</v>
      </c>
      <c r="G307" s="4" t="s">
        <v>21</v>
      </c>
      <c r="H307" s="4">
        <v>409</v>
      </c>
      <c r="I307" s="4">
        <v>49</v>
      </c>
      <c r="J307" s="4">
        <v>122.62</v>
      </c>
      <c r="K307" s="19">
        <f t="shared" si="24"/>
        <v>0.11980440097799511</v>
      </c>
      <c r="L307" s="46">
        <f t="shared" si="25"/>
        <v>0.2998044009779951</v>
      </c>
      <c r="M307" t="s">
        <v>34</v>
      </c>
      <c r="N307" t="s">
        <v>36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tr">
        <f t="shared" si="26"/>
        <v>Oct</v>
      </c>
      <c r="V307">
        <f t="shared" si="27"/>
        <v>4</v>
      </c>
      <c r="W307" t="str">
        <f xml:space="preserve"> Simulated_UTM_Campaign_Data___1500_Rows[[#This Row],[utm_source]] &amp; "/" &amp; Simulated_UTM_Campaign_Data___1500_Rows[[#This Row],[utm_medium]]</f>
        <v>youtube/referral</v>
      </c>
      <c r="X307" s="36">
        <f t="shared" si="28"/>
        <v>45292</v>
      </c>
      <c r="Y307" s="38">
        <f>DATEDIF(E307, A307, "m") + 1</f>
        <v>10</v>
      </c>
      <c r="Z307" s="4" t="str">
        <f t="shared" si="29"/>
        <v>exploratory</v>
      </c>
    </row>
    <row r="308" spans="1:26" x14ac:dyDescent="0.2">
      <c r="A308" s="36">
        <v>45463</v>
      </c>
      <c r="B308" s="4" t="s">
        <v>26</v>
      </c>
      <c r="C308" s="4" t="s">
        <v>10</v>
      </c>
      <c r="D308" s="4" t="s">
        <v>22</v>
      </c>
      <c r="E308" s="36">
        <f>IFERROR(_xlfn.XLOOKUP(D308, 'Minimum Months'!A:A, 'Minimum Months'!B:B), "")</f>
        <v>45294</v>
      </c>
      <c r="F308" s="4" t="s">
        <v>23</v>
      </c>
      <c r="G308" s="4" t="s">
        <v>24</v>
      </c>
      <c r="H308" s="4">
        <v>101</v>
      </c>
      <c r="I308" s="4">
        <v>7</v>
      </c>
      <c r="J308" s="4">
        <v>367.8</v>
      </c>
      <c r="K308" s="19">
        <f t="shared" si="24"/>
        <v>6.9306930693069313E-2</v>
      </c>
      <c r="L308" s="46">
        <f t="shared" si="25"/>
        <v>3.6415841584158417</v>
      </c>
      <c r="M308" t="s">
        <v>34</v>
      </c>
      <c r="N308" t="s">
        <v>36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tr">
        <f t="shared" si="26"/>
        <v>Jun</v>
      </c>
      <c r="V308">
        <f t="shared" si="27"/>
        <v>2</v>
      </c>
      <c r="W308" t="str">
        <f xml:space="preserve"> Simulated_UTM_Campaign_Data___1500_Rows[[#This Row],[utm_source]] &amp; "/" &amp; Simulated_UTM_Campaign_Data___1500_Rows[[#This Row],[utm_medium]]</f>
        <v>instagram/referral</v>
      </c>
      <c r="X308" s="36">
        <f t="shared" si="28"/>
        <v>45294</v>
      </c>
      <c r="Y308" s="38">
        <f>DATEDIF(E308, A308, "m") + 1</f>
        <v>6</v>
      </c>
      <c r="Z308" s="4" t="str">
        <f t="shared" si="29"/>
        <v>purchase_intent</v>
      </c>
    </row>
    <row r="309" spans="1:26" x14ac:dyDescent="0.2">
      <c r="A309" s="36">
        <v>45422</v>
      </c>
      <c r="B309" s="4" t="s">
        <v>9</v>
      </c>
      <c r="C309" s="4" t="s">
        <v>28</v>
      </c>
      <c r="D309" s="4" t="s">
        <v>22</v>
      </c>
      <c r="E309" s="36">
        <f>IFERROR(_xlfn.XLOOKUP(D309, 'Minimum Months'!A:A, 'Minimum Months'!B:B), "")</f>
        <v>45294</v>
      </c>
      <c r="F309" s="4" t="s">
        <v>16</v>
      </c>
      <c r="G309" s="4" t="s">
        <v>17</v>
      </c>
      <c r="H309" s="4">
        <v>349</v>
      </c>
      <c r="I309" s="4">
        <v>21</v>
      </c>
      <c r="J309" s="4">
        <v>382.27</v>
      </c>
      <c r="K309" s="19">
        <f t="shared" si="24"/>
        <v>6.0171919770773637E-2</v>
      </c>
      <c r="L309" s="46">
        <f t="shared" si="25"/>
        <v>1.0953295128939828</v>
      </c>
      <c r="M309" t="s">
        <v>34</v>
      </c>
      <c r="N309" t="s">
        <v>36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tr">
        <f t="shared" si="26"/>
        <v>May</v>
      </c>
      <c r="V309">
        <f t="shared" si="27"/>
        <v>2</v>
      </c>
      <c r="W309" t="str">
        <f xml:space="preserve"> Simulated_UTM_Campaign_Data___1500_Rows[[#This Row],[utm_source]] &amp; "/" &amp; Simulated_UTM_Campaign_Data___1500_Rows[[#This Row],[utm_medium]]</f>
        <v>facebook/cpc</v>
      </c>
      <c r="X309" s="36">
        <f t="shared" si="28"/>
        <v>45294</v>
      </c>
      <c r="Y309" s="38">
        <f>DATEDIF(E309, A309, "m") + 1</f>
        <v>5</v>
      </c>
      <c r="Z309" s="4" t="str">
        <f t="shared" si="29"/>
        <v>purchase_intent</v>
      </c>
    </row>
    <row r="310" spans="1:26" x14ac:dyDescent="0.2">
      <c r="A310" s="36">
        <v>45336</v>
      </c>
      <c r="B310" s="4" t="s">
        <v>25</v>
      </c>
      <c r="C310" s="4" t="s">
        <v>19</v>
      </c>
      <c r="D310" s="4" t="s">
        <v>11</v>
      </c>
      <c r="E310" s="36">
        <f>IFERROR(_xlfn.XLOOKUP(D310, 'Minimum Months'!A:A, 'Minimum Months'!B:B), "")</f>
        <v>45292</v>
      </c>
      <c r="F310" s="4" t="s">
        <v>29</v>
      </c>
      <c r="G310" s="4" t="s">
        <v>17</v>
      </c>
      <c r="H310" s="4">
        <v>156</v>
      </c>
      <c r="I310" s="4">
        <v>8</v>
      </c>
      <c r="J310" s="4">
        <v>686.39</v>
      </c>
      <c r="K310" s="19">
        <f t="shared" si="24"/>
        <v>5.128205128205128E-2</v>
      </c>
      <c r="L310" s="46">
        <f t="shared" si="25"/>
        <v>4.3999358974358973</v>
      </c>
      <c r="M310" t="s">
        <v>34</v>
      </c>
      <c r="N310" t="s">
        <v>36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tr">
        <f t="shared" si="26"/>
        <v>Feb</v>
      </c>
      <c r="V310">
        <f t="shared" si="27"/>
        <v>1</v>
      </c>
      <c r="W310" t="str">
        <f xml:space="preserve"> Simulated_UTM_Campaign_Data___1500_Rows[[#This Row],[utm_source]] &amp; "/" &amp; Simulated_UTM_Campaign_Data___1500_Rows[[#This Row],[utm_medium]]</f>
        <v>google/email</v>
      </c>
      <c r="X310" s="36">
        <f t="shared" si="28"/>
        <v>45292</v>
      </c>
      <c r="Y310" s="38">
        <f>DATEDIF(E310, A310, "m") + 1</f>
        <v>2</v>
      </c>
      <c r="Z310" s="4" t="str">
        <f t="shared" si="29"/>
        <v>purchase_intent</v>
      </c>
    </row>
    <row r="311" spans="1:26" x14ac:dyDescent="0.2">
      <c r="A311" s="36">
        <v>45558</v>
      </c>
      <c r="B311" s="4" t="s">
        <v>30</v>
      </c>
      <c r="C311" s="4" t="s">
        <v>10</v>
      </c>
      <c r="D311" s="4" t="s">
        <v>11</v>
      </c>
      <c r="E311" s="36">
        <f>IFERROR(_xlfn.XLOOKUP(D311, 'Minimum Months'!A:A, 'Minimum Months'!B:B), "")</f>
        <v>45292</v>
      </c>
      <c r="F311" s="4" t="s">
        <v>16</v>
      </c>
      <c r="G311" s="4" t="s">
        <v>24</v>
      </c>
      <c r="H311" s="4">
        <v>382</v>
      </c>
      <c r="I311" s="4">
        <v>21</v>
      </c>
      <c r="J311" s="4">
        <v>252.17</v>
      </c>
      <c r="K311" s="19">
        <f t="shared" si="24"/>
        <v>5.4973821989528798E-2</v>
      </c>
      <c r="L311" s="46">
        <f t="shared" si="25"/>
        <v>0.66013089005235603</v>
      </c>
      <c r="M311" t="s">
        <v>34</v>
      </c>
      <c r="N311" t="s">
        <v>36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tr">
        <f t="shared" si="26"/>
        <v>Sep</v>
      </c>
      <c r="V311">
        <f t="shared" si="27"/>
        <v>3</v>
      </c>
      <c r="W311" t="str">
        <f xml:space="preserve"> Simulated_UTM_Campaign_Data___1500_Rows[[#This Row],[utm_source]] &amp; "/" &amp; Simulated_UTM_Campaign_Data___1500_Rows[[#This Row],[utm_medium]]</f>
        <v>linkedin/referral</v>
      </c>
      <c r="X311" s="36">
        <f t="shared" si="28"/>
        <v>45292</v>
      </c>
      <c r="Y311" s="38">
        <f>DATEDIF(E311, A311, "m") + 1</f>
        <v>9</v>
      </c>
      <c r="Z311" s="4" t="str">
        <f t="shared" si="29"/>
        <v>purchase_intent</v>
      </c>
    </row>
    <row r="312" spans="1:26" x14ac:dyDescent="0.2">
      <c r="A312" s="36">
        <v>45529</v>
      </c>
      <c r="B312" s="4" t="s">
        <v>18</v>
      </c>
      <c r="C312" s="4" t="s">
        <v>15</v>
      </c>
      <c r="D312" s="4" t="s">
        <v>27</v>
      </c>
      <c r="E312" s="36">
        <f>IFERROR(_xlfn.XLOOKUP(D312, 'Minimum Months'!A:A, 'Minimum Months'!B:B), "")</f>
        <v>45293</v>
      </c>
      <c r="F312" s="4" t="s">
        <v>12</v>
      </c>
      <c r="G312" s="4" t="s">
        <v>24</v>
      </c>
      <c r="H312" s="4">
        <v>266</v>
      </c>
      <c r="I312" s="4">
        <v>35</v>
      </c>
      <c r="J312" s="4">
        <v>313.17</v>
      </c>
      <c r="K312" s="19">
        <f t="shared" si="24"/>
        <v>0.13157894736842105</v>
      </c>
      <c r="L312" s="46">
        <f t="shared" si="25"/>
        <v>1.1773308270676692</v>
      </c>
      <c r="M312" t="s">
        <v>34</v>
      </c>
      <c r="N312" t="s">
        <v>36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tr">
        <f t="shared" si="26"/>
        <v>Aug</v>
      </c>
      <c r="V312">
        <f t="shared" si="27"/>
        <v>3</v>
      </c>
      <c r="W312" t="str">
        <f xml:space="preserve"> Simulated_UTM_Campaign_Data___1500_Rows[[#This Row],[utm_source]] &amp; "/" &amp; Simulated_UTM_Campaign_Data___1500_Rows[[#This Row],[utm_medium]]</f>
        <v>youtube/social</v>
      </c>
      <c r="X312" s="36">
        <f t="shared" si="28"/>
        <v>45293</v>
      </c>
      <c r="Y312" s="38">
        <f>DATEDIF(E312, A312, "m") + 1</f>
        <v>8</v>
      </c>
      <c r="Z312" s="4" t="str">
        <f t="shared" si="29"/>
        <v>purchase_intent</v>
      </c>
    </row>
    <row r="313" spans="1:26" x14ac:dyDescent="0.2">
      <c r="A313" s="36">
        <v>45307</v>
      </c>
      <c r="B313" s="4" t="s">
        <v>18</v>
      </c>
      <c r="C313" s="4" t="s">
        <v>19</v>
      </c>
      <c r="D313" s="4" t="s">
        <v>20</v>
      </c>
      <c r="E313" s="36">
        <f>IFERROR(_xlfn.XLOOKUP(D313, 'Minimum Months'!A:A, 'Minimum Months'!B:B), "")</f>
        <v>45292</v>
      </c>
      <c r="F313" s="4" t="s">
        <v>16</v>
      </c>
      <c r="G313" s="4" t="s">
        <v>13</v>
      </c>
      <c r="H313" s="4">
        <v>376</v>
      </c>
      <c r="I313" s="4">
        <v>26</v>
      </c>
      <c r="J313" s="4">
        <v>910</v>
      </c>
      <c r="K313" s="19">
        <f t="shared" si="24"/>
        <v>6.9148936170212769E-2</v>
      </c>
      <c r="L313" s="46">
        <f t="shared" si="25"/>
        <v>2.4202127659574466</v>
      </c>
      <c r="M313" t="s">
        <v>34</v>
      </c>
      <c r="N313" t="s">
        <v>36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tr">
        <f t="shared" si="26"/>
        <v>Jan</v>
      </c>
      <c r="V313">
        <f t="shared" si="27"/>
        <v>1</v>
      </c>
      <c r="W313" t="str">
        <f xml:space="preserve"> Simulated_UTM_Campaign_Data___1500_Rows[[#This Row],[utm_source]] &amp; "/" &amp; Simulated_UTM_Campaign_Data___1500_Rows[[#This Row],[utm_medium]]</f>
        <v>youtube/email</v>
      </c>
      <c r="X313" s="36">
        <f t="shared" si="28"/>
        <v>45292</v>
      </c>
      <c r="Y313" s="38">
        <f>DATEDIF(E313, A313, "m") + 1</f>
        <v>1</v>
      </c>
      <c r="Z313" s="4" t="str">
        <f t="shared" si="29"/>
        <v>exploratory</v>
      </c>
    </row>
    <row r="314" spans="1:26" x14ac:dyDescent="0.2">
      <c r="A314" s="36">
        <v>45640</v>
      </c>
      <c r="B314" s="4" t="s">
        <v>30</v>
      </c>
      <c r="C314" s="4" t="s">
        <v>19</v>
      </c>
      <c r="D314" s="4" t="s">
        <v>11</v>
      </c>
      <c r="E314" s="36">
        <f>IFERROR(_xlfn.XLOOKUP(D314, 'Minimum Months'!A:A, 'Minimum Months'!B:B), "")</f>
        <v>45292</v>
      </c>
      <c r="F314" s="4" t="s">
        <v>23</v>
      </c>
      <c r="G314" s="4" t="s">
        <v>24</v>
      </c>
      <c r="H314" s="4">
        <v>191</v>
      </c>
      <c r="I314" s="4">
        <v>31</v>
      </c>
      <c r="J314" s="4">
        <v>260.67</v>
      </c>
      <c r="K314" s="19">
        <f t="shared" si="24"/>
        <v>0.16230366492146597</v>
      </c>
      <c r="L314" s="46">
        <f t="shared" si="25"/>
        <v>1.3647643979057593</v>
      </c>
      <c r="M314" t="s">
        <v>34</v>
      </c>
      <c r="N314" t="s">
        <v>36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tr">
        <f t="shared" si="26"/>
        <v>Dec</v>
      </c>
      <c r="V314">
        <f t="shared" si="27"/>
        <v>4</v>
      </c>
      <c r="W314" t="str">
        <f xml:space="preserve"> Simulated_UTM_Campaign_Data___1500_Rows[[#This Row],[utm_source]] &amp; "/" &amp; Simulated_UTM_Campaign_Data___1500_Rows[[#This Row],[utm_medium]]</f>
        <v>linkedin/email</v>
      </c>
      <c r="X314" s="36">
        <f t="shared" si="28"/>
        <v>45292</v>
      </c>
      <c r="Y314" s="38">
        <f>DATEDIF(E314, A314, "m") + 1</f>
        <v>12</v>
      </c>
      <c r="Z314" s="4" t="str">
        <f t="shared" si="29"/>
        <v>purchase_intent</v>
      </c>
    </row>
    <row r="315" spans="1:26" x14ac:dyDescent="0.2">
      <c r="A315" s="36">
        <v>45353</v>
      </c>
      <c r="B315" s="4" t="s">
        <v>30</v>
      </c>
      <c r="C315" s="4" t="s">
        <v>10</v>
      </c>
      <c r="D315" s="4" t="s">
        <v>27</v>
      </c>
      <c r="E315" s="36">
        <f>IFERROR(_xlfn.XLOOKUP(D315, 'Minimum Months'!A:A, 'Minimum Months'!B:B), "")</f>
        <v>45293</v>
      </c>
      <c r="F315" s="4" t="s">
        <v>23</v>
      </c>
      <c r="G315" s="4" t="s">
        <v>13</v>
      </c>
      <c r="H315" s="4">
        <v>210</v>
      </c>
      <c r="I315" s="4">
        <v>44</v>
      </c>
      <c r="J315" s="4">
        <v>989.08</v>
      </c>
      <c r="K315" s="19">
        <f t="shared" si="24"/>
        <v>0.20952380952380953</v>
      </c>
      <c r="L315" s="46">
        <f t="shared" si="25"/>
        <v>4.7099047619047623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tr">
        <f t="shared" si="26"/>
        <v>Mar</v>
      </c>
      <c r="V315">
        <f t="shared" si="27"/>
        <v>1</v>
      </c>
      <c r="W315" t="str">
        <f xml:space="preserve"> Simulated_UTM_Campaign_Data___1500_Rows[[#This Row],[utm_source]] &amp; "/" &amp; Simulated_UTM_Campaign_Data___1500_Rows[[#This Row],[utm_medium]]</f>
        <v>linkedin/referral</v>
      </c>
      <c r="X315" s="36">
        <f t="shared" si="28"/>
        <v>45293</v>
      </c>
      <c r="Y315" s="38">
        <f>DATEDIF(E315, A315, "m") + 1</f>
        <v>3</v>
      </c>
      <c r="Z315" s="4" t="str">
        <f t="shared" si="29"/>
        <v>exploratory</v>
      </c>
    </row>
    <row r="316" spans="1:26" x14ac:dyDescent="0.2">
      <c r="A316" s="36">
        <v>45646</v>
      </c>
      <c r="B316" s="4" t="s">
        <v>30</v>
      </c>
      <c r="C316" s="4" t="s">
        <v>19</v>
      </c>
      <c r="D316" s="4" t="s">
        <v>20</v>
      </c>
      <c r="E316" s="36">
        <f>IFERROR(_xlfn.XLOOKUP(D316, 'Minimum Months'!A:A, 'Minimum Months'!B:B), "")</f>
        <v>45292</v>
      </c>
      <c r="F316" s="4" t="s">
        <v>23</v>
      </c>
      <c r="G316" s="4" t="s">
        <v>21</v>
      </c>
      <c r="H316" s="4">
        <v>352</v>
      </c>
      <c r="I316" s="4">
        <v>41</v>
      </c>
      <c r="J316" s="4">
        <v>700.01</v>
      </c>
      <c r="K316" s="19">
        <f t="shared" si="24"/>
        <v>0.11647727272727272</v>
      </c>
      <c r="L316" s="46">
        <f t="shared" si="25"/>
        <v>1.9886647727272726</v>
      </c>
      <c r="M316" t="s">
        <v>34</v>
      </c>
      <c r="N316" t="s">
        <v>36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tr">
        <f t="shared" si="26"/>
        <v>Dec</v>
      </c>
      <c r="V316">
        <f t="shared" si="27"/>
        <v>4</v>
      </c>
      <c r="W316" t="str">
        <f xml:space="preserve"> Simulated_UTM_Campaign_Data___1500_Rows[[#This Row],[utm_source]] &amp; "/" &amp; Simulated_UTM_Campaign_Data___1500_Rows[[#This Row],[utm_medium]]</f>
        <v>linkedin/email</v>
      </c>
      <c r="X316" s="36">
        <f t="shared" si="28"/>
        <v>45292</v>
      </c>
      <c r="Y316" s="38">
        <f>DATEDIF(E316, A316, "m") + 1</f>
        <v>12</v>
      </c>
      <c r="Z316" s="4" t="str">
        <f t="shared" si="29"/>
        <v>exploratory</v>
      </c>
    </row>
    <row r="317" spans="1:26" x14ac:dyDescent="0.2">
      <c r="A317" s="36">
        <v>45535</v>
      </c>
      <c r="B317" s="4" t="s">
        <v>14</v>
      </c>
      <c r="C317" s="4" t="s">
        <v>28</v>
      </c>
      <c r="D317" s="4" t="s">
        <v>11</v>
      </c>
      <c r="E317" s="36">
        <f>IFERROR(_xlfn.XLOOKUP(D317, 'Minimum Months'!A:A, 'Minimum Months'!B:B), "")</f>
        <v>45292</v>
      </c>
      <c r="F317" s="4" t="s">
        <v>29</v>
      </c>
      <c r="G317" s="4" t="s">
        <v>21</v>
      </c>
      <c r="H317" s="4">
        <v>437</v>
      </c>
      <c r="I317" s="4">
        <v>3</v>
      </c>
      <c r="J317" s="4">
        <v>100.78</v>
      </c>
      <c r="K317" s="19">
        <f t="shared" si="24"/>
        <v>6.8649885583524023E-3</v>
      </c>
      <c r="L317" s="46">
        <f t="shared" si="25"/>
        <v>0.23061784897025173</v>
      </c>
      <c r="M317" t="s">
        <v>34</v>
      </c>
      <c r="N317" t="s">
        <v>36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tr">
        <f t="shared" si="26"/>
        <v>Aug</v>
      </c>
      <c r="V317">
        <f t="shared" si="27"/>
        <v>3</v>
      </c>
      <c r="W317" t="str">
        <f xml:space="preserve"> Simulated_UTM_Campaign_Data___1500_Rows[[#This Row],[utm_source]] &amp; "/" &amp; Simulated_UTM_Campaign_Data___1500_Rows[[#This Row],[utm_medium]]</f>
        <v>newsletter/cpc</v>
      </c>
      <c r="X317" s="36">
        <f t="shared" si="28"/>
        <v>45292</v>
      </c>
      <c r="Y317" s="38">
        <f>DATEDIF(E317, A317, "m") + 1</f>
        <v>8</v>
      </c>
      <c r="Z317" s="4" t="str">
        <f t="shared" si="29"/>
        <v>exploratory</v>
      </c>
    </row>
    <row r="318" spans="1:26" x14ac:dyDescent="0.2">
      <c r="A318" s="36">
        <v>45617</v>
      </c>
      <c r="B318" s="4" t="s">
        <v>9</v>
      </c>
      <c r="C318" s="4" t="s">
        <v>28</v>
      </c>
      <c r="D318" s="4" t="s">
        <v>11</v>
      </c>
      <c r="E318" s="36">
        <f>IFERROR(_xlfn.XLOOKUP(D318, 'Minimum Months'!A:A, 'Minimum Months'!B:B), "")</f>
        <v>45292</v>
      </c>
      <c r="F318" s="4" t="s">
        <v>29</v>
      </c>
      <c r="G318" s="4" t="s">
        <v>21</v>
      </c>
      <c r="H318" s="4">
        <v>16</v>
      </c>
      <c r="I318" s="4">
        <v>36</v>
      </c>
      <c r="J318" s="4">
        <v>786.17</v>
      </c>
      <c r="K318" s="19">
        <f t="shared" si="24"/>
        <v>2.25</v>
      </c>
      <c r="L318" s="46">
        <f t="shared" si="25"/>
        <v>49.135624999999997</v>
      </c>
      <c r="M318" t="s">
        <v>34</v>
      </c>
      <c r="N318" t="s">
        <v>36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tr">
        <f t="shared" si="26"/>
        <v>Nov</v>
      </c>
      <c r="V318">
        <f t="shared" si="27"/>
        <v>4</v>
      </c>
      <c r="W318" t="str">
        <f xml:space="preserve"> Simulated_UTM_Campaign_Data___1500_Rows[[#This Row],[utm_source]] &amp; "/" &amp; Simulated_UTM_Campaign_Data___1500_Rows[[#This Row],[utm_medium]]</f>
        <v>facebook/cpc</v>
      </c>
      <c r="X318" s="36">
        <f t="shared" si="28"/>
        <v>45292</v>
      </c>
      <c r="Y318" s="38">
        <f>DATEDIF(E318, A318, "m") + 1</f>
        <v>11</v>
      </c>
      <c r="Z318" s="4" t="str">
        <f t="shared" si="29"/>
        <v>exploratory</v>
      </c>
    </row>
    <row r="319" spans="1:26" x14ac:dyDescent="0.2">
      <c r="A319" s="36">
        <v>45541</v>
      </c>
      <c r="B319" s="4" t="s">
        <v>18</v>
      </c>
      <c r="C319" s="4" t="s">
        <v>28</v>
      </c>
      <c r="D319" s="4" t="s">
        <v>27</v>
      </c>
      <c r="E319" s="36">
        <f>IFERROR(_xlfn.XLOOKUP(D319, 'Minimum Months'!A:A, 'Minimum Months'!B:B), "")</f>
        <v>45293</v>
      </c>
      <c r="F319" s="4" t="s">
        <v>12</v>
      </c>
      <c r="G319" s="4" t="s">
        <v>21</v>
      </c>
      <c r="H319" s="4">
        <v>116</v>
      </c>
      <c r="I319" s="4">
        <v>23</v>
      </c>
      <c r="J319" s="4">
        <v>461.12</v>
      </c>
      <c r="K319" s="19">
        <f t="shared" si="24"/>
        <v>0.19827586206896552</v>
      </c>
      <c r="L319" s="46">
        <f t="shared" si="25"/>
        <v>3.9751724137931035</v>
      </c>
      <c r="M319" t="s">
        <v>34</v>
      </c>
      <c r="N319" t="s">
        <v>36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tr">
        <f t="shared" si="26"/>
        <v>Sep</v>
      </c>
      <c r="V319">
        <f t="shared" si="27"/>
        <v>3</v>
      </c>
      <c r="W319" t="str">
        <f xml:space="preserve"> Simulated_UTM_Campaign_Data___1500_Rows[[#This Row],[utm_source]] &amp; "/" &amp; Simulated_UTM_Campaign_Data___1500_Rows[[#This Row],[utm_medium]]</f>
        <v>youtube/cpc</v>
      </c>
      <c r="X319" s="36">
        <f t="shared" si="28"/>
        <v>45293</v>
      </c>
      <c r="Y319" s="38">
        <f>DATEDIF(E319, A319, "m") + 1</f>
        <v>9</v>
      </c>
      <c r="Z319" s="4" t="str">
        <f t="shared" si="29"/>
        <v>exploratory</v>
      </c>
    </row>
    <row r="320" spans="1:26" x14ac:dyDescent="0.2">
      <c r="A320" s="36">
        <v>45548</v>
      </c>
      <c r="B320" s="4" t="s">
        <v>9</v>
      </c>
      <c r="C320" s="4" t="s">
        <v>10</v>
      </c>
      <c r="D320" s="4" t="s">
        <v>11</v>
      </c>
      <c r="E320" s="36">
        <f>IFERROR(_xlfn.XLOOKUP(D320, 'Minimum Months'!A:A, 'Minimum Months'!B:B), "")</f>
        <v>45292</v>
      </c>
      <c r="F320" s="4" t="s">
        <v>16</v>
      </c>
      <c r="G320" s="4" t="s">
        <v>17</v>
      </c>
      <c r="H320" s="4">
        <v>231</v>
      </c>
      <c r="I320" s="4">
        <v>23</v>
      </c>
      <c r="J320" s="4">
        <v>128.94999999999999</v>
      </c>
      <c r="K320" s="19">
        <f t="shared" si="24"/>
        <v>9.9567099567099568E-2</v>
      </c>
      <c r="L320" s="46">
        <f t="shared" si="25"/>
        <v>0.55822510822510818</v>
      </c>
      <c r="M320" t="s">
        <v>34</v>
      </c>
      <c r="N320" t="s">
        <v>36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tr">
        <f t="shared" si="26"/>
        <v>Sep</v>
      </c>
      <c r="V320">
        <f t="shared" si="27"/>
        <v>3</v>
      </c>
      <c r="W320" t="str">
        <f xml:space="preserve"> Simulated_UTM_Campaign_Data___1500_Rows[[#This Row],[utm_source]] &amp; "/" &amp; Simulated_UTM_Campaign_Data___1500_Rows[[#This Row],[utm_medium]]</f>
        <v>facebook/referral</v>
      </c>
      <c r="X320" s="36">
        <f t="shared" si="28"/>
        <v>45292</v>
      </c>
      <c r="Y320" s="38">
        <f>DATEDIF(E320, A320, "m") + 1</f>
        <v>9</v>
      </c>
      <c r="Z320" s="4" t="str">
        <f t="shared" si="29"/>
        <v>purchase_intent</v>
      </c>
    </row>
    <row r="321" spans="1:26" x14ac:dyDescent="0.2">
      <c r="A321" s="36">
        <v>45599</v>
      </c>
      <c r="B321" s="4" t="s">
        <v>26</v>
      </c>
      <c r="C321" s="4" t="s">
        <v>15</v>
      </c>
      <c r="D321" s="4" t="s">
        <v>20</v>
      </c>
      <c r="E321" s="36">
        <f>IFERROR(_xlfn.XLOOKUP(D321, 'Minimum Months'!A:A, 'Minimum Months'!B:B), "")</f>
        <v>45292</v>
      </c>
      <c r="F321" s="4" t="s">
        <v>16</v>
      </c>
      <c r="G321" s="4" t="s">
        <v>17</v>
      </c>
      <c r="H321" s="4">
        <v>196</v>
      </c>
      <c r="I321" s="4">
        <v>44</v>
      </c>
      <c r="J321" s="4">
        <v>673.67</v>
      </c>
      <c r="K321" s="19">
        <f t="shared" si="24"/>
        <v>0.22448979591836735</v>
      </c>
      <c r="L321" s="46">
        <f t="shared" si="25"/>
        <v>3.4370918367346937</v>
      </c>
      <c r="M321" t="s">
        <v>34</v>
      </c>
      <c r="N321" t="s">
        <v>36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tr">
        <f t="shared" si="26"/>
        <v>Nov</v>
      </c>
      <c r="V321">
        <f t="shared" si="27"/>
        <v>4</v>
      </c>
      <c r="W321" t="str">
        <f xml:space="preserve"> Simulated_UTM_Campaign_Data___1500_Rows[[#This Row],[utm_source]] &amp; "/" &amp; Simulated_UTM_Campaign_Data___1500_Rows[[#This Row],[utm_medium]]</f>
        <v>instagram/social</v>
      </c>
      <c r="X321" s="36">
        <f t="shared" si="28"/>
        <v>45292</v>
      </c>
      <c r="Y321" s="38">
        <f>DATEDIF(E321, A321, "m") + 1</f>
        <v>11</v>
      </c>
      <c r="Z321" s="4" t="str">
        <f t="shared" si="29"/>
        <v>purchase_intent</v>
      </c>
    </row>
    <row r="322" spans="1:26" x14ac:dyDescent="0.2">
      <c r="A322" s="36">
        <v>45301</v>
      </c>
      <c r="B322" s="4" t="s">
        <v>25</v>
      </c>
      <c r="C322" s="4" t="s">
        <v>15</v>
      </c>
      <c r="D322" s="4" t="s">
        <v>27</v>
      </c>
      <c r="E322" s="36">
        <f>IFERROR(_xlfn.XLOOKUP(D322, 'Minimum Months'!A:A, 'Minimum Months'!B:B), "")</f>
        <v>45293</v>
      </c>
      <c r="F322" s="4" t="s">
        <v>16</v>
      </c>
      <c r="G322" s="4" t="s">
        <v>13</v>
      </c>
      <c r="H322" s="4">
        <v>255</v>
      </c>
      <c r="I322" s="4">
        <v>8</v>
      </c>
      <c r="J322" s="4">
        <v>919.44</v>
      </c>
      <c r="K322" s="19">
        <f t="shared" ref="K322:K385" si="30">IF(H322=0, 0, I322/H322)</f>
        <v>3.1372549019607843E-2</v>
      </c>
      <c r="L322" s="46">
        <f t="shared" ref="L322:L385" si="31">IF(H322=0, 0, J322/H322)</f>
        <v>3.6056470588235294</v>
      </c>
      <c r="M322" t="s">
        <v>34</v>
      </c>
      <c r="N322" t="s">
        <v>36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tr">
        <f t="shared" ref="U322:U385" si="32">TEXT(A322, "mmm")</f>
        <v>Jan</v>
      </c>
      <c r="V322">
        <f t="shared" ref="V322:V385" si="33">ROUNDUP(MONTH(A322)/3, 0)</f>
        <v>1</v>
      </c>
      <c r="W322" t="str">
        <f xml:space="preserve"> Simulated_UTM_Campaign_Data___1500_Rows[[#This Row],[utm_source]] &amp; "/" &amp; Simulated_UTM_Campaign_Data___1500_Rows[[#This Row],[utm_medium]]</f>
        <v>google/social</v>
      </c>
      <c r="X322" s="36">
        <f t="shared" ref="X322:X385" si="34">_xlfn.MINIFS(A:A, D:D, D322)</f>
        <v>45293</v>
      </c>
      <c r="Y322" s="38">
        <f>DATEDIF(E322, A322, "m") + 1</f>
        <v>1</v>
      </c>
      <c r="Z322" s="4" t="str">
        <f t="shared" ref="Z322:Z385" si="35">IF(OR(G322="discount", G322="signup"), "purchase_intent",
   IF(OR(G322="bags", G322="shoes"), "exploratory", "other"))</f>
        <v>exploratory</v>
      </c>
    </row>
    <row r="323" spans="1:26" x14ac:dyDescent="0.2">
      <c r="A323" s="36">
        <v>45326</v>
      </c>
      <c r="B323" s="4" t="s">
        <v>26</v>
      </c>
      <c r="C323" s="4" t="s">
        <v>10</v>
      </c>
      <c r="D323" s="4" t="s">
        <v>22</v>
      </c>
      <c r="E323" s="36">
        <f>IFERROR(_xlfn.XLOOKUP(D323, 'Minimum Months'!A:A, 'Minimum Months'!B:B), "")</f>
        <v>45294</v>
      </c>
      <c r="F323" s="4" t="s">
        <v>29</v>
      </c>
      <c r="G323" s="4" t="s">
        <v>24</v>
      </c>
      <c r="H323" s="4">
        <v>490</v>
      </c>
      <c r="I323" s="4">
        <v>5</v>
      </c>
      <c r="J323" s="4">
        <v>447.45</v>
      </c>
      <c r="K323" s="19">
        <f t="shared" si="30"/>
        <v>1.020408163265306E-2</v>
      </c>
      <c r="L323" s="46">
        <f t="shared" si="31"/>
        <v>0.91316326530612246</v>
      </c>
      <c r="M323" t="s">
        <v>34</v>
      </c>
      <c r="N323" t="s">
        <v>36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tr">
        <f t="shared" si="32"/>
        <v>Feb</v>
      </c>
      <c r="V323">
        <f t="shared" si="33"/>
        <v>1</v>
      </c>
      <c r="W323" t="str">
        <f xml:space="preserve"> Simulated_UTM_Campaign_Data___1500_Rows[[#This Row],[utm_source]] &amp; "/" &amp; Simulated_UTM_Campaign_Data___1500_Rows[[#This Row],[utm_medium]]</f>
        <v>instagram/referral</v>
      </c>
      <c r="X323" s="36">
        <f t="shared" si="34"/>
        <v>45294</v>
      </c>
      <c r="Y323" s="38">
        <f>DATEDIF(E323, A323, "m") + 1</f>
        <v>2</v>
      </c>
      <c r="Z323" s="4" t="str">
        <f t="shared" si="35"/>
        <v>purchase_intent</v>
      </c>
    </row>
    <row r="324" spans="1:26" x14ac:dyDescent="0.2">
      <c r="A324" s="36">
        <v>45570</v>
      </c>
      <c r="B324" s="4" t="s">
        <v>30</v>
      </c>
      <c r="C324" s="4" t="s">
        <v>19</v>
      </c>
      <c r="D324" s="4" t="s">
        <v>27</v>
      </c>
      <c r="E324" s="36">
        <f>IFERROR(_xlfn.XLOOKUP(D324, 'Minimum Months'!A:A, 'Minimum Months'!B:B), "")</f>
        <v>45293</v>
      </c>
      <c r="F324" s="4" t="s">
        <v>32</v>
      </c>
      <c r="G324" s="4" t="s">
        <v>21</v>
      </c>
      <c r="H324" s="4">
        <v>190</v>
      </c>
      <c r="I324" s="4">
        <v>42</v>
      </c>
      <c r="J324" s="4">
        <v>656.45</v>
      </c>
      <c r="K324" s="19">
        <f t="shared" si="30"/>
        <v>0.22105263157894736</v>
      </c>
      <c r="L324" s="46">
        <f t="shared" si="31"/>
        <v>3.4550000000000001</v>
      </c>
      <c r="M324" t="s">
        <v>34</v>
      </c>
      <c r="N324" t="s">
        <v>36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tr">
        <f t="shared" si="32"/>
        <v>Oct</v>
      </c>
      <c r="V324">
        <f t="shared" si="33"/>
        <v>4</v>
      </c>
      <c r="W324" t="str">
        <f xml:space="preserve"> Simulated_UTM_Campaign_Data___1500_Rows[[#This Row],[utm_source]] &amp; "/" &amp; Simulated_UTM_Campaign_Data___1500_Rows[[#This Row],[utm_medium]]</f>
        <v>linkedin/email</v>
      </c>
      <c r="X324" s="36">
        <f t="shared" si="34"/>
        <v>45293</v>
      </c>
      <c r="Y324" s="38">
        <f>DATEDIF(E324, A324, "m") + 1</f>
        <v>10</v>
      </c>
      <c r="Z324" s="4" t="str">
        <f t="shared" si="35"/>
        <v>exploratory</v>
      </c>
    </row>
    <row r="325" spans="1:26" x14ac:dyDescent="0.2">
      <c r="A325" s="36">
        <v>45379</v>
      </c>
      <c r="B325" s="4" t="s">
        <v>14</v>
      </c>
      <c r="C325" s="4" t="s">
        <v>10</v>
      </c>
      <c r="D325" s="4" t="s">
        <v>27</v>
      </c>
      <c r="E325" s="36">
        <f>IFERROR(_xlfn.XLOOKUP(D325, 'Minimum Months'!A:A, 'Minimum Months'!B:B), "")</f>
        <v>45293</v>
      </c>
      <c r="F325" s="4" t="s">
        <v>29</v>
      </c>
      <c r="G325" s="4" t="s">
        <v>13</v>
      </c>
      <c r="H325" s="4">
        <v>210</v>
      </c>
      <c r="I325" s="4">
        <v>2</v>
      </c>
      <c r="J325" s="4">
        <v>267.3</v>
      </c>
      <c r="K325" s="19">
        <f t="shared" si="30"/>
        <v>9.5238095238095247E-3</v>
      </c>
      <c r="L325" s="46">
        <f t="shared" si="31"/>
        <v>1.2728571428571429</v>
      </c>
      <c r="M325" t="s">
        <v>34</v>
      </c>
      <c r="N325" t="s">
        <v>36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tr">
        <f t="shared" si="32"/>
        <v>Mar</v>
      </c>
      <c r="V325">
        <f t="shared" si="33"/>
        <v>1</v>
      </c>
      <c r="W325" t="str">
        <f xml:space="preserve"> Simulated_UTM_Campaign_Data___1500_Rows[[#This Row],[utm_source]] &amp; "/" &amp; Simulated_UTM_Campaign_Data___1500_Rows[[#This Row],[utm_medium]]</f>
        <v>newsletter/referral</v>
      </c>
      <c r="X325" s="36">
        <f t="shared" si="34"/>
        <v>45293</v>
      </c>
      <c r="Y325" s="38">
        <f>DATEDIF(E325, A325, "m") + 1</f>
        <v>3</v>
      </c>
      <c r="Z325" s="4" t="str">
        <f t="shared" si="35"/>
        <v>exploratory</v>
      </c>
    </row>
    <row r="326" spans="1:26" x14ac:dyDescent="0.2">
      <c r="A326" s="36">
        <v>45355</v>
      </c>
      <c r="B326" s="4" t="s">
        <v>26</v>
      </c>
      <c r="C326" s="4" t="s">
        <v>15</v>
      </c>
      <c r="D326" s="4" t="s">
        <v>27</v>
      </c>
      <c r="E326" s="36">
        <f>IFERROR(_xlfn.XLOOKUP(D326, 'Minimum Months'!A:A, 'Minimum Months'!B:B), "")</f>
        <v>45293</v>
      </c>
      <c r="F326" s="4" t="s">
        <v>12</v>
      </c>
      <c r="G326" s="4" t="s">
        <v>24</v>
      </c>
      <c r="H326" s="4">
        <v>398</v>
      </c>
      <c r="I326" s="4">
        <v>13</v>
      </c>
      <c r="J326" s="4">
        <v>85.19</v>
      </c>
      <c r="K326" s="19">
        <f t="shared" si="30"/>
        <v>3.2663316582914576E-2</v>
      </c>
      <c r="L326" s="46">
        <f t="shared" si="31"/>
        <v>0.21404522613065327</v>
      </c>
      <c r="M326" t="s">
        <v>34</v>
      </c>
      <c r="N326" t="s">
        <v>36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tr">
        <f t="shared" si="32"/>
        <v>Mar</v>
      </c>
      <c r="V326">
        <f t="shared" si="33"/>
        <v>1</v>
      </c>
      <c r="W326" t="str">
        <f xml:space="preserve"> Simulated_UTM_Campaign_Data___1500_Rows[[#This Row],[utm_source]] &amp; "/" &amp; Simulated_UTM_Campaign_Data___1500_Rows[[#This Row],[utm_medium]]</f>
        <v>instagram/social</v>
      </c>
      <c r="X326" s="36">
        <f t="shared" si="34"/>
        <v>45293</v>
      </c>
      <c r="Y326" s="38">
        <f>DATEDIF(E326, A326, "m") + 1</f>
        <v>3</v>
      </c>
      <c r="Z326" s="4" t="str">
        <f t="shared" si="35"/>
        <v>purchase_intent</v>
      </c>
    </row>
    <row r="327" spans="1:26" x14ac:dyDescent="0.2">
      <c r="A327" s="36">
        <v>45294</v>
      </c>
      <c r="B327" s="4" t="s">
        <v>30</v>
      </c>
      <c r="C327" s="4" t="s">
        <v>19</v>
      </c>
      <c r="D327" s="4" t="s">
        <v>27</v>
      </c>
      <c r="E327" s="36">
        <f>IFERROR(_xlfn.XLOOKUP(D327, 'Minimum Months'!A:A, 'Minimum Months'!B:B), "")</f>
        <v>45293</v>
      </c>
      <c r="F327" s="4" t="s">
        <v>16</v>
      </c>
      <c r="G327" s="4" t="s">
        <v>17</v>
      </c>
      <c r="H327" s="4">
        <v>39</v>
      </c>
      <c r="I327" s="4">
        <v>44</v>
      </c>
      <c r="J327" s="4">
        <v>527.98</v>
      </c>
      <c r="K327" s="19">
        <f t="shared" si="30"/>
        <v>1.1282051282051282</v>
      </c>
      <c r="L327" s="46">
        <f t="shared" si="31"/>
        <v>13.537948717948719</v>
      </c>
      <c r="M327" t="s">
        <v>34</v>
      </c>
      <c r="N327" t="s">
        <v>36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tr">
        <f t="shared" si="32"/>
        <v>Jan</v>
      </c>
      <c r="V327">
        <f t="shared" si="33"/>
        <v>1</v>
      </c>
      <c r="W327" t="str">
        <f xml:space="preserve"> Simulated_UTM_Campaign_Data___1500_Rows[[#This Row],[utm_source]] &amp; "/" &amp; Simulated_UTM_Campaign_Data___1500_Rows[[#This Row],[utm_medium]]</f>
        <v>linkedin/email</v>
      </c>
      <c r="X327" s="36">
        <f t="shared" si="34"/>
        <v>45293</v>
      </c>
      <c r="Y327" s="38">
        <f>DATEDIF(E327, A327, "m") + 1</f>
        <v>1</v>
      </c>
      <c r="Z327" s="4" t="str">
        <f t="shared" si="35"/>
        <v>purchase_intent</v>
      </c>
    </row>
    <row r="328" spans="1:26" x14ac:dyDescent="0.2">
      <c r="A328" s="36">
        <v>45499</v>
      </c>
      <c r="B328" s="4" t="s">
        <v>14</v>
      </c>
      <c r="C328" s="4" t="s">
        <v>10</v>
      </c>
      <c r="D328" s="4" t="s">
        <v>22</v>
      </c>
      <c r="E328" s="36">
        <f>IFERROR(_xlfn.XLOOKUP(D328, 'Minimum Months'!A:A, 'Minimum Months'!B:B), "")</f>
        <v>45294</v>
      </c>
      <c r="F328" s="4" t="s">
        <v>29</v>
      </c>
      <c r="G328" s="4" t="s">
        <v>13</v>
      </c>
      <c r="H328" s="4">
        <v>50</v>
      </c>
      <c r="I328" s="4">
        <v>28</v>
      </c>
      <c r="J328" s="4">
        <v>539.69000000000005</v>
      </c>
      <c r="K328" s="19">
        <f t="shared" si="30"/>
        <v>0.56000000000000005</v>
      </c>
      <c r="L328" s="46">
        <f t="shared" si="31"/>
        <v>10.793800000000001</v>
      </c>
      <c r="M328" t="s">
        <v>34</v>
      </c>
      <c r="N328" t="s">
        <v>36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tr">
        <f t="shared" si="32"/>
        <v>Jul</v>
      </c>
      <c r="V328">
        <f t="shared" si="33"/>
        <v>3</v>
      </c>
      <c r="W328" t="str">
        <f xml:space="preserve"> Simulated_UTM_Campaign_Data___1500_Rows[[#This Row],[utm_source]] &amp; "/" &amp; Simulated_UTM_Campaign_Data___1500_Rows[[#This Row],[utm_medium]]</f>
        <v>newsletter/referral</v>
      </c>
      <c r="X328" s="36">
        <f t="shared" si="34"/>
        <v>45294</v>
      </c>
      <c r="Y328" s="38">
        <f>DATEDIF(E328, A328, "m") + 1</f>
        <v>7</v>
      </c>
      <c r="Z328" s="4" t="str">
        <f t="shared" si="35"/>
        <v>exploratory</v>
      </c>
    </row>
    <row r="329" spans="1:26" x14ac:dyDescent="0.2">
      <c r="A329" s="36">
        <v>45333</v>
      </c>
      <c r="B329" s="4" t="s">
        <v>30</v>
      </c>
      <c r="C329" s="4" t="s">
        <v>19</v>
      </c>
      <c r="D329" s="4" t="s">
        <v>11</v>
      </c>
      <c r="E329" s="36">
        <f>IFERROR(_xlfn.XLOOKUP(D329, 'Minimum Months'!A:A, 'Minimum Months'!B:B), "")</f>
        <v>45292</v>
      </c>
      <c r="F329" s="4" t="s">
        <v>23</v>
      </c>
      <c r="G329" s="4" t="s">
        <v>13</v>
      </c>
      <c r="H329" s="4">
        <v>31</v>
      </c>
      <c r="I329" s="4">
        <v>17</v>
      </c>
      <c r="J329" s="4">
        <v>234.51</v>
      </c>
      <c r="K329" s="19">
        <f t="shared" si="30"/>
        <v>0.54838709677419351</v>
      </c>
      <c r="L329" s="46">
        <f t="shared" si="31"/>
        <v>7.564838709677419</v>
      </c>
      <c r="M329" t="s">
        <v>34</v>
      </c>
      <c r="N329" t="s">
        <v>36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tr">
        <f t="shared" si="32"/>
        <v>Feb</v>
      </c>
      <c r="V329">
        <f t="shared" si="33"/>
        <v>1</v>
      </c>
      <c r="W329" t="str">
        <f xml:space="preserve"> Simulated_UTM_Campaign_Data___1500_Rows[[#This Row],[utm_source]] &amp; "/" &amp; Simulated_UTM_Campaign_Data___1500_Rows[[#This Row],[utm_medium]]</f>
        <v>linkedin/email</v>
      </c>
      <c r="X329" s="36">
        <f t="shared" si="34"/>
        <v>45292</v>
      </c>
      <c r="Y329" s="38">
        <f>DATEDIF(E329, A329, "m") + 1</f>
        <v>2</v>
      </c>
      <c r="Z329" s="4" t="str">
        <f t="shared" si="35"/>
        <v>exploratory</v>
      </c>
    </row>
    <row r="330" spans="1:26" x14ac:dyDescent="0.2">
      <c r="A330" s="36">
        <v>45337</v>
      </c>
      <c r="B330" s="4" t="s">
        <v>9</v>
      </c>
      <c r="C330" s="4" t="s">
        <v>28</v>
      </c>
      <c r="D330" s="4" t="s">
        <v>20</v>
      </c>
      <c r="E330" s="36">
        <f>IFERROR(_xlfn.XLOOKUP(D330, 'Minimum Months'!A:A, 'Minimum Months'!B:B), "")</f>
        <v>45292</v>
      </c>
      <c r="F330" s="4" t="s">
        <v>12</v>
      </c>
      <c r="G330" s="4" t="s">
        <v>21</v>
      </c>
      <c r="H330" s="4">
        <v>398</v>
      </c>
      <c r="I330" s="4">
        <v>43</v>
      </c>
      <c r="J330" s="4">
        <v>735.77</v>
      </c>
      <c r="K330" s="19">
        <f t="shared" si="30"/>
        <v>0.10804020100502512</v>
      </c>
      <c r="L330" s="46">
        <f t="shared" si="31"/>
        <v>1.8486683417085428</v>
      </c>
      <c r="M330" t="s">
        <v>34</v>
      </c>
      <c r="N330" t="s">
        <v>36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tr">
        <f t="shared" si="32"/>
        <v>Feb</v>
      </c>
      <c r="V330">
        <f t="shared" si="33"/>
        <v>1</v>
      </c>
      <c r="W330" t="str">
        <f xml:space="preserve"> Simulated_UTM_Campaign_Data___1500_Rows[[#This Row],[utm_source]] &amp; "/" &amp; Simulated_UTM_Campaign_Data___1500_Rows[[#This Row],[utm_medium]]</f>
        <v>facebook/cpc</v>
      </c>
      <c r="X330" s="36">
        <f t="shared" si="34"/>
        <v>45292</v>
      </c>
      <c r="Y330" s="38">
        <f>DATEDIF(E330, A330, "m") + 1</f>
        <v>2</v>
      </c>
      <c r="Z330" s="4" t="str">
        <f t="shared" si="35"/>
        <v>exploratory</v>
      </c>
    </row>
    <row r="331" spans="1:26" x14ac:dyDescent="0.2">
      <c r="A331" s="36">
        <v>45430</v>
      </c>
      <c r="B331" s="4" t="s">
        <v>30</v>
      </c>
      <c r="C331" s="4" t="s">
        <v>19</v>
      </c>
      <c r="D331" s="4" t="s">
        <v>27</v>
      </c>
      <c r="E331" s="36">
        <f>IFERROR(_xlfn.XLOOKUP(D331, 'Minimum Months'!A:A, 'Minimum Months'!B:B), "")</f>
        <v>45293</v>
      </c>
      <c r="F331" s="4" t="s">
        <v>12</v>
      </c>
      <c r="G331" s="4" t="s">
        <v>21</v>
      </c>
      <c r="H331" s="4">
        <v>81</v>
      </c>
      <c r="I331" s="4">
        <v>28</v>
      </c>
      <c r="J331" s="4">
        <v>24.53</v>
      </c>
      <c r="K331" s="19">
        <f t="shared" si="30"/>
        <v>0.34567901234567899</v>
      </c>
      <c r="L331" s="46">
        <f t="shared" si="31"/>
        <v>0.3028395061728395</v>
      </c>
      <c r="M331" t="s">
        <v>34</v>
      </c>
      <c r="N331" t="s">
        <v>36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tr">
        <f t="shared" si="32"/>
        <v>May</v>
      </c>
      <c r="V331">
        <f t="shared" si="33"/>
        <v>2</v>
      </c>
      <c r="W331" t="str">
        <f xml:space="preserve"> Simulated_UTM_Campaign_Data___1500_Rows[[#This Row],[utm_source]] &amp; "/" &amp; Simulated_UTM_Campaign_Data___1500_Rows[[#This Row],[utm_medium]]</f>
        <v>linkedin/email</v>
      </c>
      <c r="X331" s="36">
        <f t="shared" si="34"/>
        <v>45293</v>
      </c>
      <c r="Y331" s="38">
        <f>DATEDIF(E331, A331, "m") + 1</f>
        <v>5</v>
      </c>
      <c r="Z331" s="4" t="str">
        <f t="shared" si="35"/>
        <v>exploratory</v>
      </c>
    </row>
    <row r="332" spans="1:26" x14ac:dyDescent="0.2">
      <c r="A332" s="36">
        <v>45352</v>
      </c>
      <c r="B332" s="4" t="s">
        <v>25</v>
      </c>
      <c r="C332" s="4" t="s">
        <v>15</v>
      </c>
      <c r="D332" s="4" t="s">
        <v>20</v>
      </c>
      <c r="E332" s="36">
        <f>IFERROR(_xlfn.XLOOKUP(D332, 'Minimum Months'!A:A, 'Minimum Months'!B:B), "")</f>
        <v>45292</v>
      </c>
      <c r="F332" s="4" t="s">
        <v>29</v>
      </c>
      <c r="G332" s="4" t="s">
        <v>21</v>
      </c>
      <c r="H332" s="4">
        <v>304</v>
      </c>
      <c r="I332" s="4">
        <v>27</v>
      </c>
      <c r="J332" s="4">
        <v>862.62</v>
      </c>
      <c r="K332" s="19">
        <f t="shared" si="30"/>
        <v>8.8815789473684209E-2</v>
      </c>
      <c r="L332" s="46">
        <f t="shared" si="31"/>
        <v>2.8375657894736843</v>
      </c>
      <c r="M332" t="s">
        <v>34</v>
      </c>
      <c r="N332" t="s">
        <v>36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tr">
        <f t="shared" si="32"/>
        <v>Mar</v>
      </c>
      <c r="V332">
        <f t="shared" si="33"/>
        <v>1</v>
      </c>
      <c r="W332" t="str">
        <f xml:space="preserve"> Simulated_UTM_Campaign_Data___1500_Rows[[#This Row],[utm_source]] &amp; "/" &amp; Simulated_UTM_Campaign_Data___1500_Rows[[#This Row],[utm_medium]]</f>
        <v>google/social</v>
      </c>
      <c r="X332" s="36">
        <f t="shared" si="34"/>
        <v>45292</v>
      </c>
      <c r="Y332" s="38">
        <f>DATEDIF(E332, A332, "m") + 1</f>
        <v>3</v>
      </c>
      <c r="Z332" s="4" t="str">
        <f t="shared" si="35"/>
        <v>exploratory</v>
      </c>
    </row>
    <row r="333" spans="1:26" x14ac:dyDescent="0.2">
      <c r="A333" s="36">
        <v>45657</v>
      </c>
      <c r="B333" s="4" t="s">
        <v>9</v>
      </c>
      <c r="C333" s="4" t="s">
        <v>28</v>
      </c>
      <c r="D333" s="4" t="s">
        <v>20</v>
      </c>
      <c r="E333" s="36">
        <f>IFERROR(_xlfn.XLOOKUP(D333, 'Minimum Months'!A:A, 'Minimum Months'!B:B), "")</f>
        <v>45292</v>
      </c>
      <c r="F333" s="4" t="s">
        <v>12</v>
      </c>
      <c r="G333" s="4" t="s">
        <v>24</v>
      </c>
      <c r="H333" s="4">
        <v>338</v>
      </c>
      <c r="I333" s="4">
        <v>31</v>
      </c>
      <c r="J333" s="4">
        <v>299.38</v>
      </c>
      <c r="K333" s="19">
        <f t="shared" si="30"/>
        <v>9.1715976331360943E-2</v>
      </c>
      <c r="L333" s="46">
        <f t="shared" si="31"/>
        <v>0.88573964497041424</v>
      </c>
      <c r="M333" t="s">
        <v>34</v>
      </c>
      <c r="N333" t="s">
        <v>36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tr">
        <f t="shared" si="32"/>
        <v>Dec</v>
      </c>
      <c r="V333">
        <f t="shared" si="33"/>
        <v>4</v>
      </c>
      <c r="W333" t="str">
        <f xml:space="preserve"> Simulated_UTM_Campaign_Data___1500_Rows[[#This Row],[utm_source]] &amp; "/" &amp; Simulated_UTM_Campaign_Data___1500_Rows[[#This Row],[utm_medium]]</f>
        <v>facebook/cpc</v>
      </c>
      <c r="X333" s="36">
        <f t="shared" si="34"/>
        <v>45292</v>
      </c>
      <c r="Y333" s="38">
        <f>DATEDIF(E333, A333, "m") + 1</f>
        <v>12</v>
      </c>
      <c r="Z333" s="4" t="str">
        <f t="shared" si="35"/>
        <v>purchase_intent</v>
      </c>
    </row>
    <row r="334" spans="1:26" x14ac:dyDescent="0.2">
      <c r="A334" s="36">
        <v>45506</v>
      </c>
      <c r="B334" s="4" t="s">
        <v>25</v>
      </c>
      <c r="C334" s="4" t="s">
        <v>19</v>
      </c>
      <c r="D334" s="4" t="s">
        <v>27</v>
      </c>
      <c r="E334" s="36">
        <f>IFERROR(_xlfn.XLOOKUP(D334, 'Minimum Months'!A:A, 'Minimum Months'!B:B), "")</f>
        <v>45293</v>
      </c>
      <c r="F334" s="4" t="s">
        <v>23</v>
      </c>
      <c r="G334" s="4" t="s">
        <v>24</v>
      </c>
      <c r="H334" s="4">
        <v>287</v>
      </c>
      <c r="I334" s="4">
        <v>18</v>
      </c>
      <c r="J334" s="4">
        <v>401.57</v>
      </c>
      <c r="K334" s="19">
        <f t="shared" si="30"/>
        <v>6.2717770034843204E-2</v>
      </c>
      <c r="L334" s="46">
        <f t="shared" si="31"/>
        <v>1.3991986062717769</v>
      </c>
      <c r="M334" t="s">
        <v>34</v>
      </c>
      <c r="N334" t="s">
        <v>36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tr">
        <f t="shared" si="32"/>
        <v>Aug</v>
      </c>
      <c r="V334">
        <f t="shared" si="33"/>
        <v>3</v>
      </c>
      <c r="W334" t="str">
        <f xml:space="preserve"> Simulated_UTM_Campaign_Data___1500_Rows[[#This Row],[utm_source]] &amp; "/" &amp; Simulated_UTM_Campaign_Data___1500_Rows[[#This Row],[utm_medium]]</f>
        <v>google/email</v>
      </c>
      <c r="X334" s="36">
        <f t="shared" si="34"/>
        <v>45293</v>
      </c>
      <c r="Y334" s="38">
        <f>DATEDIF(E334, A334, "m") + 1</f>
        <v>8</v>
      </c>
      <c r="Z334" s="4" t="str">
        <f t="shared" si="35"/>
        <v>purchase_intent</v>
      </c>
    </row>
    <row r="335" spans="1:26" x14ac:dyDescent="0.2">
      <c r="A335" s="36">
        <v>45449</v>
      </c>
      <c r="B335" s="4" t="s">
        <v>25</v>
      </c>
      <c r="C335" s="4" t="s">
        <v>28</v>
      </c>
      <c r="D335" s="4" t="s">
        <v>27</v>
      </c>
      <c r="E335" s="36">
        <f>IFERROR(_xlfn.XLOOKUP(D335, 'Minimum Months'!A:A, 'Minimum Months'!B:B), "")</f>
        <v>45293</v>
      </c>
      <c r="F335" s="4" t="s">
        <v>12</v>
      </c>
      <c r="G335" s="4" t="s">
        <v>21</v>
      </c>
      <c r="H335" s="4">
        <v>369</v>
      </c>
      <c r="I335" s="4">
        <v>26</v>
      </c>
      <c r="J335" s="4">
        <v>69.930000000000007</v>
      </c>
      <c r="K335" s="19">
        <f t="shared" si="30"/>
        <v>7.0460704607046065E-2</v>
      </c>
      <c r="L335" s="46">
        <f t="shared" si="31"/>
        <v>0.18951219512195125</v>
      </c>
      <c r="M335" t="s">
        <v>34</v>
      </c>
      <c r="N335" t="s">
        <v>36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tr">
        <f t="shared" si="32"/>
        <v>Jun</v>
      </c>
      <c r="V335">
        <f t="shared" si="33"/>
        <v>2</v>
      </c>
      <c r="W335" t="str">
        <f xml:space="preserve"> Simulated_UTM_Campaign_Data___1500_Rows[[#This Row],[utm_source]] &amp; "/" &amp; Simulated_UTM_Campaign_Data___1500_Rows[[#This Row],[utm_medium]]</f>
        <v>google/cpc</v>
      </c>
      <c r="X335" s="36">
        <f t="shared" si="34"/>
        <v>45293</v>
      </c>
      <c r="Y335" s="38">
        <f>DATEDIF(E335, A335, "m") + 1</f>
        <v>6</v>
      </c>
      <c r="Z335" s="4" t="str">
        <f t="shared" si="35"/>
        <v>exploratory</v>
      </c>
    </row>
    <row r="336" spans="1:26" x14ac:dyDescent="0.2">
      <c r="A336" s="36">
        <v>45299</v>
      </c>
      <c r="B336" s="4" t="s">
        <v>25</v>
      </c>
      <c r="C336" s="4" t="s">
        <v>10</v>
      </c>
      <c r="D336" s="4" t="s">
        <v>11</v>
      </c>
      <c r="E336" s="36">
        <f>IFERROR(_xlfn.XLOOKUP(D336, 'Minimum Months'!A:A, 'Minimum Months'!B:B), "")</f>
        <v>45292</v>
      </c>
      <c r="F336" s="4" t="s">
        <v>23</v>
      </c>
      <c r="G336" s="4" t="s">
        <v>24</v>
      </c>
      <c r="H336" s="4">
        <v>230</v>
      </c>
      <c r="I336" s="4">
        <v>7</v>
      </c>
      <c r="J336" s="4">
        <v>856.8</v>
      </c>
      <c r="K336" s="19">
        <f t="shared" si="30"/>
        <v>3.0434782608695653E-2</v>
      </c>
      <c r="L336" s="46">
        <f t="shared" si="31"/>
        <v>3.7252173913043478</v>
      </c>
      <c r="M336" t="s">
        <v>34</v>
      </c>
      <c r="N336" t="s">
        <v>36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tr">
        <f t="shared" si="32"/>
        <v>Jan</v>
      </c>
      <c r="V336">
        <f t="shared" si="33"/>
        <v>1</v>
      </c>
      <c r="W336" t="str">
        <f xml:space="preserve"> Simulated_UTM_Campaign_Data___1500_Rows[[#This Row],[utm_source]] &amp; "/" &amp; Simulated_UTM_Campaign_Data___1500_Rows[[#This Row],[utm_medium]]</f>
        <v>google/referral</v>
      </c>
      <c r="X336" s="36">
        <f t="shared" si="34"/>
        <v>45292</v>
      </c>
      <c r="Y336" s="38">
        <f>DATEDIF(E336, A336, "m") + 1</f>
        <v>1</v>
      </c>
      <c r="Z336" s="4" t="str">
        <f t="shared" si="35"/>
        <v>purchase_intent</v>
      </c>
    </row>
    <row r="337" spans="1:26" x14ac:dyDescent="0.2">
      <c r="A337" s="36">
        <v>45562</v>
      </c>
      <c r="B337" s="4" t="s">
        <v>9</v>
      </c>
      <c r="C337" s="4" t="s">
        <v>28</v>
      </c>
      <c r="D337" s="4" t="s">
        <v>20</v>
      </c>
      <c r="E337" s="36">
        <f>IFERROR(_xlfn.XLOOKUP(D337, 'Minimum Months'!A:A, 'Minimum Months'!B:B), "")</f>
        <v>45292</v>
      </c>
      <c r="F337" s="4" t="s">
        <v>23</v>
      </c>
      <c r="G337" s="4" t="s">
        <v>24</v>
      </c>
      <c r="H337" s="4">
        <v>497</v>
      </c>
      <c r="I337" s="4">
        <v>42</v>
      </c>
      <c r="J337" s="4">
        <v>800.7</v>
      </c>
      <c r="K337" s="19">
        <f t="shared" si="30"/>
        <v>8.4507042253521125E-2</v>
      </c>
      <c r="L337" s="46">
        <f t="shared" si="31"/>
        <v>1.6110663983903422</v>
      </c>
      <c r="M337" t="s">
        <v>34</v>
      </c>
      <c r="N337" t="s">
        <v>36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tr">
        <f t="shared" si="32"/>
        <v>Sep</v>
      </c>
      <c r="V337">
        <f t="shared" si="33"/>
        <v>3</v>
      </c>
      <c r="W337" t="str">
        <f xml:space="preserve"> Simulated_UTM_Campaign_Data___1500_Rows[[#This Row],[utm_source]] &amp; "/" &amp; Simulated_UTM_Campaign_Data___1500_Rows[[#This Row],[utm_medium]]</f>
        <v>facebook/cpc</v>
      </c>
      <c r="X337" s="36">
        <f t="shared" si="34"/>
        <v>45292</v>
      </c>
      <c r="Y337" s="38">
        <f>DATEDIF(E337, A337, "m") + 1</f>
        <v>9</v>
      </c>
      <c r="Z337" s="4" t="str">
        <f t="shared" si="35"/>
        <v>purchase_intent</v>
      </c>
    </row>
    <row r="338" spans="1:26" x14ac:dyDescent="0.2">
      <c r="A338" s="36">
        <v>45576</v>
      </c>
      <c r="B338" s="4" t="s">
        <v>14</v>
      </c>
      <c r="C338" s="4" t="s">
        <v>15</v>
      </c>
      <c r="D338" s="4" t="s">
        <v>20</v>
      </c>
      <c r="E338" s="36">
        <f>IFERROR(_xlfn.XLOOKUP(D338, 'Minimum Months'!A:A, 'Minimum Months'!B:B), "")</f>
        <v>45292</v>
      </c>
      <c r="F338" s="4" t="s">
        <v>16</v>
      </c>
      <c r="G338" s="4" t="s">
        <v>13</v>
      </c>
      <c r="H338" s="4">
        <v>265</v>
      </c>
      <c r="I338" s="4">
        <v>27</v>
      </c>
      <c r="J338" s="4">
        <v>894.99</v>
      </c>
      <c r="K338" s="19">
        <f t="shared" si="30"/>
        <v>0.10188679245283019</v>
      </c>
      <c r="L338" s="46">
        <f t="shared" si="31"/>
        <v>3.377320754716981</v>
      </c>
      <c r="M338" t="s">
        <v>34</v>
      </c>
      <c r="N338" t="s">
        <v>36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tr">
        <f t="shared" si="32"/>
        <v>Oct</v>
      </c>
      <c r="V338">
        <f t="shared" si="33"/>
        <v>4</v>
      </c>
      <c r="W338" t="str">
        <f xml:space="preserve"> Simulated_UTM_Campaign_Data___1500_Rows[[#This Row],[utm_source]] &amp; "/" &amp; Simulated_UTM_Campaign_Data___1500_Rows[[#This Row],[utm_medium]]</f>
        <v>newsletter/social</v>
      </c>
      <c r="X338" s="36">
        <f t="shared" si="34"/>
        <v>45292</v>
      </c>
      <c r="Y338" s="38">
        <f>DATEDIF(E338, A338, "m") + 1</f>
        <v>10</v>
      </c>
      <c r="Z338" s="4" t="str">
        <f t="shared" si="35"/>
        <v>exploratory</v>
      </c>
    </row>
    <row r="339" spans="1:26" x14ac:dyDescent="0.2">
      <c r="A339" s="36">
        <v>45321</v>
      </c>
      <c r="B339" s="4" t="s">
        <v>26</v>
      </c>
      <c r="C339" s="4" t="s">
        <v>15</v>
      </c>
      <c r="D339" s="4" t="s">
        <v>22</v>
      </c>
      <c r="E339" s="36">
        <f>IFERROR(_xlfn.XLOOKUP(D339, 'Minimum Months'!A:A, 'Minimum Months'!B:B), "")</f>
        <v>45294</v>
      </c>
      <c r="F339" s="4" t="s">
        <v>16</v>
      </c>
      <c r="G339" s="4" t="s">
        <v>21</v>
      </c>
      <c r="H339" s="4">
        <v>381</v>
      </c>
      <c r="I339" s="4">
        <v>14</v>
      </c>
      <c r="J339" s="4">
        <v>162.61000000000001</v>
      </c>
      <c r="K339" s="19">
        <f t="shared" si="30"/>
        <v>3.6745406824146981E-2</v>
      </c>
      <c r="L339" s="46">
        <f t="shared" si="31"/>
        <v>0.42679790026246722</v>
      </c>
      <c r="M339" t="s">
        <v>34</v>
      </c>
      <c r="N339" t="s">
        <v>36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tr">
        <f t="shared" si="32"/>
        <v>Jan</v>
      </c>
      <c r="V339">
        <f t="shared" si="33"/>
        <v>1</v>
      </c>
      <c r="W339" t="str">
        <f xml:space="preserve"> Simulated_UTM_Campaign_Data___1500_Rows[[#This Row],[utm_source]] &amp; "/" &amp; Simulated_UTM_Campaign_Data___1500_Rows[[#This Row],[utm_medium]]</f>
        <v>instagram/social</v>
      </c>
      <c r="X339" s="36">
        <f t="shared" si="34"/>
        <v>45294</v>
      </c>
      <c r="Y339" s="38">
        <f>DATEDIF(E339, A339, "m") + 1</f>
        <v>1</v>
      </c>
      <c r="Z339" s="4" t="str">
        <f t="shared" si="35"/>
        <v>exploratory</v>
      </c>
    </row>
    <row r="340" spans="1:26" x14ac:dyDescent="0.2">
      <c r="A340" s="36">
        <v>45507</v>
      </c>
      <c r="B340" s="4" t="s">
        <v>18</v>
      </c>
      <c r="C340" s="4" t="s">
        <v>19</v>
      </c>
      <c r="D340" s="4" t="s">
        <v>20</v>
      </c>
      <c r="E340" s="36">
        <f>IFERROR(_xlfn.XLOOKUP(D340, 'Minimum Months'!A:A, 'Minimum Months'!B:B), "")</f>
        <v>45292</v>
      </c>
      <c r="F340" s="4" t="s">
        <v>32</v>
      </c>
      <c r="G340" s="4" t="s">
        <v>17</v>
      </c>
      <c r="H340" s="4">
        <v>332</v>
      </c>
      <c r="I340" s="4">
        <v>44</v>
      </c>
      <c r="J340" s="4">
        <v>543.79</v>
      </c>
      <c r="K340" s="19">
        <f t="shared" si="30"/>
        <v>0.13253012048192772</v>
      </c>
      <c r="L340" s="46">
        <f t="shared" si="31"/>
        <v>1.6379216867469879</v>
      </c>
      <c r="M340" t="s">
        <v>34</v>
      </c>
      <c r="N340" t="s">
        <v>36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tr">
        <f t="shared" si="32"/>
        <v>Aug</v>
      </c>
      <c r="V340">
        <f t="shared" si="33"/>
        <v>3</v>
      </c>
      <c r="W340" t="str">
        <f xml:space="preserve"> Simulated_UTM_Campaign_Data___1500_Rows[[#This Row],[utm_source]] &amp; "/" &amp; Simulated_UTM_Campaign_Data___1500_Rows[[#This Row],[utm_medium]]</f>
        <v>youtube/email</v>
      </c>
      <c r="X340" s="36">
        <f t="shared" si="34"/>
        <v>45292</v>
      </c>
      <c r="Y340" s="38">
        <f>DATEDIF(E340, A340, "m") + 1</f>
        <v>8</v>
      </c>
      <c r="Z340" s="4" t="str">
        <f t="shared" si="35"/>
        <v>purchase_intent</v>
      </c>
    </row>
    <row r="341" spans="1:26" x14ac:dyDescent="0.2">
      <c r="A341" s="36">
        <v>45587</v>
      </c>
      <c r="B341" s="4" t="s">
        <v>25</v>
      </c>
      <c r="C341" s="4" t="s">
        <v>10</v>
      </c>
      <c r="D341" s="4" t="s">
        <v>20</v>
      </c>
      <c r="E341" s="36">
        <f>IFERROR(_xlfn.XLOOKUP(D341, 'Minimum Months'!A:A, 'Minimum Months'!B:B), "")</f>
        <v>45292</v>
      </c>
      <c r="F341" s="4" t="s">
        <v>16</v>
      </c>
      <c r="G341" s="4" t="s">
        <v>13</v>
      </c>
      <c r="H341" s="4">
        <v>398</v>
      </c>
      <c r="I341" s="4">
        <v>1</v>
      </c>
      <c r="J341" s="4">
        <v>189.76</v>
      </c>
      <c r="K341" s="19">
        <f t="shared" si="30"/>
        <v>2.5125628140703518E-3</v>
      </c>
      <c r="L341" s="46">
        <f t="shared" si="31"/>
        <v>0.47678391959798994</v>
      </c>
      <c r="M341" t="s">
        <v>34</v>
      </c>
      <c r="N341" t="s">
        <v>36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tr">
        <f t="shared" si="32"/>
        <v>Oct</v>
      </c>
      <c r="V341">
        <f t="shared" si="33"/>
        <v>4</v>
      </c>
      <c r="W341" t="str">
        <f xml:space="preserve"> Simulated_UTM_Campaign_Data___1500_Rows[[#This Row],[utm_source]] &amp; "/" &amp; Simulated_UTM_Campaign_Data___1500_Rows[[#This Row],[utm_medium]]</f>
        <v>google/referral</v>
      </c>
      <c r="X341" s="36">
        <f t="shared" si="34"/>
        <v>45292</v>
      </c>
      <c r="Y341" s="38">
        <f>DATEDIF(E341, A341, "m") + 1</f>
        <v>10</v>
      </c>
      <c r="Z341" s="4" t="str">
        <f t="shared" si="35"/>
        <v>exploratory</v>
      </c>
    </row>
    <row r="342" spans="1:26" x14ac:dyDescent="0.2">
      <c r="A342" s="36">
        <v>45388</v>
      </c>
      <c r="B342" s="4" t="s">
        <v>18</v>
      </c>
      <c r="C342" s="4" t="s">
        <v>28</v>
      </c>
      <c r="D342" s="4" t="s">
        <v>22</v>
      </c>
      <c r="E342" s="36">
        <f>IFERROR(_xlfn.XLOOKUP(D342, 'Minimum Months'!A:A, 'Minimum Months'!B:B), "")</f>
        <v>45294</v>
      </c>
      <c r="F342" s="4" t="s">
        <v>12</v>
      </c>
      <c r="G342" s="4" t="s">
        <v>21</v>
      </c>
      <c r="H342" s="4">
        <v>252</v>
      </c>
      <c r="I342" s="4">
        <v>19</v>
      </c>
      <c r="J342" s="4">
        <v>508.69</v>
      </c>
      <c r="K342" s="19">
        <f t="shared" si="30"/>
        <v>7.5396825396825393E-2</v>
      </c>
      <c r="L342" s="46">
        <f t="shared" si="31"/>
        <v>2.0186111111111109</v>
      </c>
      <c r="M342" t="s">
        <v>34</v>
      </c>
      <c r="N342" t="s">
        <v>36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tr">
        <f t="shared" si="32"/>
        <v>Apr</v>
      </c>
      <c r="V342">
        <f t="shared" si="33"/>
        <v>2</v>
      </c>
      <c r="W342" t="str">
        <f xml:space="preserve"> Simulated_UTM_Campaign_Data___1500_Rows[[#This Row],[utm_source]] &amp; "/" &amp; Simulated_UTM_Campaign_Data___1500_Rows[[#This Row],[utm_medium]]</f>
        <v>youtube/cpc</v>
      </c>
      <c r="X342" s="36">
        <f t="shared" si="34"/>
        <v>45294</v>
      </c>
      <c r="Y342" s="38">
        <f>DATEDIF(E342, A342, "m") + 1</f>
        <v>4</v>
      </c>
      <c r="Z342" s="4" t="str">
        <f t="shared" si="35"/>
        <v>exploratory</v>
      </c>
    </row>
    <row r="343" spans="1:26" x14ac:dyDescent="0.2">
      <c r="A343" s="36">
        <v>45396</v>
      </c>
      <c r="B343" s="4" t="s">
        <v>18</v>
      </c>
      <c r="C343" s="4" t="s">
        <v>28</v>
      </c>
      <c r="D343" s="4" t="s">
        <v>20</v>
      </c>
      <c r="E343" s="36">
        <f>IFERROR(_xlfn.XLOOKUP(D343, 'Minimum Months'!A:A, 'Minimum Months'!B:B), "")</f>
        <v>45292</v>
      </c>
      <c r="F343" s="4" t="s">
        <v>32</v>
      </c>
      <c r="G343" s="4" t="s">
        <v>17</v>
      </c>
      <c r="H343" s="4">
        <v>390</v>
      </c>
      <c r="I343" s="4">
        <v>21</v>
      </c>
      <c r="J343" s="4">
        <v>635.29999999999995</v>
      </c>
      <c r="K343" s="19">
        <f t="shared" si="30"/>
        <v>5.3846153846153849E-2</v>
      </c>
      <c r="L343" s="46">
        <f t="shared" si="31"/>
        <v>1.6289743589743588</v>
      </c>
      <c r="M343" t="s">
        <v>34</v>
      </c>
      <c r="N343" t="s">
        <v>36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tr">
        <f t="shared" si="32"/>
        <v>Apr</v>
      </c>
      <c r="V343">
        <f t="shared" si="33"/>
        <v>2</v>
      </c>
      <c r="W343" t="str">
        <f xml:space="preserve"> Simulated_UTM_Campaign_Data___1500_Rows[[#This Row],[utm_source]] &amp; "/" &amp; Simulated_UTM_Campaign_Data___1500_Rows[[#This Row],[utm_medium]]</f>
        <v>youtube/cpc</v>
      </c>
      <c r="X343" s="36">
        <f t="shared" si="34"/>
        <v>45292</v>
      </c>
      <c r="Y343" s="38">
        <f>DATEDIF(E343, A343, "m") + 1</f>
        <v>4</v>
      </c>
      <c r="Z343" s="4" t="str">
        <f t="shared" si="35"/>
        <v>purchase_intent</v>
      </c>
    </row>
    <row r="344" spans="1:26" x14ac:dyDescent="0.2">
      <c r="A344" s="36">
        <v>45491</v>
      </c>
      <c r="B344" s="4" t="s">
        <v>9</v>
      </c>
      <c r="C344" s="4" t="s">
        <v>10</v>
      </c>
      <c r="D344" s="4" t="s">
        <v>22</v>
      </c>
      <c r="E344" s="36">
        <f>IFERROR(_xlfn.XLOOKUP(D344, 'Minimum Months'!A:A, 'Minimum Months'!B:B), "")</f>
        <v>45294</v>
      </c>
      <c r="F344" s="4" t="s">
        <v>29</v>
      </c>
      <c r="G344" s="4" t="s">
        <v>17</v>
      </c>
      <c r="H344" s="4">
        <v>211</v>
      </c>
      <c r="I344" s="4">
        <v>12</v>
      </c>
      <c r="J344" s="4">
        <v>906.01</v>
      </c>
      <c r="K344" s="19">
        <f t="shared" si="30"/>
        <v>5.6872037914691941E-2</v>
      </c>
      <c r="L344" s="46">
        <f t="shared" si="31"/>
        <v>4.2938862559241704</v>
      </c>
      <c r="M344" t="s">
        <v>34</v>
      </c>
      <c r="N344" t="s">
        <v>36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tr">
        <f t="shared" si="32"/>
        <v>Jul</v>
      </c>
      <c r="V344">
        <f t="shared" si="33"/>
        <v>3</v>
      </c>
      <c r="W344" t="str">
        <f xml:space="preserve"> Simulated_UTM_Campaign_Data___1500_Rows[[#This Row],[utm_source]] &amp; "/" &amp; Simulated_UTM_Campaign_Data___1500_Rows[[#This Row],[utm_medium]]</f>
        <v>facebook/referral</v>
      </c>
      <c r="X344" s="36">
        <f t="shared" si="34"/>
        <v>45294</v>
      </c>
      <c r="Y344" s="38">
        <f>DATEDIF(E344, A344, "m") + 1</f>
        <v>7</v>
      </c>
      <c r="Z344" s="4" t="str">
        <f t="shared" si="35"/>
        <v>purchase_intent</v>
      </c>
    </row>
    <row r="345" spans="1:26" x14ac:dyDescent="0.2">
      <c r="A345" s="36">
        <v>45518</v>
      </c>
      <c r="B345" s="4" t="s">
        <v>9</v>
      </c>
      <c r="C345" s="4" t="s">
        <v>10</v>
      </c>
      <c r="D345" s="4" t="s">
        <v>27</v>
      </c>
      <c r="E345" s="36">
        <f>IFERROR(_xlfn.XLOOKUP(D345, 'Minimum Months'!A:A, 'Minimum Months'!B:B), "")</f>
        <v>45293</v>
      </c>
      <c r="F345" s="4" t="s">
        <v>29</v>
      </c>
      <c r="G345" s="4" t="s">
        <v>13</v>
      </c>
      <c r="H345" s="4">
        <v>448</v>
      </c>
      <c r="I345" s="4">
        <v>39</v>
      </c>
      <c r="J345" s="4">
        <v>111.75</v>
      </c>
      <c r="K345" s="19">
        <f t="shared" si="30"/>
        <v>8.7053571428571425E-2</v>
      </c>
      <c r="L345" s="46">
        <f t="shared" si="31"/>
        <v>0.24944196428571427</v>
      </c>
      <c r="M345" t="s">
        <v>34</v>
      </c>
      <c r="N345" t="s">
        <v>36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tr">
        <f t="shared" si="32"/>
        <v>Aug</v>
      </c>
      <c r="V345">
        <f t="shared" si="33"/>
        <v>3</v>
      </c>
      <c r="W345" t="str">
        <f xml:space="preserve"> Simulated_UTM_Campaign_Data___1500_Rows[[#This Row],[utm_source]] &amp; "/" &amp; Simulated_UTM_Campaign_Data___1500_Rows[[#This Row],[utm_medium]]</f>
        <v>facebook/referral</v>
      </c>
      <c r="X345" s="36">
        <f t="shared" si="34"/>
        <v>45293</v>
      </c>
      <c r="Y345" s="38">
        <f>DATEDIF(E345, A345, "m") + 1</f>
        <v>8</v>
      </c>
      <c r="Z345" s="4" t="str">
        <f t="shared" si="35"/>
        <v>exploratory</v>
      </c>
    </row>
    <row r="346" spans="1:26" x14ac:dyDescent="0.2">
      <c r="A346" s="36">
        <v>45399</v>
      </c>
      <c r="B346" s="4" t="s">
        <v>9</v>
      </c>
      <c r="C346" s="4" t="s">
        <v>19</v>
      </c>
      <c r="D346" s="4" t="s">
        <v>11</v>
      </c>
      <c r="E346" s="36">
        <f>IFERROR(_xlfn.XLOOKUP(D346, 'Minimum Months'!A:A, 'Minimum Months'!B:B), "")</f>
        <v>45292</v>
      </c>
      <c r="F346" s="4" t="s">
        <v>12</v>
      </c>
      <c r="G346" s="4" t="s">
        <v>24</v>
      </c>
      <c r="H346" s="4">
        <v>423</v>
      </c>
      <c r="I346" s="4">
        <v>50</v>
      </c>
      <c r="J346" s="4">
        <v>57.55</v>
      </c>
      <c r="K346" s="19">
        <f t="shared" si="30"/>
        <v>0.1182033096926714</v>
      </c>
      <c r="L346" s="46">
        <f t="shared" si="31"/>
        <v>0.13605200945626478</v>
      </c>
      <c r="M346" t="s">
        <v>34</v>
      </c>
      <c r="N346" t="s">
        <v>36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tr">
        <f t="shared" si="32"/>
        <v>Apr</v>
      </c>
      <c r="V346">
        <f t="shared" si="33"/>
        <v>2</v>
      </c>
      <c r="W346" t="str">
        <f xml:space="preserve"> Simulated_UTM_Campaign_Data___1500_Rows[[#This Row],[utm_source]] &amp; "/" &amp; Simulated_UTM_Campaign_Data___1500_Rows[[#This Row],[utm_medium]]</f>
        <v>facebook/email</v>
      </c>
      <c r="X346" s="36">
        <f t="shared" si="34"/>
        <v>45292</v>
      </c>
      <c r="Y346" s="38">
        <f>DATEDIF(E346, A346, "m") + 1</f>
        <v>4</v>
      </c>
      <c r="Z346" s="4" t="str">
        <f t="shared" si="35"/>
        <v>purchase_intent</v>
      </c>
    </row>
    <row r="347" spans="1:26" x14ac:dyDescent="0.2">
      <c r="A347" s="36">
        <v>45399</v>
      </c>
      <c r="B347" s="4" t="s">
        <v>9</v>
      </c>
      <c r="C347" s="4" t="s">
        <v>28</v>
      </c>
      <c r="D347" s="4" t="s">
        <v>22</v>
      </c>
      <c r="E347" s="36">
        <f>IFERROR(_xlfn.XLOOKUP(D347, 'Minimum Months'!A:A, 'Minimum Months'!B:B), "")</f>
        <v>45294</v>
      </c>
      <c r="F347" s="4" t="s">
        <v>29</v>
      </c>
      <c r="G347" s="4" t="s">
        <v>13</v>
      </c>
      <c r="H347" s="4">
        <v>308</v>
      </c>
      <c r="I347" s="4">
        <v>14</v>
      </c>
      <c r="J347" s="4">
        <v>750.37</v>
      </c>
      <c r="K347" s="19">
        <f t="shared" si="30"/>
        <v>4.5454545454545456E-2</v>
      </c>
      <c r="L347" s="46">
        <f t="shared" si="31"/>
        <v>2.4362662337662337</v>
      </c>
      <c r="M347" t="s">
        <v>34</v>
      </c>
      <c r="N347" t="s">
        <v>36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tr">
        <f t="shared" si="32"/>
        <v>Apr</v>
      </c>
      <c r="V347">
        <f t="shared" si="33"/>
        <v>2</v>
      </c>
      <c r="W347" t="str">
        <f xml:space="preserve"> Simulated_UTM_Campaign_Data___1500_Rows[[#This Row],[utm_source]] &amp; "/" &amp; Simulated_UTM_Campaign_Data___1500_Rows[[#This Row],[utm_medium]]</f>
        <v>facebook/cpc</v>
      </c>
      <c r="X347" s="36">
        <f t="shared" si="34"/>
        <v>45294</v>
      </c>
      <c r="Y347" s="38">
        <f>DATEDIF(E347, A347, "m") + 1</f>
        <v>4</v>
      </c>
      <c r="Z347" s="4" t="str">
        <f t="shared" si="35"/>
        <v>exploratory</v>
      </c>
    </row>
    <row r="348" spans="1:26" x14ac:dyDescent="0.2">
      <c r="A348" s="36">
        <v>45454</v>
      </c>
      <c r="B348" s="4" t="s">
        <v>30</v>
      </c>
      <c r="C348" s="4" t="s">
        <v>19</v>
      </c>
      <c r="D348" s="4" t="s">
        <v>27</v>
      </c>
      <c r="E348" s="36">
        <f>IFERROR(_xlfn.XLOOKUP(D348, 'Minimum Months'!A:A, 'Minimum Months'!B:B), "")</f>
        <v>45293</v>
      </c>
      <c r="F348" s="4" t="s">
        <v>16</v>
      </c>
      <c r="G348" s="4" t="s">
        <v>24</v>
      </c>
      <c r="H348" s="4">
        <v>438</v>
      </c>
      <c r="I348" s="4">
        <v>26</v>
      </c>
      <c r="J348" s="4">
        <v>476</v>
      </c>
      <c r="K348" s="19">
        <f t="shared" si="30"/>
        <v>5.9360730593607303E-2</v>
      </c>
      <c r="L348" s="46">
        <f t="shared" si="31"/>
        <v>1.08675799086758</v>
      </c>
      <c r="M348" t="s">
        <v>34</v>
      </c>
      <c r="N348" t="s">
        <v>36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tr">
        <f t="shared" si="32"/>
        <v>Jun</v>
      </c>
      <c r="V348">
        <f t="shared" si="33"/>
        <v>2</v>
      </c>
      <c r="W348" t="str">
        <f xml:space="preserve"> Simulated_UTM_Campaign_Data___1500_Rows[[#This Row],[utm_source]] &amp; "/" &amp; Simulated_UTM_Campaign_Data___1500_Rows[[#This Row],[utm_medium]]</f>
        <v>linkedin/email</v>
      </c>
      <c r="X348" s="36">
        <f t="shared" si="34"/>
        <v>45293</v>
      </c>
      <c r="Y348" s="38">
        <f>DATEDIF(E348, A348, "m") + 1</f>
        <v>6</v>
      </c>
      <c r="Z348" s="4" t="str">
        <f t="shared" si="35"/>
        <v>purchase_intent</v>
      </c>
    </row>
    <row r="349" spans="1:26" x14ac:dyDescent="0.2">
      <c r="A349" s="36">
        <v>45353</v>
      </c>
      <c r="B349" s="4" t="s">
        <v>14</v>
      </c>
      <c r="C349" s="4" t="s">
        <v>10</v>
      </c>
      <c r="D349" s="4" t="s">
        <v>11</v>
      </c>
      <c r="E349" s="36">
        <f>IFERROR(_xlfn.XLOOKUP(D349, 'Minimum Months'!A:A, 'Minimum Months'!B:B), "")</f>
        <v>45292</v>
      </c>
      <c r="F349" s="4" t="s">
        <v>29</v>
      </c>
      <c r="G349" s="4" t="s">
        <v>13</v>
      </c>
      <c r="H349" s="4">
        <v>292</v>
      </c>
      <c r="I349" s="4">
        <v>45</v>
      </c>
      <c r="J349" s="4">
        <v>511.88</v>
      </c>
      <c r="K349" s="19">
        <f t="shared" si="30"/>
        <v>0.1541095890410959</v>
      </c>
      <c r="L349" s="46">
        <f t="shared" si="31"/>
        <v>1.753013698630137</v>
      </c>
      <c r="M349" t="s">
        <v>34</v>
      </c>
      <c r="N349" t="s">
        <v>36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tr">
        <f t="shared" si="32"/>
        <v>Mar</v>
      </c>
      <c r="V349">
        <f t="shared" si="33"/>
        <v>1</v>
      </c>
      <c r="W349" t="str">
        <f xml:space="preserve"> Simulated_UTM_Campaign_Data___1500_Rows[[#This Row],[utm_source]] &amp; "/" &amp; Simulated_UTM_Campaign_Data___1500_Rows[[#This Row],[utm_medium]]</f>
        <v>newsletter/referral</v>
      </c>
      <c r="X349" s="36">
        <f t="shared" si="34"/>
        <v>45292</v>
      </c>
      <c r="Y349" s="38">
        <f>DATEDIF(E349, A349, "m") + 1</f>
        <v>3</v>
      </c>
      <c r="Z349" s="4" t="str">
        <f t="shared" si="35"/>
        <v>exploratory</v>
      </c>
    </row>
    <row r="350" spans="1:26" x14ac:dyDescent="0.2">
      <c r="A350" s="36">
        <v>45533</v>
      </c>
      <c r="B350" s="4" t="s">
        <v>25</v>
      </c>
      <c r="C350" s="4" t="s">
        <v>28</v>
      </c>
      <c r="D350" s="4" t="s">
        <v>22</v>
      </c>
      <c r="E350" s="36">
        <f>IFERROR(_xlfn.XLOOKUP(D350, 'Minimum Months'!A:A, 'Minimum Months'!B:B), "")</f>
        <v>45294</v>
      </c>
      <c r="F350" s="4" t="s">
        <v>29</v>
      </c>
      <c r="G350" s="4" t="s">
        <v>17</v>
      </c>
      <c r="H350" s="4">
        <v>241</v>
      </c>
      <c r="I350" s="4">
        <v>3</v>
      </c>
      <c r="J350" s="4">
        <v>906.37</v>
      </c>
      <c r="K350" s="19">
        <f t="shared" si="30"/>
        <v>1.2448132780082987E-2</v>
      </c>
      <c r="L350" s="46">
        <f t="shared" si="31"/>
        <v>3.7608713692946059</v>
      </c>
      <c r="M350" t="s">
        <v>34</v>
      </c>
      <c r="N350" t="s">
        <v>36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tr">
        <f t="shared" si="32"/>
        <v>Aug</v>
      </c>
      <c r="V350">
        <f t="shared" si="33"/>
        <v>3</v>
      </c>
      <c r="W350" t="str">
        <f xml:space="preserve"> Simulated_UTM_Campaign_Data___1500_Rows[[#This Row],[utm_source]] &amp; "/" &amp; Simulated_UTM_Campaign_Data___1500_Rows[[#This Row],[utm_medium]]</f>
        <v>google/cpc</v>
      </c>
      <c r="X350" s="36">
        <f t="shared" si="34"/>
        <v>45294</v>
      </c>
      <c r="Y350" s="38">
        <f>DATEDIF(E350, A350, "m") + 1</f>
        <v>8</v>
      </c>
      <c r="Z350" s="4" t="str">
        <f t="shared" si="35"/>
        <v>purchase_intent</v>
      </c>
    </row>
    <row r="351" spans="1:26" x14ac:dyDescent="0.2">
      <c r="A351" s="36">
        <v>45304</v>
      </c>
      <c r="B351" s="4" t="s">
        <v>18</v>
      </c>
      <c r="C351" s="4" t="s">
        <v>28</v>
      </c>
      <c r="D351" s="4" t="s">
        <v>22</v>
      </c>
      <c r="E351" s="36">
        <f>IFERROR(_xlfn.XLOOKUP(D351, 'Minimum Months'!A:A, 'Minimum Months'!B:B), "")</f>
        <v>45294</v>
      </c>
      <c r="F351" s="4" t="s">
        <v>29</v>
      </c>
      <c r="G351" s="4" t="s">
        <v>24</v>
      </c>
      <c r="H351" s="4">
        <v>29</v>
      </c>
      <c r="I351" s="4">
        <v>33</v>
      </c>
      <c r="J351" s="4">
        <v>93.76</v>
      </c>
      <c r="K351" s="19">
        <f t="shared" si="30"/>
        <v>1.1379310344827587</v>
      </c>
      <c r="L351" s="46">
        <f t="shared" si="31"/>
        <v>3.233103448275862</v>
      </c>
      <c r="M351" t="s">
        <v>34</v>
      </c>
      <c r="N351" t="s">
        <v>36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tr">
        <f t="shared" si="32"/>
        <v>Jan</v>
      </c>
      <c r="V351">
        <f t="shared" si="33"/>
        <v>1</v>
      </c>
      <c r="W351" t="str">
        <f xml:space="preserve"> Simulated_UTM_Campaign_Data___1500_Rows[[#This Row],[utm_source]] &amp; "/" &amp; Simulated_UTM_Campaign_Data___1500_Rows[[#This Row],[utm_medium]]</f>
        <v>youtube/cpc</v>
      </c>
      <c r="X351" s="36">
        <f t="shared" si="34"/>
        <v>45294</v>
      </c>
      <c r="Y351" s="38">
        <f>DATEDIF(E351, A351, "m") + 1</f>
        <v>1</v>
      </c>
      <c r="Z351" s="4" t="str">
        <f t="shared" si="35"/>
        <v>purchase_intent</v>
      </c>
    </row>
    <row r="352" spans="1:26" x14ac:dyDescent="0.2">
      <c r="A352" s="36">
        <v>45481</v>
      </c>
      <c r="B352" s="4" t="s">
        <v>14</v>
      </c>
      <c r="C352" s="4" t="s">
        <v>10</v>
      </c>
      <c r="D352" s="4" t="s">
        <v>11</v>
      </c>
      <c r="E352" s="36">
        <f>IFERROR(_xlfn.XLOOKUP(D352, 'Minimum Months'!A:A, 'Minimum Months'!B:B), "")</f>
        <v>45292</v>
      </c>
      <c r="F352" s="4" t="s">
        <v>16</v>
      </c>
      <c r="G352" s="4" t="s">
        <v>17</v>
      </c>
      <c r="H352" s="4">
        <v>212</v>
      </c>
      <c r="I352" s="4">
        <v>8</v>
      </c>
      <c r="J352" s="4">
        <v>526.86</v>
      </c>
      <c r="K352" s="19">
        <f t="shared" si="30"/>
        <v>3.7735849056603772E-2</v>
      </c>
      <c r="L352" s="46">
        <f t="shared" si="31"/>
        <v>2.4851886792452831</v>
      </c>
      <c r="M352" t="s">
        <v>34</v>
      </c>
      <c r="N352" t="s">
        <v>36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tr">
        <f t="shared" si="32"/>
        <v>Jul</v>
      </c>
      <c r="V352">
        <f t="shared" si="33"/>
        <v>3</v>
      </c>
      <c r="W352" t="str">
        <f xml:space="preserve"> Simulated_UTM_Campaign_Data___1500_Rows[[#This Row],[utm_source]] &amp; "/" &amp; Simulated_UTM_Campaign_Data___1500_Rows[[#This Row],[utm_medium]]</f>
        <v>newsletter/referral</v>
      </c>
      <c r="X352" s="36">
        <f t="shared" si="34"/>
        <v>45292</v>
      </c>
      <c r="Y352" s="38">
        <f>DATEDIF(E352, A352, "m") + 1</f>
        <v>7</v>
      </c>
      <c r="Z352" s="4" t="str">
        <f t="shared" si="35"/>
        <v>purchase_intent</v>
      </c>
    </row>
    <row r="353" spans="1:26" x14ac:dyDescent="0.2">
      <c r="A353" s="36">
        <v>45581</v>
      </c>
      <c r="B353" s="4" t="s">
        <v>30</v>
      </c>
      <c r="C353" s="4" t="s">
        <v>28</v>
      </c>
      <c r="D353" s="4" t="s">
        <v>20</v>
      </c>
      <c r="E353" s="36">
        <f>IFERROR(_xlfn.XLOOKUP(D353, 'Minimum Months'!A:A, 'Minimum Months'!B:B), "")</f>
        <v>45292</v>
      </c>
      <c r="F353" s="4" t="s">
        <v>16</v>
      </c>
      <c r="G353" s="4" t="s">
        <v>21</v>
      </c>
      <c r="H353" s="4">
        <v>415</v>
      </c>
      <c r="I353" s="4">
        <v>13</v>
      </c>
      <c r="J353" s="4">
        <v>23.2</v>
      </c>
      <c r="K353" s="19">
        <f t="shared" si="30"/>
        <v>3.1325301204819279E-2</v>
      </c>
      <c r="L353" s="46">
        <f t="shared" si="31"/>
        <v>5.5903614457831326E-2</v>
      </c>
      <c r="M353" t="s">
        <v>34</v>
      </c>
      <c r="N353" t="s">
        <v>36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tr">
        <f t="shared" si="32"/>
        <v>Oct</v>
      </c>
      <c r="V353">
        <f t="shared" si="33"/>
        <v>4</v>
      </c>
      <c r="W353" t="str">
        <f xml:space="preserve"> Simulated_UTM_Campaign_Data___1500_Rows[[#This Row],[utm_source]] &amp; "/" &amp; Simulated_UTM_Campaign_Data___1500_Rows[[#This Row],[utm_medium]]</f>
        <v>linkedin/cpc</v>
      </c>
      <c r="X353" s="36">
        <f t="shared" si="34"/>
        <v>45292</v>
      </c>
      <c r="Y353" s="38">
        <f>DATEDIF(E353, A353, "m") + 1</f>
        <v>10</v>
      </c>
      <c r="Z353" s="4" t="str">
        <f t="shared" si="35"/>
        <v>exploratory</v>
      </c>
    </row>
    <row r="354" spans="1:26" x14ac:dyDescent="0.2">
      <c r="A354" s="36">
        <v>45385</v>
      </c>
      <c r="B354" s="4" t="s">
        <v>9</v>
      </c>
      <c r="C354" s="4" t="s">
        <v>10</v>
      </c>
      <c r="D354" s="4" t="s">
        <v>11</v>
      </c>
      <c r="E354" s="36">
        <f>IFERROR(_xlfn.XLOOKUP(D354, 'Minimum Months'!A:A, 'Minimum Months'!B:B), "")</f>
        <v>45292</v>
      </c>
      <c r="F354" s="4" t="s">
        <v>16</v>
      </c>
      <c r="G354" s="4" t="s">
        <v>24</v>
      </c>
      <c r="H354" s="4">
        <v>152</v>
      </c>
      <c r="I354" s="4">
        <v>23</v>
      </c>
      <c r="J354" s="4">
        <v>971.34</v>
      </c>
      <c r="K354" s="19">
        <f t="shared" si="30"/>
        <v>0.15131578947368421</v>
      </c>
      <c r="L354" s="46">
        <f t="shared" si="31"/>
        <v>6.3903947368421052</v>
      </c>
      <c r="M354" t="s">
        <v>34</v>
      </c>
      <c r="N354" t="s">
        <v>36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tr">
        <f t="shared" si="32"/>
        <v>Apr</v>
      </c>
      <c r="V354">
        <f t="shared" si="33"/>
        <v>2</v>
      </c>
      <c r="W354" t="str">
        <f xml:space="preserve"> Simulated_UTM_Campaign_Data___1500_Rows[[#This Row],[utm_source]] &amp; "/" &amp; Simulated_UTM_Campaign_Data___1500_Rows[[#This Row],[utm_medium]]</f>
        <v>facebook/referral</v>
      </c>
      <c r="X354" s="36">
        <f t="shared" si="34"/>
        <v>45292</v>
      </c>
      <c r="Y354" s="38">
        <f>DATEDIF(E354, A354, "m") + 1</f>
        <v>4</v>
      </c>
      <c r="Z354" s="4" t="str">
        <f t="shared" si="35"/>
        <v>purchase_intent</v>
      </c>
    </row>
    <row r="355" spans="1:26" x14ac:dyDescent="0.2">
      <c r="A355" s="36">
        <v>45545</v>
      </c>
      <c r="B355" s="4" t="s">
        <v>30</v>
      </c>
      <c r="C355" s="4" t="s">
        <v>10</v>
      </c>
      <c r="D355" s="4" t="s">
        <v>11</v>
      </c>
      <c r="E355" s="36">
        <f>IFERROR(_xlfn.XLOOKUP(D355, 'Minimum Months'!A:A, 'Minimum Months'!B:B), "")</f>
        <v>45292</v>
      </c>
      <c r="F355" s="4" t="s">
        <v>16</v>
      </c>
      <c r="G355" s="4" t="s">
        <v>13</v>
      </c>
      <c r="H355" s="4">
        <v>50</v>
      </c>
      <c r="I355" s="4">
        <v>3</v>
      </c>
      <c r="J355" s="4">
        <v>780.46</v>
      </c>
      <c r="K355" s="19">
        <f t="shared" si="30"/>
        <v>0.06</v>
      </c>
      <c r="L355" s="46">
        <f t="shared" si="31"/>
        <v>15.609200000000001</v>
      </c>
      <c r="M355" t="s">
        <v>34</v>
      </c>
      <c r="N355" t="s">
        <v>36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tr">
        <f t="shared" si="32"/>
        <v>Sep</v>
      </c>
      <c r="V355">
        <f t="shared" si="33"/>
        <v>3</v>
      </c>
      <c r="W355" t="str">
        <f xml:space="preserve"> Simulated_UTM_Campaign_Data___1500_Rows[[#This Row],[utm_source]] &amp; "/" &amp; Simulated_UTM_Campaign_Data___1500_Rows[[#This Row],[utm_medium]]</f>
        <v>linkedin/referral</v>
      </c>
      <c r="X355" s="36">
        <f t="shared" si="34"/>
        <v>45292</v>
      </c>
      <c r="Y355" s="38">
        <f>DATEDIF(E355, A355, "m") + 1</f>
        <v>9</v>
      </c>
      <c r="Z355" s="4" t="str">
        <f t="shared" si="35"/>
        <v>exploratory</v>
      </c>
    </row>
    <row r="356" spans="1:26" x14ac:dyDescent="0.2">
      <c r="A356" s="36">
        <v>45620</v>
      </c>
      <c r="B356" s="4" t="s">
        <v>9</v>
      </c>
      <c r="C356" s="4" t="s">
        <v>19</v>
      </c>
      <c r="D356" s="4" t="s">
        <v>22</v>
      </c>
      <c r="E356" s="36">
        <f>IFERROR(_xlfn.XLOOKUP(D356, 'Minimum Months'!A:A, 'Minimum Months'!B:B), "")</f>
        <v>45294</v>
      </c>
      <c r="F356" s="4" t="s">
        <v>16</v>
      </c>
      <c r="G356" s="4" t="s">
        <v>17</v>
      </c>
      <c r="H356" s="4">
        <v>173</v>
      </c>
      <c r="I356" s="4">
        <v>12</v>
      </c>
      <c r="J356" s="4">
        <v>313.27999999999997</v>
      </c>
      <c r="K356" s="19">
        <f t="shared" si="30"/>
        <v>6.9364161849710976E-2</v>
      </c>
      <c r="L356" s="46">
        <f t="shared" si="31"/>
        <v>1.8108670520231211</v>
      </c>
      <c r="M356" t="s">
        <v>34</v>
      </c>
      <c r="N356" t="s">
        <v>36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tr">
        <f t="shared" si="32"/>
        <v>Nov</v>
      </c>
      <c r="V356">
        <f t="shared" si="33"/>
        <v>4</v>
      </c>
      <c r="W356" t="str">
        <f xml:space="preserve"> Simulated_UTM_Campaign_Data___1500_Rows[[#This Row],[utm_source]] &amp; "/" &amp; Simulated_UTM_Campaign_Data___1500_Rows[[#This Row],[utm_medium]]</f>
        <v>facebook/email</v>
      </c>
      <c r="X356" s="36">
        <f t="shared" si="34"/>
        <v>45294</v>
      </c>
      <c r="Y356" s="38">
        <f>DATEDIF(E356, A356, "m") + 1</f>
        <v>11</v>
      </c>
      <c r="Z356" s="4" t="str">
        <f t="shared" si="35"/>
        <v>purchase_intent</v>
      </c>
    </row>
    <row r="357" spans="1:26" x14ac:dyDescent="0.2">
      <c r="A357" s="36">
        <v>45559</v>
      </c>
      <c r="B357" s="4" t="s">
        <v>18</v>
      </c>
      <c r="C357" s="4" t="s">
        <v>10</v>
      </c>
      <c r="D357" s="4" t="s">
        <v>22</v>
      </c>
      <c r="E357" s="36">
        <f>IFERROR(_xlfn.XLOOKUP(D357, 'Minimum Months'!A:A, 'Minimum Months'!B:B), "")</f>
        <v>45294</v>
      </c>
      <c r="F357" s="4" t="s">
        <v>16</v>
      </c>
      <c r="G357" s="4" t="s">
        <v>24</v>
      </c>
      <c r="H357" s="4">
        <v>420</v>
      </c>
      <c r="I357" s="4">
        <v>43</v>
      </c>
      <c r="J357" s="4">
        <v>65.98</v>
      </c>
      <c r="K357" s="19">
        <f t="shared" si="30"/>
        <v>0.10238095238095238</v>
      </c>
      <c r="L357" s="46">
        <f t="shared" si="31"/>
        <v>0.15709523809523809</v>
      </c>
      <c r="M357" t="s">
        <v>34</v>
      </c>
      <c r="N357" t="s">
        <v>36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tr">
        <f t="shared" si="32"/>
        <v>Sep</v>
      </c>
      <c r="V357">
        <f t="shared" si="33"/>
        <v>3</v>
      </c>
      <c r="W357" t="str">
        <f xml:space="preserve"> Simulated_UTM_Campaign_Data___1500_Rows[[#This Row],[utm_source]] &amp; "/" &amp; Simulated_UTM_Campaign_Data___1500_Rows[[#This Row],[utm_medium]]</f>
        <v>youtube/referral</v>
      </c>
      <c r="X357" s="36">
        <f t="shared" si="34"/>
        <v>45294</v>
      </c>
      <c r="Y357" s="38">
        <f>DATEDIF(E357, A357, "m") + 1</f>
        <v>9</v>
      </c>
      <c r="Z357" s="4" t="str">
        <f t="shared" si="35"/>
        <v>purchase_intent</v>
      </c>
    </row>
    <row r="358" spans="1:26" x14ac:dyDescent="0.2">
      <c r="A358" s="36">
        <v>45542</v>
      </c>
      <c r="B358" s="4" t="s">
        <v>18</v>
      </c>
      <c r="C358" s="4" t="s">
        <v>10</v>
      </c>
      <c r="D358" s="4" t="s">
        <v>11</v>
      </c>
      <c r="E358" s="36">
        <f>IFERROR(_xlfn.XLOOKUP(D358, 'Minimum Months'!A:A, 'Minimum Months'!B:B), "")</f>
        <v>45292</v>
      </c>
      <c r="F358" s="4" t="s">
        <v>16</v>
      </c>
      <c r="G358" s="4" t="s">
        <v>13</v>
      </c>
      <c r="H358" s="4">
        <v>411</v>
      </c>
      <c r="I358" s="4">
        <v>8</v>
      </c>
      <c r="J358" s="4">
        <v>459.48</v>
      </c>
      <c r="K358" s="19">
        <f t="shared" si="30"/>
        <v>1.9464720194647202E-2</v>
      </c>
      <c r="L358" s="46">
        <f t="shared" si="31"/>
        <v>1.1179562043795621</v>
      </c>
      <c r="M358" t="s">
        <v>34</v>
      </c>
      <c r="N358" t="s">
        <v>36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tr">
        <f t="shared" si="32"/>
        <v>Sep</v>
      </c>
      <c r="V358">
        <f t="shared" si="33"/>
        <v>3</v>
      </c>
      <c r="W358" t="str">
        <f xml:space="preserve"> Simulated_UTM_Campaign_Data___1500_Rows[[#This Row],[utm_source]] &amp; "/" &amp; Simulated_UTM_Campaign_Data___1500_Rows[[#This Row],[utm_medium]]</f>
        <v>youtube/referral</v>
      </c>
      <c r="X358" s="36">
        <f t="shared" si="34"/>
        <v>45292</v>
      </c>
      <c r="Y358" s="38">
        <f>DATEDIF(E358, A358, "m") + 1</f>
        <v>9</v>
      </c>
      <c r="Z358" s="4" t="str">
        <f t="shared" si="35"/>
        <v>exploratory</v>
      </c>
    </row>
    <row r="359" spans="1:26" x14ac:dyDescent="0.2">
      <c r="A359" s="36">
        <v>45310</v>
      </c>
      <c r="B359" s="4" t="s">
        <v>14</v>
      </c>
      <c r="C359" s="4" t="s">
        <v>10</v>
      </c>
      <c r="D359" s="4" t="s">
        <v>27</v>
      </c>
      <c r="E359" s="36">
        <f>IFERROR(_xlfn.XLOOKUP(D359, 'Minimum Months'!A:A, 'Minimum Months'!B:B), "")</f>
        <v>45293</v>
      </c>
      <c r="F359" s="4" t="s">
        <v>23</v>
      </c>
      <c r="G359" s="4" t="s">
        <v>21</v>
      </c>
      <c r="H359" s="4">
        <v>229</v>
      </c>
      <c r="I359" s="4">
        <v>5</v>
      </c>
      <c r="J359" s="4">
        <v>490.68</v>
      </c>
      <c r="K359" s="19">
        <f t="shared" si="30"/>
        <v>2.1834061135371178E-2</v>
      </c>
      <c r="L359" s="46">
        <f t="shared" si="31"/>
        <v>2.1427074235807861</v>
      </c>
      <c r="M359" t="s">
        <v>34</v>
      </c>
      <c r="N359" t="s">
        <v>36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tr">
        <f t="shared" si="32"/>
        <v>Jan</v>
      </c>
      <c r="V359">
        <f t="shared" si="33"/>
        <v>1</v>
      </c>
      <c r="W359" t="str">
        <f xml:space="preserve"> Simulated_UTM_Campaign_Data___1500_Rows[[#This Row],[utm_source]] &amp; "/" &amp; Simulated_UTM_Campaign_Data___1500_Rows[[#This Row],[utm_medium]]</f>
        <v>newsletter/referral</v>
      </c>
      <c r="X359" s="36">
        <f t="shared" si="34"/>
        <v>45293</v>
      </c>
      <c r="Y359" s="38">
        <f>DATEDIF(E359, A359, "m") + 1</f>
        <v>1</v>
      </c>
      <c r="Z359" s="4" t="str">
        <f t="shared" si="35"/>
        <v>exploratory</v>
      </c>
    </row>
    <row r="360" spans="1:26" x14ac:dyDescent="0.2">
      <c r="A360" s="36">
        <v>45486</v>
      </c>
      <c r="B360" s="4" t="s">
        <v>30</v>
      </c>
      <c r="C360" s="4" t="s">
        <v>19</v>
      </c>
      <c r="D360" s="4" t="s">
        <v>20</v>
      </c>
      <c r="E360" s="36">
        <f>IFERROR(_xlfn.XLOOKUP(D360, 'Minimum Months'!A:A, 'Minimum Months'!B:B), "")</f>
        <v>45292</v>
      </c>
      <c r="F360" s="4" t="s">
        <v>29</v>
      </c>
      <c r="G360" s="4" t="s">
        <v>13</v>
      </c>
      <c r="H360" s="4">
        <v>487</v>
      </c>
      <c r="I360" s="4">
        <v>1</v>
      </c>
      <c r="J360" s="4">
        <v>935.24</v>
      </c>
      <c r="K360" s="19">
        <f t="shared" si="30"/>
        <v>2.0533880903490761E-3</v>
      </c>
      <c r="L360" s="46">
        <f t="shared" si="31"/>
        <v>1.9204106776180698</v>
      </c>
      <c r="M360" t="s">
        <v>34</v>
      </c>
      <c r="N360" t="s">
        <v>36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tr">
        <f t="shared" si="32"/>
        <v>Jul</v>
      </c>
      <c r="V360">
        <f t="shared" si="33"/>
        <v>3</v>
      </c>
      <c r="W360" t="str">
        <f xml:space="preserve"> Simulated_UTM_Campaign_Data___1500_Rows[[#This Row],[utm_source]] &amp; "/" &amp; Simulated_UTM_Campaign_Data___1500_Rows[[#This Row],[utm_medium]]</f>
        <v>linkedin/email</v>
      </c>
      <c r="X360" s="36">
        <f t="shared" si="34"/>
        <v>45292</v>
      </c>
      <c r="Y360" s="38">
        <f>DATEDIF(E360, A360, "m") + 1</f>
        <v>7</v>
      </c>
      <c r="Z360" s="4" t="str">
        <f t="shared" si="35"/>
        <v>exploratory</v>
      </c>
    </row>
    <row r="361" spans="1:26" x14ac:dyDescent="0.2">
      <c r="A361" s="36">
        <v>45362</v>
      </c>
      <c r="B361" s="4" t="s">
        <v>9</v>
      </c>
      <c r="C361" s="4" t="s">
        <v>10</v>
      </c>
      <c r="D361" s="4" t="s">
        <v>11</v>
      </c>
      <c r="E361" s="36">
        <f>IFERROR(_xlfn.XLOOKUP(D361, 'Minimum Months'!A:A, 'Minimum Months'!B:B), "")</f>
        <v>45292</v>
      </c>
      <c r="F361" s="4" t="s">
        <v>16</v>
      </c>
      <c r="G361" s="4" t="s">
        <v>21</v>
      </c>
      <c r="H361" s="4">
        <v>483</v>
      </c>
      <c r="I361" s="4">
        <v>3</v>
      </c>
      <c r="J361" s="4">
        <v>740.73</v>
      </c>
      <c r="K361" s="19">
        <f t="shared" si="30"/>
        <v>6.2111801242236021E-3</v>
      </c>
      <c r="L361" s="46">
        <f t="shared" si="31"/>
        <v>1.5336024844720497</v>
      </c>
      <c r="M361" t="s">
        <v>34</v>
      </c>
      <c r="N361" t="s">
        <v>36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tr">
        <f t="shared" si="32"/>
        <v>Mar</v>
      </c>
      <c r="V361">
        <f t="shared" si="33"/>
        <v>1</v>
      </c>
      <c r="W361" t="str">
        <f xml:space="preserve"> Simulated_UTM_Campaign_Data___1500_Rows[[#This Row],[utm_source]] &amp; "/" &amp; Simulated_UTM_Campaign_Data___1500_Rows[[#This Row],[utm_medium]]</f>
        <v>facebook/referral</v>
      </c>
      <c r="X361" s="36">
        <f t="shared" si="34"/>
        <v>45292</v>
      </c>
      <c r="Y361" s="38">
        <f>DATEDIF(E361, A361, "m") + 1</f>
        <v>3</v>
      </c>
      <c r="Z361" s="4" t="str">
        <f t="shared" si="35"/>
        <v>exploratory</v>
      </c>
    </row>
    <row r="362" spans="1:26" x14ac:dyDescent="0.2">
      <c r="A362" s="36">
        <v>45542</v>
      </c>
      <c r="B362" s="4" t="s">
        <v>30</v>
      </c>
      <c r="C362" s="4" t="s">
        <v>15</v>
      </c>
      <c r="D362" s="4" t="s">
        <v>22</v>
      </c>
      <c r="E362" s="36">
        <f>IFERROR(_xlfn.XLOOKUP(D362, 'Minimum Months'!A:A, 'Minimum Months'!B:B), "")</f>
        <v>45294</v>
      </c>
      <c r="F362" s="4" t="s">
        <v>23</v>
      </c>
      <c r="G362" s="4" t="s">
        <v>13</v>
      </c>
      <c r="H362" s="4">
        <v>496</v>
      </c>
      <c r="I362" s="4">
        <v>27</v>
      </c>
      <c r="J362" s="4">
        <v>931.31</v>
      </c>
      <c r="K362" s="19">
        <f t="shared" si="30"/>
        <v>5.4435483870967742E-2</v>
      </c>
      <c r="L362" s="46">
        <f t="shared" si="31"/>
        <v>1.8776411290322579</v>
      </c>
      <c r="M362" t="s">
        <v>34</v>
      </c>
      <c r="N362" t="s">
        <v>36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tr">
        <f t="shared" si="32"/>
        <v>Sep</v>
      </c>
      <c r="V362">
        <f t="shared" si="33"/>
        <v>3</v>
      </c>
      <c r="W362" t="str">
        <f xml:space="preserve"> Simulated_UTM_Campaign_Data___1500_Rows[[#This Row],[utm_source]] &amp; "/" &amp; Simulated_UTM_Campaign_Data___1500_Rows[[#This Row],[utm_medium]]</f>
        <v>linkedin/social</v>
      </c>
      <c r="X362" s="36">
        <f t="shared" si="34"/>
        <v>45294</v>
      </c>
      <c r="Y362" s="38">
        <f>DATEDIF(E362, A362, "m") + 1</f>
        <v>9</v>
      </c>
      <c r="Z362" s="4" t="str">
        <f t="shared" si="35"/>
        <v>exploratory</v>
      </c>
    </row>
    <row r="363" spans="1:26" x14ac:dyDescent="0.2">
      <c r="A363" s="36">
        <v>45633</v>
      </c>
      <c r="B363" s="4" t="s">
        <v>30</v>
      </c>
      <c r="C363" s="4" t="s">
        <v>19</v>
      </c>
      <c r="D363" s="4" t="s">
        <v>11</v>
      </c>
      <c r="E363" s="36">
        <f>IFERROR(_xlfn.XLOOKUP(D363, 'Minimum Months'!A:A, 'Minimum Months'!B:B), "")</f>
        <v>45292</v>
      </c>
      <c r="F363" s="4" t="s">
        <v>29</v>
      </c>
      <c r="G363" s="4" t="s">
        <v>21</v>
      </c>
      <c r="H363" s="4">
        <v>284</v>
      </c>
      <c r="I363" s="4">
        <v>24</v>
      </c>
      <c r="J363" s="4">
        <v>385.24</v>
      </c>
      <c r="K363" s="19">
        <f t="shared" si="30"/>
        <v>8.4507042253521125E-2</v>
      </c>
      <c r="L363" s="46">
        <f t="shared" si="31"/>
        <v>1.3564788732394366</v>
      </c>
      <c r="M363" t="s">
        <v>34</v>
      </c>
      <c r="N363" t="s">
        <v>36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tr">
        <f t="shared" si="32"/>
        <v>Dec</v>
      </c>
      <c r="V363">
        <f t="shared" si="33"/>
        <v>4</v>
      </c>
      <c r="W363" t="str">
        <f xml:space="preserve"> Simulated_UTM_Campaign_Data___1500_Rows[[#This Row],[utm_source]] &amp; "/" &amp; Simulated_UTM_Campaign_Data___1500_Rows[[#This Row],[utm_medium]]</f>
        <v>linkedin/email</v>
      </c>
      <c r="X363" s="36">
        <f t="shared" si="34"/>
        <v>45292</v>
      </c>
      <c r="Y363" s="38">
        <f>DATEDIF(E363, A363, "m") + 1</f>
        <v>12</v>
      </c>
      <c r="Z363" s="4" t="str">
        <f t="shared" si="35"/>
        <v>exploratory</v>
      </c>
    </row>
    <row r="364" spans="1:26" x14ac:dyDescent="0.2">
      <c r="A364" s="36">
        <v>45424</v>
      </c>
      <c r="B364" s="4" t="s">
        <v>30</v>
      </c>
      <c r="C364" s="4" t="s">
        <v>28</v>
      </c>
      <c r="D364" s="4" t="s">
        <v>11</v>
      </c>
      <c r="E364" s="36">
        <f>IFERROR(_xlfn.XLOOKUP(D364, 'Minimum Months'!A:A, 'Minimum Months'!B:B), "")</f>
        <v>45292</v>
      </c>
      <c r="F364" s="4" t="s">
        <v>16</v>
      </c>
      <c r="G364" s="4" t="s">
        <v>13</v>
      </c>
      <c r="H364" s="4">
        <v>500</v>
      </c>
      <c r="I364" s="4">
        <v>7</v>
      </c>
      <c r="J364" s="4">
        <v>911.78</v>
      </c>
      <c r="K364" s="19">
        <f t="shared" si="30"/>
        <v>1.4E-2</v>
      </c>
      <c r="L364" s="46">
        <f t="shared" si="31"/>
        <v>1.8235599999999998</v>
      </c>
      <c r="M364" t="s">
        <v>34</v>
      </c>
      <c r="N364" t="s">
        <v>36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tr">
        <f t="shared" si="32"/>
        <v>May</v>
      </c>
      <c r="V364">
        <f t="shared" si="33"/>
        <v>2</v>
      </c>
      <c r="W364" t="str">
        <f xml:space="preserve"> Simulated_UTM_Campaign_Data___1500_Rows[[#This Row],[utm_source]] &amp; "/" &amp; Simulated_UTM_Campaign_Data___1500_Rows[[#This Row],[utm_medium]]</f>
        <v>linkedin/cpc</v>
      </c>
      <c r="X364" s="36">
        <f t="shared" si="34"/>
        <v>45292</v>
      </c>
      <c r="Y364" s="38">
        <f>DATEDIF(E364, A364, "m") + 1</f>
        <v>5</v>
      </c>
      <c r="Z364" s="4" t="str">
        <f t="shared" si="35"/>
        <v>exploratory</v>
      </c>
    </row>
    <row r="365" spans="1:26" x14ac:dyDescent="0.2">
      <c r="A365" s="36">
        <v>45614</v>
      </c>
      <c r="B365" s="4" t="s">
        <v>9</v>
      </c>
      <c r="C365" s="4" t="s">
        <v>10</v>
      </c>
      <c r="D365" s="4" t="s">
        <v>20</v>
      </c>
      <c r="E365" s="36">
        <f>IFERROR(_xlfn.XLOOKUP(D365, 'Minimum Months'!A:A, 'Minimum Months'!B:B), "")</f>
        <v>45292</v>
      </c>
      <c r="F365" s="4" t="s">
        <v>23</v>
      </c>
      <c r="G365" s="4" t="s">
        <v>24</v>
      </c>
      <c r="H365" s="4">
        <v>492</v>
      </c>
      <c r="I365" s="4">
        <v>13</v>
      </c>
      <c r="J365" s="4">
        <v>513.92999999999995</v>
      </c>
      <c r="K365" s="19">
        <f t="shared" si="30"/>
        <v>2.6422764227642278E-2</v>
      </c>
      <c r="L365" s="46">
        <f t="shared" si="31"/>
        <v>1.0445731707317072</v>
      </c>
      <c r="M365" t="s">
        <v>34</v>
      </c>
      <c r="N365" t="s">
        <v>36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tr">
        <f t="shared" si="32"/>
        <v>Nov</v>
      </c>
      <c r="V365">
        <f t="shared" si="33"/>
        <v>4</v>
      </c>
      <c r="W365" t="str">
        <f xml:space="preserve"> Simulated_UTM_Campaign_Data___1500_Rows[[#This Row],[utm_source]] &amp; "/" &amp; Simulated_UTM_Campaign_Data___1500_Rows[[#This Row],[utm_medium]]</f>
        <v>facebook/referral</v>
      </c>
      <c r="X365" s="36">
        <f t="shared" si="34"/>
        <v>45292</v>
      </c>
      <c r="Y365" s="38">
        <f>DATEDIF(E365, A365, "m") + 1</f>
        <v>11</v>
      </c>
      <c r="Z365" s="4" t="str">
        <f t="shared" si="35"/>
        <v>purchase_intent</v>
      </c>
    </row>
    <row r="366" spans="1:26" x14ac:dyDescent="0.2">
      <c r="A366" s="36">
        <v>45314</v>
      </c>
      <c r="B366" s="4" t="s">
        <v>25</v>
      </c>
      <c r="C366" s="4" t="s">
        <v>10</v>
      </c>
      <c r="D366" s="4" t="s">
        <v>20</v>
      </c>
      <c r="E366" s="36">
        <f>IFERROR(_xlfn.XLOOKUP(D366, 'Minimum Months'!A:A, 'Minimum Months'!B:B), "")</f>
        <v>45292</v>
      </c>
      <c r="F366" s="4" t="s">
        <v>23</v>
      </c>
      <c r="G366" s="4" t="s">
        <v>13</v>
      </c>
      <c r="H366" s="4">
        <v>321</v>
      </c>
      <c r="I366" s="4">
        <v>19</v>
      </c>
      <c r="J366" s="4">
        <v>930.85</v>
      </c>
      <c r="K366" s="19">
        <f t="shared" si="30"/>
        <v>5.9190031152647975E-2</v>
      </c>
      <c r="L366" s="46">
        <f t="shared" si="31"/>
        <v>2.8998442367601247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tr">
        <f t="shared" si="32"/>
        <v>Jan</v>
      </c>
      <c r="V366">
        <f t="shared" si="33"/>
        <v>1</v>
      </c>
      <c r="W366" t="str">
        <f xml:space="preserve"> Simulated_UTM_Campaign_Data___1500_Rows[[#This Row],[utm_source]] &amp; "/" &amp; Simulated_UTM_Campaign_Data___1500_Rows[[#This Row],[utm_medium]]</f>
        <v>google/referral</v>
      </c>
      <c r="X366" s="36">
        <f t="shared" si="34"/>
        <v>45292</v>
      </c>
      <c r="Y366" s="38">
        <f>DATEDIF(E366, A366, "m") + 1</f>
        <v>1</v>
      </c>
      <c r="Z366" s="4" t="str">
        <f t="shared" si="35"/>
        <v>exploratory</v>
      </c>
    </row>
    <row r="367" spans="1:26" x14ac:dyDescent="0.2">
      <c r="A367" s="36">
        <v>45474</v>
      </c>
      <c r="B367" s="4" t="s">
        <v>25</v>
      </c>
      <c r="C367" s="4" t="s">
        <v>10</v>
      </c>
      <c r="D367" s="4" t="s">
        <v>20</v>
      </c>
      <c r="E367" s="36">
        <f>IFERROR(_xlfn.XLOOKUP(D367, 'Minimum Months'!A:A, 'Minimum Months'!B:B), "")</f>
        <v>45292</v>
      </c>
      <c r="F367" s="4" t="s">
        <v>16</v>
      </c>
      <c r="G367" s="4" t="s">
        <v>13</v>
      </c>
      <c r="H367" s="4">
        <v>451</v>
      </c>
      <c r="I367" s="4">
        <v>3</v>
      </c>
      <c r="J367" s="4">
        <v>354.62</v>
      </c>
      <c r="K367" s="19">
        <f t="shared" si="30"/>
        <v>6.6518847006651885E-3</v>
      </c>
      <c r="L367" s="46">
        <f t="shared" si="31"/>
        <v>0.78629711751662967</v>
      </c>
      <c r="M367" t="s">
        <v>34</v>
      </c>
      <c r="N367" t="s">
        <v>36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tr">
        <f t="shared" si="32"/>
        <v>Jul</v>
      </c>
      <c r="V367">
        <f t="shared" si="33"/>
        <v>3</v>
      </c>
      <c r="W367" t="str">
        <f xml:space="preserve"> Simulated_UTM_Campaign_Data___1500_Rows[[#This Row],[utm_source]] &amp; "/" &amp; Simulated_UTM_Campaign_Data___1500_Rows[[#This Row],[utm_medium]]</f>
        <v>google/referral</v>
      </c>
      <c r="X367" s="36">
        <f t="shared" si="34"/>
        <v>45292</v>
      </c>
      <c r="Y367" s="38">
        <f>DATEDIF(E367, A367, "m") + 1</f>
        <v>7</v>
      </c>
      <c r="Z367" s="4" t="str">
        <f t="shared" si="35"/>
        <v>exploratory</v>
      </c>
    </row>
    <row r="368" spans="1:26" x14ac:dyDescent="0.2">
      <c r="A368" s="36">
        <v>45653</v>
      </c>
      <c r="B368" s="4" t="s">
        <v>14</v>
      </c>
      <c r="C368" s="4" t="s">
        <v>15</v>
      </c>
      <c r="D368" s="4" t="s">
        <v>20</v>
      </c>
      <c r="E368" s="36">
        <f>IFERROR(_xlfn.XLOOKUP(D368, 'Minimum Months'!A:A, 'Minimum Months'!B:B), "")</f>
        <v>45292</v>
      </c>
      <c r="F368" s="4" t="s">
        <v>16</v>
      </c>
      <c r="G368" s="4" t="s">
        <v>13</v>
      </c>
      <c r="H368" s="4">
        <v>275</v>
      </c>
      <c r="I368" s="4">
        <v>35</v>
      </c>
      <c r="J368" s="4">
        <v>179.81</v>
      </c>
      <c r="K368" s="19">
        <f t="shared" si="30"/>
        <v>0.12727272727272726</v>
      </c>
      <c r="L368" s="46">
        <f t="shared" si="31"/>
        <v>0.65385454545454547</v>
      </c>
      <c r="M368" t="s">
        <v>34</v>
      </c>
      <c r="N368" t="s">
        <v>36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tr">
        <f t="shared" si="32"/>
        <v>Dec</v>
      </c>
      <c r="V368">
        <f t="shared" si="33"/>
        <v>4</v>
      </c>
      <c r="W368" t="str">
        <f xml:space="preserve"> Simulated_UTM_Campaign_Data___1500_Rows[[#This Row],[utm_source]] &amp; "/" &amp; Simulated_UTM_Campaign_Data___1500_Rows[[#This Row],[utm_medium]]</f>
        <v>newsletter/social</v>
      </c>
      <c r="X368" s="36">
        <f t="shared" si="34"/>
        <v>45292</v>
      </c>
      <c r="Y368" s="38">
        <f>DATEDIF(E368, A368, "m") + 1</f>
        <v>12</v>
      </c>
      <c r="Z368" s="4" t="str">
        <f t="shared" si="35"/>
        <v>exploratory</v>
      </c>
    </row>
    <row r="369" spans="1:26" x14ac:dyDescent="0.2">
      <c r="A369" s="36">
        <v>45425</v>
      </c>
      <c r="B369" s="4" t="s">
        <v>14</v>
      </c>
      <c r="C369" s="4" t="s">
        <v>19</v>
      </c>
      <c r="D369" s="4" t="s">
        <v>20</v>
      </c>
      <c r="E369" s="36">
        <f>IFERROR(_xlfn.XLOOKUP(D369, 'Minimum Months'!A:A, 'Minimum Months'!B:B), "")</f>
        <v>45292</v>
      </c>
      <c r="F369" s="4" t="s">
        <v>23</v>
      </c>
      <c r="G369" s="4" t="s">
        <v>21</v>
      </c>
      <c r="H369" s="4">
        <v>65</v>
      </c>
      <c r="I369" s="4">
        <v>32</v>
      </c>
      <c r="J369" s="4">
        <v>795.08</v>
      </c>
      <c r="K369" s="19">
        <f t="shared" si="30"/>
        <v>0.49230769230769234</v>
      </c>
      <c r="L369" s="46">
        <f t="shared" si="31"/>
        <v>12.232000000000001</v>
      </c>
      <c r="M369" t="s">
        <v>34</v>
      </c>
      <c r="N369" t="s">
        <v>36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tr">
        <f t="shared" si="32"/>
        <v>May</v>
      </c>
      <c r="V369">
        <f t="shared" si="33"/>
        <v>2</v>
      </c>
      <c r="W369" t="str">
        <f xml:space="preserve"> Simulated_UTM_Campaign_Data___1500_Rows[[#This Row],[utm_source]] &amp; "/" &amp; Simulated_UTM_Campaign_Data___1500_Rows[[#This Row],[utm_medium]]</f>
        <v>newsletter/email</v>
      </c>
      <c r="X369" s="36">
        <f t="shared" si="34"/>
        <v>45292</v>
      </c>
      <c r="Y369" s="38">
        <f>DATEDIF(E369, A369, "m") + 1</f>
        <v>5</v>
      </c>
      <c r="Z369" s="4" t="str">
        <f t="shared" si="35"/>
        <v>exploratory</v>
      </c>
    </row>
    <row r="370" spans="1:26" x14ac:dyDescent="0.2">
      <c r="A370" s="36">
        <v>45587</v>
      </c>
      <c r="B370" s="4" t="s">
        <v>9</v>
      </c>
      <c r="C370" s="4" t="s">
        <v>15</v>
      </c>
      <c r="D370" s="4" t="s">
        <v>11</v>
      </c>
      <c r="E370" s="36">
        <f>IFERROR(_xlfn.XLOOKUP(D370, 'Minimum Months'!A:A, 'Minimum Months'!B:B), "")</f>
        <v>45292</v>
      </c>
      <c r="F370" s="4" t="s">
        <v>12</v>
      </c>
      <c r="G370" s="4" t="s">
        <v>24</v>
      </c>
      <c r="H370" s="4">
        <v>81</v>
      </c>
      <c r="I370" s="4">
        <v>34</v>
      </c>
      <c r="J370" s="4">
        <v>950.93</v>
      </c>
      <c r="K370" s="19">
        <f t="shared" si="30"/>
        <v>0.41975308641975306</v>
      </c>
      <c r="L370" s="46">
        <f t="shared" si="31"/>
        <v>11.739876543209876</v>
      </c>
      <c r="M370" t="s">
        <v>34</v>
      </c>
      <c r="N370" t="s">
        <v>36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tr">
        <f t="shared" si="32"/>
        <v>Oct</v>
      </c>
      <c r="V370">
        <f t="shared" si="33"/>
        <v>4</v>
      </c>
      <c r="W370" t="str">
        <f xml:space="preserve"> Simulated_UTM_Campaign_Data___1500_Rows[[#This Row],[utm_source]] &amp; "/" &amp; Simulated_UTM_Campaign_Data___1500_Rows[[#This Row],[utm_medium]]</f>
        <v>facebook/social</v>
      </c>
      <c r="X370" s="36">
        <f t="shared" si="34"/>
        <v>45292</v>
      </c>
      <c r="Y370" s="38">
        <f>DATEDIF(E370, A370, "m") + 1</f>
        <v>10</v>
      </c>
      <c r="Z370" s="4" t="str">
        <f t="shared" si="35"/>
        <v>purchase_intent</v>
      </c>
    </row>
    <row r="371" spans="1:26" x14ac:dyDescent="0.2">
      <c r="A371" s="36">
        <v>45480</v>
      </c>
      <c r="B371" s="4" t="s">
        <v>26</v>
      </c>
      <c r="C371" s="4" t="s">
        <v>15</v>
      </c>
      <c r="D371" s="4" t="s">
        <v>22</v>
      </c>
      <c r="E371" s="36">
        <f>IFERROR(_xlfn.XLOOKUP(D371, 'Minimum Months'!A:A, 'Minimum Months'!B:B), "")</f>
        <v>45294</v>
      </c>
      <c r="F371" s="4" t="s">
        <v>23</v>
      </c>
      <c r="G371" s="4" t="s">
        <v>17</v>
      </c>
      <c r="H371" s="4">
        <v>426</v>
      </c>
      <c r="I371" s="4">
        <v>18</v>
      </c>
      <c r="J371" s="4">
        <v>12.91</v>
      </c>
      <c r="K371" s="19">
        <f t="shared" si="30"/>
        <v>4.2253521126760563E-2</v>
      </c>
      <c r="L371" s="46">
        <f t="shared" si="31"/>
        <v>3.0305164319248828E-2</v>
      </c>
      <c r="M371" t="s">
        <v>34</v>
      </c>
      <c r="N371" t="s">
        <v>36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tr">
        <f t="shared" si="32"/>
        <v>Jul</v>
      </c>
      <c r="V371">
        <f t="shared" si="33"/>
        <v>3</v>
      </c>
      <c r="W371" t="str">
        <f xml:space="preserve"> Simulated_UTM_Campaign_Data___1500_Rows[[#This Row],[utm_source]] &amp; "/" &amp; Simulated_UTM_Campaign_Data___1500_Rows[[#This Row],[utm_medium]]</f>
        <v>instagram/social</v>
      </c>
      <c r="X371" s="36">
        <f t="shared" si="34"/>
        <v>45294</v>
      </c>
      <c r="Y371" s="38">
        <f>DATEDIF(E371, A371, "m") + 1</f>
        <v>7</v>
      </c>
      <c r="Z371" s="4" t="str">
        <f t="shared" si="35"/>
        <v>purchase_intent</v>
      </c>
    </row>
    <row r="372" spans="1:26" x14ac:dyDescent="0.2">
      <c r="A372" s="36">
        <v>45314</v>
      </c>
      <c r="B372" s="4" t="s">
        <v>30</v>
      </c>
      <c r="C372" s="4" t="s">
        <v>15</v>
      </c>
      <c r="D372" s="4" t="s">
        <v>22</v>
      </c>
      <c r="E372" s="36">
        <f>IFERROR(_xlfn.XLOOKUP(D372, 'Minimum Months'!A:A, 'Minimum Months'!B:B), "")</f>
        <v>45294</v>
      </c>
      <c r="F372" s="4" t="s">
        <v>12</v>
      </c>
      <c r="G372" s="4" t="s">
        <v>13</v>
      </c>
      <c r="H372" s="4">
        <v>123</v>
      </c>
      <c r="I372" s="4">
        <v>32</v>
      </c>
      <c r="J372" s="4">
        <v>218.03</v>
      </c>
      <c r="K372" s="19">
        <f t="shared" si="30"/>
        <v>0.26016260162601629</v>
      </c>
      <c r="L372" s="46">
        <f t="shared" si="31"/>
        <v>1.7726016260162603</v>
      </c>
      <c r="M372" t="s">
        <v>34</v>
      </c>
      <c r="N372" t="s">
        <v>36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tr">
        <f t="shared" si="32"/>
        <v>Jan</v>
      </c>
      <c r="V372">
        <f t="shared" si="33"/>
        <v>1</v>
      </c>
      <c r="W372" t="str">
        <f xml:space="preserve"> Simulated_UTM_Campaign_Data___1500_Rows[[#This Row],[utm_source]] &amp; "/" &amp; Simulated_UTM_Campaign_Data___1500_Rows[[#This Row],[utm_medium]]</f>
        <v>linkedin/social</v>
      </c>
      <c r="X372" s="36">
        <f t="shared" si="34"/>
        <v>45294</v>
      </c>
      <c r="Y372" s="38">
        <f>DATEDIF(E372, A372, "m") + 1</f>
        <v>1</v>
      </c>
      <c r="Z372" s="4" t="str">
        <f t="shared" si="35"/>
        <v>exploratory</v>
      </c>
    </row>
    <row r="373" spans="1:26" x14ac:dyDescent="0.2">
      <c r="A373" s="36">
        <v>45539</v>
      </c>
      <c r="B373" s="4" t="s">
        <v>18</v>
      </c>
      <c r="C373" s="4" t="s">
        <v>15</v>
      </c>
      <c r="D373" s="4" t="s">
        <v>27</v>
      </c>
      <c r="E373" s="36">
        <f>IFERROR(_xlfn.XLOOKUP(D373, 'Minimum Months'!A:A, 'Minimum Months'!B:B), "")</f>
        <v>45293</v>
      </c>
      <c r="F373" s="4" t="s">
        <v>12</v>
      </c>
      <c r="G373" s="4" t="s">
        <v>21</v>
      </c>
      <c r="H373" s="4">
        <v>283</v>
      </c>
      <c r="I373" s="4">
        <v>33</v>
      </c>
      <c r="J373" s="4">
        <v>772.25</v>
      </c>
      <c r="K373" s="19">
        <f t="shared" si="30"/>
        <v>0.1166077738515901</v>
      </c>
      <c r="L373" s="46">
        <f t="shared" si="31"/>
        <v>2.728798586572438</v>
      </c>
      <c r="M373" t="s">
        <v>34</v>
      </c>
      <c r="N373" t="s">
        <v>36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tr">
        <f t="shared" si="32"/>
        <v>Sep</v>
      </c>
      <c r="V373">
        <f t="shared" si="33"/>
        <v>3</v>
      </c>
      <c r="W373" t="str">
        <f xml:space="preserve"> Simulated_UTM_Campaign_Data___1500_Rows[[#This Row],[utm_source]] &amp; "/" &amp; Simulated_UTM_Campaign_Data___1500_Rows[[#This Row],[utm_medium]]</f>
        <v>youtube/social</v>
      </c>
      <c r="X373" s="36">
        <f t="shared" si="34"/>
        <v>45293</v>
      </c>
      <c r="Y373" s="38">
        <f>DATEDIF(E373, A373, "m") + 1</f>
        <v>9</v>
      </c>
      <c r="Z373" s="4" t="str">
        <f t="shared" si="35"/>
        <v>exploratory</v>
      </c>
    </row>
    <row r="374" spans="1:26" x14ac:dyDescent="0.2">
      <c r="A374" s="36">
        <v>45350</v>
      </c>
      <c r="B374" s="4" t="s">
        <v>14</v>
      </c>
      <c r="C374" s="4" t="s">
        <v>28</v>
      </c>
      <c r="D374" s="4" t="s">
        <v>22</v>
      </c>
      <c r="E374" s="36">
        <f>IFERROR(_xlfn.XLOOKUP(D374, 'Minimum Months'!A:A, 'Minimum Months'!B:B), "")</f>
        <v>45294</v>
      </c>
      <c r="F374" s="4" t="s">
        <v>23</v>
      </c>
      <c r="G374" s="4" t="s">
        <v>21</v>
      </c>
      <c r="H374" s="4">
        <v>474</v>
      </c>
      <c r="I374" s="4">
        <v>0</v>
      </c>
      <c r="J374" s="4">
        <v>69.47</v>
      </c>
      <c r="K374" s="19">
        <f t="shared" si="30"/>
        <v>0</v>
      </c>
      <c r="L374" s="46">
        <f t="shared" si="31"/>
        <v>0.14656118143459915</v>
      </c>
      <c r="M374" t="s">
        <v>34</v>
      </c>
      <c r="N374" t="s">
        <v>36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tr">
        <f t="shared" si="32"/>
        <v>Feb</v>
      </c>
      <c r="V374">
        <f t="shared" si="33"/>
        <v>1</v>
      </c>
      <c r="W374" t="str">
        <f xml:space="preserve"> Simulated_UTM_Campaign_Data___1500_Rows[[#This Row],[utm_source]] &amp; "/" &amp; Simulated_UTM_Campaign_Data___1500_Rows[[#This Row],[utm_medium]]</f>
        <v>newsletter/cpc</v>
      </c>
      <c r="X374" s="36">
        <f t="shared" si="34"/>
        <v>45294</v>
      </c>
      <c r="Y374" s="38">
        <f>DATEDIF(E374, A374, "m") + 1</f>
        <v>2</v>
      </c>
      <c r="Z374" s="4" t="str">
        <f t="shared" si="35"/>
        <v>exploratory</v>
      </c>
    </row>
    <row r="375" spans="1:26" x14ac:dyDescent="0.2">
      <c r="A375" s="36">
        <v>45375</v>
      </c>
      <c r="B375" s="4" t="s">
        <v>14</v>
      </c>
      <c r="C375" s="4" t="s">
        <v>28</v>
      </c>
      <c r="D375" s="4" t="s">
        <v>22</v>
      </c>
      <c r="E375" s="36">
        <f>IFERROR(_xlfn.XLOOKUP(D375, 'Minimum Months'!A:A, 'Minimum Months'!B:B), "")</f>
        <v>45294</v>
      </c>
      <c r="F375" s="4" t="s">
        <v>29</v>
      </c>
      <c r="G375" s="4" t="s">
        <v>13</v>
      </c>
      <c r="H375" s="4">
        <v>215</v>
      </c>
      <c r="I375" s="4">
        <v>40</v>
      </c>
      <c r="J375" s="4">
        <v>13.11</v>
      </c>
      <c r="K375" s="19">
        <f t="shared" si="30"/>
        <v>0.18604651162790697</v>
      </c>
      <c r="L375" s="46">
        <f t="shared" si="31"/>
        <v>6.0976744186046511E-2</v>
      </c>
      <c r="M375" t="s">
        <v>34</v>
      </c>
      <c r="N375" t="s">
        <v>36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tr">
        <f t="shared" si="32"/>
        <v>Mar</v>
      </c>
      <c r="V375">
        <f t="shared" si="33"/>
        <v>1</v>
      </c>
      <c r="W375" t="str">
        <f xml:space="preserve"> Simulated_UTM_Campaign_Data___1500_Rows[[#This Row],[utm_source]] &amp; "/" &amp; Simulated_UTM_Campaign_Data___1500_Rows[[#This Row],[utm_medium]]</f>
        <v>newsletter/cpc</v>
      </c>
      <c r="X375" s="36">
        <f t="shared" si="34"/>
        <v>45294</v>
      </c>
      <c r="Y375" s="38">
        <f>DATEDIF(E375, A375, "m") + 1</f>
        <v>3</v>
      </c>
      <c r="Z375" s="4" t="str">
        <f t="shared" si="35"/>
        <v>exploratory</v>
      </c>
    </row>
    <row r="376" spans="1:26" x14ac:dyDescent="0.2">
      <c r="A376" s="36">
        <v>45530</v>
      </c>
      <c r="B376" s="4" t="s">
        <v>25</v>
      </c>
      <c r="C376" s="4" t="s">
        <v>28</v>
      </c>
      <c r="D376" s="4" t="s">
        <v>20</v>
      </c>
      <c r="E376" s="36">
        <f>IFERROR(_xlfn.XLOOKUP(D376, 'Minimum Months'!A:A, 'Minimum Months'!B:B), "")</f>
        <v>45292</v>
      </c>
      <c r="F376" s="4" t="s">
        <v>12</v>
      </c>
      <c r="G376" s="4" t="s">
        <v>24</v>
      </c>
      <c r="H376" s="4">
        <v>433</v>
      </c>
      <c r="I376" s="4">
        <v>33</v>
      </c>
      <c r="J376" s="4">
        <v>918.78</v>
      </c>
      <c r="K376" s="19">
        <f t="shared" si="30"/>
        <v>7.6212471131639717E-2</v>
      </c>
      <c r="L376" s="46">
        <f t="shared" si="31"/>
        <v>2.12189376443418</v>
      </c>
      <c r="M376" t="s">
        <v>34</v>
      </c>
      <c r="N376" t="s">
        <v>36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tr">
        <f t="shared" si="32"/>
        <v>Aug</v>
      </c>
      <c r="V376">
        <f t="shared" si="33"/>
        <v>3</v>
      </c>
      <c r="W376" t="str">
        <f xml:space="preserve"> Simulated_UTM_Campaign_Data___1500_Rows[[#This Row],[utm_source]] &amp; "/" &amp; Simulated_UTM_Campaign_Data___1500_Rows[[#This Row],[utm_medium]]</f>
        <v>google/cpc</v>
      </c>
      <c r="X376" s="36">
        <f t="shared" si="34"/>
        <v>45292</v>
      </c>
      <c r="Y376" s="38">
        <f>DATEDIF(E376, A376, "m") + 1</f>
        <v>8</v>
      </c>
      <c r="Z376" s="4" t="str">
        <f t="shared" si="35"/>
        <v>purchase_intent</v>
      </c>
    </row>
    <row r="377" spans="1:26" x14ac:dyDescent="0.2">
      <c r="A377" s="36">
        <v>45496</v>
      </c>
      <c r="B377" s="4" t="s">
        <v>14</v>
      </c>
      <c r="C377" s="4" t="s">
        <v>10</v>
      </c>
      <c r="D377" s="4" t="s">
        <v>22</v>
      </c>
      <c r="E377" s="36">
        <f>IFERROR(_xlfn.XLOOKUP(D377, 'Minimum Months'!A:A, 'Minimum Months'!B:B), "")</f>
        <v>45294</v>
      </c>
      <c r="F377" s="4" t="s">
        <v>12</v>
      </c>
      <c r="G377" s="4" t="s">
        <v>21</v>
      </c>
      <c r="H377" s="4">
        <v>155</v>
      </c>
      <c r="I377" s="4">
        <v>42</v>
      </c>
      <c r="J377" s="4">
        <v>293.31</v>
      </c>
      <c r="K377" s="19">
        <f t="shared" si="30"/>
        <v>0.2709677419354839</v>
      </c>
      <c r="L377" s="46">
        <f t="shared" si="31"/>
        <v>1.8923225806451613</v>
      </c>
      <c r="M377" t="s">
        <v>34</v>
      </c>
      <c r="N377" t="s">
        <v>36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tr">
        <f t="shared" si="32"/>
        <v>Jul</v>
      </c>
      <c r="V377">
        <f t="shared" si="33"/>
        <v>3</v>
      </c>
      <c r="W377" t="str">
        <f xml:space="preserve"> Simulated_UTM_Campaign_Data___1500_Rows[[#This Row],[utm_source]] &amp; "/" &amp; Simulated_UTM_Campaign_Data___1500_Rows[[#This Row],[utm_medium]]</f>
        <v>newsletter/referral</v>
      </c>
      <c r="X377" s="36">
        <f t="shared" si="34"/>
        <v>45294</v>
      </c>
      <c r="Y377" s="38">
        <f>DATEDIF(E377, A377, "m") + 1</f>
        <v>7</v>
      </c>
      <c r="Z377" s="4" t="str">
        <f t="shared" si="35"/>
        <v>exploratory</v>
      </c>
    </row>
    <row r="378" spans="1:26" x14ac:dyDescent="0.2">
      <c r="A378" s="36">
        <v>45600</v>
      </c>
      <c r="B378" s="4" t="s">
        <v>26</v>
      </c>
      <c r="C378" s="4" t="s">
        <v>15</v>
      </c>
      <c r="D378" s="4" t="s">
        <v>20</v>
      </c>
      <c r="E378" s="36">
        <f>IFERROR(_xlfn.XLOOKUP(D378, 'Minimum Months'!A:A, 'Minimum Months'!B:B), "")</f>
        <v>45292</v>
      </c>
      <c r="F378" s="4" t="s">
        <v>29</v>
      </c>
      <c r="G378" s="4" t="s">
        <v>21</v>
      </c>
      <c r="H378" s="4">
        <v>141</v>
      </c>
      <c r="I378" s="4">
        <v>19</v>
      </c>
      <c r="J378" s="4">
        <v>133.78</v>
      </c>
      <c r="K378" s="19">
        <f t="shared" si="30"/>
        <v>0.13475177304964539</v>
      </c>
      <c r="L378" s="46">
        <f t="shared" si="31"/>
        <v>0.9487943262411348</v>
      </c>
      <c r="M378" t="s">
        <v>34</v>
      </c>
      <c r="N378" t="s">
        <v>36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tr">
        <f t="shared" si="32"/>
        <v>Nov</v>
      </c>
      <c r="V378">
        <f t="shared" si="33"/>
        <v>4</v>
      </c>
      <c r="W378" t="str">
        <f xml:space="preserve"> Simulated_UTM_Campaign_Data___1500_Rows[[#This Row],[utm_source]] &amp; "/" &amp; Simulated_UTM_Campaign_Data___1500_Rows[[#This Row],[utm_medium]]</f>
        <v>instagram/social</v>
      </c>
      <c r="X378" s="36">
        <f t="shared" si="34"/>
        <v>45292</v>
      </c>
      <c r="Y378" s="38">
        <f>DATEDIF(E378, A378, "m") + 1</f>
        <v>11</v>
      </c>
      <c r="Z378" s="4" t="str">
        <f t="shared" si="35"/>
        <v>exploratory</v>
      </c>
    </row>
    <row r="379" spans="1:26" x14ac:dyDescent="0.2">
      <c r="A379" s="36">
        <v>45401</v>
      </c>
      <c r="B379" s="4" t="s">
        <v>30</v>
      </c>
      <c r="C379" s="4" t="s">
        <v>19</v>
      </c>
      <c r="D379" s="4" t="s">
        <v>27</v>
      </c>
      <c r="E379" s="36">
        <f>IFERROR(_xlfn.XLOOKUP(D379, 'Minimum Months'!A:A, 'Minimum Months'!B:B), "")</f>
        <v>45293</v>
      </c>
      <c r="F379" s="4" t="s">
        <v>29</v>
      </c>
      <c r="G379" s="4" t="s">
        <v>13</v>
      </c>
      <c r="H379" s="4">
        <v>223</v>
      </c>
      <c r="I379" s="4">
        <v>21</v>
      </c>
      <c r="J379" s="4">
        <v>773.8</v>
      </c>
      <c r="K379" s="19">
        <f t="shared" si="30"/>
        <v>9.417040358744394E-2</v>
      </c>
      <c r="L379" s="46">
        <f t="shared" si="31"/>
        <v>3.4699551569506726</v>
      </c>
      <c r="M379" t="s">
        <v>34</v>
      </c>
      <c r="N379" t="s">
        <v>36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tr">
        <f t="shared" si="32"/>
        <v>Apr</v>
      </c>
      <c r="V379">
        <f t="shared" si="33"/>
        <v>2</v>
      </c>
      <c r="W379" t="str">
        <f xml:space="preserve"> Simulated_UTM_Campaign_Data___1500_Rows[[#This Row],[utm_source]] &amp; "/" &amp; Simulated_UTM_Campaign_Data___1500_Rows[[#This Row],[utm_medium]]</f>
        <v>linkedin/email</v>
      </c>
      <c r="X379" s="36">
        <f t="shared" si="34"/>
        <v>45293</v>
      </c>
      <c r="Y379" s="38">
        <f>DATEDIF(E379, A379, "m") + 1</f>
        <v>4</v>
      </c>
      <c r="Z379" s="4" t="str">
        <f t="shared" si="35"/>
        <v>exploratory</v>
      </c>
    </row>
    <row r="380" spans="1:26" x14ac:dyDescent="0.2">
      <c r="A380" s="36">
        <v>45538</v>
      </c>
      <c r="B380" s="4" t="s">
        <v>14</v>
      </c>
      <c r="C380" s="4" t="s">
        <v>15</v>
      </c>
      <c r="D380" s="4" t="s">
        <v>22</v>
      </c>
      <c r="E380" s="36">
        <f>IFERROR(_xlfn.XLOOKUP(D380, 'Minimum Months'!A:A, 'Minimum Months'!B:B), "")</f>
        <v>45294</v>
      </c>
      <c r="F380" s="4" t="s">
        <v>23</v>
      </c>
      <c r="G380" s="4" t="s">
        <v>13</v>
      </c>
      <c r="H380" s="4">
        <v>166</v>
      </c>
      <c r="I380" s="4">
        <v>37</v>
      </c>
      <c r="J380" s="4">
        <v>990.18</v>
      </c>
      <c r="K380" s="19">
        <f t="shared" si="30"/>
        <v>0.22289156626506024</v>
      </c>
      <c r="L380" s="46">
        <f t="shared" si="31"/>
        <v>5.9649397590361444</v>
      </c>
      <c r="M380" t="s">
        <v>34</v>
      </c>
      <c r="N380" t="s">
        <v>36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tr">
        <f t="shared" si="32"/>
        <v>Sep</v>
      </c>
      <c r="V380">
        <f t="shared" si="33"/>
        <v>3</v>
      </c>
      <c r="W380" t="str">
        <f xml:space="preserve"> Simulated_UTM_Campaign_Data___1500_Rows[[#This Row],[utm_source]] &amp; "/" &amp; Simulated_UTM_Campaign_Data___1500_Rows[[#This Row],[utm_medium]]</f>
        <v>newsletter/social</v>
      </c>
      <c r="X380" s="36">
        <f t="shared" si="34"/>
        <v>45294</v>
      </c>
      <c r="Y380" s="38">
        <f>DATEDIF(E380, A380, "m") + 1</f>
        <v>9</v>
      </c>
      <c r="Z380" s="4" t="str">
        <f t="shared" si="35"/>
        <v>exploratory</v>
      </c>
    </row>
    <row r="381" spans="1:26" x14ac:dyDescent="0.2">
      <c r="A381" s="36">
        <v>45577</v>
      </c>
      <c r="B381" s="4" t="s">
        <v>9</v>
      </c>
      <c r="C381" s="4" t="s">
        <v>28</v>
      </c>
      <c r="D381" s="4" t="s">
        <v>11</v>
      </c>
      <c r="E381" s="36">
        <f>IFERROR(_xlfn.XLOOKUP(D381, 'Minimum Months'!A:A, 'Minimum Months'!B:B), "")</f>
        <v>45292</v>
      </c>
      <c r="F381" s="4" t="s">
        <v>29</v>
      </c>
      <c r="G381" s="4" t="s">
        <v>21</v>
      </c>
      <c r="H381" s="4">
        <v>114</v>
      </c>
      <c r="I381" s="4">
        <v>14</v>
      </c>
      <c r="J381" s="4">
        <v>297.77</v>
      </c>
      <c r="K381" s="19">
        <f t="shared" si="30"/>
        <v>0.12280701754385964</v>
      </c>
      <c r="L381" s="46">
        <f t="shared" si="31"/>
        <v>2.6120175438596491</v>
      </c>
      <c r="M381" t="s">
        <v>34</v>
      </c>
      <c r="N381" t="s">
        <v>36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tr">
        <f t="shared" si="32"/>
        <v>Oct</v>
      </c>
      <c r="V381">
        <f t="shared" si="33"/>
        <v>4</v>
      </c>
      <c r="W381" t="str">
        <f xml:space="preserve"> Simulated_UTM_Campaign_Data___1500_Rows[[#This Row],[utm_source]] &amp; "/" &amp; Simulated_UTM_Campaign_Data___1500_Rows[[#This Row],[utm_medium]]</f>
        <v>facebook/cpc</v>
      </c>
      <c r="X381" s="36">
        <f t="shared" si="34"/>
        <v>45292</v>
      </c>
      <c r="Y381" s="38">
        <f>DATEDIF(E381, A381, "m") + 1</f>
        <v>10</v>
      </c>
      <c r="Z381" s="4" t="str">
        <f t="shared" si="35"/>
        <v>exploratory</v>
      </c>
    </row>
    <row r="382" spans="1:26" x14ac:dyDescent="0.2">
      <c r="A382" s="36">
        <v>45593</v>
      </c>
      <c r="B382" s="4" t="s">
        <v>14</v>
      </c>
      <c r="C382" s="4" t="s">
        <v>28</v>
      </c>
      <c r="D382" s="4" t="s">
        <v>22</v>
      </c>
      <c r="E382" s="36">
        <f>IFERROR(_xlfn.XLOOKUP(D382, 'Minimum Months'!A:A, 'Minimum Months'!B:B), "")</f>
        <v>45294</v>
      </c>
      <c r="F382" s="4" t="s">
        <v>12</v>
      </c>
      <c r="G382" s="4" t="s">
        <v>21</v>
      </c>
      <c r="H382" s="4">
        <v>332</v>
      </c>
      <c r="I382" s="4">
        <v>43</v>
      </c>
      <c r="J382" s="4">
        <v>777.58</v>
      </c>
      <c r="K382" s="19">
        <f t="shared" si="30"/>
        <v>0.12951807228915663</v>
      </c>
      <c r="L382" s="46">
        <f t="shared" si="31"/>
        <v>2.34210843373494</v>
      </c>
      <c r="M382" t="s">
        <v>34</v>
      </c>
      <c r="N382" t="s">
        <v>36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tr">
        <f t="shared" si="32"/>
        <v>Oct</v>
      </c>
      <c r="V382">
        <f t="shared" si="33"/>
        <v>4</v>
      </c>
      <c r="W382" t="str">
        <f xml:space="preserve"> Simulated_UTM_Campaign_Data___1500_Rows[[#This Row],[utm_source]] &amp; "/" &amp; Simulated_UTM_Campaign_Data___1500_Rows[[#This Row],[utm_medium]]</f>
        <v>newsletter/cpc</v>
      </c>
      <c r="X382" s="36">
        <f t="shared" si="34"/>
        <v>45294</v>
      </c>
      <c r="Y382" s="38">
        <f>DATEDIF(E382, A382, "m") + 1</f>
        <v>10</v>
      </c>
      <c r="Z382" s="4" t="str">
        <f t="shared" si="35"/>
        <v>exploratory</v>
      </c>
    </row>
    <row r="383" spans="1:26" x14ac:dyDescent="0.2">
      <c r="A383" s="36">
        <v>45552</v>
      </c>
      <c r="B383" s="4" t="s">
        <v>9</v>
      </c>
      <c r="C383" s="4" t="s">
        <v>19</v>
      </c>
      <c r="D383" s="4" t="s">
        <v>11</v>
      </c>
      <c r="E383" s="36">
        <f>IFERROR(_xlfn.XLOOKUP(D383, 'Minimum Months'!A:A, 'Minimum Months'!B:B), "")</f>
        <v>45292</v>
      </c>
      <c r="F383" s="4" t="s">
        <v>16</v>
      </c>
      <c r="G383" s="4" t="s">
        <v>24</v>
      </c>
      <c r="H383" s="4">
        <v>450</v>
      </c>
      <c r="I383" s="4">
        <v>30</v>
      </c>
      <c r="J383" s="4">
        <v>162.85</v>
      </c>
      <c r="K383" s="19">
        <f t="shared" si="30"/>
        <v>6.6666666666666666E-2</v>
      </c>
      <c r="L383" s="46">
        <f t="shared" si="31"/>
        <v>0.36188888888888887</v>
      </c>
      <c r="M383" t="s">
        <v>34</v>
      </c>
      <c r="N383" t="s">
        <v>36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tr">
        <f t="shared" si="32"/>
        <v>Sep</v>
      </c>
      <c r="V383">
        <f t="shared" si="33"/>
        <v>3</v>
      </c>
      <c r="W383" t="str">
        <f xml:space="preserve"> Simulated_UTM_Campaign_Data___1500_Rows[[#This Row],[utm_source]] &amp; "/" &amp; Simulated_UTM_Campaign_Data___1500_Rows[[#This Row],[utm_medium]]</f>
        <v>facebook/email</v>
      </c>
      <c r="X383" s="36">
        <f t="shared" si="34"/>
        <v>45292</v>
      </c>
      <c r="Y383" s="38">
        <f>DATEDIF(E383, A383, "m") + 1</f>
        <v>9</v>
      </c>
      <c r="Z383" s="4" t="str">
        <f t="shared" si="35"/>
        <v>purchase_intent</v>
      </c>
    </row>
    <row r="384" spans="1:26" x14ac:dyDescent="0.2">
      <c r="A384" s="36">
        <v>45653</v>
      </c>
      <c r="B384" s="4" t="s">
        <v>14</v>
      </c>
      <c r="C384" s="4" t="s">
        <v>15</v>
      </c>
      <c r="D384" s="4" t="s">
        <v>20</v>
      </c>
      <c r="E384" s="36">
        <f>IFERROR(_xlfn.XLOOKUP(D384, 'Minimum Months'!A:A, 'Minimum Months'!B:B), "")</f>
        <v>45292</v>
      </c>
      <c r="F384" s="4" t="s">
        <v>16</v>
      </c>
      <c r="G384" s="4" t="s">
        <v>17</v>
      </c>
      <c r="H384" s="4">
        <v>496</v>
      </c>
      <c r="I384" s="4">
        <v>6</v>
      </c>
      <c r="J384" s="4">
        <v>576.62</v>
      </c>
      <c r="K384" s="19">
        <f t="shared" si="30"/>
        <v>1.2096774193548387E-2</v>
      </c>
      <c r="L384" s="46">
        <f t="shared" si="31"/>
        <v>1.1625403225806452</v>
      </c>
      <c r="M384" t="s">
        <v>34</v>
      </c>
      <c r="N384" t="s">
        <v>36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tr">
        <f t="shared" si="32"/>
        <v>Dec</v>
      </c>
      <c r="V384">
        <f t="shared" si="33"/>
        <v>4</v>
      </c>
      <c r="W384" t="str">
        <f xml:space="preserve"> Simulated_UTM_Campaign_Data___1500_Rows[[#This Row],[utm_source]] &amp; "/" &amp; Simulated_UTM_Campaign_Data___1500_Rows[[#This Row],[utm_medium]]</f>
        <v>newsletter/social</v>
      </c>
      <c r="X384" s="36">
        <f t="shared" si="34"/>
        <v>45292</v>
      </c>
      <c r="Y384" s="38">
        <f>DATEDIF(E384, A384, "m") + 1</f>
        <v>12</v>
      </c>
      <c r="Z384" s="4" t="str">
        <f t="shared" si="35"/>
        <v>purchase_intent</v>
      </c>
    </row>
    <row r="385" spans="1:26" x14ac:dyDescent="0.2">
      <c r="A385" s="36">
        <v>45565</v>
      </c>
      <c r="B385" s="4" t="s">
        <v>30</v>
      </c>
      <c r="C385" s="4" t="s">
        <v>10</v>
      </c>
      <c r="D385" s="4" t="s">
        <v>27</v>
      </c>
      <c r="E385" s="36">
        <f>IFERROR(_xlfn.XLOOKUP(D385, 'Minimum Months'!A:A, 'Minimum Months'!B:B), "")</f>
        <v>45293</v>
      </c>
      <c r="F385" s="4" t="s">
        <v>23</v>
      </c>
      <c r="G385" s="4" t="s">
        <v>21</v>
      </c>
      <c r="H385" s="4">
        <v>163</v>
      </c>
      <c r="I385" s="4">
        <v>42</v>
      </c>
      <c r="J385" s="4">
        <v>565.51</v>
      </c>
      <c r="K385" s="19">
        <f t="shared" si="30"/>
        <v>0.25766871165644173</v>
      </c>
      <c r="L385" s="46">
        <f t="shared" si="31"/>
        <v>3.4693865030674846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tr">
        <f t="shared" si="32"/>
        <v>Sep</v>
      </c>
      <c r="V385">
        <f t="shared" si="33"/>
        <v>3</v>
      </c>
      <c r="W385" t="str">
        <f xml:space="preserve"> Simulated_UTM_Campaign_Data___1500_Rows[[#This Row],[utm_source]] &amp; "/" &amp; Simulated_UTM_Campaign_Data___1500_Rows[[#This Row],[utm_medium]]</f>
        <v>linkedin/referral</v>
      </c>
      <c r="X385" s="36">
        <f t="shared" si="34"/>
        <v>45293</v>
      </c>
      <c r="Y385" s="38">
        <f>DATEDIF(E385, A385, "m") + 1</f>
        <v>9</v>
      </c>
      <c r="Z385" s="4" t="str">
        <f t="shared" si="35"/>
        <v>exploratory</v>
      </c>
    </row>
    <row r="386" spans="1:26" x14ac:dyDescent="0.2">
      <c r="A386" s="36">
        <v>45536</v>
      </c>
      <c r="B386" s="4" t="s">
        <v>25</v>
      </c>
      <c r="C386" s="4" t="s">
        <v>19</v>
      </c>
      <c r="D386" s="4" t="s">
        <v>22</v>
      </c>
      <c r="E386" s="36">
        <f>IFERROR(_xlfn.XLOOKUP(D386, 'Minimum Months'!A:A, 'Minimum Months'!B:B), "")</f>
        <v>45294</v>
      </c>
      <c r="F386" s="4" t="s">
        <v>12</v>
      </c>
      <c r="G386" s="4" t="s">
        <v>21</v>
      </c>
      <c r="H386" s="4">
        <v>403</v>
      </c>
      <c r="I386" s="4">
        <v>49</v>
      </c>
      <c r="J386" s="4">
        <v>21.84</v>
      </c>
      <c r="K386" s="19">
        <f t="shared" ref="K386:K449" si="36">IF(H386=0, 0, I386/H386)</f>
        <v>0.12158808933002481</v>
      </c>
      <c r="L386" s="46">
        <f t="shared" ref="L386:L449" si="37">IF(H386=0, 0, J386/H386)</f>
        <v>5.4193548387096772E-2</v>
      </c>
      <c r="M386" t="s">
        <v>34</v>
      </c>
      <c r="N386" t="s">
        <v>36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tr">
        <f t="shared" ref="U386:U449" si="38">TEXT(A386, "mmm")</f>
        <v>Sep</v>
      </c>
      <c r="V386">
        <f t="shared" ref="V386:V449" si="39">ROUNDUP(MONTH(A386)/3, 0)</f>
        <v>3</v>
      </c>
      <c r="W386" t="str">
        <f xml:space="preserve"> Simulated_UTM_Campaign_Data___1500_Rows[[#This Row],[utm_source]] &amp; "/" &amp; Simulated_UTM_Campaign_Data___1500_Rows[[#This Row],[utm_medium]]</f>
        <v>google/email</v>
      </c>
      <c r="X386" s="36">
        <f t="shared" ref="X386:X449" si="40">_xlfn.MINIFS(A:A, D:D, D386)</f>
        <v>45294</v>
      </c>
      <c r="Y386" s="38">
        <f>DATEDIF(E386, A386, "m") + 1</f>
        <v>8</v>
      </c>
      <c r="Z386" s="4" t="str">
        <f t="shared" ref="Z386:Z449" si="41">IF(OR(G386="discount", G386="signup"), "purchase_intent",
   IF(OR(G386="bags", G386="shoes"), "exploratory", "other"))</f>
        <v>exploratory</v>
      </c>
    </row>
    <row r="387" spans="1:26" x14ac:dyDescent="0.2">
      <c r="A387" s="36">
        <v>45366</v>
      </c>
      <c r="B387" s="4" t="s">
        <v>26</v>
      </c>
      <c r="C387" s="4" t="s">
        <v>28</v>
      </c>
      <c r="D387" s="4" t="s">
        <v>27</v>
      </c>
      <c r="E387" s="36">
        <f>IFERROR(_xlfn.XLOOKUP(D387, 'Minimum Months'!A:A, 'Minimum Months'!B:B), "")</f>
        <v>45293</v>
      </c>
      <c r="F387" s="4" t="s">
        <v>12</v>
      </c>
      <c r="G387" s="4" t="s">
        <v>17</v>
      </c>
      <c r="H387" s="4">
        <v>261</v>
      </c>
      <c r="I387" s="4">
        <v>43</v>
      </c>
      <c r="J387" s="4">
        <v>480.7</v>
      </c>
      <c r="K387" s="19">
        <f t="shared" si="36"/>
        <v>0.16475095785440613</v>
      </c>
      <c r="L387" s="46">
        <f t="shared" si="37"/>
        <v>1.8417624521072797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tr">
        <f t="shared" si="38"/>
        <v>Mar</v>
      </c>
      <c r="V387">
        <f t="shared" si="39"/>
        <v>1</v>
      </c>
      <c r="W387" t="str">
        <f xml:space="preserve"> Simulated_UTM_Campaign_Data___1500_Rows[[#This Row],[utm_source]] &amp; "/" &amp; Simulated_UTM_Campaign_Data___1500_Rows[[#This Row],[utm_medium]]</f>
        <v>instagram/cpc</v>
      </c>
      <c r="X387" s="36">
        <f t="shared" si="40"/>
        <v>45293</v>
      </c>
      <c r="Y387" s="38">
        <f>DATEDIF(E387, A387, "m") + 1</f>
        <v>3</v>
      </c>
      <c r="Z387" s="4" t="str">
        <f t="shared" si="41"/>
        <v>purchase_intent</v>
      </c>
    </row>
    <row r="388" spans="1:26" x14ac:dyDescent="0.2">
      <c r="A388" s="36">
        <v>45540</v>
      </c>
      <c r="B388" s="4" t="s">
        <v>25</v>
      </c>
      <c r="C388" s="4" t="s">
        <v>19</v>
      </c>
      <c r="D388" s="4" t="s">
        <v>11</v>
      </c>
      <c r="E388" s="36">
        <f>IFERROR(_xlfn.XLOOKUP(D388, 'Minimum Months'!A:A, 'Minimum Months'!B:B), "")</f>
        <v>45292</v>
      </c>
      <c r="F388" s="4" t="s">
        <v>12</v>
      </c>
      <c r="G388" s="4" t="s">
        <v>13</v>
      </c>
      <c r="H388" s="4">
        <v>449</v>
      </c>
      <c r="I388" s="4">
        <v>15</v>
      </c>
      <c r="J388" s="4">
        <v>174.91</v>
      </c>
      <c r="K388" s="19">
        <f t="shared" si="36"/>
        <v>3.34075723830735E-2</v>
      </c>
      <c r="L388" s="46">
        <f t="shared" si="37"/>
        <v>0.389554565701559</v>
      </c>
      <c r="M388" t="s">
        <v>34</v>
      </c>
      <c r="N388" t="s">
        <v>36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tr">
        <f t="shared" si="38"/>
        <v>Sep</v>
      </c>
      <c r="V388">
        <f t="shared" si="39"/>
        <v>3</v>
      </c>
      <c r="W388" t="str">
        <f xml:space="preserve"> Simulated_UTM_Campaign_Data___1500_Rows[[#This Row],[utm_source]] &amp; "/" &amp; Simulated_UTM_Campaign_Data___1500_Rows[[#This Row],[utm_medium]]</f>
        <v>google/email</v>
      </c>
      <c r="X388" s="36">
        <f t="shared" si="40"/>
        <v>45292</v>
      </c>
      <c r="Y388" s="38">
        <f>DATEDIF(E388, A388, "m") + 1</f>
        <v>9</v>
      </c>
      <c r="Z388" s="4" t="str">
        <f t="shared" si="41"/>
        <v>exploratory</v>
      </c>
    </row>
    <row r="389" spans="1:26" x14ac:dyDescent="0.2">
      <c r="A389" s="36">
        <v>45656</v>
      </c>
      <c r="B389" s="4" t="s">
        <v>14</v>
      </c>
      <c r="C389" s="4" t="s">
        <v>15</v>
      </c>
      <c r="D389" s="4" t="s">
        <v>22</v>
      </c>
      <c r="E389" s="36">
        <f>IFERROR(_xlfn.XLOOKUP(D389, 'Minimum Months'!A:A, 'Minimum Months'!B:B), "")</f>
        <v>45294</v>
      </c>
      <c r="F389" s="4" t="s">
        <v>16</v>
      </c>
      <c r="G389" s="4" t="s">
        <v>24</v>
      </c>
      <c r="H389" s="4">
        <v>90</v>
      </c>
      <c r="I389" s="4">
        <v>33</v>
      </c>
      <c r="J389" s="4">
        <v>631.48</v>
      </c>
      <c r="K389" s="19">
        <f t="shared" si="36"/>
        <v>0.36666666666666664</v>
      </c>
      <c r="L389" s="46">
        <f t="shared" si="37"/>
        <v>7.0164444444444447</v>
      </c>
      <c r="M389" t="s">
        <v>34</v>
      </c>
      <c r="N389" t="s">
        <v>36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tr">
        <f t="shared" si="38"/>
        <v>Dec</v>
      </c>
      <c r="V389">
        <f t="shared" si="39"/>
        <v>4</v>
      </c>
      <c r="W389" t="str">
        <f xml:space="preserve"> Simulated_UTM_Campaign_Data___1500_Rows[[#This Row],[utm_source]] &amp; "/" &amp; Simulated_UTM_Campaign_Data___1500_Rows[[#This Row],[utm_medium]]</f>
        <v>newsletter/social</v>
      </c>
      <c r="X389" s="36">
        <f t="shared" si="40"/>
        <v>45294</v>
      </c>
      <c r="Y389" s="38">
        <f>DATEDIF(E389, A389, "m") + 1</f>
        <v>12</v>
      </c>
      <c r="Z389" s="4" t="str">
        <f t="shared" si="41"/>
        <v>purchase_intent</v>
      </c>
    </row>
    <row r="390" spans="1:26" x14ac:dyDescent="0.2">
      <c r="A390" s="36">
        <v>45615</v>
      </c>
      <c r="B390" s="4" t="s">
        <v>14</v>
      </c>
      <c r="C390" s="4" t="s">
        <v>15</v>
      </c>
      <c r="D390" s="4" t="s">
        <v>22</v>
      </c>
      <c r="E390" s="36">
        <f>IFERROR(_xlfn.XLOOKUP(D390, 'Minimum Months'!A:A, 'Minimum Months'!B:B), "")</f>
        <v>45294</v>
      </c>
      <c r="F390" s="4" t="s">
        <v>32</v>
      </c>
      <c r="G390" s="4" t="s">
        <v>24</v>
      </c>
      <c r="H390" s="4">
        <v>371</v>
      </c>
      <c r="I390" s="4">
        <v>44</v>
      </c>
      <c r="J390" s="4">
        <v>774.36</v>
      </c>
      <c r="K390" s="19">
        <f t="shared" si="36"/>
        <v>0.11859838274932614</v>
      </c>
      <c r="L390" s="46">
        <f t="shared" si="37"/>
        <v>2.0872237196765497</v>
      </c>
      <c r="M390" t="s">
        <v>34</v>
      </c>
      <c r="N390" t="s">
        <v>36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tr">
        <f t="shared" si="38"/>
        <v>Nov</v>
      </c>
      <c r="V390">
        <f t="shared" si="39"/>
        <v>4</v>
      </c>
      <c r="W390" t="str">
        <f xml:space="preserve"> Simulated_UTM_Campaign_Data___1500_Rows[[#This Row],[utm_source]] &amp; "/" &amp; Simulated_UTM_Campaign_Data___1500_Rows[[#This Row],[utm_medium]]</f>
        <v>newsletter/social</v>
      </c>
      <c r="X390" s="36">
        <f t="shared" si="40"/>
        <v>45294</v>
      </c>
      <c r="Y390" s="38">
        <f>DATEDIF(E390, A390, "m") + 1</f>
        <v>11</v>
      </c>
      <c r="Z390" s="4" t="str">
        <f t="shared" si="41"/>
        <v>purchase_intent</v>
      </c>
    </row>
    <row r="391" spans="1:26" x14ac:dyDescent="0.2">
      <c r="A391" s="36">
        <v>45391</v>
      </c>
      <c r="B391" s="4" t="s">
        <v>14</v>
      </c>
      <c r="C391" s="4" t="s">
        <v>19</v>
      </c>
      <c r="D391" s="4" t="s">
        <v>27</v>
      </c>
      <c r="E391" s="36">
        <f>IFERROR(_xlfn.XLOOKUP(D391, 'Minimum Months'!A:A, 'Minimum Months'!B:B), "")</f>
        <v>45293</v>
      </c>
      <c r="F391" s="4" t="s">
        <v>29</v>
      </c>
      <c r="G391" s="4" t="s">
        <v>24</v>
      </c>
      <c r="H391" s="4">
        <v>22</v>
      </c>
      <c r="I391" s="4">
        <v>40</v>
      </c>
      <c r="J391" s="4">
        <v>450.99</v>
      </c>
      <c r="K391" s="19">
        <f t="shared" si="36"/>
        <v>1.8181818181818181</v>
      </c>
      <c r="L391" s="46">
        <f t="shared" si="37"/>
        <v>20.499545454545455</v>
      </c>
      <c r="M391" t="s">
        <v>34</v>
      </c>
      <c r="N391" t="s">
        <v>36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tr">
        <f t="shared" si="38"/>
        <v>Apr</v>
      </c>
      <c r="V391">
        <f t="shared" si="39"/>
        <v>2</v>
      </c>
      <c r="W391" t="str">
        <f xml:space="preserve"> Simulated_UTM_Campaign_Data___1500_Rows[[#This Row],[utm_source]] &amp; "/" &amp; Simulated_UTM_Campaign_Data___1500_Rows[[#This Row],[utm_medium]]</f>
        <v>newsletter/email</v>
      </c>
      <c r="X391" s="36">
        <f t="shared" si="40"/>
        <v>45293</v>
      </c>
      <c r="Y391" s="38">
        <f>DATEDIF(E391, A391, "m") + 1</f>
        <v>4</v>
      </c>
      <c r="Z391" s="4" t="str">
        <f t="shared" si="41"/>
        <v>purchase_intent</v>
      </c>
    </row>
    <row r="392" spans="1:26" x14ac:dyDescent="0.2">
      <c r="A392" s="36">
        <v>45354</v>
      </c>
      <c r="B392" s="4" t="s">
        <v>14</v>
      </c>
      <c r="C392" s="4" t="s">
        <v>15</v>
      </c>
      <c r="D392" s="4" t="s">
        <v>22</v>
      </c>
      <c r="E392" s="36">
        <f>IFERROR(_xlfn.XLOOKUP(D392, 'Minimum Months'!A:A, 'Minimum Months'!B:B), "")</f>
        <v>45294</v>
      </c>
      <c r="F392" s="4" t="s">
        <v>29</v>
      </c>
      <c r="G392" s="4" t="s">
        <v>13</v>
      </c>
      <c r="H392" s="4">
        <v>326</v>
      </c>
      <c r="I392" s="4">
        <v>40</v>
      </c>
      <c r="J392" s="4">
        <v>403.82</v>
      </c>
      <c r="K392" s="19">
        <f t="shared" si="36"/>
        <v>0.12269938650306748</v>
      </c>
      <c r="L392" s="46">
        <f t="shared" si="37"/>
        <v>1.2387116564417178</v>
      </c>
      <c r="M392" t="s">
        <v>34</v>
      </c>
      <c r="N392" t="s">
        <v>36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tr">
        <f t="shared" si="38"/>
        <v>Mar</v>
      </c>
      <c r="V392">
        <f t="shared" si="39"/>
        <v>1</v>
      </c>
      <c r="W392" t="str">
        <f xml:space="preserve"> Simulated_UTM_Campaign_Data___1500_Rows[[#This Row],[utm_source]] &amp; "/" &amp; Simulated_UTM_Campaign_Data___1500_Rows[[#This Row],[utm_medium]]</f>
        <v>newsletter/social</v>
      </c>
      <c r="X392" s="36">
        <f t="shared" si="40"/>
        <v>45294</v>
      </c>
      <c r="Y392" s="38">
        <f>DATEDIF(E392, A392, "m") + 1</f>
        <v>3</v>
      </c>
      <c r="Z392" s="4" t="str">
        <f t="shared" si="41"/>
        <v>exploratory</v>
      </c>
    </row>
    <row r="393" spans="1:26" x14ac:dyDescent="0.2">
      <c r="A393" s="36">
        <v>45525</v>
      </c>
      <c r="B393" s="4" t="s">
        <v>14</v>
      </c>
      <c r="C393" s="4" t="s">
        <v>10</v>
      </c>
      <c r="D393" s="4" t="s">
        <v>27</v>
      </c>
      <c r="E393" s="36">
        <f>IFERROR(_xlfn.XLOOKUP(D393, 'Minimum Months'!A:A, 'Minimum Months'!B:B), "")</f>
        <v>45293</v>
      </c>
      <c r="F393" s="4" t="s">
        <v>32</v>
      </c>
      <c r="G393" s="4" t="s">
        <v>17</v>
      </c>
      <c r="H393" s="4">
        <v>440</v>
      </c>
      <c r="I393" s="4">
        <v>30</v>
      </c>
      <c r="J393" s="4">
        <v>456.87</v>
      </c>
      <c r="K393" s="19">
        <f t="shared" si="36"/>
        <v>6.8181818181818177E-2</v>
      </c>
      <c r="L393" s="46">
        <f t="shared" si="37"/>
        <v>1.038340909090909</v>
      </c>
      <c r="M393" t="s">
        <v>34</v>
      </c>
      <c r="N393" t="s">
        <v>36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tr">
        <f t="shared" si="38"/>
        <v>Aug</v>
      </c>
      <c r="V393">
        <f t="shared" si="39"/>
        <v>3</v>
      </c>
      <c r="W393" t="str">
        <f xml:space="preserve"> Simulated_UTM_Campaign_Data___1500_Rows[[#This Row],[utm_source]] &amp; "/" &amp; Simulated_UTM_Campaign_Data___1500_Rows[[#This Row],[utm_medium]]</f>
        <v>newsletter/referral</v>
      </c>
      <c r="X393" s="36">
        <f t="shared" si="40"/>
        <v>45293</v>
      </c>
      <c r="Y393" s="38">
        <f>DATEDIF(E393, A393, "m") + 1</f>
        <v>8</v>
      </c>
      <c r="Z393" s="4" t="str">
        <f t="shared" si="41"/>
        <v>purchase_intent</v>
      </c>
    </row>
    <row r="394" spans="1:26" x14ac:dyDescent="0.2">
      <c r="A394" s="36">
        <v>45547</v>
      </c>
      <c r="B394" s="4" t="s">
        <v>18</v>
      </c>
      <c r="C394" s="4" t="s">
        <v>28</v>
      </c>
      <c r="D394" s="4" t="s">
        <v>20</v>
      </c>
      <c r="E394" s="36">
        <f>IFERROR(_xlfn.XLOOKUP(D394, 'Minimum Months'!A:A, 'Minimum Months'!B:B), "")</f>
        <v>45292</v>
      </c>
      <c r="F394" s="4" t="s">
        <v>16</v>
      </c>
      <c r="G394" s="4" t="s">
        <v>17</v>
      </c>
      <c r="H394" s="4">
        <v>177</v>
      </c>
      <c r="I394" s="4">
        <v>45</v>
      </c>
      <c r="J394" s="4">
        <v>849.04</v>
      </c>
      <c r="K394" s="19">
        <f t="shared" si="36"/>
        <v>0.25423728813559321</v>
      </c>
      <c r="L394" s="46">
        <f t="shared" si="37"/>
        <v>4.7968361581920904</v>
      </c>
      <c r="M394" t="s">
        <v>34</v>
      </c>
      <c r="N394" t="s">
        <v>36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tr">
        <f t="shared" si="38"/>
        <v>Sep</v>
      </c>
      <c r="V394">
        <f t="shared" si="39"/>
        <v>3</v>
      </c>
      <c r="W394" t="str">
        <f xml:space="preserve"> Simulated_UTM_Campaign_Data___1500_Rows[[#This Row],[utm_source]] &amp; "/" &amp; Simulated_UTM_Campaign_Data___1500_Rows[[#This Row],[utm_medium]]</f>
        <v>youtube/cpc</v>
      </c>
      <c r="X394" s="36">
        <f t="shared" si="40"/>
        <v>45292</v>
      </c>
      <c r="Y394" s="38">
        <f>DATEDIF(E394, A394, "m") + 1</f>
        <v>9</v>
      </c>
      <c r="Z394" s="4" t="str">
        <f t="shared" si="41"/>
        <v>purchase_intent</v>
      </c>
    </row>
    <row r="395" spans="1:26" x14ac:dyDescent="0.2">
      <c r="A395" s="36">
        <v>45572</v>
      </c>
      <c r="B395" s="4" t="s">
        <v>18</v>
      </c>
      <c r="C395" s="4" t="s">
        <v>15</v>
      </c>
      <c r="D395" s="4" t="s">
        <v>22</v>
      </c>
      <c r="E395" s="36">
        <f>IFERROR(_xlfn.XLOOKUP(D395, 'Minimum Months'!A:A, 'Minimum Months'!B:B), "")</f>
        <v>45294</v>
      </c>
      <c r="F395" s="4" t="s">
        <v>29</v>
      </c>
      <c r="G395" s="4" t="s">
        <v>24</v>
      </c>
      <c r="H395" s="4">
        <v>312</v>
      </c>
      <c r="I395" s="4">
        <v>14</v>
      </c>
      <c r="J395" s="4">
        <v>958.33</v>
      </c>
      <c r="K395" s="19">
        <f t="shared" si="36"/>
        <v>4.4871794871794872E-2</v>
      </c>
      <c r="L395" s="46">
        <f t="shared" si="37"/>
        <v>3.0715705128205131</v>
      </c>
      <c r="M395" t="s">
        <v>34</v>
      </c>
      <c r="N395" t="s">
        <v>36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tr">
        <f t="shared" si="38"/>
        <v>Oct</v>
      </c>
      <c r="V395">
        <f t="shared" si="39"/>
        <v>4</v>
      </c>
      <c r="W395" t="str">
        <f xml:space="preserve"> Simulated_UTM_Campaign_Data___1500_Rows[[#This Row],[utm_source]] &amp; "/" &amp; Simulated_UTM_Campaign_Data___1500_Rows[[#This Row],[utm_medium]]</f>
        <v>youtube/social</v>
      </c>
      <c r="X395" s="36">
        <f t="shared" si="40"/>
        <v>45294</v>
      </c>
      <c r="Y395" s="38">
        <f>DATEDIF(E395, A395, "m") + 1</f>
        <v>10</v>
      </c>
      <c r="Z395" s="4" t="str">
        <f t="shared" si="41"/>
        <v>purchase_intent</v>
      </c>
    </row>
    <row r="396" spans="1:26" x14ac:dyDescent="0.2">
      <c r="A396" s="36">
        <v>45577</v>
      </c>
      <c r="B396" s="4" t="s">
        <v>25</v>
      </c>
      <c r="C396" s="4" t="s">
        <v>15</v>
      </c>
      <c r="D396" s="4" t="s">
        <v>22</v>
      </c>
      <c r="E396" s="36">
        <f>IFERROR(_xlfn.XLOOKUP(D396, 'Minimum Months'!A:A, 'Minimum Months'!B:B), "")</f>
        <v>45294</v>
      </c>
      <c r="F396" s="4" t="s">
        <v>16</v>
      </c>
      <c r="G396" s="4" t="s">
        <v>24</v>
      </c>
      <c r="H396" s="4">
        <v>10</v>
      </c>
      <c r="I396" s="4">
        <v>16</v>
      </c>
      <c r="J396" s="4">
        <v>367.88</v>
      </c>
      <c r="K396" s="19">
        <f t="shared" si="36"/>
        <v>1.6</v>
      </c>
      <c r="L396" s="46">
        <f t="shared" si="37"/>
        <v>36.787999999999997</v>
      </c>
      <c r="M396" t="s">
        <v>34</v>
      </c>
      <c r="N396" t="s">
        <v>36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tr">
        <f t="shared" si="38"/>
        <v>Oct</v>
      </c>
      <c r="V396">
        <f t="shared" si="39"/>
        <v>4</v>
      </c>
      <c r="W396" t="str">
        <f xml:space="preserve"> Simulated_UTM_Campaign_Data___1500_Rows[[#This Row],[utm_source]] &amp; "/" &amp; Simulated_UTM_Campaign_Data___1500_Rows[[#This Row],[utm_medium]]</f>
        <v>google/social</v>
      </c>
      <c r="X396" s="36">
        <f t="shared" si="40"/>
        <v>45294</v>
      </c>
      <c r="Y396" s="38">
        <f>DATEDIF(E396, A396, "m") + 1</f>
        <v>10</v>
      </c>
      <c r="Z396" s="4" t="str">
        <f t="shared" si="41"/>
        <v>purchase_intent</v>
      </c>
    </row>
    <row r="397" spans="1:26" x14ac:dyDescent="0.2">
      <c r="A397" s="36">
        <v>45418</v>
      </c>
      <c r="B397" s="4" t="s">
        <v>30</v>
      </c>
      <c r="C397" s="4" t="s">
        <v>19</v>
      </c>
      <c r="D397" s="4" t="s">
        <v>11</v>
      </c>
      <c r="E397" s="36">
        <f>IFERROR(_xlfn.XLOOKUP(D397, 'Minimum Months'!A:A, 'Minimum Months'!B:B), "")</f>
        <v>45292</v>
      </c>
      <c r="F397" s="4" t="s">
        <v>32</v>
      </c>
      <c r="G397" s="4" t="s">
        <v>21</v>
      </c>
      <c r="H397" s="4">
        <v>212</v>
      </c>
      <c r="I397" s="4">
        <v>0</v>
      </c>
      <c r="J397" s="4">
        <v>932.92</v>
      </c>
      <c r="K397" s="19">
        <f t="shared" si="36"/>
        <v>0</v>
      </c>
      <c r="L397" s="46">
        <f t="shared" si="37"/>
        <v>4.4005660377358486</v>
      </c>
      <c r="M397" t="s">
        <v>34</v>
      </c>
      <c r="N397" t="s">
        <v>36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tr">
        <f t="shared" si="38"/>
        <v>May</v>
      </c>
      <c r="V397">
        <f t="shared" si="39"/>
        <v>2</v>
      </c>
      <c r="W397" t="str">
        <f xml:space="preserve"> Simulated_UTM_Campaign_Data___1500_Rows[[#This Row],[utm_source]] &amp; "/" &amp; Simulated_UTM_Campaign_Data___1500_Rows[[#This Row],[utm_medium]]</f>
        <v>linkedin/email</v>
      </c>
      <c r="X397" s="36">
        <f t="shared" si="40"/>
        <v>45292</v>
      </c>
      <c r="Y397" s="38">
        <f>DATEDIF(E397, A397, "m") + 1</f>
        <v>5</v>
      </c>
      <c r="Z397" s="4" t="str">
        <f t="shared" si="41"/>
        <v>exploratory</v>
      </c>
    </row>
    <row r="398" spans="1:26" x14ac:dyDescent="0.2">
      <c r="A398" s="36">
        <v>45541</v>
      </c>
      <c r="B398" s="4" t="s">
        <v>25</v>
      </c>
      <c r="C398" s="4" t="s">
        <v>28</v>
      </c>
      <c r="D398" s="4" t="s">
        <v>20</v>
      </c>
      <c r="E398" s="36">
        <f>IFERROR(_xlfn.XLOOKUP(D398, 'Minimum Months'!A:A, 'Minimum Months'!B:B), "")</f>
        <v>45292</v>
      </c>
      <c r="F398" s="4" t="s">
        <v>16</v>
      </c>
      <c r="G398" s="4" t="s">
        <v>13</v>
      </c>
      <c r="H398" s="4">
        <v>135</v>
      </c>
      <c r="I398" s="4">
        <v>5</v>
      </c>
      <c r="J398" s="4">
        <v>799.25</v>
      </c>
      <c r="K398" s="19">
        <f t="shared" si="36"/>
        <v>3.7037037037037035E-2</v>
      </c>
      <c r="L398" s="46">
        <f t="shared" si="37"/>
        <v>5.9203703703703701</v>
      </c>
      <c r="M398" t="s">
        <v>34</v>
      </c>
      <c r="N398" t="s">
        <v>36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tr">
        <f t="shared" si="38"/>
        <v>Sep</v>
      </c>
      <c r="V398">
        <f t="shared" si="39"/>
        <v>3</v>
      </c>
      <c r="W398" t="str">
        <f xml:space="preserve"> Simulated_UTM_Campaign_Data___1500_Rows[[#This Row],[utm_source]] &amp; "/" &amp; Simulated_UTM_Campaign_Data___1500_Rows[[#This Row],[utm_medium]]</f>
        <v>google/cpc</v>
      </c>
      <c r="X398" s="36">
        <f t="shared" si="40"/>
        <v>45292</v>
      </c>
      <c r="Y398" s="38">
        <f>DATEDIF(E398, A398, "m") + 1</f>
        <v>9</v>
      </c>
      <c r="Z398" s="4" t="str">
        <f t="shared" si="41"/>
        <v>exploratory</v>
      </c>
    </row>
    <row r="399" spans="1:26" x14ac:dyDescent="0.2">
      <c r="A399" s="36">
        <v>45329</v>
      </c>
      <c r="B399" s="4" t="s">
        <v>18</v>
      </c>
      <c r="C399" s="4" t="s">
        <v>28</v>
      </c>
      <c r="D399" s="4" t="s">
        <v>20</v>
      </c>
      <c r="E399" s="36">
        <f>IFERROR(_xlfn.XLOOKUP(D399, 'Minimum Months'!A:A, 'Minimum Months'!B:B), "")</f>
        <v>45292</v>
      </c>
      <c r="F399" s="4" t="s">
        <v>12</v>
      </c>
      <c r="G399" s="4" t="s">
        <v>13</v>
      </c>
      <c r="H399" s="4">
        <v>56</v>
      </c>
      <c r="I399" s="4">
        <v>21</v>
      </c>
      <c r="J399" s="4">
        <v>794.26</v>
      </c>
      <c r="K399" s="19">
        <f t="shared" si="36"/>
        <v>0.375</v>
      </c>
      <c r="L399" s="46">
        <f t="shared" si="37"/>
        <v>14.183214285714286</v>
      </c>
      <c r="M399" t="s">
        <v>34</v>
      </c>
      <c r="N399" t="s">
        <v>36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tr">
        <f t="shared" si="38"/>
        <v>Feb</v>
      </c>
      <c r="V399">
        <f t="shared" si="39"/>
        <v>1</v>
      </c>
      <c r="W399" t="str">
        <f xml:space="preserve"> Simulated_UTM_Campaign_Data___1500_Rows[[#This Row],[utm_source]] &amp; "/" &amp; Simulated_UTM_Campaign_Data___1500_Rows[[#This Row],[utm_medium]]</f>
        <v>youtube/cpc</v>
      </c>
      <c r="X399" s="36">
        <f t="shared" si="40"/>
        <v>45292</v>
      </c>
      <c r="Y399" s="38">
        <f>DATEDIF(E399, A399, "m") + 1</f>
        <v>2</v>
      </c>
      <c r="Z399" s="4" t="str">
        <f t="shared" si="41"/>
        <v>exploratory</v>
      </c>
    </row>
    <row r="400" spans="1:26" x14ac:dyDescent="0.2">
      <c r="A400" s="36">
        <v>45332</v>
      </c>
      <c r="B400" s="4" t="s">
        <v>30</v>
      </c>
      <c r="C400" s="4" t="s">
        <v>19</v>
      </c>
      <c r="D400" s="4" t="s">
        <v>27</v>
      </c>
      <c r="E400" s="36">
        <f>IFERROR(_xlfn.XLOOKUP(D400, 'Minimum Months'!A:A, 'Minimum Months'!B:B), "")</f>
        <v>45293</v>
      </c>
      <c r="F400" s="4" t="s">
        <v>32</v>
      </c>
      <c r="G400" s="4" t="s">
        <v>21</v>
      </c>
      <c r="H400" s="4">
        <v>244</v>
      </c>
      <c r="I400" s="4">
        <v>14</v>
      </c>
      <c r="J400" s="4">
        <v>79.760000000000005</v>
      </c>
      <c r="K400" s="19">
        <f t="shared" si="36"/>
        <v>5.737704918032787E-2</v>
      </c>
      <c r="L400" s="46">
        <f t="shared" si="37"/>
        <v>0.32688524590163937</v>
      </c>
      <c r="M400" t="s">
        <v>34</v>
      </c>
      <c r="N400" t="s">
        <v>36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tr">
        <f t="shared" si="38"/>
        <v>Feb</v>
      </c>
      <c r="V400">
        <f t="shared" si="39"/>
        <v>1</v>
      </c>
      <c r="W400" t="str">
        <f xml:space="preserve"> Simulated_UTM_Campaign_Data___1500_Rows[[#This Row],[utm_source]] &amp; "/" &amp; Simulated_UTM_Campaign_Data___1500_Rows[[#This Row],[utm_medium]]</f>
        <v>linkedin/email</v>
      </c>
      <c r="X400" s="36">
        <f t="shared" si="40"/>
        <v>45293</v>
      </c>
      <c r="Y400" s="38">
        <f>DATEDIF(E400, A400, "m") + 1</f>
        <v>2</v>
      </c>
      <c r="Z400" s="4" t="str">
        <f t="shared" si="41"/>
        <v>exploratory</v>
      </c>
    </row>
    <row r="401" spans="1:26" x14ac:dyDescent="0.2">
      <c r="A401" s="36">
        <v>45644</v>
      </c>
      <c r="B401" s="4" t="s">
        <v>30</v>
      </c>
      <c r="C401" s="4" t="s">
        <v>19</v>
      </c>
      <c r="D401" s="4" t="s">
        <v>11</v>
      </c>
      <c r="E401" s="36">
        <f>IFERROR(_xlfn.XLOOKUP(D401, 'Minimum Months'!A:A, 'Minimum Months'!B:B), "")</f>
        <v>45292</v>
      </c>
      <c r="F401" s="4" t="s">
        <v>12</v>
      </c>
      <c r="G401" s="4" t="s">
        <v>24</v>
      </c>
      <c r="H401" s="4">
        <v>472</v>
      </c>
      <c r="I401" s="4">
        <v>43</v>
      </c>
      <c r="J401" s="4">
        <v>692.92</v>
      </c>
      <c r="K401" s="19">
        <f t="shared" si="36"/>
        <v>9.110169491525423E-2</v>
      </c>
      <c r="L401" s="46">
        <f t="shared" si="37"/>
        <v>1.468050847457627</v>
      </c>
      <c r="M401" t="s">
        <v>34</v>
      </c>
      <c r="N401" t="s">
        <v>36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tr">
        <f t="shared" si="38"/>
        <v>Dec</v>
      </c>
      <c r="V401">
        <f t="shared" si="39"/>
        <v>4</v>
      </c>
      <c r="W401" t="str">
        <f xml:space="preserve"> Simulated_UTM_Campaign_Data___1500_Rows[[#This Row],[utm_source]] &amp; "/" &amp; Simulated_UTM_Campaign_Data___1500_Rows[[#This Row],[utm_medium]]</f>
        <v>linkedin/email</v>
      </c>
      <c r="X401" s="36">
        <f t="shared" si="40"/>
        <v>45292</v>
      </c>
      <c r="Y401" s="38">
        <f>DATEDIF(E401, A401, "m") + 1</f>
        <v>12</v>
      </c>
      <c r="Z401" s="4" t="str">
        <f t="shared" si="41"/>
        <v>purchase_intent</v>
      </c>
    </row>
    <row r="402" spans="1:26" x14ac:dyDescent="0.2">
      <c r="A402" s="36">
        <v>45599</v>
      </c>
      <c r="B402" s="4" t="s">
        <v>25</v>
      </c>
      <c r="C402" s="4" t="s">
        <v>28</v>
      </c>
      <c r="D402" s="4" t="s">
        <v>22</v>
      </c>
      <c r="E402" s="36">
        <f>IFERROR(_xlfn.XLOOKUP(D402, 'Minimum Months'!A:A, 'Minimum Months'!B:B), "")</f>
        <v>45294</v>
      </c>
      <c r="F402" s="4" t="s">
        <v>12</v>
      </c>
      <c r="G402" s="4" t="s">
        <v>21</v>
      </c>
      <c r="H402" s="4">
        <v>111</v>
      </c>
      <c r="I402" s="4">
        <v>3</v>
      </c>
      <c r="J402" s="4">
        <v>650.71</v>
      </c>
      <c r="K402" s="19">
        <f t="shared" si="36"/>
        <v>2.7027027027027029E-2</v>
      </c>
      <c r="L402" s="46">
        <f t="shared" si="37"/>
        <v>5.8622522522522527</v>
      </c>
      <c r="M402" t="s">
        <v>34</v>
      </c>
      <c r="N402" t="s">
        <v>36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tr">
        <f t="shared" si="38"/>
        <v>Nov</v>
      </c>
      <c r="V402">
        <f t="shared" si="39"/>
        <v>4</v>
      </c>
      <c r="W402" t="str">
        <f xml:space="preserve"> Simulated_UTM_Campaign_Data___1500_Rows[[#This Row],[utm_source]] &amp; "/" &amp; Simulated_UTM_Campaign_Data___1500_Rows[[#This Row],[utm_medium]]</f>
        <v>google/cpc</v>
      </c>
      <c r="X402" s="36">
        <f t="shared" si="40"/>
        <v>45294</v>
      </c>
      <c r="Y402" s="38">
        <f>DATEDIF(E402, A402, "m") + 1</f>
        <v>11</v>
      </c>
      <c r="Z402" s="4" t="str">
        <f t="shared" si="41"/>
        <v>exploratory</v>
      </c>
    </row>
    <row r="403" spans="1:26" x14ac:dyDescent="0.2">
      <c r="A403" s="36">
        <v>45586</v>
      </c>
      <c r="B403" s="4" t="s">
        <v>25</v>
      </c>
      <c r="C403" s="4" t="s">
        <v>15</v>
      </c>
      <c r="D403" s="4" t="s">
        <v>22</v>
      </c>
      <c r="E403" s="36">
        <f>IFERROR(_xlfn.XLOOKUP(D403, 'Minimum Months'!A:A, 'Minimum Months'!B:B), "")</f>
        <v>45294</v>
      </c>
      <c r="F403" s="4" t="s">
        <v>16</v>
      </c>
      <c r="G403" s="4" t="s">
        <v>13</v>
      </c>
      <c r="H403" s="4">
        <v>291</v>
      </c>
      <c r="I403" s="4">
        <v>5</v>
      </c>
      <c r="J403" s="4">
        <v>117.76</v>
      </c>
      <c r="K403" s="19">
        <f t="shared" si="36"/>
        <v>1.7182130584192441E-2</v>
      </c>
      <c r="L403" s="46">
        <f t="shared" si="37"/>
        <v>0.40467353951890034</v>
      </c>
      <c r="M403" t="s">
        <v>34</v>
      </c>
      <c r="N403" t="s">
        <v>36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tr">
        <f t="shared" si="38"/>
        <v>Oct</v>
      </c>
      <c r="V403">
        <f t="shared" si="39"/>
        <v>4</v>
      </c>
      <c r="W403" t="str">
        <f xml:space="preserve"> Simulated_UTM_Campaign_Data___1500_Rows[[#This Row],[utm_source]] &amp; "/" &amp; Simulated_UTM_Campaign_Data___1500_Rows[[#This Row],[utm_medium]]</f>
        <v>google/social</v>
      </c>
      <c r="X403" s="36">
        <f t="shared" si="40"/>
        <v>45294</v>
      </c>
      <c r="Y403" s="38">
        <f>DATEDIF(E403, A403, "m") + 1</f>
        <v>10</v>
      </c>
      <c r="Z403" s="4" t="str">
        <f t="shared" si="41"/>
        <v>exploratory</v>
      </c>
    </row>
    <row r="404" spans="1:26" x14ac:dyDescent="0.2">
      <c r="A404" s="36">
        <v>45447</v>
      </c>
      <c r="B404" s="4" t="s">
        <v>18</v>
      </c>
      <c r="C404" s="4" t="s">
        <v>15</v>
      </c>
      <c r="D404" s="4" t="s">
        <v>27</v>
      </c>
      <c r="E404" s="36">
        <f>IFERROR(_xlfn.XLOOKUP(D404, 'Minimum Months'!A:A, 'Minimum Months'!B:B), "")</f>
        <v>45293</v>
      </c>
      <c r="F404" s="4" t="s">
        <v>23</v>
      </c>
      <c r="G404" s="4" t="s">
        <v>13</v>
      </c>
      <c r="H404" s="4">
        <v>442</v>
      </c>
      <c r="I404" s="4">
        <v>39</v>
      </c>
      <c r="J404" s="4">
        <v>40.090000000000003</v>
      </c>
      <c r="K404" s="19">
        <f t="shared" si="36"/>
        <v>8.8235294117647065E-2</v>
      </c>
      <c r="L404" s="46">
        <f t="shared" si="37"/>
        <v>9.0701357466063351E-2</v>
      </c>
      <c r="M404" t="s">
        <v>34</v>
      </c>
      <c r="N404" t="s">
        <v>36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tr">
        <f t="shared" si="38"/>
        <v>Jun</v>
      </c>
      <c r="V404">
        <f t="shared" si="39"/>
        <v>2</v>
      </c>
      <c r="W404" t="str">
        <f xml:space="preserve"> Simulated_UTM_Campaign_Data___1500_Rows[[#This Row],[utm_source]] &amp; "/" &amp; Simulated_UTM_Campaign_Data___1500_Rows[[#This Row],[utm_medium]]</f>
        <v>youtube/social</v>
      </c>
      <c r="X404" s="36">
        <f t="shared" si="40"/>
        <v>45293</v>
      </c>
      <c r="Y404" s="38">
        <f>DATEDIF(E404, A404, "m") + 1</f>
        <v>6</v>
      </c>
      <c r="Z404" s="4" t="str">
        <f t="shared" si="41"/>
        <v>exploratory</v>
      </c>
    </row>
    <row r="405" spans="1:26" x14ac:dyDescent="0.2">
      <c r="A405" s="36">
        <v>45365</v>
      </c>
      <c r="B405" s="4" t="s">
        <v>9</v>
      </c>
      <c r="C405" s="4" t="s">
        <v>19</v>
      </c>
      <c r="D405" s="4" t="s">
        <v>27</v>
      </c>
      <c r="E405" s="36">
        <f>IFERROR(_xlfn.XLOOKUP(D405, 'Minimum Months'!A:A, 'Minimum Months'!B:B), "")</f>
        <v>45293</v>
      </c>
      <c r="F405" s="4" t="s">
        <v>29</v>
      </c>
      <c r="G405" s="4" t="s">
        <v>24</v>
      </c>
      <c r="H405" s="4">
        <v>385</v>
      </c>
      <c r="I405" s="4">
        <v>40</v>
      </c>
      <c r="J405" s="4">
        <v>668.04</v>
      </c>
      <c r="K405" s="19">
        <f t="shared" si="36"/>
        <v>0.1038961038961039</v>
      </c>
      <c r="L405" s="46">
        <f t="shared" si="37"/>
        <v>1.7351688311688311</v>
      </c>
      <c r="M405" t="s">
        <v>34</v>
      </c>
      <c r="N405" t="s">
        <v>36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tr">
        <f t="shared" si="38"/>
        <v>Mar</v>
      </c>
      <c r="V405">
        <f t="shared" si="39"/>
        <v>1</v>
      </c>
      <c r="W405" t="str">
        <f xml:space="preserve"> Simulated_UTM_Campaign_Data___1500_Rows[[#This Row],[utm_source]] &amp; "/" &amp; Simulated_UTM_Campaign_Data___1500_Rows[[#This Row],[utm_medium]]</f>
        <v>facebook/email</v>
      </c>
      <c r="X405" s="36">
        <f t="shared" si="40"/>
        <v>45293</v>
      </c>
      <c r="Y405" s="38">
        <f>DATEDIF(E405, A405, "m") + 1</f>
        <v>3</v>
      </c>
      <c r="Z405" s="4" t="str">
        <f t="shared" si="41"/>
        <v>purchase_intent</v>
      </c>
    </row>
    <row r="406" spans="1:26" x14ac:dyDescent="0.2">
      <c r="A406" s="36">
        <v>45450</v>
      </c>
      <c r="B406" s="4" t="s">
        <v>26</v>
      </c>
      <c r="C406" s="4" t="s">
        <v>10</v>
      </c>
      <c r="D406" s="4" t="s">
        <v>11</v>
      </c>
      <c r="E406" s="36">
        <f>IFERROR(_xlfn.XLOOKUP(D406, 'Minimum Months'!A:A, 'Minimum Months'!B:B), "")</f>
        <v>45292</v>
      </c>
      <c r="F406" s="4" t="s">
        <v>23</v>
      </c>
      <c r="G406" s="4" t="s">
        <v>21</v>
      </c>
      <c r="H406" s="4">
        <v>145</v>
      </c>
      <c r="I406" s="4">
        <v>26</v>
      </c>
      <c r="J406" s="4">
        <v>851.96</v>
      </c>
      <c r="K406" s="19">
        <f t="shared" si="36"/>
        <v>0.1793103448275862</v>
      </c>
      <c r="L406" s="46">
        <f t="shared" si="37"/>
        <v>5.8755862068965516</v>
      </c>
      <c r="M406" t="s">
        <v>34</v>
      </c>
      <c r="N406" t="s">
        <v>36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tr">
        <f t="shared" si="38"/>
        <v>Jun</v>
      </c>
      <c r="V406">
        <f t="shared" si="39"/>
        <v>2</v>
      </c>
      <c r="W406" t="str">
        <f xml:space="preserve"> Simulated_UTM_Campaign_Data___1500_Rows[[#This Row],[utm_source]] &amp; "/" &amp; Simulated_UTM_Campaign_Data___1500_Rows[[#This Row],[utm_medium]]</f>
        <v>instagram/referral</v>
      </c>
      <c r="X406" s="36">
        <f t="shared" si="40"/>
        <v>45292</v>
      </c>
      <c r="Y406" s="38">
        <f>DATEDIF(E406, A406, "m") + 1</f>
        <v>6</v>
      </c>
      <c r="Z406" s="4" t="str">
        <f t="shared" si="41"/>
        <v>exploratory</v>
      </c>
    </row>
    <row r="407" spans="1:26" x14ac:dyDescent="0.2">
      <c r="A407" s="36">
        <v>45617</v>
      </c>
      <c r="B407" s="4" t="s">
        <v>18</v>
      </c>
      <c r="C407" s="4" t="s">
        <v>15</v>
      </c>
      <c r="D407" s="4" t="s">
        <v>20</v>
      </c>
      <c r="E407" s="36">
        <f>IFERROR(_xlfn.XLOOKUP(D407, 'Minimum Months'!A:A, 'Minimum Months'!B:B), "")</f>
        <v>45292</v>
      </c>
      <c r="F407" s="4" t="s">
        <v>23</v>
      </c>
      <c r="G407" s="4" t="s">
        <v>13</v>
      </c>
      <c r="H407" s="4">
        <v>277</v>
      </c>
      <c r="I407" s="4">
        <v>20</v>
      </c>
      <c r="J407" s="4">
        <v>109.54</v>
      </c>
      <c r="K407" s="19">
        <f t="shared" si="36"/>
        <v>7.2202166064981949E-2</v>
      </c>
      <c r="L407" s="46">
        <f t="shared" si="37"/>
        <v>0.39545126353790616</v>
      </c>
      <c r="M407" t="s">
        <v>34</v>
      </c>
      <c r="N407" t="s">
        <v>36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tr">
        <f t="shared" si="38"/>
        <v>Nov</v>
      </c>
      <c r="V407">
        <f t="shared" si="39"/>
        <v>4</v>
      </c>
      <c r="W407" t="str">
        <f xml:space="preserve"> Simulated_UTM_Campaign_Data___1500_Rows[[#This Row],[utm_source]] &amp; "/" &amp; Simulated_UTM_Campaign_Data___1500_Rows[[#This Row],[utm_medium]]</f>
        <v>youtube/social</v>
      </c>
      <c r="X407" s="36">
        <f t="shared" si="40"/>
        <v>45292</v>
      </c>
      <c r="Y407" s="38">
        <f>DATEDIF(E407, A407, "m") + 1</f>
        <v>11</v>
      </c>
      <c r="Z407" s="4" t="str">
        <f t="shared" si="41"/>
        <v>exploratory</v>
      </c>
    </row>
    <row r="408" spans="1:26" x14ac:dyDescent="0.2">
      <c r="A408" s="36">
        <v>45369</v>
      </c>
      <c r="B408" s="4" t="s">
        <v>9</v>
      </c>
      <c r="C408" s="4" t="s">
        <v>19</v>
      </c>
      <c r="D408" s="4" t="s">
        <v>27</v>
      </c>
      <c r="E408" s="36">
        <f>IFERROR(_xlfn.XLOOKUP(D408, 'Minimum Months'!A:A, 'Minimum Months'!B:B), "")</f>
        <v>45293</v>
      </c>
      <c r="F408" s="4" t="s">
        <v>16</v>
      </c>
      <c r="G408" s="4" t="s">
        <v>24</v>
      </c>
      <c r="H408" s="4">
        <v>71</v>
      </c>
      <c r="I408" s="4">
        <v>36</v>
      </c>
      <c r="J408" s="4">
        <v>746.08</v>
      </c>
      <c r="K408" s="19">
        <f t="shared" si="36"/>
        <v>0.50704225352112675</v>
      </c>
      <c r="L408" s="46">
        <f t="shared" si="37"/>
        <v>10.508169014084508</v>
      </c>
      <c r="M408" t="s">
        <v>34</v>
      </c>
      <c r="N408" t="s">
        <v>36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tr">
        <f t="shared" si="38"/>
        <v>Mar</v>
      </c>
      <c r="V408">
        <f t="shared" si="39"/>
        <v>1</v>
      </c>
      <c r="W408" t="str">
        <f xml:space="preserve"> Simulated_UTM_Campaign_Data___1500_Rows[[#This Row],[utm_source]] &amp; "/" &amp; Simulated_UTM_Campaign_Data___1500_Rows[[#This Row],[utm_medium]]</f>
        <v>facebook/email</v>
      </c>
      <c r="X408" s="36">
        <f t="shared" si="40"/>
        <v>45293</v>
      </c>
      <c r="Y408" s="38">
        <f>DATEDIF(E408, A408, "m") + 1</f>
        <v>3</v>
      </c>
      <c r="Z408" s="4" t="str">
        <f t="shared" si="41"/>
        <v>purchase_intent</v>
      </c>
    </row>
    <row r="409" spans="1:26" x14ac:dyDescent="0.2">
      <c r="A409" s="36">
        <v>45430</v>
      </c>
      <c r="B409" s="4" t="s">
        <v>9</v>
      </c>
      <c r="C409" s="4" t="s">
        <v>19</v>
      </c>
      <c r="D409" s="4" t="s">
        <v>11</v>
      </c>
      <c r="E409" s="36">
        <f>IFERROR(_xlfn.XLOOKUP(D409, 'Minimum Months'!A:A, 'Minimum Months'!B:B), "")</f>
        <v>45292</v>
      </c>
      <c r="F409" s="4" t="s">
        <v>32</v>
      </c>
      <c r="G409" s="4" t="s">
        <v>13</v>
      </c>
      <c r="H409" s="4">
        <v>234</v>
      </c>
      <c r="I409" s="4">
        <v>19</v>
      </c>
      <c r="J409" s="4">
        <v>246.99</v>
      </c>
      <c r="K409" s="19">
        <f t="shared" si="36"/>
        <v>8.11965811965812E-2</v>
      </c>
      <c r="L409" s="46">
        <f t="shared" si="37"/>
        <v>1.0555128205128206</v>
      </c>
      <c r="M409" t="s">
        <v>34</v>
      </c>
      <c r="N409" t="s">
        <v>36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tr">
        <f t="shared" si="38"/>
        <v>May</v>
      </c>
      <c r="V409">
        <f t="shared" si="39"/>
        <v>2</v>
      </c>
      <c r="W409" t="str">
        <f xml:space="preserve"> Simulated_UTM_Campaign_Data___1500_Rows[[#This Row],[utm_source]] &amp; "/" &amp; Simulated_UTM_Campaign_Data___1500_Rows[[#This Row],[utm_medium]]</f>
        <v>facebook/email</v>
      </c>
      <c r="X409" s="36">
        <f t="shared" si="40"/>
        <v>45292</v>
      </c>
      <c r="Y409" s="38">
        <f>DATEDIF(E409, A409, "m") + 1</f>
        <v>5</v>
      </c>
      <c r="Z409" s="4" t="str">
        <f t="shared" si="41"/>
        <v>exploratory</v>
      </c>
    </row>
    <row r="410" spans="1:26" x14ac:dyDescent="0.2">
      <c r="A410" s="36">
        <v>45434</v>
      </c>
      <c r="B410" s="4" t="s">
        <v>25</v>
      </c>
      <c r="C410" s="4" t="s">
        <v>19</v>
      </c>
      <c r="D410" s="4" t="s">
        <v>27</v>
      </c>
      <c r="E410" s="36">
        <f>IFERROR(_xlfn.XLOOKUP(D410, 'Minimum Months'!A:A, 'Minimum Months'!B:B), "")</f>
        <v>45293</v>
      </c>
      <c r="F410" s="4" t="s">
        <v>23</v>
      </c>
      <c r="G410" s="4" t="s">
        <v>24</v>
      </c>
      <c r="H410" s="4">
        <v>63</v>
      </c>
      <c r="I410" s="4">
        <v>7</v>
      </c>
      <c r="J410" s="4">
        <v>292.06</v>
      </c>
      <c r="K410" s="19">
        <f t="shared" si="36"/>
        <v>0.1111111111111111</v>
      </c>
      <c r="L410" s="46">
        <f t="shared" si="37"/>
        <v>4.6358730158730159</v>
      </c>
      <c r="M410" t="s">
        <v>34</v>
      </c>
      <c r="N410" t="s">
        <v>36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tr">
        <f t="shared" si="38"/>
        <v>May</v>
      </c>
      <c r="V410">
        <f t="shared" si="39"/>
        <v>2</v>
      </c>
      <c r="W410" t="str">
        <f xml:space="preserve"> Simulated_UTM_Campaign_Data___1500_Rows[[#This Row],[utm_source]] &amp; "/" &amp; Simulated_UTM_Campaign_Data___1500_Rows[[#This Row],[utm_medium]]</f>
        <v>google/email</v>
      </c>
      <c r="X410" s="36">
        <f t="shared" si="40"/>
        <v>45293</v>
      </c>
      <c r="Y410" s="38">
        <f>DATEDIF(E410, A410, "m") + 1</f>
        <v>5</v>
      </c>
      <c r="Z410" s="4" t="str">
        <f t="shared" si="41"/>
        <v>purchase_intent</v>
      </c>
    </row>
    <row r="411" spans="1:26" x14ac:dyDescent="0.2">
      <c r="A411" s="36">
        <v>45451</v>
      </c>
      <c r="B411" s="4" t="s">
        <v>26</v>
      </c>
      <c r="C411" s="4" t="s">
        <v>19</v>
      </c>
      <c r="D411" s="4" t="s">
        <v>27</v>
      </c>
      <c r="E411" s="36">
        <f>IFERROR(_xlfn.XLOOKUP(D411, 'Minimum Months'!A:A, 'Minimum Months'!B:B), "")</f>
        <v>45293</v>
      </c>
      <c r="F411" s="4" t="s">
        <v>16</v>
      </c>
      <c r="G411" s="4" t="s">
        <v>13</v>
      </c>
      <c r="H411" s="4">
        <v>214</v>
      </c>
      <c r="I411" s="4">
        <v>31</v>
      </c>
      <c r="J411" s="4">
        <v>494.63</v>
      </c>
      <c r="K411" s="19">
        <f t="shared" si="36"/>
        <v>0.14485981308411214</v>
      </c>
      <c r="L411" s="46">
        <f t="shared" si="37"/>
        <v>2.3113551401869157</v>
      </c>
      <c r="M411" t="s">
        <v>34</v>
      </c>
      <c r="N411" t="s">
        <v>36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tr">
        <f t="shared" si="38"/>
        <v>Jun</v>
      </c>
      <c r="V411">
        <f t="shared" si="39"/>
        <v>2</v>
      </c>
      <c r="W411" t="str">
        <f xml:space="preserve"> Simulated_UTM_Campaign_Data___1500_Rows[[#This Row],[utm_source]] &amp; "/" &amp; Simulated_UTM_Campaign_Data___1500_Rows[[#This Row],[utm_medium]]</f>
        <v>instagram/email</v>
      </c>
      <c r="X411" s="36">
        <f t="shared" si="40"/>
        <v>45293</v>
      </c>
      <c r="Y411" s="38">
        <f>DATEDIF(E411, A411, "m") + 1</f>
        <v>6</v>
      </c>
      <c r="Z411" s="4" t="str">
        <f t="shared" si="41"/>
        <v>exploratory</v>
      </c>
    </row>
    <row r="412" spans="1:26" x14ac:dyDescent="0.2">
      <c r="A412" s="36">
        <v>45529</v>
      </c>
      <c r="B412" s="4" t="s">
        <v>30</v>
      </c>
      <c r="C412" s="4" t="s">
        <v>28</v>
      </c>
      <c r="D412" s="4" t="s">
        <v>27</v>
      </c>
      <c r="E412" s="36">
        <f>IFERROR(_xlfn.XLOOKUP(D412, 'Minimum Months'!A:A, 'Minimum Months'!B:B), "")</f>
        <v>45293</v>
      </c>
      <c r="F412" s="4" t="s">
        <v>23</v>
      </c>
      <c r="G412" s="4" t="s">
        <v>24</v>
      </c>
      <c r="H412" s="4">
        <v>395</v>
      </c>
      <c r="I412" s="4">
        <v>28</v>
      </c>
      <c r="J412" s="4">
        <v>233.32</v>
      </c>
      <c r="K412" s="19">
        <f t="shared" si="36"/>
        <v>7.0886075949367092E-2</v>
      </c>
      <c r="L412" s="46">
        <f t="shared" si="37"/>
        <v>0.59068354430379744</v>
      </c>
      <c r="M412" t="s">
        <v>34</v>
      </c>
      <c r="N412" t="s">
        <v>36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tr">
        <f t="shared" si="38"/>
        <v>Aug</v>
      </c>
      <c r="V412">
        <f t="shared" si="39"/>
        <v>3</v>
      </c>
      <c r="W412" t="str">
        <f xml:space="preserve"> Simulated_UTM_Campaign_Data___1500_Rows[[#This Row],[utm_source]] &amp; "/" &amp; Simulated_UTM_Campaign_Data___1500_Rows[[#This Row],[utm_medium]]</f>
        <v>linkedin/cpc</v>
      </c>
      <c r="X412" s="36">
        <f t="shared" si="40"/>
        <v>45293</v>
      </c>
      <c r="Y412" s="38">
        <f>DATEDIF(E412, A412, "m") + 1</f>
        <v>8</v>
      </c>
      <c r="Z412" s="4" t="str">
        <f t="shared" si="41"/>
        <v>purchase_intent</v>
      </c>
    </row>
    <row r="413" spans="1:26" x14ac:dyDescent="0.2">
      <c r="A413" s="36">
        <v>45493</v>
      </c>
      <c r="B413" s="4" t="s">
        <v>30</v>
      </c>
      <c r="C413" s="4" t="s">
        <v>28</v>
      </c>
      <c r="D413" s="4" t="s">
        <v>22</v>
      </c>
      <c r="E413" s="36">
        <f>IFERROR(_xlfn.XLOOKUP(D413, 'Minimum Months'!A:A, 'Minimum Months'!B:B), "")</f>
        <v>45294</v>
      </c>
      <c r="F413" s="4" t="s">
        <v>16</v>
      </c>
      <c r="G413" s="4" t="s">
        <v>13</v>
      </c>
      <c r="H413" s="4">
        <v>118</v>
      </c>
      <c r="I413" s="4">
        <v>24</v>
      </c>
      <c r="J413" s="4">
        <v>225.47</v>
      </c>
      <c r="K413" s="19">
        <f t="shared" si="36"/>
        <v>0.20338983050847459</v>
      </c>
      <c r="L413" s="46">
        <f t="shared" si="37"/>
        <v>1.9107627118644068</v>
      </c>
      <c r="M413" t="s">
        <v>34</v>
      </c>
      <c r="N413" t="s">
        <v>36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tr">
        <f t="shared" si="38"/>
        <v>Jul</v>
      </c>
      <c r="V413">
        <f t="shared" si="39"/>
        <v>3</v>
      </c>
      <c r="W413" t="str">
        <f xml:space="preserve"> Simulated_UTM_Campaign_Data___1500_Rows[[#This Row],[utm_source]] &amp; "/" &amp; Simulated_UTM_Campaign_Data___1500_Rows[[#This Row],[utm_medium]]</f>
        <v>linkedin/cpc</v>
      </c>
      <c r="X413" s="36">
        <f t="shared" si="40"/>
        <v>45294</v>
      </c>
      <c r="Y413" s="38">
        <f>DATEDIF(E413, A413, "m") + 1</f>
        <v>7</v>
      </c>
      <c r="Z413" s="4" t="str">
        <f t="shared" si="41"/>
        <v>exploratory</v>
      </c>
    </row>
    <row r="414" spans="1:26" x14ac:dyDescent="0.2">
      <c r="A414" s="36">
        <v>45518</v>
      </c>
      <c r="B414" s="4" t="s">
        <v>26</v>
      </c>
      <c r="C414" s="4" t="s">
        <v>28</v>
      </c>
      <c r="D414" s="4" t="s">
        <v>27</v>
      </c>
      <c r="E414" s="36">
        <f>IFERROR(_xlfn.XLOOKUP(D414, 'Minimum Months'!A:A, 'Minimum Months'!B:B), "")</f>
        <v>45293</v>
      </c>
      <c r="F414" s="4" t="s">
        <v>23</v>
      </c>
      <c r="G414" s="4" t="s">
        <v>24</v>
      </c>
      <c r="H414" s="4">
        <v>56</v>
      </c>
      <c r="I414" s="4">
        <v>36</v>
      </c>
      <c r="J414" s="4">
        <v>120.8</v>
      </c>
      <c r="K414" s="19">
        <f t="shared" si="36"/>
        <v>0.6428571428571429</v>
      </c>
      <c r="L414" s="46">
        <f t="shared" si="37"/>
        <v>2.157142857142857</v>
      </c>
      <c r="M414" t="s">
        <v>34</v>
      </c>
      <c r="N414" t="s">
        <v>36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tr">
        <f t="shared" si="38"/>
        <v>Aug</v>
      </c>
      <c r="V414">
        <f t="shared" si="39"/>
        <v>3</v>
      </c>
      <c r="W414" t="str">
        <f xml:space="preserve"> Simulated_UTM_Campaign_Data___1500_Rows[[#This Row],[utm_source]] &amp; "/" &amp; Simulated_UTM_Campaign_Data___1500_Rows[[#This Row],[utm_medium]]</f>
        <v>instagram/cpc</v>
      </c>
      <c r="X414" s="36">
        <f t="shared" si="40"/>
        <v>45293</v>
      </c>
      <c r="Y414" s="38">
        <f>DATEDIF(E414, A414, "m") + 1</f>
        <v>8</v>
      </c>
      <c r="Z414" s="4" t="str">
        <f t="shared" si="41"/>
        <v>purchase_intent</v>
      </c>
    </row>
    <row r="415" spans="1:26" x14ac:dyDescent="0.2">
      <c r="A415" s="36">
        <v>45333</v>
      </c>
      <c r="B415" s="4" t="s">
        <v>25</v>
      </c>
      <c r="C415" s="4" t="s">
        <v>15</v>
      </c>
      <c r="D415" s="4" t="s">
        <v>20</v>
      </c>
      <c r="E415" s="36">
        <f>IFERROR(_xlfn.XLOOKUP(D415, 'Minimum Months'!A:A, 'Minimum Months'!B:B), "")</f>
        <v>45292</v>
      </c>
      <c r="F415" s="4" t="s">
        <v>16</v>
      </c>
      <c r="G415" s="4" t="s">
        <v>17</v>
      </c>
      <c r="H415" s="4">
        <v>257</v>
      </c>
      <c r="I415" s="4">
        <v>10</v>
      </c>
      <c r="J415" s="4">
        <v>704.92</v>
      </c>
      <c r="K415" s="19">
        <f t="shared" si="36"/>
        <v>3.8910505836575876E-2</v>
      </c>
      <c r="L415" s="46">
        <f t="shared" si="37"/>
        <v>2.7428793774319065</v>
      </c>
      <c r="M415" t="s">
        <v>34</v>
      </c>
      <c r="N415" t="s">
        <v>36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tr">
        <f t="shared" si="38"/>
        <v>Feb</v>
      </c>
      <c r="V415">
        <f t="shared" si="39"/>
        <v>1</v>
      </c>
      <c r="W415" t="str">
        <f xml:space="preserve"> Simulated_UTM_Campaign_Data___1500_Rows[[#This Row],[utm_source]] &amp; "/" &amp; Simulated_UTM_Campaign_Data___1500_Rows[[#This Row],[utm_medium]]</f>
        <v>google/social</v>
      </c>
      <c r="X415" s="36">
        <f t="shared" si="40"/>
        <v>45292</v>
      </c>
      <c r="Y415" s="38">
        <f>DATEDIF(E415, A415, "m") + 1</f>
        <v>2</v>
      </c>
      <c r="Z415" s="4" t="str">
        <f t="shared" si="41"/>
        <v>purchase_intent</v>
      </c>
    </row>
    <row r="416" spans="1:26" x14ac:dyDescent="0.2">
      <c r="A416" s="36">
        <v>45623</v>
      </c>
      <c r="B416" s="4" t="s">
        <v>14</v>
      </c>
      <c r="C416" s="4" t="s">
        <v>10</v>
      </c>
      <c r="D416" s="4" t="s">
        <v>20</v>
      </c>
      <c r="E416" s="36">
        <f>IFERROR(_xlfn.XLOOKUP(D416, 'Minimum Months'!A:A, 'Minimum Months'!B:B), "")</f>
        <v>45292</v>
      </c>
      <c r="F416" s="4" t="s">
        <v>29</v>
      </c>
      <c r="G416" s="4" t="s">
        <v>21</v>
      </c>
      <c r="H416" s="4">
        <v>187</v>
      </c>
      <c r="I416" s="4">
        <v>25</v>
      </c>
      <c r="J416" s="4">
        <v>71.099999999999994</v>
      </c>
      <c r="K416" s="19">
        <f t="shared" si="36"/>
        <v>0.13368983957219252</v>
      </c>
      <c r="L416" s="46">
        <f t="shared" si="37"/>
        <v>0.38021390374331548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tr">
        <f t="shared" si="38"/>
        <v>Nov</v>
      </c>
      <c r="V416">
        <f t="shared" si="39"/>
        <v>4</v>
      </c>
      <c r="W416" t="str">
        <f xml:space="preserve"> Simulated_UTM_Campaign_Data___1500_Rows[[#This Row],[utm_source]] &amp; "/" &amp; Simulated_UTM_Campaign_Data___1500_Rows[[#This Row],[utm_medium]]</f>
        <v>newsletter/referral</v>
      </c>
      <c r="X416" s="36">
        <f t="shared" si="40"/>
        <v>45292</v>
      </c>
      <c r="Y416" s="38">
        <f>DATEDIF(E416, A416, "m") + 1</f>
        <v>11</v>
      </c>
      <c r="Z416" s="4" t="str">
        <f t="shared" si="41"/>
        <v>exploratory</v>
      </c>
    </row>
    <row r="417" spans="1:26" x14ac:dyDescent="0.2">
      <c r="A417" s="36">
        <v>45442</v>
      </c>
      <c r="B417" s="4" t="s">
        <v>25</v>
      </c>
      <c r="C417" s="4" t="s">
        <v>15</v>
      </c>
      <c r="D417" s="4" t="s">
        <v>27</v>
      </c>
      <c r="E417" s="36">
        <f>IFERROR(_xlfn.XLOOKUP(D417, 'Minimum Months'!A:A, 'Minimum Months'!B:B), "")</f>
        <v>45293</v>
      </c>
      <c r="F417" s="4" t="s">
        <v>12</v>
      </c>
      <c r="G417" s="4" t="s">
        <v>24</v>
      </c>
      <c r="H417" s="4">
        <v>181</v>
      </c>
      <c r="I417" s="4">
        <v>31</v>
      </c>
      <c r="J417" s="4">
        <v>857.41</v>
      </c>
      <c r="K417" s="19">
        <f t="shared" si="36"/>
        <v>0.17127071823204421</v>
      </c>
      <c r="L417" s="46">
        <f t="shared" si="37"/>
        <v>4.7370718232044196</v>
      </c>
      <c r="M417" t="s">
        <v>34</v>
      </c>
      <c r="N417" t="s">
        <v>36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tr">
        <f t="shared" si="38"/>
        <v>May</v>
      </c>
      <c r="V417">
        <f t="shared" si="39"/>
        <v>2</v>
      </c>
      <c r="W417" t="str">
        <f xml:space="preserve"> Simulated_UTM_Campaign_Data___1500_Rows[[#This Row],[utm_source]] &amp; "/" &amp; Simulated_UTM_Campaign_Data___1500_Rows[[#This Row],[utm_medium]]</f>
        <v>google/social</v>
      </c>
      <c r="X417" s="36">
        <f t="shared" si="40"/>
        <v>45293</v>
      </c>
      <c r="Y417" s="38">
        <f>DATEDIF(E417, A417, "m") + 1</f>
        <v>5</v>
      </c>
      <c r="Z417" s="4" t="str">
        <f t="shared" si="41"/>
        <v>purchase_intent</v>
      </c>
    </row>
    <row r="418" spans="1:26" x14ac:dyDescent="0.2">
      <c r="A418" s="36">
        <v>45495</v>
      </c>
      <c r="B418" s="4" t="s">
        <v>18</v>
      </c>
      <c r="C418" s="4" t="s">
        <v>19</v>
      </c>
      <c r="D418" s="4" t="s">
        <v>27</v>
      </c>
      <c r="E418" s="36">
        <f>IFERROR(_xlfn.XLOOKUP(D418, 'Minimum Months'!A:A, 'Minimum Months'!B:B), "")</f>
        <v>45293</v>
      </c>
      <c r="F418" s="4" t="s">
        <v>32</v>
      </c>
      <c r="G418" s="4" t="s">
        <v>17</v>
      </c>
      <c r="H418" s="4">
        <v>404</v>
      </c>
      <c r="I418" s="4">
        <v>2</v>
      </c>
      <c r="J418" s="4">
        <v>14.16</v>
      </c>
      <c r="K418" s="19">
        <f t="shared" si="36"/>
        <v>4.9504950495049506E-3</v>
      </c>
      <c r="L418" s="46">
        <f t="shared" si="37"/>
        <v>3.5049504950495053E-2</v>
      </c>
      <c r="M418" t="s">
        <v>34</v>
      </c>
      <c r="N418" t="s">
        <v>36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tr">
        <f t="shared" si="38"/>
        <v>Jul</v>
      </c>
      <c r="V418">
        <f t="shared" si="39"/>
        <v>3</v>
      </c>
      <c r="W418" t="str">
        <f xml:space="preserve"> Simulated_UTM_Campaign_Data___1500_Rows[[#This Row],[utm_source]] &amp; "/" &amp; Simulated_UTM_Campaign_Data___1500_Rows[[#This Row],[utm_medium]]</f>
        <v>youtube/email</v>
      </c>
      <c r="X418" s="36">
        <f t="shared" si="40"/>
        <v>45293</v>
      </c>
      <c r="Y418" s="38">
        <f>DATEDIF(E418, A418, "m") + 1</f>
        <v>7</v>
      </c>
      <c r="Z418" s="4" t="str">
        <f t="shared" si="41"/>
        <v>purchase_intent</v>
      </c>
    </row>
    <row r="419" spans="1:26" x14ac:dyDescent="0.2">
      <c r="A419" s="36">
        <v>45496</v>
      </c>
      <c r="B419" s="4" t="s">
        <v>9</v>
      </c>
      <c r="C419" s="4" t="s">
        <v>19</v>
      </c>
      <c r="D419" s="4" t="s">
        <v>27</v>
      </c>
      <c r="E419" s="36">
        <f>IFERROR(_xlfn.XLOOKUP(D419, 'Minimum Months'!A:A, 'Minimum Months'!B:B), "")</f>
        <v>45293</v>
      </c>
      <c r="F419" s="4" t="s">
        <v>16</v>
      </c>
      <c r="G419" s="4" t="s">
        <v>13</v>
      </c>
      <c r="H419" s="4">
        <v>329</v>
      </c>
      <c r="I419" s="4">
        <v>6</v>
      </c>
      <c r="J419" s="4">
        <v>733.49</v>
      </c>
      <c r="K419" s="19">
        <f t="shared" si="36"/>
        <v>1.82370820668693E-2</v>
      </c>
      <c r="L419" s="46">
        <f t="shared" si="37"/>
        <v>2.229452887537994</v>
      </c>
      <c r="M419" t="s">
        <v>34</v>
      </c>
      <c r="N419" t="s">
        <v>36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tr">
        <f t="shared" si="38"/>
        <v>Jul</v>
      </c>
      <c r="V419">
        <f t="shared" si="39"/>
        <v>3</v>
      </c>
      <c r="W419" t="str">
        <f xml:space="preserve"> Simulated_UTM_Campaign_Data___1500_Rows[[#This Row],[utm_source]] &amp; "/" &amp; Simulated_UTM_Campaign_Data___1500_Rows[[#This Row],[utm_medium]]</f>
        <v>facebook/email</v>
      </c>
      <c r="X419" s="36">
        <f t="shared" si="40"/>
        <v>45293</v>
      </c>
      <c r="Y419" s="38">
        <f>DATEDIF(E419, A419, "m") + 1</f>
        <v>7</v>
      </c>
      <c r="Z419" s="4" t="str">
        <f t="shared" si="41"/>
        <v>exploratory</v>
      </c>
    </row>
    <row r="420" spans="1:26" x14ac:dyDescent="0.2">
      <c r="A420" s="36">
        <v>45357</v>
      </c>
      <c r="B420" s="4" t="s">
        <v>18</v>
      </c>
      <c r="C420" s="4" t="s">
        <v>19</v>
      </c>
      <c r="D420" s="4" t="s">
        <v>27</v>
      </c>
      <c r="E420" s="36">
        <f>IFERROR(_xlfn.XLOOKUP(D420, 'Minimum Months'!A:A, 'Minimum Months'!B:B), "")</f>
        <v>45293</v>
      </c>
      <c r="F420" s="4" t="s">
        <v>29</v>
      </c>
      <c r="G420" s="4" t="s">
        <v>17</v>
      </c>
      <c r="H420" s="4">
        <v>127</v>
      </c>
      <c r="I420" s="4">
        <v>1</v>
      </c>
      <c r="J420" s="4">
        <v>55.54</v>
      </c>
      <c r="K420" s="19">
        <f t="shared" si="36"/>
        <v>7.874015748031496E-3</v>
      </c>
      <c r="L420" s="46">
        <f t="shared" si="37"/>
        <v>0.43732283464566929</v>
      </c>
      <c r="M420" t="s">
        <v>34</v>
      </c>
      <c r="N420" t="s">
        <v>36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tr">
        <f t="shared" si="38"/>
        <v>Mar</v>
      </c>
      <c r="V420">
        <f t="shared" si="39"/>
        <v>1</v>
      </c>
      <c r="W420" t="str">
        <f xml:space="preserve"> Simulated_UTM_Campaign_Data___1500_Rows[[#This Row],[utm_source]] &amp; "/" &amp; Simulated_UTM_Campaign_Data___1500_Rows[[#This Row],[utm_medium]]</f>
        <v>youtube/email</v>
      </c>
      <c r="X420" s="36">
        <f t="shared" si="40"/>
        <v>45293</v>
      </c>
      <c r="Y420" s="38">
        <f>DATEDIF(E420, A420, "m") + 1</f>
        <v>3</v>
      </c>
      <c r="Z420" s="4" t="str">
        <f t="shared" si="41"/>
        <v>purchase_intent</v>
      </c>
    </row>
    <row r="421" spans="1:26" x14ac:dyDescent="0.2">
      <c r="A421" s="36">
        <v>45367</v>
      </c>
      <c r="B421" s="4" t="s">
        <v>9</v>
      </c>
      <c r="C421" s="4" t="s">
        <v>15</v>
      </c>
      <c r="D421" s="4" t="s">
        <v>20</v>
      </c>
      <c r="E421" s="36">
        <f>IFERROR(_xlfn.XLOOKUP(D421, 'Minimum Months'!A:A, 'Minimum Months'!B:B), "")</f>
        <v>45292</v>
      </c>
      <c r="F421" s="4" t="s">
        <v>16</v>
      </c>
      <c r="G421" s="4" t="s">
        <v>13</v>
      </c>
      <c r="H421" s="4">
        <v>398</v>
      </c>
      <c r="I421" s="4">
        <v>9</v>
      </c>
      <c r="J421" s="4">
        <v>28.83</v>
      </c>
      <c r="K421" s="19">
        <f t="shared" si="36"/>
        <v>2.2613065326633167E-2</v>
      </c>
      <c r="L421" s="46">
        <f t="shared" si="37"/>
        <v>7.2437185929648235E-2</v>
      </c>
      <c r="M421" t="s">
        <v>34</v>
      </c>
      <c r="N421" t="s">
        <v>36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tr">
        <f t="shared" si="38"/>
        <v>Mar</v>
      </c>
      <c r="V421">
        <f t="shared" si="39"/>
        <v>1</v>
      </c>
      <c r="W421" t="str">
        <f xml:space="preserve"> Simulated_UTM_Campaign_Data___1500_Rows[[#This Row],[utm_source]] &amp; "/" &amp; Simulated_UTM_Campaign_Data___1500_Rows[[#This Row],[utm_medium]]</f>
        <v>facebook/social</v>
      </c>
      <c r="X421" s="36">
        <f t="shared" si="40"/>
        <v>45292</v>
      </c>
      <c r="Y421" s="38">
        <f>DATEDIF(E421, A421, "m") + 1</f>
        <v>3</v>
      </c>
      <c r="Z421" s="4" t="str">
        <f t="shared" si="41"/>
        <v>exploratory</v>
      </c>
    </row>
    <row r="422" spans="1:26" x14ac:dyDescent="0.2">
      <c r="A422" s="36">
        <v>45318</v>
      </c>
      <c r="B422" s="4" t="s">
        <v>25</v>
      </c>
      <c r="C422" s="4" t="s">
        <v>15</v>
      </c>
      <c r="D422" s="4" t="s">
        <v>11</v>
      </c>
      <c r="E422" s="36">
        <f>IFERROR(_xlfn.XLOOKUP(D422, 'Minimum Months'!A:A, 'Minimum Months'!B:B), "")</f>
        <v>45292</v>
      </c>
      <c r="F422" s="4" t="s">
        <v>23</v>
      </c>
      <c r="G422" s="4" t="s">
        <v>24</v>
      </c>
      <c r="H422" s="4">
        <v>283</v>
      </c>
      <c r="I422" s="4">
        <v>42</v>
      </c>
      <c r="J422" s="4">
        <v>975.08</v>
      </c>
      <c r="K422" s="19">
        <f t="shared" si="36"/>
        <v>0.14840989399293286</v>
      </c>
      <c r="L422" s="46">
        <f t="shared" si="37"/>
        <v>3.4455123674911663</v>
      </c>
      <c r="M422" t="s">
        <v>34</v>
      </c>
      <c r="N422" t="s">
        <v>36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tr">
        <f t="shared" si="38"/>
        <v>Jan</v>
      </c>
      <c r="V422">
        <f t="shared" si="39"/>
        <v>1</v>
      </c>
      <c r="W422" t="str">
        <f xml:space="preserve"> Simulated_UTM_Campaign_Data___1500_Rows[[#This Row],[utm_source]] &amp; "/" &amp; Simulated_UTM_Campaign_Data___1500_Rows[[#This Row],[utm_medium]]</f>
        <v>google/social</v>
      </c>
      <c r="X422" s="36">
        <f t="shared" si="40"/>
        <v>45292</v>
      </c>
      <c r="Y422" s="38">
        <f>DATEDIF(E422, A422, "m") + 1</f>
        <v>1</v>
      </c>
      <c r="Z422" s="4" t="str">
        <f t="shared" si="41"/>
        <v>purchase_intent</v>
      </c>
    </row>
    <row r="423" spans="1:26" x14ac:dyDescent="0.2">
      <c r="A423" s="36">
        <v>45322</v>
      </c>
      <c r="B423" s="4" t="s">
        <v>18</v>
      </c>
      <c r="C423" s="4" t="s">
        <v>28</v>
      </c>
      <c r="D423" s="4" t="s">
        <v>11</v>
      </c>
      <c r="E423" s="36">
        <f>IFERROR(_xlfn.XLOOKUP(D423, 'Minimum Months'!A:A, 'Minimum Months'!B:B), "")</f>
        <v>45292</v>
      </c>
      <c r="F423" s="4" t="s">
        <v>16</v>
      </c>
      <c r="G423" s="4" t="s">
        <v>21</v>
      </c>
      <c r="H423" s="4">
        <v>270</v>
      </c>
      <c r="I423" s="4">
        <v>2</v>
      </c>
      <c r="J423" s="4">
        <v>944.07</v>
      </c>
      <c r="K423" s="19">
        <f t="shared" si="36"/>
        <v>7.4074074074074077E-3</v>
      </c>
      <c r="L423" s="46">
        <f t="shared" si="37"/>
        <v>3.4965555555555556</v>
      </c>
      <c r="M423" t="s">
        <v>34</v>
      </c>
      <c r="N423" t="s">
        <v>36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tr">
        <f t="shared" si="38"/>
        <v>Jan</v>
      </c>
      <c r="V423">
        <f t="shared" si="39"/>
        <v>1</v>
      </c>
      <c r="W423" t="str">
        <f xml:space="preserve"> Simulated_UTM_Campaign_Data___1500_Rows[[#This Row],[utm_source]] &amp; "/" &amp; Simulated_UTM_Campaign_Data___1500_Rows[[#This Row],[utm_medium]]</f>
        <v>youtube/cpc</v>
      </c>
      <c r="X423" s="36">
        <f t="shared" si="40"/>
        <v>45292</v>
      </c>
      <c r="Y423" s="38">
        <f>DATEDIF(E423, A423, "m") + 1</f>
        <v>1</v>
      </c>
      <c r="Z423" s="4" t="str">
        <f t="shared" si="41"/>
        <v>exploratory</v>
      </c>
    </row>
    <row r="424" spans="1:26" x14ac:dyDescent="0.2">
      <c r="A424" s="36">
        <v>45345</v>
      </c>
      <c r="B424" s="4" t="s">
        <v>9</v>
      </c>
      <c r="C424" s="4" t="s">
        <v>28</v>
      </c>
      <c r="D424" s="4" t="s">
        <v>20</v>
      </c>
      <c r="E424" s="36">
        <f>IFERROR(_xlfn.XLOOKUP(D424, 'Minimum Months'!A:A, 'Minimum Months'!B:B), "")</f>
        <v>45292</v>
      </c>
      <c r="F424" s="4" t="s">
        <v>16</v>
      </c>
      <c r="G424" s="4" t="s">
        <v>21</v>
      </c>
      <c r="H424" s="4">
        <v>216</v>
      </c>
      <c r="I424" s="4">
        <v>8</v>
      </c>
      <c r="J424" s="4">
        <v>447.56</v>
      </c>
      <c r="K424" s="19">
        <f t="shared" si="36"/>
        <v>3.7037037037037035E-2</v>
      </c>
      <c r="L424" s="46">
        <f t="shared" si="37"/>
        <v>2.0720370370370369</v>
      </c>
      <c r="M424" t="s">
        <v>34</v>
      </c>
      <c r="N424" t="s">
        <v>36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tr">
        <f t="shared" si="38"/>
        <v>Feb</v>
      </c>
      <c r="V424">
        <f t="shared" si="39"/>
        <v>1</v>
      </c>
      <c r="W424" t="str">
        <f xml:space="preserve"> Simulated_UTM_Campaign_Data___1500_Rows[[#This Row],[utm_source]] &amp; "/" &amp; Simulated_UTM_Campaign_Data___1500_Rows[[#This Row],[utm_medium]]</f>
        <v>facebook/cpc</v>
      </c>
      <c r="X424" s="36">
        <f t="shared" si="40"/>
        <v>45292</v>
      </c>
      <c r="Y424" s="38">
        <f>DATEDIF(E424, A424, "m") + 1</f>
        <v>2</v>
      </c>
      <c r="Z424" s="4" t="str">
        <f t="shared" si="41"/>
        <v>exploratory</v>
      </c>
    </row>
    <row r="425" spans="1:26" x14ac:dyDescent="0.2">
      <c r="A425" s="36">
        <v>45616</v>
      </c>
      <c r="B425" s="4" t="s">
        <v>18</v>
      </c>
      <c r="C425" s="4" t="s">
        <v>15</v>
      </c>
      <c r="D425" s="4" t="s">
        <v>27</v>
      </c>
      <c r="E425" s="36">
        <f>IFERROR(_xlfn.XLOOKUP(D425, 'Minimum Months'!A:A, 'Minimum Months'!B:B), "")</f>
        <v>45293</v>
      </c>
      <c r="F425" s="4" t="s">
        <v>16</v>
      </c>
      <c r="G425" s="4" t="s">
        <v>13</v>
      </c>
      <c r="H425" s="4">
        <v>187</v>
      </c>
      <c r="I425" s="4">
        <v>34</v>
      </c>
      <c r="J425" s="4">
        <v>827.46</v>
      </c>
      <c r="K425" s="19">
        <f t="shared" si="36"/>
        <v>0.18181818181818182</v>
      </c>
      <c r="L425" s="46">
        <f t="shared" si="37"/>
        <v>4.4249197860962566</v>
      </c>
      <c r="M425" t="s">
        <v>34</v>
      </c>
      <c r="N425" t="s">
        <v>36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tr">
        <f t="shared" si="38"/>
        <v>Nov</v>
      </c>
      <c r="V425">
        <f t="shared" si="39"/>
        <v>4</v>
      </c>
      <c r="W425" t="str">
        <f xml:space="preserve"> Simulated_UTM_Campaign_Data___1500_Rows[[#This Row],[utm_source]] &amp; "/" &amp; Simulated_UTM_Campaign_Data___1500_Rows[[#This Row],[utm_medium]]</f>
        <v>youtube/social</v>
      </c>
      <c r="X425" s="36">
        <f t="shared" si="40"/>
        <v>45293</v>
      </c>
      <c r="Y425" s="38">
        <f>DATEDIF(E425, A425, "m") + 1</f>
        <v>11</v>
      </c>
      <c r="Z425" s="4" t="str">
        <f t="shared" si="41"/>
        <v>exploratory</v>
      </c>
    </row>
    <row r="426" spans="1:26" x14ac:dyDescent="0.2">
      <c r="A426" s="36">
        <v>45592</v>
      </c>
      <c r="B426" s="4" t="s">
        <v>9</v>
      </c>
      <c r="C426" s="4" t="s">
        <v>19</v>
      </c>
      <c r="D426" s="4" t="s">
        <v>20</v>
      </c>
      <c r="E426" s="36">
        <f>IFERROR(_xlfn.XLOOKUP(D426, 'Minimum Months'!A:A, 'Minimum Months'!B:B), "")</f>
        <v>45292</v>
      </c>
      <c r="F426" s="4" t="s">
        <v>32</v>
      </c>
      <c r="G426" s="4" t="s">
        <v>13</v>
      </c>
      <c r="H426" s="4">
        <v>376</v>
      </c>
      <c r="I426" s="4">
        <v>37</v>
      </c>
      <c r="J426" s="4">
        <v>351.22</v>
      </c>
      <c r="K426" s="19">
        <f t="shared" si="36"/>
        <v>9.8404255319148939E-2</v>
      </c>
      <c r="L426" s="46">
        <f t="shared" si="37"/>
        <v>0.9340957446808511</v>
      </c>
      <c r="M426" t="s">
        <v>34</v>
      </c>
      <c r="N426" t="s">
        <v>36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tr">
        <f t="shared" si="38"/>
        <v>Oct</v>
      </c>
      <c r="V426">
        <f t="shared" si="39"/>
        <v>4</v>
      </c>
      <c r="W426" t="str">
        <f xml:space="preserve"> Simulated_UTM_Campaign_Data___1500_Rows[[#This Row],[utm_source]] &amp; "/" &amp; Simulated_UTM_Campaign_Data___1500_Rows[[#This Row],[utm_medium]]</f>
        <v>facebook/email</v>
      </c>
      <c r="X426" s="36">
        <f t="shared" si="40"/>
        <v>45292</v>
      </c>
      <c r="Y426" s="38">
        <f>DATEDIF(E426, A426, "m") + 1</f>
        <v>10</v>
      </c>
      <c r="Z426" s="4" t="str">
        <f t="shared" si="41"/>
        <v>exploratory</v>
      </c>
    </row>
    <row r="427" spans="1:26" x14ac:dyDescent="0.2">
      <c r="A427" s="36">
        <v>45492</v>
      </c>
      <c r="B427" s="4" t="s">
        <v>30</v>
      </c>
      <c r="C427" s="4" t="s">
        <v>19</v>
      </c>
      <c r="D427" s="4" t="s">
        <v>22</v>
      </c>
      <c r="E427" s="36">
        <f>IFERROR(_xlfn.XLOOKUP(D427, 'Minimum Months'!A:A, 'Minimum Months'!B:B), "")</f>
        <v>45294</v>
      </c>
      <c r="F427" s="4" t="s">
        <v>12</v>
      </c>
      <c r="G427" s="4" t="s">
        <v>24</v>
      </c>
      <c r="H427" s="4">
        <v>396</v>
      </c>
      <c r="I427" s="4">
        <v>8</v>
      </c>
      <c r="J427" s="4">
        <v>593.05999999999995</v>
      </c>
      <c r="K427" s="19">
        <f t="shared" si="36"/>
        <v>2.0202020202020204E-2</v>
      </c>
      <c r="L427" s="46">
        <f t="shared" si="37"/>
        <v>1.4976262626262624</v>
      </c>
      <c r="M427" t="s">
        <v>34</v>
      </c>
      <c r="N427" t="s">
        <v>36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tr">
        <f t="shared" si="38"/>
        <v>Jul</v>
      </c>
      <c r="V427">
        <f t="shared" si="39"/>
        <v>3</v>
      </c>
      <c r="W427" t="str">
        <f xml:space="preserve"> Simulated_UTM_Campaign_Data___1500_Rows[[#This Row],[utm_source]] &amp; "/" &amp; Simulated_UTM_Campaign_Data___1500_Rows[[#This Row],[utm_medium]]</f>
        <v>linkedin/email</v>
      </c>
      <c r="X427" s="36">
        <f t="shared" si="40"/>
        <v>45294</v>
      </c>
      <c r="Y427" s="38">
        <f>DATEDIF(E427, A427, "m") + 1</f>
        <v>7</v>
      </c>
      <c r="Z427" s="4" t="str">
        <f t="shared" si="41"/>
        <v>purchase_intent</v>
      </c>
    </row>
    <row r="428" spans="1:26" x14ac:dyDescent="0.2">
      <c r="A428" s="36">
        <v>45485</v>
      </c>
      <c r="B428" s="4" t="s">
        <v>9</v>
      </c>
      <c r="C428" s="4" t="s">
        <v>19</v>
      </c>
      <c r="D428" s="4" t="s">
        <v>11</v>
      </c>
      <c r="E428" s="36">
        <f>IFERROR(_xlfn.XLOOKUP(D428, 'Minimum Months'!A:A, 'Minimum Months'!B:B), "")</f>
        <v>45292</v>
      </c>
      <c r="F428" s="4" t="s">
        <v>16</v>
      </c>
      <c r="G428" s="4" t="s">
        <v>24</v>
      </c>
      <c r="H428" s="4">
        <v>463</v>
      </c>
      <c r="I428" s="4">
        <v>17</v>
      </c>
      <c r="J428" s="4">
        <v>606.25</v>
      </c>
      <c r="K428" s="19">
        <f t="shared" si="36"/>
        <v>3.6717062634989202E-2</v>
      </c>
      <c r="L428" s="46">
        <f t="shared" si="37"/>
        <v>1.3093952483801297</v>
      </c>
      <c r="M428" t="s">
        <v>34</v>
      </c>
      <c r="N428" t="s">
        <v>36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tr">
        <f t="shared" si="38"/>
        <v>Jul</v>
      </c>
      <c r="V428">
        <f t="shared" si="39"/>
        <v>3</v>
      </c>
      <c r="W428" t="str">
        <f xml:space="preserve"> Simulated_UTM_Campaign_Data___1500_Rows[[#This Row],[utm_source]] &amp; "/" &amp; Simulated_UTM_Campaign_Data___1500_Rows[[#This Row],[utm_medium]]</f>
        <v>facebook/email</v>
      </c>
      <c r="X428" s="36">
        <f t="shared" si="40"/>
        <v>45292</v>
      </c>
      <c r="Y428" s="38">
        <f>DATEDIF(E428, A428, "m") + 1</f>
        <v>7</v>
      </c>
      <c r="Z428" s="4" t="str">
        <f t="shared" si="41"/>
        <v>purchase_intent</v>
      </c>
    </row>
    <row r="429" spans="1:26" x14ac:dyDescent="0.2">
      <c r="A429" s="36">
        <v>45644</v>
      </c>
      <c r="B429" s="4" t="s">
        <v>18</v>
      </c>
      <c r="C429" s="4" t="s">
        <v>28</v>
      </c>
      <c r="D429" s="4" t="s">
        <v>11</v>
      </c>
      <c r="E429" s="36">
        <f>IFERROR(_xlfn.XLOOKUP(D429, 'Minimum Months'!A:A, 'Minimum Months'!B:B), "")</f>
        <v>45292</v>
      </c>
      <c r="F429" s="4" t="s">
        <v>23</v>
      </c>
      <c r="G429" s="4" t="s">
        <v>24</v>
      </c>
      <c r="H429" s="4">
        <v>488</v>
      </c>
      <c r="I429" s="4">
        <v>22</v>
      </c>
      <c r="J429" s="4">
        <v>427.27</v>
      </c>
      <c r="K429" s="19">
        <f t="shared" si="36"/>
        <v>4.5081967213114756E-2</v>
      </c>
      <c r="L429" s="46">
        <f t="shared" si="37"/>
        <v>0.87555327868852451</v>
      </c>
      <c r="M429" t="s">
        <v>34</v>
      </c>
      <c r="N429" t="s">
        <v>36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tr">
        <f t="shared" si="38"/>
        <v>Dec</v>
      </c>
      <c r="V429">
        <f t="shared" si="39"/>
        <v>4</v>
      </c>
      <c r="W429" t="str">
        <f xml:space="preserve"> Simulated_UTM_Campaign_Data___1500_Rows[[#This Row],[utm_source]] &amp; "/" &amp; Simulated_UTM_Campaign_Data___1500_Rows[[#This Row],[utm_medium]]</f>
        <v>youtube/cpc</v>
      </c>
      <c r="X429" s="36">
        <f t="shared" si="40"/>
        <v>45292</v>
      </c>
      <c r="Y429" s="38">
        <f>DATEDIF(E429, A429, "m") + 1</f>
        <v>12</v>
      </c>
      <c r="Z429" s="4" t="str">
        <f t="shared" si="41"/>
        <v>purchase_intent</v>
      </c>
    </row>
    <row r="430" spans="1:26" x14ac:dyDescent="0.2">
      <c r="A430" s="36">
        <v>45592</v>
      </c>
      <c r="B430" s="4" t="s">
        <v>9</v>
      </c>
      <c r="C430" s="4" t="s">
        <v>15</v>
      </c>
      <c r="D430" s="4" t="s">
        <v>20</v>
      </c>
      <c r="E430" s="36">
        <f>IFERROR(_xlfn.XLOOKUP(D430, 'Minimum Months'!A:A, 'Minimum Months'!B:B), "")</f>
        <v>45292</v>
      </c>
      <c r="F430" s="4" t="s">
        <v>16</v>
      </c>
      <c r="G430" s="4" t="s">
        <v>13</v>
      </c>
      <c r="H430" s="4">
        <v>479</v>
      </c>
      <c r="I430" s="4">
        <v>46</v>
      </c>
      <c r="J430" s="4">
        <v>507.89</v>
      </c>
      <c r="K430" s="19">
        <f t="shared" si="36"/>
        <v>9.6033402922755737E-2</v>
      </c>
      <c r="L430" s="46">
        <f t="shared" si="37"/>
        <v>1.0603131524008351</v>
      </c>
      <c r="M430" t="s">
        <v>34</v>
      </c>
      <c r="N430" t="s">
        <v>36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tr">
        <f t="shared" si="38"/>
        <v>Oct</v>
      </c>
      <c r="V430">
        <f t="shared" si="39"/>
        <v>4</v>
      </c>
      <c r="W430" t="str">
        <f xml:space="preserve"> Simulated_UTM_Campaign_Data___1500_Rows[[#This Row],[utm_source]] &amp; "/" &amp; Simulated_UTM_Campaign_Data___1500_Rows[[#This Row],[utm_medium]]</f>
        <v>facebook/social</v>
      </c>
      <c r="X430" s="36">
        <f t="shared" si="40"/>
        <v>45292</v>
      </c>
      <c r="Y430" s="38">
        <f>DATEDIF(E430, A430, "m") + 1</f>
        <v>10</v>
      </c>
      <c r="Z430" s="4" t="str">
        <f t="shared" si="41"/>
        <v>exploratory</v>
      </c>
    </row>
    <row r="431" spans="1:26" x14ac:dyDescent="0.2">
      <c r="A431" s="36">
        <v>45341</v>
      </c>
      <c r="B431" s="4" t="s">
        <v>14</v>
      </c>
      <c r="C431" s="4" t="s">
        <v>28</v>
      </c>
      <c r="D431" s="4" t="s">
        <v>11</v>
      </c>
      <c r="E431" s="36">
        <f>IFERROR(_xlfn.XLOOKUP(D431, 'Minimum Months'!A:A, 'Minimum Months'!B:B), "")</f>
        <v>45292</v>
      </c>
      <c r="F431" s="4" t="s">
        <v>12</v>
      </c>
      <c r="G431" s="4" t="s">
        <v>24</v>
      </c>
      <c r="H431" s="4">
        <v>199</v>
      </c>
      <c r="I431" s="4">
        <v>17</v>
      </c>
      <c r="J431" s="4">
        <v>373.54</v>
      </c>
      <c r="K431" s="19">
        <f t="shared" si="36"/>
        <v>8.5427135678391955E-2</v>
      </c>
      <c r="L431" s="46">
        <f t="shared" si="37"/>
        <v>1.8770854271356785</v>
      </c>
      <c r="M431" t="s">
        <v>34</v>
      </c>
      <c r="N431" t="s">
        <v>36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tr">
        <f t="shared" si="38"/>
        <v>Feb</v>
      </c>
      <c r="V431">
        <f t="shared" si="39"/>
        <v>1</v>
      </c>
      <c r="W431" t="str">
        <f xml:space="preserve"> Simulated_UTM_Campaign_Data___1500_Rows[[#This Row],[utm_source]] &amp; "/" &amp; Simulated_UTM_Campaign_Data___1500_Rows[[#This Row],[utm_medium]]</f>
        <v>newsletter/cpc</v>
      </c>
      <c r="X431" s="36">
        <f t="shared" si="40"/>
        <v>45292</v>
      </c>
      <c r="Y431" s="38">
        <f>DATEDIF(E431, A431, "m") + 1</f>
        <v>2</v>
      </c>
      <c r="Z431" s="4" t="str">
        <f t="shared" si="41"/>
        <v>purchase_intent</v>
      </c>
    </row>
    <row r="432" spans="1:26" x14ac:dyDescent="0.2">
      <c r="A432" s="36">
        <v>45526</v>
      </c>
      <c r="B432" s="4" t="s">
        <v>30</v>
      </c>
      <c r="C432" s="4" t="s">
        <v>10</v>
      </c>
      <c r="D432" s="4" t="s">
        <v>20</v>
      </c>
      <c r="E432" s="36">
        <f>IFERROR(_xlfn.XLOOKUP(D432, 'Minimum Months'!A:A, 'Minimum Months'!B:B), "")</f>
        <v>45292</v>
      </c>
      <c r="F432" s="4" t="s">
        <v>12</v>
      </c>
      <c r="G432" s="4" t="s">
        <v>17</v>
      </c>
      <c r="H432" s="4">
        <v>364</v>
      </c>
      <c r="I432" s="4">
        <v>50</v>
      </c>
      <c r="J432" s="4">
        <v>662.16</v>
      </c>
      <c r="K432" s="19">
        <f t="shared" si="36"/>
        <v>0.13736263736263737</v>
      </c>
      <c r="L432" s="46">
        <f t="shared" si="37"/>
        <v>1.8191208791208791</v>
      </c>
      <c r="M432" t="s">
        <v>34</v>
      </c>
      <c r="N432" t="s">
        <v>36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tr">
        <f t="shared" si="38"/>
        <v>Aug</v>
      </c>
      <c r="V432">
        <f t="shared" si="39"/>
        <v>3</v>
      </c>
      <c r="W432" t="str">
        <f xml:space="preserve"> Simulated_UTM_Campaign_Data___1500_Rows[[#This Row],[utm_source]] &amp; "/" &amp; Simulated_UTM_Campaign_Data___1500_Rows[[#This Row],[utm_medium]]</f>
        <v>linkedin/referral</v>
      </c>
      <c r="X432" s="36">
        <f t="shared" si="40"/>
        <v>45292</v>
      </c>
      <c r="Y432" s="38">
        <f>DATEDIF(E432, A432, "m") + 1</f>
        <v>8</v>
      </c>
      <c r="Z432" s="4" t="str">
        <f t="shared" si="41"/>
        <v>purchase_intent</v>
      </c>
    </row>
    <row r="433" spans="1:26" x14ac:dyDescent="0.2">
      <c r="A433" s="36">
        <v>45379</v>
      </c>
      <c r="B433" s="4" t="s">
        <v>30</v>
      </c>
      <c r="C433" s="4" t="s">
        <v>10</v>
      </c>
      <c r="D433" s="4" t="s">
        <v>27</v>
      </c>
      <c r="E433" s="36">
        <f>IFERROR(_xlfn.XLOOKUP(D433, 'Minimum Months'!A:A, 'Minimum Months'!B:B), "")</f>
        <v>45293</v>
      </c>
      <c r="F433" s="4" t="s">
        <v>29</v>
      </c>
      <c r="G433" s="4" t="s">
        <v>21</v>
      </c>
      <c r="H433" s="4">
        <v>412</v>
      </c>
      <c r="I433" s="4">
        <v>7</v>
      </c>
      <c r="J433" s="4">
        <v>355.07</v>
      </c>
      <c r="K433" s="19">
        <f t="shared" si="36"/>
        <v>1.6990291262135922E-2</v>
      </c>
      <c r="L433" s="46">
        <f t="shared" si="37"/>
        <v>0.86182038834951458</v>
      </c>
      <c r="M433" t="s">
        <v>34</v>
      </c>
      <c r="N433" t="s">
        <v>36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tr">
        <f t="shared" si="38"/>
        <v>Mar</v>
      </c>
      <c r="V433">
        <f t="shared" si="39"/>
        <v>1</v>
      </c>
      <c r="W433" t="str">
        <f xml:space="preserve"> Simulated_UTM_Campaign_Data___1500_Rows[[#This Row],[utm_source]] &amp; "/" &amp; Simulated_UTM_Campaign_Data___1500_Rows[[#This Row],[utm_medium]]</f>
        <v>linkedin/referral</v>
      </c>
      <c r="X433" s="36">
        <f t="shared" si="40"/>
        <v>45293</v>
      </c>
      <c r="Y433" s="38">
        <f>DATEDIF(E433, A433, "m") + 1</f>
        <v>3</v>
      </c>
      <c r="Z433" s="4" t="str">
        <f t="shared" si="41"/>
        <v>exploratory</v>
      </c>
    </row>
    <row r="434" spans="1:26" x14ac:dyDescent="0.2">
      <c r="A434" s="36">
        <v>45617</v>
      </c>
      <c r="B434" s="4" t="s">
        <v>25</v>
      </c>
      <c r="C434" s="4" t="s">
        <v>28</v>
      </c>
      <c r="D434" s="4" t="s">
        <v>11</v>
      </c>
      <c r="E434" s="36">
        <f>IFERROR(_xlfn.XLOOKUP(D434, 'Minimum Months'!A:A, 'Minimum Months'!B:B), "")</f>
        <v>45292</v>
      </c>
      <c r="F434" s="4" t="s">
        <v>16</v>
      </c>
      <c r="G434" s="4" t="s">
        <v>24</v>
      </c>
      <c r="H434" s="4">
        <v>157</v>
      </c>
      <c r="I434" s="4">
        <v>27</v>
      </c>
      <c r="J434" s="4">
        <v>875.29</v>
      </c>
      <c r="K434" s="19">
        <f t="shared" si="36"/>
        <v>0.17197452229299362</v>
      </c>
      <c r="L434" s="46">
        <f t="shared" si="37"/>
        <v>5.5750955414012733</v>
      </c>
      <c r="M434" t="s">
        <v>34</v>
      </c>
      <c r="N434" t="s">
        <v>36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tr">
        <f t="shared" si="38"/>
        <v>Nov</v>
      </c>
      <c r="V434">
        <f t="shared" si="39"/>
        <v>4</v>
      </c>
      <c r="W434" t="str">
        <f xml:space="preserve"> Simulated_UTM_Campaign_Data___1500_Rows[[#This Row],[utm_source]] &amp; "/" &amp; Simulated_UTM_Campaign_Data___1500_Rows[[#This Row],[utm_medium]]</f>
        <v>google/cpc</v>
      </c>
      <c r="X434" s="36">
        <f t="shared" si="40"/>
        <v>45292</v>
      </c>
      <c r="Y434" s="38">
        <f>DATEDIF(E434, A434, "m") + 1</f>
        <v>11</v>
      </c>
      <c r="Z434" s="4" t="str">
        <f t="shared" si="41"/>
        <v>purchase_intent</v>
      </c>
    </row>
    <row r="435" spans="1:26" x14ac:dyDescent="0.2">
      <c r="A435" s="36">
        <v>45294</v>
      </c>
      <c r="B435" s="4" t="s">
        <v>30</v>
      </c>
      <c r="C435" s="4" t="s">
        <v>19</v>
      </c>
      <c r="D435" s="4" t="s">
        <v>27</v>
      </c>
      <c r="E435" s="36">
        <f>IFERROR(_xlfn.XLOOKUP(D435, 'Minimum Months'!A:A, 'Minimum Months'!B:B), "")</f>
        <v>45293</v>
      </c>
      <c r="F435" s="4" t="s">
        <v>23</v>
      </c>
      <c r="G435" s="4" t="s">
        <v>21</v>
      </c>
      <c r="H435" s="4">
        <v>396</v>
      </c>
      <c r="I435" s="4">
        <v>4</v>
      </c>
      <c r="J435" s="4">
        <v>821.6</v>
      </c>
      <c r="K435" s="19">
        <f t="shared" si="36"/>
        <v>1.0101010101010102E-2</v>
      </c>
      <c r="L435" s="46">
        <f t="shared" si="37"/>
        <v>2.074747474747475</v>
      </c>
      <c r="M435" t="s">
        <v>34</v>
      </c>
      <c r="N435" t="s">
        <v>36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tr">
        <f t="shared" si="38"/>
        <v>Jan</v>
      </c>
      <c r="V435">
        <f t="shared" si="39"/>
        <v>1</v>
      </c>
      <c r="W435" t="str">
        <f xml:space="preserve"> Simulated_UTM_Campaign_Data___1500_Rows[[#This Row],[utm_source]] &amp; "/" &amp; Simulated_UTM_Campaign_Data___1500_Rows[[#This Row],[utm_medium]]</f>
        <v>linkedin/email</v>
      </c>
      <c r="X435" s="36">
        <f t="shared" si="40"/>
        <v>45293</v>
      </c>
      <c r="Y435" s="38">
        <f>DATEDIF(E435, A435, "m") + 1</f>
        <v>1</v>
      </c>
      <c r="Z435" s="4" t="str">
        <f t="shared" si="41"/>
        <v>exploratory</v>
      </c>
    </row>
    <row r="436" spans="1:26" x14ac:dyDescent="0.2">
      <c r="A436" s="36">
        <v>45317</v>
      </c>
      <c r="B436" s="4" t="s">
        <v>14</v>
      </c>
      <c r="C436" s="4" t="s">
        <v>15</v>
      </c>
      <c r="D436" s="4" t="s">
        <v>20</v>
      </c>
      <c r="E436" s="36">
        <f>IFERROR(_xlfn.XLOOKUP(D436, 'Minimum Months'!A:A, 'Minimum Months'!B:B), "")</f>
        <v>45292</v>
      </c>
      <c r="F436" s="4" t="s">
        <v>23</v>
      </c>
      <c r="G436" s="4" t="s">
        <v>24</v>
      </c>
      <c r="H436" s="4">
        <v>425</v>
      </c>
      <c r="I436" s="4">
        <v>12</v>
      </c>
      <c r="J436" s="4">
        <v>884.91</v>
      </c>
      <c r="K436" s="19">
        <f t="shared" si="36"/>
        <v>2.823529411764706E-2</v>
      </c>
      <c r="L436" s="46">
        <f t="shared" si="37"/>
        <v>2.0821411764705879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tr">
        <f t="shared" si="38"/>
        <v>Jan</v>
      </c>
      <c r="V436">
        <f t="shared" si="39"/>
        <v>1</v>
      </c>
      <c r="W436" t="str">
        <f xml:space="preserve"> Simulated_UTM_Campaign_Data___1500_Rows[[#This Row],[utm_source]] &amp; "/" &amp; Simulated_UTM_Campaign_Data___1500_Rows[[#This Row],[utm_medium]]</f>
        <v>newsletter/social</v>
      </c>
      <c r="X436" s="36">
        <f t="shared" si="40"/>
        <v>45292</v>
      </c>
      <c r="Y436" s="38">
        <f>DATEDIF(E436, A436, "m") + 1</f>
        <v>1</v>
      </c>
      <c r="Z436" s="4" t="str">
        <f t="shared" si="41"/>
        <v>purchase_intent</v>
      </c>
    </row>
    <row r="437" spans="1:26" x14ac:dyDescent="0.2">
      <c r="A437" s="36">
        <v>45350</v>
      </c>
      <c r="B437" s="4" t="s">
        <v>18</v>
      </c>
      <c r="C437" s="4" t="s">
        <v>10</v>
      </c>
      <c r="D437" s="4" t="s">
        <v>27</v>
      </c>
      <c r="E437" s="36">
        <f>IFERROR(_xlfn.XLOOKUP(D437, 'Minimum Months'!A:A, 'Minimum Months'!B:B), "")</f>
        <v>45293</v>
      </c>
      <c r="F437" s="4" t="s">
        <v>23</v>
      </c>
      <c r="G437" s="4" t="s">
        <v>21</v>
      </c>
      <c r="H437" s="4">
        <v>95</v>
      </c>
      <c r="I437" s="4">
        <v>15</v>
      </c>
      <c r="J437" s="4">
        <v>20.22</v>
      </c>
      <c r="K437" s="19">
        <f t="shared" si="36"/>
        <v>0.15789473684210525</v>
      </c>
      <c r="L437" s="46">
        <f t="shared" si="37"/>
        <v>0.21284210526315789</v>
      </c>
      <c r="M437" t="s">
        <v>34</v>
      </c>
      <c r="N437" t="s">
        <v>36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tr">
        <f t="shared" si="38"/>
        <v>Feb</v>
      </c>
      <c r="V437">
        <f t="shared" si="39"/>
        <v>1</v>
      </c>
      <c r="W437" t="str">
        <f xml:space="preserve"> Simulated_UTM_Campaign_Data___1500_Rows[[#This Row],[utm_source]] &amp; "/" &amp; Simulated_UTM_Campaign_Data___1500_Rows[[#This Row],[utm_medium]]</f>
        <v>youtube/referral</v>
      </c>
      <c r="X437" s="36">
        <f t="shared" si="40"/>
        <v>45293</v>
      </c>
      <c r="Y437" s="38">
        <f>DATEDIF(E437, A437, "m") + 1</f>
        <v>2</v>
      </c>
      <c r="Z437" s="4" t="str">
        <f t="shared" si="41"/>
        <v>exploratory</v>
      </c>
    </row>
    <row r="438" spans="1:26" x14ac:dyDescent="0.2">
      <c r="A438" s="36">
        <v>45503</v>
      </c>
      <c r="B438" s="4" t="s">
        <v>14</v>
      </c>
      <c r="C438" s="4" t="s">
        <v>10</v>
      </c>
      <c r="D438" s="4" t="s">
        <v>22</v>
      </c>
      <c r="E438" s="36">
        <f>IFERROR(_xlfn.XLOOKUP(D438, 'Minimum Months'!A:A, 'Minimum Months'!B:B), "")</f>
        <v>45294</v>
      </c>
      <c r="F438" s="4" t="s">
        <v>32</v>
      </c>
      <c r="G438" s="4" t="s">
        <v>24</v>
      </c>
      <c r="H438" s="4">
        <v>260</v>
      </c>
      <c r="I438" s="4">
        <v>49</v>
      </c>
      <c r="J438" s="4">
        <v>19.86</v>
      </c>
      <c r="K438" s="19">
        <f t="shared" si="36"/>
        <v>0.18846153846153846</v>
      </c>
      <c r="L438" s="46">
        <f t="shared" si="37"/>
        <v>7.6384615384615384E-2</v>
      </c>
      <c r="M438" t="s">
        <v>34</v>
      </c>
      <c r="N438" t="s">
        <v>36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tr">
        <f t="shared" si="38"/>
        <v>Jul</v>
      </c>
      <c r="V438">
        <f t="shared" si="39"/>
        <v>3</v>
      </c>
      <c r="W438" t="str">
        <f xml:space="preserve"> Simulated_UTM_Campaign_Data___1500_Rows[[#This Row],[utm_source]] &amp; "/" &amp; Simulated_UTM_Campaign_Data___1500_Rows[[#This Row],[utm_medium]]</f>
        <v>newsletter/referral</v>
      </c>
      <c r="X438" s="36">
        <f t="shared" si="40"/>
        <v>45294</v>
      </c>
      <c r="Y438" s="38">
        <f>DATEDIF(E438, A438, "m") + 1</f>
        <v>7</v>
      </c>
      <c r="Z438" s="4" t="str">
        <f t="shared" si="41"/>
        <v>purchase_intent</v>
      </c>
    </row>
    <row r="439" spans="1:26" x14ac:dyDescent="0.2">
      <c r="A439" s="36">
        <v>45629</v>
      </c>
      <c r="B439" s="4" t="s">
        <v>26</v>
      </c>
      <c r="C439" s="4" t="s">
        <v>10</v>
      </c>
      <c r="D439" s="4" t="s">
        <v>27</v>
      </c>
      <c r="E439" s="36">
        <f>IFERROR(_xlfn.XLOOKUP(D439, 'Minimum Months'!A:A, 'Minimum Months'!B:B), "")</f>
        <v>45293</v>
      </c>
      <c r="F439" s="4" t="s">
        <v>32</v>
      </c>
      <c r="G439" s="4" t="s">
        <v>13</v>
      </c>
      <c r="H439" s="4">
        <v>208</v>
      </c>
      <c r="I439" s="4">
        <v>8</v>
      </c>
      <c r="J439" s="4">
        <v>232.8</v>
      </c>
      <c r="K439" s="19">
        <f t="shared" si="36"/>
        <v>3.8461538461538464E-2</v>
      </c>
      <c r="L439" s="46">
        <f t="shared" si="37"/>
        <v>1.1192307692307693</v>
      </c>
      <c r="M439" t="s">
        <v>34</v>
      </c>
      <c r="N439" t="s">
        <v>36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tr">
        <f t="shared" si="38"/>
        <v>Dec</v>
      </c>
      <c r="V439">
        <f t="shared" si="39"/>
        <v>4</v>
      </c>
      <c r="W439" t="str">
        <f xml:space="preserve"> Simulated_UTM_Campaign_Data___1500_Rows[[#This Row],[utm_source]] &amp; "/" &amp; Simulated_UTM_Campaign_Data___1500_Rows[[#This Row],[utm_medium]]</f>
        <v>instagram/referral</v>
      </c>
      <c r="X439" s="36">
        <f t="shared" si="40"/>
        <v>45293</v>
      </c>
      <c r="Y439" s="38">
        <f>DATEDIF(E439, A439, "m") + 1</f>
        <v>12</v>
      </c>
      <c r="Z439" s="4" t="str">
        <f t="shared" si="41"/>
        <v>exploratory</v>
      </c>
    </row>
    <row r="440" spans="1:26" x14ac:dyDescent="0.2">
      <c r="A440" s="36">
        <v>45391</v>
      </c>
      <c r="B440" s="4" t="s">
        <v>30</v>
      </c>
      <c r="C440" s="4" t="s">
        <v>10</v>
      </c>
      <c r="D440" s="4" t="s">
        <v>27</v>
      </c>
      <c r="E440" s="36">
        <f>IFERROR(_xlfn.XLOOKUP(D440, 'Minimum Months'!A:A, 'Minimum Months'!B:B), "")</f>
        <v>45293</v>
      </c>
      <c r="F440" s="4" t="s">
        <v>29</v>
      </c>
      <c r="G440" s="4" t="s">
        <v>13</v>
      </c>
      <c r="H440" s="4">
        <v>343</v>
      </c>
      <c r="I440" s="4">
        <v>47</v>
      </c>
      <c r="J440" s="4">
        <v>592.58000000000004</v>
      </c>
      <c r="K440" s="19">
        <f t="shared" si="36"/>
        <v>0.13702623906705538</v>
      </c>
      <c r="L440" s="46">
        <f t="shared" si="37"/>
        <v>1.7276384839650147</v>
      </c>
      <c r="M440" t="s">
        <v>34</v>
      </c>
      <c r="N440" t="s">
        <v>36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tr">
        <f t="shared" si="38"/>
        <v>Apr</v>
      </c>
      <c r="V440">
        <f t="shared" si="39"/>
        <v>2</v>
      </c>
      <c r="W440" t="str">
        <f xml:space="preserve"> Simulated_UTM_Campaign_Data___1500_Rows[[#This Row],[utm_source]] &amp; "/" &amp; Simulated_UTM_Campaign_Data___1500_Rows[[#This Row],[utm_medium]]</f>
        <v>linkedin/referral</v>
      </c>
      <c r="X440" s="36">
        <f t="shared" si="40"/>
        <v>45293</v>
      </c>
      <c r="Y440" s="38">
        <f>DATEDIF(E440, A440, "m") + 1</f>
        <v>4</v>
      </c>
      <c r="Z440" s="4" t="str">
        <f t="shared" si="41"/>
        <v>exploratory</v>
      </c>
    </row>
    <row r="441" spans="1:26" x14ac:dyDescent="0.2">
      <c r="A441" s="36">
        <v>45383</v>
      </c>
      <c r="B441" s="4" t="s">
        <v>26</v>
      </c>
      <c r="C441" s="4" t="s">
        <v>10</v>
      </c>
      <c r="D441" s="4" t="s">
        <v>20</v>
      </c>
      <c r="E441" s="36">
        <f>IFERROR(_xlfn.XLOOKUP(D441, 'Minimum Months'!A:A, 'Minimum Months'!B:B), "")</f>
        <v>45292</v>
      </c>
      <c r="F441" s="4" t="s">
        <v>23</v>
      </c>
      <c r="G441" s="4" t="s">
        <v>21</v>
      </c>
      <c r="H441" s="4">
        <v>320</v>
      </c>
      <c r="I441" s="4">
        <v>22</v>
      </c>
      <c r="J441" s="4">
        <v>275.39999999999998</v>
      </c>
      <c r="K441" s="19">
        <f t="shared" si="36"/>
        <v>6.8750000000000006E-2</v>
      </c>
      <c r="L441" s="46">
        <f t="shared" si="37"/>
        <v>0.86062499999999997</v>
      </c>
      <c r="M441" t="s">
        <v>34</v>
      </c>
      <c r="N441" t="s">
        <v>36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tr">
        <f t="shared" si="38"/>
        <v>Apr</v>
      </c>
      <c r="V441">
        <f t="shared" si="39"/>
        <v>2</v>
      </c>
      <c r="W441" t="str">
        <f xml:space="preserve"> Simulated_UTM_Campaign_Data___1500_Rows[[#This Row],[utm_source]] &amp; "/" &amp; Simulated_UTM_Campaign_Data___1500_Rows[[#This Row],[utm_medium]]</f>
        <v>instagram/referral</v>
      </c>
      <c r="X441" s="36">
        <f t="shared" si="40"/>
        <v>45292</v>
      </c>
      <c r="Y441" s="38">
        <f>DATEDIF(E441, A441, "m") + 1</f>
        <v>4</v>
      </c>
      <c r="Z441" s="4" t="str">
        <f t="shared" si="41"/>
        <v>exploratory</v>
      </c>
    </row>
    <row r="442" spans="1:26" x14ac:dyDescent="0.2">
      <c r="A442" s="36">
        <v>45326</v>
      </c>
      <c r="B442" s="4" t="s">
        <v>14</v>
      </c>
      <c r="C442" s="4" t="s">
        <v>19</v>
      </c>
      <c r="D442" s="4" t="s">
        <v>27</v>
      </c>
      <c r="E442" s="36">
        <f>IFERROR(_xlfn.XLOOKUP(D442, 'Minimum Months'!A:A, 'Minimum Months'!B:B), "")</f>
        <v>45293</v>
      </c>
      <c r="F442" s="4" t="s">
        <v>29</v>
      </c>
      <c r="G442" s="4" t="s">
        <v>17</v>
      </c>
      <c r="H442" s="4">
        <v>486</v>
      </c>
      <c r="I442" s="4">
        <v>46</v>
      </c>
      <c r="J442" s="4">
        <v>34.79</v>
      </c>
      <c r="K442" s="19">
        <f t="shared" si="36"/>
        <v>9.4650205761316872E-2</v>
      </c>
      <c r="L442" s="46">
        <f t="shared" si="37"/>
        <v>7.1584362139917687E-2</v>
      </c>
      <c r="M442" t="s">
        <v>34</v>
      </c>
      <c r="N442" t="s">
        <v>36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tr">
        <f t="shared" si="38"/>
        <v>Feb</v>
      </c>
      <c r="V442">
        <f t="shared" si="39"/>
        <v>1</v>
      </c>
      <c r="W442" t="str">
        <f xml:space="preserve"> Simulated_UTM_Campaign_Data___1500_Rows[[#This Row],[utm_source]] &amp; "/" &amp; Simulated_UTM_Campaign_Data___1500_Rows[[#This Row],[utm_medium]]</f>
        <v>newsletter/email</v>
      </c>
      <c r="X442" s="36">
        <f t="shared" si="40"/>
        <v>45293</v>
      </c>
      <c r="Y442" s="38">
        <f>DATEDIF(E442, A442, "m") + 1</f>
        <v>2</v>
      </c>
      <c r="Z442" s="4" t="str">
        <f t="shared" si="41"/>
        <v>purchase_intent</v>
      </c>
    </row>
    <row r="443" spans="1:26" x14ac:dyDescent="0.2">
      <c r="A443" s="36">
        <v>45549</v>
      </c>
      <c r="B443" s="4" t="s">
        <v>30</v>
      </c>
      <c r="C443" s="4" t="s">
        <v>10</v>
      </c>
      <c r="D443" s="4" t="s">
        <v>22</v>
      </c>
      <c r="E443" s="36">
        <f>IFERROR(_xlfn.XLOOKUP(D443, 'Minimum Months'!A:A, 'Minimum Months'!B:B), "")</f>
        <v>45294</v>
      </c>
      <c r="F443" s="4" t="s">
        <v>16</v>
      </c>
      <c r="G443" s="4" t="s">
        <v>24</v>
      </c>
      <c r="H443" s="4">
        <v>122</v>
      </c>
      <c r="I443" s="4">
        <v>34</v>
      </c>
      <c r="J443" s="4">
        <v>128.19999999999999</v>
      </c>
      <c r="K443" s="19">
        <f t="shared" si="36"/>
        <v>0.27868852459016391</v>
      </c>
      <c r="L443" s="46">
        <f t="shared" si="37"/>
        <v>1.0508196721311474</v>
      </c>
      <c r="M443" t="s">
        <v>34</v>
      </c>
      <c r="N443" t="s">
        <v>36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tr">
        <f t="shared" si="38"/>
        <v>Sep</v>
      </c>
      <c r="V443">
        <f t="shared" si="39"/>
        <v>3</v>
      </c>
      <c r="W443" t="str">
        <f xml:space="preserve"> Simulated_UTM_Campaign_Data___1500_Rows[[#This Row],[utm_source]] &amp; "/" &amp; Simulated_UTM_Campaign_Data___1500_Rows[[#This Row],[utm_medium]]</f>
        <v>linkedin/referral</v>
      </c>
      <c r="X443" s="36">
        <f t="shared" si="40"/>
        <v>45294</v>
      </c>
      <c r="Y443" s="38">
        <f>DATEDIF(E443, A443, "m") + 1</f>
        <v>9</v>
      </c>
      <c r="Z443" s="4" t="str">
        <f t="shared" si="41"/>
        <v>purchase_intent</v>
      </c>
    </row>
    <row r="444" spans="1:26" x14ac:dyDescent="0.2">
      <c r="A444" s="36">
        <v>45382</v>
      </c>
      <c r="B444" s="4" t="s">
        <v>18</v>
      </c>
      <c r="C444" s="4" t="s">
        <v>15</v>
      </c>
      <c r="D444" s="4" t="s">
        <v>11</v>
      </c>
      <c r="E444" s="36">
        <f>IFERROR(_xlfn.XLOOKUP(D444, 'Minimum Months'!A:A, 'Minimum Months'!B:B), "")</f>
        <v>45292</v>
      </c>
      <c r="F444" s="4" t="s">
        <v>23</v>
      </c>
      <c r="G444" s="4" t="s">
        <v>13</v>
      </c>
      <c r="H444" s="4">
        <v>454</v>
      </c>
      <c r="I444" s="4">
        <v>36</v>
      </c>
      <c r="J444" s="4">
        <v>421.13</v>
      </c>
      <c r="K444" s="19">
        <f t="shared" si="36"/>
        <v>7.9295154185022032E-2</v>
      </c>
      <c r="L444" s="46">
        <f t="shared" si="37"/>
        <v>0.92759911894273128</v>
      </c>
      <c r="M444" t="s">
        <v>34</v>
      </c>
      <c r="N444" t="s">
        <v>36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tr">
        <f t="shared" si="38"/>
        <v>Mar</v>
      </c>
      <c r="V444">
        <f t="shared" si="39"/>
        <v>1</v>
      </c>
      <c r="W444" t="str">
        <f xml:space="preserve"> Simulated_UTM_Campaign_Data___1500_Rows[[#This Row],[utm_source]] &amp; "/" &amp; Simulated_UTM_Campaign_Data___1500_Rows[[#This Row],[utm_medium]]</f>
        <v>youtube/social</v>
      </c>
      <c r="X444" s="36">
        <f t="shared" si="40"/>
        <v>45292</v>
      </c>
      <c r="Y444" s="38">
        <f>DATEDIF(E444, A444, "m") + 1</f>
        <v>3</v>
      </c>
      <c r="Z444" s="4" t="str">
        <f t="shared" si="41"/>
        <v>exploratory</v>
      </c>
    </row>
    <row r="445" spans="1:26" x14ac:dyDescent="0.2">
      <c r="A445" s="36">
        <v>45379</v>
      </c>
      <c r="B445" s="4" t="s">
        <v>18</v>
      </c>
      <c r="C445" s="4" t="s">
        <v>10</v>
      </c>
      <c r="D445" s="4" t="s">
        <v>11</v>
      </c>
      <c r="E445" s="36">
        <f>IFERROR(_xlfn.XLOOKUP(D445, 'Minimum Months'!A:A, 'Minimum Months'!B:B), "")</f>
        <v>45292</v>
      </c>
      <c r="F445" s="4" t="s">
        <v>29</v>
      </c>
      <c r="G445" s="4" t="s">
        <v>21</v>
      </c>
      <c r="H445" s="4">
        <v>294</v>
      </c>
      <c r="I445" s="4">
        <v>7</v>
      </c>
      <c r="J445" s="4">
        <v>163.29</v>
      </c>
      <c r="K445" s="19">
        <f t="shared" si="36"/>
        <v>2.3809523809523808E-2</v>
      </c>
      <c r="L445" s="46">
        <f t="shared" si="37"/>
        <v>0.55540816326530607</v>
      </c>
      <c r="M445" t="s">
        <v>34</v>
      </c>
      <c r="N445" t="s">
        <v>36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tr">
        <f t="shared" si="38"/>
        <v>Mar</v>
      </c>
      <c r="V445">
        <f t="shared" si="39"/>
        <v>1</v>
      </c>
      <c r="W445" t="str">
        <f xml:space="preserve"> Simulated_UTM_Campaign_Data___1500_Rows[[#This Row],[utm_source]] &amp; "/" &amp; Simulated_UTM_Campaign_Data___1500_Rows[[#This Row],[utm_medium]]</f>
        <v>youtube/referral</v>
      </c>
      <c r="X445" s="36">
        <f t="shared" si="40"/>
        <v>45292</v>
      </c>
      <c r="Y445" s="38">
        <f>DATEDIF(E445, A445, "m") + 1</f>
        <v>3</v>
      </c>
      <c r="Z445" s="4" t="str">
        <f t="shared" si="41"/>
        <v>exploratory</v>
      </c>
    </row>
    <row r="446" spans="1:26" x14ac:dyDescent="0.2">
      <c r="A446" s="36">
        <v>45348</v>
      </c>
      <c r="B446" s="4" t="s">
        <v>25</v>
      </c>
      <c r="C446" s="4" t="s">
        <v>10</v>
      </c>
      <c r="D446" s="4" t="s">
        <v>27</v>
      </c>
      <c r="E446" s="36">
        <f>IFERROR(_xlfn.XLOOKUP(D446, 'Minimum Months'!A:A, 'Minimum Months'!B:B), "")</f>
        <v>45293</v>
      </c>
      <c r="F446" s="4" t="s">
        <v>32</v>
      </c>
      <c r="G446" s="4" t="s">
        <v>13</v>
      </c>
      <c r="H446" s="4">
        <v>91</v>
      </c>
      <c r="I446" s="4">
        <v>10</v>
      </c>
      <c r="J446" s="4">
        <v>995.34</v>
      </c>
      <c r="K446" s="19">
        <f t="shared" si="36"/>
        <v>0.10989010989010989</v>
      </c>
      <c r="L446" s="46">
        <f t="shared" si="37"/>
        <v>10.937802197802197</v>
      </c>
      <c r="M446" t="s">
        <v>34</v>
      </c>
      <c r="N446" t="s">
        <v>36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tr">
        <f t="shared" si="38"/>
        <v>Feb</v>
      </c>
      <c r="V446">
        <f t="shared" si="39"/>
        <v>1</v>
      </c>
      <c r="W446" t="str">
        <f xml:space="preserve"> Simulated_UTM_Campaign_Data___1500_Rows[[#This Row],[utm_source]] &amp; "/" &amp; Simulated_UTM_Campaign_Data___1500_Rows[[#This Row],[utm_medium]]</f>
        <v>google/referral</v>
      </c>
      <c r="X446" s="36">
        <f t="shared" si="40"/>
        <v>45293</v>
      </c>
      <c r="Y446" s="38">
        <f>DATEDIF(E446, A446, "m") + 1</f>
        <v>2</v>
      </c>
      <c r="Z446" s="4" t="str">
        <f t="shared" si="41"/>
        <v>exploratory</v>
      </c>
    </row>
    <row r="447" spans="1:26" x14ac:dyDescent="0.2">
      <c r="A447" s="36">
        <v>45613</v>
      </c>
      <c r="B447" s="4" t="s">
        <v>25</v>
      </c>
      <c r="C447" s="4" t="s">
        <v>28</v>
      </c>
      <c r="D447" s="4" t="s">
        <v>20</v>
      </c>
      <c r="E447" s="36">
        <f>IFERROR(_xlfn.XLOOKUP(D447, 'Minimum Months'!A:A, 'Minimum Months'!B:B), "")</f>
        <v>45292</v>
      </c>
      <c r="F447" s="4" t="s">
        <v>29</v>
      </c>
      <c r="G447" s="4" t="s">
        <v>21</v>
      </c>
      <c r="H447" s="4">
        <v>441</v>
      </c>
      <c r="I447" s="4">
        <v>48</v>
      </c>
      <c r="J447" s="4">
        <v>372.57</v>
      </c>
      <c r="K447" s="19">
        <f t="shared" si="36"/>
        <v>0.10884353741496598</v>
      </c>
      <c r="L447" s="46">
        <f t="shared" si="37"/>
        <v>0.84482993197278911</v>
      </c>
      <c r="M447" t="s">
        <v>34</v>
      </c>
      <c r="N447" t="s">
        <v>36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tr">
        <f t="shared" si="38"/>
        <v>Nov</v>
      </c>
      <c r="V447">
        <f t="shared" si="39"/>
        <v>4</v>
      </c>
      <c r="W447" t="str">
        <f xml:space="preserve"> Simulated_UTM_Campaign_Data___1500_Rows[[#This Row],[utm_source]] &amp; "/" &amp; Simulated_UTM_Campaign_Data___1500_Rows[[#This Row],[utm_medium]]</f>
        <v>google/cpc</v>
      </c>
      <c r="X447" s="36">
        <f t="shared" si="40"/>
        <v>45292</v>
      </c>
      <c r="Y447" s="38">
        <f>DATEDIF(E447, A447, "m") + 1</f>
        <v>11</v>
      </c>
      <c r="Z447" s="4" t="str">
        <f t="shared" si="41"/>
        <v>exploratory</v>
      </c>
    </row>
    <row r="448" spans="1:26" x14ac:dyDescent="0.2">
      <c r="A448" s="36">
        <v>45453</v>
      </c>
      <c r="B448" s="4" t="s">
        <v>30</v>
      </c>
      <c r="C448" s="4" t="s">
        <v>28</v>
      </c>
      <c r="D448" s="4" t="s">
        <v>22</v>
      </c>
      <c r="E448" s="36">
        <f>IFERROR(_xlfn.XLOOKUP(D448, 'Minimum Months'!A:A, 'Minimum Months'!B:B), "")</f>
        <v>45294</v>
      </c>
      <c r="F448" s="4" t="s">
        <v>29</v>
      </c>
      <c r="G448" s="4" t="s">
        <v>13</v>
      </c>
      <c r="H448" s="4">
        <v>303</v>
      </c>
      <c r="I448" s="4">
        <v>13</v>
      </c>
      <c r="J448" s="4">
        <v>794.78</v>
      </c>
      <c r="K448" s="19">
        <f t="shared" si="36"/>
        <v>4.2904290429042903E-2</v>
      </c>
      <c r="L448" s="46">
        <f t="shared" si="37"/>
        <v>2.623036303630363</v>
      </c>
      <c r="M448" t="s">
        <v>34</v>
      </c>
      <c r="N448" t="s">
        <v>36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tr">
        <f t="shared" si="38"/>
        <v>Jun</v>
      </c>
      <c r="V448">
        <f t="shared" si="39"/>
        <v>2</v>
      </c>
      <c r="W448" t="str">
        <f xml:space="preserve"> Simulated_UTM_Campaign_Data___1500_Rows[[#This Row],[utm_source]] &amp; "/" &amp; Simulated_UTM_Campaign_Data___1500_Rows[[#This Row],[utm_medium]]</f>
        <v>linkedin/cpc</v>
      </c>
      <c r="X448" s="36">
        <f t="shared" si="40"/>
        <v>45294</v>
      </c>
      <c r="Y448" s="38">
        <f>DATEDIF(E448, A448, "m") + 1</f>
        <v>6</v>
      </c>
      <c r="Z448" s="4" t="str">
        <f t="shared" si="41"/>
        <v>exploratory</v>
      </c>
    </row>
    <row r="449" spans="1:26" x14ac:dyDescent="0.2">
      <c r="A449" s="36">
        <v>45370</v>
      </c>
      <c r="B449" s="4" t="s">
        <v>25</v>
      </c>
      <c r="C449" s="4" t="s">
        <v>28</v>
      </c>
      <c r="D449" s="4" t="s">
        <v>27</v>
      </c>
      <c r="E449" s="36">
        <f>IFERROR(_xlfn.XLOOKUP(D449, 'Minimum Months'!A:A, 'Minimum Months'!B:B), "")</f>
        <v>45293</v>
      </c>
      <c r="F449" s="4" t="s">
        <v>32</v>
      </c>
      <c r="G449" s="4" t="s">
        <v>17</v>
      </c>
      <c r="H449" s="4">
        <v>456</v>
      </c>
      <c r="I449" s="4">
        <v>27</v>
      </c>
      <c r="J449" s="4">
        <v>64.430000000000007</v>
      </c>
      <c r="K449" s="19">
        <f t="shared" si="36"/>
        <v>5.921052631578947E-2</v>
      </c>
      <c r="L449" s="46">
        <f t="shared" si="37"/>
        <v>0.14129385964912283</v>
      </c>
      <c r="M449" t="s">
        <v>34</v>
      </c>
      <c r="N449" t="s">
        <v>36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tr">
        <f t="shared" si="38"/>
        <v>Mar</v>
      </c>
      <c r="V449">
        <f t="shared" si="39"/>
        <v>1</v>
      </c>
      <c r="W449" t="str">
        <f xml:space="preserve"> Simulated_UTM_Campaign_Data___1500_Rows[[#This Row],[utm_source]] &amp; "/" &amp; Simulated_UTM_Campaign_Data___1500_Rows[[#This Row],[utm_medium]]</f>
        <v>google/cpc</v>
      </c>
      <c r="X449" s="36">
        <f t="shared" si="40"/>
        <v>45293</v>
      </c>
      <c r="Y449" s="38">
        <f>DATEDIF(E449, A449, "m") + 1</f>
        <v>3</v>
      </c>
      <c r="Z449" s="4" t="str">
        <f t="shared" si="41"/>
        <v>purchase_intent</v>
      </c>
    </row>
    <row r="450" spans="1:26" x14ac:dyDescent="0.2">
      <c r="A450" s="36">
        <v>45441</v>
      </c>
      <c r="B450" s="4" t="s">
        <v>18</v>
      </c>
      <c r="C450" s="4" t="s">
        <v>10</v>
      </c>
      <c r="D450" s="4" t="s">
        <v>22</v>
      </c>
      <c r="E450" s="36">
        <f>IFERROR(_xlfn.XLOOKUP(D450, 'Minimum Months'!A:A, 'Minimum Months'!B:B), "")</f>
        <v>45294</v>
      </c>
      <c r="F450" s="4" t="s">
        <v>23</v>
      </c>
      <c r="G450" s="4" t="s">
        <v>17</v>
      </c>
      <c r="H450" s="4">
        <v>253</v>
      </c>
      <c r="I450" s="4">
        <v>34</v>
      </c>
      <c r="J450" s="4">
        <v>387.83</v>
      </c>
      <c r="K450" s="19">
        <f t="shared" ref="K450:K513" si="42">IF(H450=0, 0, I450/H450)</f>
        <v>0.13438735177865613</v>
      </c>
      <c r="L450" s="46">
        <f t="shared" ref="L450:L513" si="43">IF(H450=0, 0, J450/H450)</f>
        <v>1.5329249011857706</v>
      </c>
      <c r="M450" t="s">
        <v>34</v>
      </c>
      <c r="N450" t="s">
        <v>36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tr">
        <f t="shared" ref="U450:U513" si="44">TEXT(A450, "mmm")</f>
        <v>May</v>
      </c>
      <c r="V450">
        <f t="shared" ref="V450:V513" si="45">ROUNDUP(MONTH(A450)/3, 0)</f>
        <v>2</v>
      </c>
      <c r="W450" t="str">
        <f xml:space="preserve"> Simulated_UTM_Campaign_Data___1500_Rows[[#This Row],[utm_source]] &amp; "/" &amp; Simulated_UTM_Campaign_Data___1500_Rows[[#This Row],[utm_medium]]</f>
        <v>youtube/referral</v>
      </c>
      <c r="X450" s="36">
        <f t="shared" ref="X450:X513" si="46">_xlfn.MINIFS(A:A, D:D, D450)</f>
        <v>45294</v>
      </c>
      <c r="Y450" s="38">
        <f>DATEDIF(E450, A450, "m") + 1</f>
        <v>5</v>
      </c>
      <c r="Z450" s="4" t="str">
        <f t="shared" ref="Z450:Z513" si="47">IF(OR(G450="discount", G450="signup"), "purchase_intent",
   IF(OR(G450="bags", G450="shoes"), "exploratory", "other"))</f>
        <v>purchase_intent</v>
      </c>
    </row>
    <row r="451" spans="1:26" x14ac:dyDescent="0.2">
      <c r="A451" s="36">
        <v>45621</v>
      </c>
      <c r="B451" s="4" t="s">
        <v>18</v>
      </c>
      <c r="C451" s="4" t="s">
        <v>28</v>
      </c>
      <c r="D451" s="4" t="s">
        <v>20</v>
      </c>
      <c r="E451" s="36">
        <f>IFERROR(_xlfn.XLOOKUP(D451, 'Minimum Months'!A:A, 'Minimum Months'!B:B), "")</f>
        <v>45292</v>
      </c>
      <c r="F451" s="4" t="s">
        <v>16</v>
      </c>
      <c r="G451" s="4" t="s">
        <v>13</v>
      </c>
      <c r="H451" s="4">
        <v>145</v>
      </c>
      <c r="I451" s="4">
        <v>10</v>
      </c>
      <c r="J451" s="4">
        <v>615.13</v>
      </c>
      <c r="K451" s="19">
        <f t="shared" si="42"/>
        <v>6.8965517241379309E-2</v>
      </c>
      <c r="L451" s="46">
        <f t="shared" si="43"/>
        <v>4.2422758620689658</v>
      </c>
      <c r="M451" t="s">
        <v>34</v>
      </c>
      <c r="N451" t="s">
        <v>36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tr">
        <f t="shared" si="44"/>
        <v>Nov</v>
      </c>
      <c r="V451">
        <f t="shared" si="45"/>
        <v>4</v>
      </c>
      <c r="W451" t="str">
        <f xml:space="preserve"> Simulated_UTM_Campaign_Data___1500_Rows[[#This Row],[utm_source]] &amp; "/" &amp; Simulated_UTM_Campaign_Data___1500_Rows[[#This Row],[utm_medium]]</f>
        <v>youtube/cpc</v>
      </c>
      <c r="X451" s="36">
        <f t="shared" si="46"/>
        <v>45292</v>
      </c>
      <c r="Y451" s="38">
        <f>DATEDIF(E451, A451, "m") + 1</f>
        <v>11</v>
      </c>
      <c r="Z451" s="4" t="str">
        <f t="shared" si="47"/>
        <v>exploratory</v>
      </c>
    </row>
    <row r="452" spans="1:26" x14ac:dyDescent="0.2">
      <c r="A452" s="36">
        <v>45497</v>
      </c>
      <c r="B452" s="4" t="s">
        <v>26</v>
      </c>
      <c r="C452" s="4" t="s">
        <v>15</v>
      </c>
      <c r="D452" s="4" t="s">
        <v>27</v>
      </c>
      <c r="E452" s="36">
        <f>IFERROR(_xlfn.XLOOKUP(D452, 'Minimum Months'!A:A, 'Minimum Months'!B:B), "")</f>
        <v>45293</v>
      </c>
      <c r="F452" s="4" t="s">
        <v>12</v>
      </c>
      <c r="G452" s="4" t="s">
        <v>17</v>
      </c>
      <c r="H452" s="4">
        <v>367</v>
      </c>
      <c r="I452" s="4">
        <v>50</v>
      </c>
      <c r="J452" s="4">
        <v>495.39</v>
      </c>
      <c r="K452" s="19">
        <f t="shared" si="42"/>
        <v>0.13623978201634879</v>
      </c>
      <c r="L452" s="46">
        <f t="shared" si="43"/>
        <v>1.3498365122615803</v>
      </c>
      <c r="M452" t="s">
        <v>34</v>
      </c>
      <c r="N452" t="s">
        <v>36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tr">
        <f t="shared" si="44"/>
        <v>Jul</v>
      </c>
      <c r="V452">
        <f t="shared" si="45"/>
        <v>3</v>
      </c>
      <c r="W452" t="str">
        <f xml:space="preserve"> Simulated_UTM_Campaign_Data___1500_Rows[[#This Row],[utm_source]] &amp; "/" &amp; Simulated_UTM_Campaign_Data___1500_Rows[[#This Row],[utm_medium]]</f>
        <v>instagram/social</v>
      </c>
      <c r="X452" s="36">
        <f t="shared" si="46"/>
        <v>45293</v>
      </c>
      <c r="Y452" s="38">
        <f>DATEDIF(E452, A452, "m") + 1</f>
        <v>7</v>
      </c>
      <c r="Z452" s="4" t="str">
        <f t="shared" si="47"/>
        <v>purchase_intent</v>
      </c>
    </row>
    <row r="453" spans="1:26" x14ac:dyDescent="0.2">
      <c r="A453" s="36">
        <v>45632</v>
      </c>
      <c r="B453" s="4" t="s">
        <v>18</v>
      </c>
      <c r="C453" s="4" t="s">
        <v>28</v>
      </c>
      <c r="D453" s="4" t="s">
        <v>11</v>
      </c>
      <c r="E453" s="36">
        <f>IFERROR(_xlfn.XLOOKUP(D453, 'Minimum Months'!A:A, 'Minimum Months'!B:B), "")</f>
        <v>45292</v>
      </c>
      <c r="F453" s="4" t="s">
        <v>16</v>
      </c>
      <c r="G453" s="4" t="s">
        <v>13</v>
      </c>
      <c r="H453" s="4">
        <v>418</v>
      </c>
      <c r="I453" s="4">
        <v>49</v>
      </c>
      <c r="J453" s="4">
        <v>360.63</v>
      </c>
      <c r="K453" s="19">
        <f t="shared" si="42"/>
        <v>0.11722488038277512</v>
      </c>
      <c r="L453" s="46">
        <f t="shared" si="43"/>
        <v>0.86275119617224882</v>
      </c>
      <c r="M453" t="s">
        <v>34</v>
      </c>
      <c r="N453" t="s">
        <v>36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tr">
        <f t="shared" si="44"/>
        <v>Dec</v>
      </c>
      <c r="V453">
        <f t="shared" si="45"/>
        <v>4</v>
      </c>
      <c r="W453" t="str">
        <f xml:space="preserve"> Simulated_UTM_Campaign_Data___1500_Rows[[#This Row],[utm_source]] &amp; "/" &amp; Simulated_UTM_Campaign_Data___1500_Rows[[#This Row],[utm_medium]]</f>
        <v>youtube/cpc</v>
      </c>
      <c r="X453" s="36">
        <f t="shared" si="46"/>
        <v>45292</v>
      </c>
      <c r="Y453" s="38">
        <f>DATEDIF(E453, A453, "m") + 1</f>
        <v>12</v>
      </c>
      <c r="Z453" s="4" t="str">
        <f t="shared" si="47"/>
        <v>exploratory</v>
      </c>
    </row>
    <row r="454" spans="1:26" x14ac:dyDescent="0.2">
      <c r="A454" s="36">
        <v>45338</v>
      </c>
      <c r="B454" s="4" t="s">
        <v>9</v>
      </c>
      <c r="C454" s="4" t="s">
        <v>15</v>
      </c>
      <c r="D454" s="4" t="s">
        <v>11</v>
      </c>
      <c r="E454" s="36">
        <f>IFERROR(_xlfn.XLOOKUP(D454, 'Minimum Months'!A:A, 'Minimum Months'!B:B), "")</f>
        <v>45292</v>
      </c>
      <c r="F454" s="4" t="s">
        <v>12</v>
      </c>
      <c r="G454" s="4" t="s">
        <v>17</v>
      </c>
      <c r="H454" s="4">
        <v>425</v>
      </c>
      <c r="I454" s="4">
        <v>49</v>
      </c>
      <c r="J454" s="4">
        <v>276.06</v>
      </c>
      <c r="K454" s="19">
        <f t="shared" si="42"/>
        <v>0.11529411764705882</v>
      </c>
      <c r="L454" s="46">
        <f t="shared" si="43"/>
        <v>0.64955294117647056</v>
      </c>
      <c r="M454" t="s">
        <v>34</v>
      </c>
      <c r="N454" t="s">
        <v>36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tr">
        <f t="shared" si="44"/>
        <v>Feb</v>
      </c>
      <c r="V454">
        <f t="shared" si="45"/>
        <v>1</v>
      </c>
      <c r="W454" t="str">
        <f xml:space="preserve"> Simulated_UTM_Campaign_Data___1500_Rows[[#This Row],[utm_source]] &amp; "/" &amp; Simulated_UTM_Campaign_Data___1500_Rows[[#This Row],[utm_medium]]</f>
        <v>facebook/social</v>
      </c>
      <c r="X454" s="36">
        <f t="shared" si="46"/>
        <v>45292</v>
      </c>
      <c r="Y454" s="38">
        <f>DATEDIF(E454, A454, "m") + 1</f>
        <v>2</v>
      </c>
      <c r="Z454" s="4" t="str">
        <f t="shared" si="47"/>
        <v>purchase_intent</v>
      </c>
    </row>
    <row r="455" spans="1:26" x14ac:dyDescent="0.2">
      <c r="A455" s="36">
        <v>45314</v>
      </c>
      <c r="B455" s="4" t="s">
        <v>18</v>
      </c>
      <c r="C455" s="4" t="s">
        <v>15</v>
      </c>
      <c r="D455" s="4" t="s">
        <v>27</v>
      </c>
      <c r="E455" s="36">
        <f>IFERROR(_xlfn.XLOOKUP(D455, 'Minimum Months'!A:A, 'Minimum Months'!B:B), "")</f>
        <v>45293</v>
      </c>
      <c r="F455" s="4" t="s">
        <v>32</v>
      </c>
      <c r="G455" s="4" t="s">
        <v>21</v>
      </c>
      <c r="H455" s="4">
        <v>301</v>
      </c>
      <c r="I455" s="4">
        <v>12</v>
      </c>
      <c r="J455" s="4">
        <v>565.11</v>
      </c>
      <c r="K455" s="19">
        <f t="shared" si="42"/>
        <v>3.9867109634551492E-2</v>
      </c>
      <c r="L455" s="46">
        <f t="shared" si="43"/>
        <v>1.8774418604651164</v>
      </c>
      <c r="M455" t="s">
        <v>34</v>
      </c>
      <c r="N455" t="s">
        <v>36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tr">
        <f t="shared" si="44"/>
        <v>Jan</v>
      </c>
      <c r="V455">
        <f t="shared" si="45"/>
        <v>1</v>
      </c>
      <c r="W455" t="str">
        <f xml:space="preserve"> Simulated_UTM_Campaign_Data___1500_Rows[[#This Row],[utm_source]] &amp; "/" &amp; Simulated_UTM_Campaign_Data___1500_Rows[[#This Row],[utm_medium]]</f>
        <v>youtube/social</v>
      </c>
      <c r="X455" s="36">
        <f t="shared" si="46"/>
        <v>45293</v>
      </c>
      <c r="Y455" s="38">
        <f>DATEDIF(E455, A455, "m") + 1</f>
        <v>1</v>
      </c>
      <c r="Z455" s="4" t="str">
        <f t="shared" si="47"/>
        <v>exploratory</v>
      </c>
    </row>
    <row r="456" spans="1:26" x14ac:dyDescent="0.2">
      <c r="A456" s="36">
        <v>45446</v>
      </c>
      <c r="B456" s="4" t="s">
        <v>14</v>
      </c>
      <c r="C456" s="4" t="s">
        <v>15</v>
      </c>
      <c r="D456" s="4" t="s">
        <v>22</v>
      </c>
      <c r="E456" s="36">
        <f>IFERROR(_xlfn.XLOOKUP(D456, 'Minimum Months'!A:A, 'Minimum Months'!B:B), "")</f>
        <v>45294</v>
      </c>
      <c r="F456" s="4" t="s">
        <v>12</v>
      </c>
      <c r="G456" s="4" t="s">
        <v>13</v>
      </c>
      <c r="H456" s="4">
        <v>94</v>
      </c>
      <c r="I456" s="4">
        <v>20</v>
      </c>
      <c r="J456" s="4">
        <v>465.42</v>
      </c>
      <c r="K456" s="19">
        <f t="shared" si="42"/>
        <v>0.21276595744680851</v>
      </c>
      <c r="L456" s="46">
        <f t="shared" si="43"/>
        <v>4.9512765957446812</v>
      </c>
      <c r="M456" t="s">
        <v>34</v>
      </c>
      <c r="N456" t="s">
        <v>36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tr">
        <f t="shared" si="44"/>
        <v>Jun</v>
      </c>
      <c r="V456">
        <f t="shared" si="45"/>
        <v>2</v>
      </c>
      <c r="W456" t="str">
        <f xml:space="preserve"> Simulated_UTM_Campaign_Data___1500_Rows[[#This Row],[utm_source]] &amp; "/" &amp; Simulated_UTM_Campaign_Data___1500_Rows[[#This Row],[utm_medium]]</f>
        <v>newsletter/social</v>
      </c>
      <c r="X456" s="36">
        <f t="shared" si="46"/>
        <v>45294</v>
      </c>
      <c r="Y456" s="38">
        <f>DATEDIF(E456, A456, "m") + 1</f>
        <v>6</v>
      </c>
      <c r="Z456" s="4" t="str">
        <f t="shared" si="47"/>
        <v>exploratory</v>
      </c>
    </row>
    <row r="457" spans="1:26" x14ac:dyDescent="0.2">
      <c r="A457" s="36">
        <v>45332</v>
      </c>
      <c r="B457" s="4" t="s">
        <v>26</v>
      </c>
      <c r="C457" s="4" t="s">
        <v>10</v>
      </c>
      <c r="D457" s="4" t="s">
        <v>27</v>
      </c>
      <c r="E457" s="36">
        <f>IFERROR(_xlfn.XLOOKUP(D457, 'Minimum Months'!A:A, 'Minimum Months'!B:B), "")</f>
        <v>45293</v>
      </c>
      <c r="F457" s="4" t="s">
        <v>23</v>
      </c>
      <c r="G457" s="4" t="s">
        <v>21</v>
      </c>
      <c r="H457" s="4">
        <v>361</v>
      </c>
      <c r="I457" s="4">
        <v>43</v>
      </c>
      <c r="J457" s="4">
        <v>97.12</v>
      </c>
      <c r="K457" s="19">
        <f t="shared" si="42"/>
        <v>0.11911357340720222</v>
      </c>
      <c r="L457" s="46">
        <f t="shared" si="43"/>
        <v>0.26903047091412746</v>
      </c>
      <c r="M457" t="s">
        <v>34</v>
      </c>
      <c r="N457" t="s">
        <v>36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tr">
        <f t="shared" si="44"/>
        <v>Feb</v>
      </c>
      <c r="V457">
        <f t="shared" si="45"/>
        <v>1</v>
      </c>
      <c r="W457" t="str">
        <f xml:space="preserve"> Simulated_UTM_Campaign_Data___1500_Rows[[#This Row],[utm_source]] &amp; "/" &amp; Simulated_UTM_Campaign_Data___1500_Rows[[#This Row],[utm_medium]]</f>
        <v>instagram/referral</v>
      </c>
      <c r="X457" s="36">
        <f t="shared" si="46"/>
        <v>45293</v>
      </c>
      <c r="Y457" s="38">
        <f>DATEDIF(E457, A457, "m") + 1</f>
        <v>2</v>
      </c>
      <c r="Z457" s="4" t="str">
        <f t="shared" si="47"/>
        <v>exploratory</v>
      </c>
    </row>
    <row r="458" spans="1:26" x14ac:dyDescent="0.2">
      <c r="A458" s="36">
        <v>45585</v>
      </c>
      <c r="B458" s="4" t="s">
        <v>26</v>
      </c>
      <c r="C458" s="4" t="s">
        <v>19</v>
      </c>
      <c r="D458" s="4" t="s">
        <v>11</v>
      </c>
      <c r="E458" s="36">
        <f>IFERROR(_xlfn.XLOOKUP(D458, 'Minimum Months'!A:A, 'Minimum Months'!B:B), "")</f>
        <v>45292</v>
      </c>
      <c r="F458" s="4" t="s">
        <v>23</v>
      </c>
      <c r="G458" s="4" t="s">
        <v>13</v>
      </c>
      <c r="H458" s="4">
        <v>392</v>
      </c>
      <c r="I458" s="4">
        <v>21</v>
      </c>
      <c r="J458" s="4">
        <v>550.23</v>
      </c>
      <c r="K458" s="19">
        <f t="shared" si="42"/>
        <v>5.3571428571428568E-2</v>
      </c>
      <c r="L458" s="46">
        <f t="shared" si="43"/>
        <v>1.4036479591836735</v>
      </c>
      <c r="M458" t="s">
        <v>34</v>
      </c>
      <c r="N458" t="s">
        <v>36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tr">
        <f t="shared" si="44"/>
        <v>Oct</v>
      </c>
      <c r="V458">
        <f t="shared" si="45"/>
        <v>4</v>
      </c>
      <c r="W458" t="str">
        <f xml:space="preserve"> Simulated_UTM_Campaign_Data___1500_Rows[[#This Row],[utm_source]] &amp; "/" &amp; Simulated_UTM_Campaign_Data___1500_Rows[[#This Row],[utm_medium]]</f>
        <v>instagram/email</v>
      </c>
      <c r="X458" s="36">
        <f t="shared" si="46"/>
        <v>45292</v>
      </c>
      <c r="Y458" s="38">
        <f>DATEDIF(E458, A458, "m") + 1</f>
        <v>10</v>
      </c>
      <c r="Z458" s="4" t="str">
        <f t="shared" si="47"/>
        <v>exploratory</v>
      </c>
    </row>
    <row r="459" spans="1:26" x14ac:dyDescent="0.2">
      <c r="A459" s="36">
        <v>45502</v>
      </c>
      <c r="B459" s="4" t="s">
        <v>30</v>
      </c>
      <c r="C459" s="4" t="s">
        <v>10</v>
      </c>
      <c r="D459" s="4" t="s">
        <v>20</v>
      </c>
      <c r="E459" s="36">
        <f>IFERROR(_xlfn.XLOOKUP(D459, 'Minimum Months'!A:A, 'Minimum Months'!B:B), "")</f>
        <v>45292</v>
      </c>
      <c r="F459" s="4" t="s">
        <v>16</v>
      </c>
      <c r="G459" s="4" t="s">
        <v>13</v>
      </c>
      <c r="H459" s="4">
        <v>240</v>
      </c>
      <c r="I459" s="4">
        <v>18</v>
      </c>
      <c r="J459" s="4">
        <v>210.86</v>
      </c>
      <c r="K459" s="19">
        <f t="shared" si="42"/>
        <v>7.4999999999999997E-2</v>
      </c>
      <c r="L459" s="46">
        <f t="shared" si="43"/>
        <v>0.87858333333333338</v>
      </c>
      <c r="M459" t="s">
        <v>34</v>
      </c>
      <c r="N459" t="s">
        <v>36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tr">
        <f t="shared" si="44"/>
        <v>Jul</v>
      </c>
      <c r="V459">
        <f t="shared" si="45"/>
        <v>3</v>
      </c>
      <c r="W459" t="str">
        <f xml:space="preserve"> Simulated_UTM_Campaign_Data___1500_Rows[[#This Row],[utm_source]] &amp; "/" &amp; Simulated_UTM_Campaign_Data___1500_Rows[[#This Row],[utm_medium]]</f>
        <v>linkedin/referral</v>
      </c>
      <c r="X459" s="36">
        <f t="shared" si="46"/>
        <v>45292</v>
      </c>
      <c r="Y459" s="38">
        <f>DATEDIF(E459, A459, "m") + 1</f>
        <v>7</v>
      </c>
      <c r="Z459" s="4" t="str">
        <f t="shared" si="47"/>
        <v>exploratory</v>
      </c>
    </row>
    <row r="460" spans="1:26" x14ac:dyDescent="0.2">
      <c r="A460" s="36">
        <v>45394</v>
      </c>
      <c r="B460" s="4" t="s">
        <v>14</v>
      </c>
      <c r="C460" s="4" t="s">
        <v>15</v>
      </c>
      <c r="D460" s="4" t="s">
        <v>11</v>
      </c>
      <c r="E460" s="36">
        <f>IFERROR(_xlfn.XLOOKUP(D460, 'Minimum Months'!A:A, 'Minimum Months'!B:B), "")</f>
        <v>45292</v>
      </c>
      <c r="F460" s="4" t="s">
        <v>12</v>
      </c>
      <c r="G460" s="4" t="s">
        <v>17</v>
      </c>
      <c r="H460" s="4">
        <v>180</v>
      </c>
      <c r="I460" s="4">
        <v>7</v>
      </c>
      <c r="J460" s="4">
        <v>184.23</v>
      </c>
      <c r="K460" s="19">
        <f t="shared" si="42"/>
        <v>3.888888888888889E-2</v>
      </c>
      <c r="L460" s="46">
        <f t="shared" si="43"/>
        <v>1.0234999999999999</v>
      </c>
      <c r="M460" t="s">
        <v>34</v>
      </c>
      <c r="N460" t="s">
        <v>36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tr">
        <f t="shared" si="44"/>
        <v>Apr</v>
      </c>
      <c r="V460">
        <f t="shared" si="45"/>
        <v>2</v>
      </c>
      <c r="W460" t="str">
        <f xml:space="preserve"> Simulated_UTM_Campaign_Data___1500_Rows[[#This Row],[utm_source]] &amp; "/" &amp; Simulated_UTM_Campaign_Data___1500_Rows[[#This Row],[utm_medium]]</f>
        <v>newsletter/social</v>
      </c>
      <c r="X460" s="36">
        <f t="shared" si="46"/>
        <v>45292</v>
      </c>
      <c r="Y460" s="38">
        <f>DATEDIF(E460, A460, "m") + 1</f>
        <v>4</v>
      </c>
      <c r="Z460" s="4" t="str">
        <f t="shared" si="47"/>
        <v>purchase_intent</v>
      </c>
    </row>
    <row r="461" spans="1:26" x14ac:dyDescent="0.2">
      <c r="A461" s="36">
        <v>45523</v>
      </c>
      <c r="B461" s="4" t="s">
        <v>18</v>
      </c>
      <c r="C461" s="4" t="s">
        <v>15</v>
      </c>
      <c r="D461" s="4" t="s">
        <v>27</v>
      </c>
      <c r="E461" s="36">
        <f>IFERROR(_xlfn.XLOOKUP(D461, 'Minimum Months'!A:A, 'Minimum Months'!B:B), "")</f>
        <v>45293</v>
      </c>
      <c r="F461" s="4" t="s">
        <v>12</v>
      </c>
      <c r="G461" s="4" t="s">
        <v>24</v>
      </c>
      <c r="H461" s="4">
        <v>113</v>
      </c>
      <c r="I461" s="4">
        <v>39</v>
      </c>
      <c r="J461" s="4">
        <v>819.28</v>
      </c>
      <c r="K461" s="19">
        <f t="shared" si="42"/>
        <v>0.34513274336283184</v>
      </c>
      <c r="L461" s="46">
        <f t="shared" si="43"/>
        <v>7.2502654867256631</v>
      </c>
      <c r="M461" t="s">
        <v>34</v>
      </c>
      <c r="N461" t="s">
        <v>36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tr">
        <f t="shared" si="44"/>
        <v>Aug</v>
      </c>
      <c r="V461">
        <f t="shared" si="45"/>
        <v>3</v>
      </c>
      <c r="W461" t="str">
        <f xml:space="preserve"> Simulated_UTM_Campaign_Data___1500_Rows[[#This Row],[utm_source]] &amp; "/" &amp; Simulated_UTM_Campaign_Data___1500_Rows[[#This Row],[utm_medium]]</f>
        <v>youtube/social</v>
      </c>
      <c r="X461" s="36">
        <f t="shared" si="46"/>
        <v>45293</v>
      </c>
      <c r="Y461" s="38">
        <f>DATEDIF(E461, A461, "m") + 1</f>
        <v>8</v>
      </c>
      <c r="Z461" s="4" t="str">
        <f t="shared" si="47"/>
        <v>purchase_intent</v>
      </c>
    </row>
    <row r="462" spans="1:26" x14ac:dyDescent="0.2">
      <c r="A462" s="36">
        <v>45600</v>
      </c>
      <c r="B462" s="4" t="s">
        <v>25</v>
      </c>
      <c r="C462" s="4" t="s">
        <v>10</v>
      </c>
      <c r="D462" s="4" t="s">
        <v>22</v>
      </c>
      <c r="E462" s="36">
        <f>IFERROR(_xlfn.XLOOKUP(D462, 'Minimum Months'!A:A, 'Minimum Months'!B:B), "")</f>
        <v>45294</v>
      </c>
      <c r="F462" s="4" t="s">
        <v>12</v>
      </c>
      <c r="G462" s="4" t="s">
        <v>24</v>
      </c>
      <c r="H462" s="4">
        <v>442</v>
      </c>
      <c r="I462" s="4">
        <v>34</v>
      </c>
      <c r="J462" s="4">
        <v>579.79</v>
      </c>
      <c r="K462" s="19">
        <f t="shared" si="42"/>
        <v>7.6923076923076927E-2</v>
      </c>
      <c r="L462" s="46">
        <f t="shared" si="43"/>
        <v>1.3117420814479637</v>
      </c>
      <c r="M462" t="s">
        <v>34</v>
      </c>
      <c r="N462" t="s">
        <v>36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tr">
        <f t="shared" si="44"/>
        <v>Nov</v>
      </c>
      <c r="V462">
        <f t="shared" si="45"/>
        <v>4</v>
      </c>
      <c r="W462" t="str">
        <f xml:space="preserve"> Simulated_UTM_Campaign_Data___1500_Rows[[#This Row],[utm_source]] &amp; "/" &amp; Simulated_UTM_Campaign_Data___1500_Rows[[#This Row],[utm_medium]]</f>
        <v>google/referral</v>
      </c>
      <c r="X462" s="36">
        <f t="shared" si="46"/>
        <v>45294</v>
      </c>
      <c r="Y462" s="38">
        <f>DATEDIF(E462, A462, "m") + 1</f>
        <v>11</v>
      </c>
      <c r="Z462" s="4" t="str">
        <f t="shared" si="47"/>
        <v>purchase_intent</v>
      </c>
    </row>
    <row r="463" spans="1:26" x14ac:dyDescent="0.2">
      <c r="A463" s="36">
        <v>45436</v>
      </c>
      <c r="B463" s="4" t="s">
        <v>18</v>
      </c>
      <c r="C463" s="4" t="s">
        <v>28</v>
      </c>
      <c r="D463" s="4" t="s">
        <v>22</v>
      </c>
      <c r="E463" s="36">
        <f>IFERROR(_xlfn.XLOOKUP(D463, 'Minimum Months'!A:A, 'Minimum Months'!B:B), "")</f>
        <v>45294</v>
      </c>
      <c r="F463" s="4" t="s">
        <v>16</v>
      </c>
      <c r="G463" s="4" t="s">
        <v>21</v>
      </c>
      <c r="H463" s="4">
        <v>139</v>
      </c>
      <c r="I463" s="4">
        <v>42</v>
      </c>
      <c r="J463" s="4">
        <v>436.95</v>
      </c>
      <c r="K463" s="19">
        <f t="shared" si="42"/>
        <v>0.30215827338129497</v>
      </c>
      <c r="L463" s="46">
        <f t="shared" si="43"/>
        <v>3.1435251798561152</v>
      </c>
      <c r="M463" t="s">
        <v>34</v>
      </c>
      <c r="N463" t="s">
        <v>36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tr">
        <f t="shared" si="44"/>
        <v>May</v>
      </c>
      <c r="V463">
        <f t="shared" si="45"/>
        <v>2</v>
      </c>
      <c r="W463" t="str">
        <f xml:space="preserve"> Simulated_UTM_Campaign_Data___1500_Rows[[#This Row],[utm_source]] &amp; "/" &amp; Simulated_UTM_Campaign_Data___1500_Rows[[#This Row],[utm_medium]]</f>
        <v>youtube/cpc</v>
      </c>
      <c r="X463" s="36">
        <f t="shared" si="46"/>
        <v>45294</v>
      </c>
      <c r="Y463" s="38">
        <f>DATEDIF(E463, A463, "m") + 1</f>
        <v>5</v>
      </c>
      <c r="Z463" s="4" t="str">
        <f t="shared" si="47"/>
        <v>exploratory</v>
      </c>
    </row>
    <row r="464" spans="1:26" x14ac:dyDescent="0.2">
      <c r="A464" s="36">
        <v>45656</v>
      </c>
      <c r="B464" s="4" t="s">
        <v>26</v>
      </c>
      <c r="C464" s="4" t="s">
        <v>28</v>
      </c>
      <c r="D464" s="4" t="s">
        <v>11</v>
      </c>
      <c r="E464" s="36">
        <f>IFERROR(_xlfn.XLOOKUP(D464, 'Minimum Months'!A:A, 'Minimum Months'!B:B), "")</f>
        <v>45292</v>
      </c>
      <c r="F464" s="4" t="s">
        <v>12</v>
      </c>
      <c r="G464" s="4" t="s">
        <v>17</v>
      </c>
      <c r="H464" s="4">
        <v>309</v>
      </c>
      <c r="I464" s="4">
        <v>17</v>
      </c>
      <c r="J464" s="4">
        <v>236.74</v>
      </c>
      <c r="K464" s="19">
        <f t="shared" si="42"/>
        <v>5.5016181229773461E-2</v>
      </c>
      <c r="L464" s="46">
        <f t="shared" si="43"/>
        <v>0.76614886731391585</v>
      </c>
      <c r="M464" t="s">
        <v>34</v>
      </c>
      <c r="N464" t="s">
        <v>36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tr">
        <f t="shared" si="44"/>
        <v>Dec</v>
      </c>
      <c r="V464">
        <f t="shared" si="45"/>
        <v>4</v>
      </c>
      <c r="W464" t="str">
        <f xml:space="preserve"> Simulated_UTM_Campaign_Data___1500_Rows[[#This Row],[utm_source]] &amp; "/" &amp; Simulated_UTM_Campaign_Data___1500_Rows[[#This Row],[utm_medium]]</f>
        <v>instagram/cpc</v>
      </c>
      <c r="X464" s="36">
        <f t="shared" si="46"/>
        <v>45292</v>
      </c>
      <c r="Y464" s="38">
        <f>DATEDIF(E464, A464, "m") + 1</f>
        <v>12</v>
      </c>
      <c r="Z464" s="4" t="str">
        <f t="shared" si="47"/>
        <v>purchase_intent</v>
      </c>
    </row>
    <row r="465" spans="1:26" x14ac:dyDescent="0.2">
      <c r="A465" s="36">
        <v>45520</v>
      </c>
      <c r="B465" s="4" t="s">
        <v>9</v>
      </c>
      <c r="C465" s="4" t="s">
        <v>19</v>
      </c>
      <c r="D465" s="4" t="s">
        <v>22</v>
      </c>
      <c r="E465" s="36">
        <f>IFERROR(_xlfn.XLOOKUP(D465, 'Minimum Months'!A:A, 'Minimum Months'!B:B), "")</f>
        <v>45294</v>
      </c>
      <c r="F465" s="4" t="s">
        <v>29</v>
      </c>
      <c r="G465" s="4" t="s">
        <v>21</v>
      </c>
      <c r="H465" s="4">
        <v>300</v>
      </c>
      <c r="I465" s="4">
        <v>34</v>
      </c>
      <c r="J465" s="4">
        <v>684.91</v>
      </c>
      <c r="K465" s="19">
        <f t="shared" si="42"/>
        <v>0.11333333333333333</v>
      </c>
      <c r="L465" s="46">
        <f t="shared" si="43"/>
        <v>2.283033333333333</v>
      </c>
      <c r="M465" t="s">
        <v>34</v>
      </c>
      <c r="N465" t="s">
        <v>36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tr">
        <f t="shared" si="44"/>
        <v>Aug</v>
      </c>
      <c r="V465">
        <f t="shared" si="45"/>
        <v>3</v>
      </c>
      <c r="W465" t="str">
        <f xml:space="preserve"> Simulated_UTM_Campaign_Data___1500_Rows[[#This Row],[utm_source]] &amp; "/" &amp; Simulated_UTM_Campaign_Data___1500_Rows[[#This Row],[utm_medium]]</f>
        <v>facebook/email</v>
      </c>
      <c r="X465" s="36">
        <f t="shared" si="46"/>
        <v>45294</v>
      </c>
      <c r="Y465" s="38">
        <f>DATEDIF(E465, A465, "m") + 1</f>
        <v>8</v>
      </c>
      <c r="Z465" s="4" t="str">
        <f t="shared" si="47"/>
        <v>exploratory</v>
      </c>
    </row>
    <row r="466" spans="1:26" x14ac:dyDescent="0.2">
      <c r="A466" s="36">
        <v>45607</v>
      </c>
      <c r="B466" s="4" t="s">
        <v>9</v>
      </c>
      <c r="C466" s="4" t="s">
        <v>10</v>
      </c>
      <c r="D466" s="4" t="s">
        <v>11</v>
      </c>
      <c r="E466" s="36">
        <f>IFERROR(_xlfn.XLOOKUP(D466, 'Minimum Months'!A:A, 'Minimum Months'!B:B), "")</f>
        <v>45292</v>
      </c>
      <c r="F466" s="4" t="s">
        <v>23</v>
      </c>
      <c r="G466" s="4" t="s">
        <v>24</v>
      </c>
      <c r="H466" s="4">
        <v>81</v>
      </c>
      <c r="I466" s="4">
        <v>38</v>
      </c>
      <c r="J466" s="4">
        <v>493.35</v>
      </c>
      <c r="K466" s="19">
        <f t="shared" si="42"/>
        <v>0.46913580246913578</v>
      </c>
      <c r="L466" s="46">
        <f t="shared" si="43"/>
        <v>6.090740740740741</v>
      </c>
      <c r="M466" t="s">
        <v>34</v>
      </c>
      <c r="N466" t="s">
        <v>36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tr">
        <f t="shared" si="44"/>
        <v>Nov</v>
      </c>
      <c r="V466">
        <f t="shared" si="45"/>
        <v>4</v>
      </c>
      <c r="W466" t="str">
        <f xml:space="preserve"> Simulated_UTM_Campaign_Data___1500_Rows[[#This Row],[utm_source]] &amp; "/" &amp; Simulated_UTM_Campaign_Data___1500_Rows[[#This Row],[utm_medium]]</f>
        <v>facebook/referral</v>
      </c>
      <c r="X466" s="36">
        <f t="shared" si="46"/>
        <v>45292</v>
      </c>
      <c r="Y466" s="38">
        <f>DATEDIF(E466, A466, "m") + 1</f>
        <v>11</v>
      </c>
      <c r="Z466" s="4" t="str">
        <f t="shared" si="47"/>
        <v>purchase_intent</v>
      </c>
    </row>
    <row r="467" spans="1:26" x14ac:dyDescent="0.2">
      <c r="A467" s="36">
        <v>45646</v>
      </c>
      <c r="B467" s="4" t="s">
        <v>14</v>
      </c>
      <c r="C467" s="4" t="s">
        <v>10</v>
      </c>
      <c r="D467" s="4" t="s">
        <v>20</v>
      </c>
      <c r="E467" s="36">
        <f>IFERROR(_xlfn.XLOOKUP(D467, 'Minimum Months'!A:A, 'Minimum Months'!B:B), "")</f>
        <v>45292</v>
      </c>
      <c r="F467" s="4" t="s">
        <v>12</v>
      </c>
      <c r="G467" s="4" t="s">
        <v>13</v>
      </c>
      <c r="H467" s="4">
        <v>328</v>
      </c>
      <c r="I467" s="4">
        <v>32</v>
      </c>
      <c r="J467" s="4">
        <v>469.32</v>
      </c>
      <c r="K467" s="19">
        <f t="shared" si="42"/>
        <v>9.7560975609756101E-2</v>
      </c>
      <c r="L467" s="46">
        <f t="shared" si="43"/>
        <v>1.4308536585365854</v>
      </c>
      <c r="M467" t="s">
        <v>34</v>
      </c>
      <c r="N467" t="s">
        <v>36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tr">
        <f t="shared" si="44"/>
        <v>Dec</v>
      </c>
      <c r="V467">
        <f t="shared" si="45"/>
        <v>4</v>
      </c>
      <c r="W467" t="str">
        <f xml:space="preserve"> Simulated_UTM_Campaign_Data___1500_Rows[[#This Row],[utm_source]] &amp; "/" &amp; Simulated_UTM_Campaign_Data___1500_Rows[[#This Row],[utm_medium]]</f>
        <v>newsletter/referral</v>
      </c>
      <c r="X467" s="36">
        <f t="shared" si="46"/>
        <v>45292</v>
      </c>
      <c r="Y467" s="38">
        <f>DATEDIF(E467, A467, "m") + 1</f>
        <v>12</v>
      </c>
      <c r="Z467" s="4" t="str">
        <f t="shared" si="47"/>
        <v>exploratory</v>
      </c>
    </row>
    <row r="468" spans="1:26" x14ac:dyDescent="0.2">
      <c r="A468" s="36">
        <v>45432</v>
      </c>
      <c r="B468" s="4" t="s">
        <v>30</v>
      </c>
      <c r="C468" s="4" t="s">
        <v>28</v>
      </c>
      <c r="D468" s="4" t="s">
        <v>27</v>
      </c>
      <c r="E468" s="36">
        <f>IFERROR(_xlfn.XLOOKUP(D468, 'Minimum Months'!A:A, 'Minimum Months'!B:B), "")</f>
        <v>45293</v>
      </c>
      <c r="F468" s="4" t="s">
        <v>29</v>
      </c>
      <c r="G468" s="4" t="s">
        <v>13</v>
      </c>
      <c r="H468" s="4">
        <v>488</v>
      </c>
      <c r="I468" s="4">
        <v>24</v>
      </c>
      <c r="J468" s="4">
        <v>366.51</v>
      </c>
      <c r="K468" s="19">
        <f t="shared" si="42"/>
        <v>4.9180327868852458E-2</v>
      </c>
      <c r="L468" s="46">
        <f t="shared" si="43"/>
        <v>0.75104508196721309</v>
      </c>
      <c r="M468" t="s">
        <v>34</v>
      </c>
      <c r="N468" t="s">
        <v>36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tr">
        <f t="shared" si="44"/>
        <v>May</v>
      </c>
      <c r="V468">
        <f t="shared" si="45"/>
        <v>2</v>
      </c>
      <c r="W468" t="str">
        <f xml:space="preserve"> Simulated_UTM_Campaign_Data___1500_Rows[[#This Row],[utm_source]] &amp; "/" &amp; Simulated_UTM_Campaign_Data___1500_Rows[[#This Row],[utm_medium]]</f>
        <v>linkedin/cpc</v>
      </c>
      <c r="X468" s="36">
        <f t="shared" si="46"/>
        <v>45293</v>
      </c>
      <c r="Y468" s="38">
        <f>DATEDIF(E468, A468, "m") + 1</f>
        <v>5</v>
      </c>
      <c r="Z468" s="4" t="str">
        <f t="shared" si="47"/>
        <v>exploratory</v>
      </c>
    </row>
    <row r="469" spans="1:26" x14ac:dyDescent="0.2">
      <c r="A469" s="36">
        <v>45614</v>
      </c>
      <c r="B469" s="4" t="s">
        <v>30</v>
      </c>
      <c r="C469" s="4" t="s">
        <v>28</v>
      </c>
      <c r="D469" s="4" t="s">
        <v>20</v>
      </c>
      <c r="E469" s="36">
        <f>IFERROR(_xlfn.XLOOKUP(D469, 'Minimum Months'!A:A, 'Minimum Months'!B:B), "")</f>
        <v>45292</v>
      </c>
      <c r="F469" s="4" t="s">
        <v>32</v>
      </c>
      <c r="G469" s="4" t="s">
        <v>17</v>
      </c>
      <c r="H469" s="4">
        <v>136</v>
      </c>
      <c r="I469" s="4">
        <v>3</v>
      </c>
      <c r="J469" s="4">
        <v>413.45</v>
      </c>
      <c r="K469" s="19">
        <f t="shared" si="42"/>
        <v>2.2058823529411766E-2</v>
      </c>
      <c r="L469" s="46">
        <f t="shared" si="43"/>
        <v>3.0400735294117647</v>
      </c>
      <c r="M469" t="s">
        <v>34</v>
      </c>
      <c r="N469" t="s">
        <v>36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tr">
        <f t="shared" si="44"/>
        <v>Nov</v>
      </c>
      <c r="V469">
        <f t="shared" si="45"/>
        <v>4</v>
      </c>
      <c r="W469" t="str">
        <f xml:space="preserve"> Simulated_UTM_Campaign_Data___1500_Rows[[#This Row],[utm_source]] &amp; "/" &amp; Simulated_UTM_Campaign_Data___1500_Rows[[#This Row],[utm_medium]]</f>
        <v>linkedin/cpc</v>
      </c>
      <c r="X469" s="36">
        <f t="shared" si="46"/>
        <v>45292</v>
      </c>
      <c r="Y469" s="38">
        <f>DATEDIF(E469, A469, "m") + 1</f>
        <v>11</v>
      </c>
      <c r="Z469" s="4" t="str">
        <f t="shared" si="47"/>
        <v>purchase_intent</v>
      </c>
    </row>
    <row r="470" spans="1:26" x14ac:dyDescent="0.2">
      <c r="A470" s="36">
        <v>45403</v>
      </c>
      <c r="B470" s="4" t="s">
        <v>26</v>
      </c>
      <c r="C470" s="4" t="s">
        <v>10</v>
      </c>
      <c r="D470" s="4" t="s">
        <v>27</v>
      </c>
      <c r="E470" s="36">
        <f>IFERROR(_xlfn.XLOOKUP(D470, 'Minimum Months'!A:A, 'Minimum Months'!B:B), "")</f>
        <v>45293</v>
      </c>
      <c r="F470" s="4" t="s">
        <v>16</v>
      </c>
      <c r="G470" s="4" t="s">
        <v>13</v>
      </c>
      <c r="H470" s="4">
        <v>108</v>
      </c>
      <c r="I470" s="4">
        <v>14</v>
      </c>
      <c r="J470" s="4">
        <v>492.84</v>
      </c>
      <c r="K470" s="19">
        <f t="shared" si="42"/>
        <v>0.12962962962962962</v>
      </c>
      <c r="L470" s="46">
        <f t="shared" si="43"/>
        <v>4.5633333333333335</v>
      </c>
      <c r="M470" t="s">
        <v>34</v>
      </c>
      <c r="N470" t="s">
        <v>36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tr">
        <f t="shared" si="44"/>
        <v>Apr</v>
      </c>
      <c r="V470">
        <f t="shared" si="45"/>
        <v>2</v>
      </c>
      <c r="W470" t="str">
        <f xml:space="preserve"> Simulated_UTM_Campaign_Data___1500_Rows[[#This Row],[utm_source]] &amp; "/" &amp; Simulated_UTM_Campaign_Data___1500_Rows[[#This Row],[utm_medium]]</f>
        <v>instagram/referral</v>
      </c>
      <c r="X470" s="36">
        <f t="shared" si="46"/>
        <v>45293</v>
      </c>
      <c r="Y470" s="38">
        <f>DATEDIF(E470, A470, "m") + 1</f>
        <v>4</v>
      </c>
      <c r="Z470" s="4" t="str">
        <f t="shared" si="47"/>
        <v>exploratory</v>
      </c>
    </row>
    <row r="471" spans="1:26" x14ac:dyDescent="0.2">
      <c r="A471" s="36">
        <v>45301</v>
      </c>
      <c r="B471" s="4" t="s">
        <v>18</v>
      </c>
      <c r="C471" s="4" t="s">
        <v>19</v>
      </c>
      <c r="D471" s="4" t="s">
        <v>27</v>
      </c>
      <c r="E471" s="36">
        <f>IFERROR(_xlfn.XLOOKUP(D471, 'Minimum Months'!A:A, 'Minimum Months'!B:B), "")</f>
        <v>45293</v>
      </c>
      <c r="F471" s="4" t="s">
        <v>29</v>
      </c>
      <c r="G471" s="4" t="s">
        <v>21</v>
      </c>
      <c r="H471" s="4">
        <v>369</v>
      </c>
      <c r="I471" s="4">
        <v>2</v>
      </c>
      <c r="J471" s="4">
        <v>158.07</v>
      </c>
      <c r="K471" s="19">
        <f t="shared" si="42"/>
        <v>5.4200542005420054E-3</v>
      </c>
      <c r="L471" s="46">
        <f t="shared" si="43"/>
        <v>0.42837398373983737</v>
      </c>
      <c r="M471" t="s">
        <v>34</v>
      </c>
      <c r="N471" t="s">
        <v>36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tr">
        <f t="shared" si="44"/>
        <v>Jan</v>
      </c>
      <c r="V471">
        <f t="shared" si="45"/>
        <v>1</v>
      </c>
      <c r="W471" t="str">
        <f xml:space="preserve"> Simulated_UTM_Campaign_Data___1500_Rows[[#This Row],[utm_source]] &amp; "/" &amp; Simulated_UTM_Campaign_Data___1500_Rows[[#This Row],[utm_medium]]</f>
        <v>youtube/email</v>
      </c>
      <c r="X471" s="36">
        <f t="shared" si="46"/>
        <v>45293</v>
      </c>
      <c r="Y471" s="38">
        <f>DATEDIF(E471, A471, "m") + 1</f>
        <v>1</v>
      </c>
      <c r="Z471" s="4" t="str">
        <f t="shared" si="47"/>
        <v>exploratory</v>
      </c>
    </row>
    <row r="472" spans="1:26" x14ac:dyDescent="0.2">
      <c r="A472" s="36">
        <v>45515</v>
      </c>
      <c r="B472" s="4" t="s">
        <v>26</v>
      </c>
      <c r="C472" s="4" t="s">
        <v>19</v>
      </c>
      <c r="D472" s="4" t="s">
        <v>27</v>
      </c>
      <c r="E472" s="36">
        <f>IFERROR(_xlfn.XLOOKUP(D472, 'Minimum Months'!A:A, 'Minimum Months'!B:B), "")</f>
        <v>45293</v>
      </c>
      <c r="F472" s="4" t="s">
        <v>12</v>
      </c>
      <c r="G472" s="4" t="s">
        <v>13</v>
      </c>
      <c r="H472" s="4">
        <v>475</v>
      </c>
      <c r="I472" s="4">
        <v>17</v>
      </c>
      <c r="J472" s="4">
        <v>766.69</v>
      </c>
      <c r="K472" s="19">
        <f t="shared" si="42"/>
        <v>3.5789473684210524E-2</v>
      </c>
      <c r="L472" s="46">
        <f t="shared" si="43"/>
        <v>1.614084210526316</v>
      </c>
      <c r="M472" t="s">
        <v>34</v>
      </c>
      <c r="N472" t="s">
        <v>36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tr">
        <f t="shared" si="44"/>
        <v>Aug</v>
      </c>
      <c r="V472">
        <f t="shared" si="45"/>
        <v>3</v>
      </c>
      <c r="W472" t="str">
        <f xml:space="preserve"> Simulated_UTM_Campaign_Data___1500_Rows[[#This Row],[utm_source]] &amp; "/" &amp; Simulated_UTM_Campaign_Data___1500_Rows[[#This Row],[utm_medium]]</f>
        <v>instagram/email</v>
      </c>
      <c r="X472" s="36">
        <f t="shared" si="46"/>
        <v>45293</v>
      </c>
      <c r="Y472" s="38">
        <f>DATEDIF(E472, A472, "m") + 1</f>
        <v>8</v>
      </c>
      <c r="Z472" s="4" t="str">
        <f t="shared" si="47"/>
        <v>exploratory</v>
      </c>
    </row>
    <row r="473" spans="1:26" x14ac:dyDescent="0.2">
      <c r="A473" s="36">
        <v>45366</v>
      </c>
      <c r="B473" s="4" t="s">
        <v>25</v>
      </c>
      <c r="C473" s="4" t="s">
        <v>15</v>
      </c>
      <c r="D473" s="4" t="s">
        <v>20</v>
      </c>
      <c r="E473" s="36">
        <f>IFERROR(_xlfn.XLOOKUP(D473, 'Minimum Months'!A:A, 'Minimum Months'!B:B), "")</f>
        <v>45292</v>
      </c>
      <c r="F473" s="4" t="s">
        <v>23</v>
      </c>
      <c r="G473" s="4" t="s">
        <v>24</v>
      </c>
      <c r="H473" s="4">
        <v>56</v>
      </c>
      <c r="I473" s="4">
        <v>32</v>
      </c>
      <c r="J473" s="4">
        <v>623.04999999999995</v>
      </c>
      <c r="K473" s="19">
        <f t="shared" si="42"/>
        <v>0.5714285714285714</v>
      </c>
      <c r="L473" s="46">
        <f t="shared" si="43"/>
        <v>11.125892857142857</v>
      </c>
      <c r="M473" t="s">
        <v>34</v>
      </c>
      <c r="N473" t="s">
        <v>36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tr">
        <f t="shared" si="44"/>
        <v>Mar</v>
      </c>
      <c r="V473">
        <f t="shared" si="45"/>
        <v>1</v>
      </c>
      <c r="W473" t="str">
        <f xml:space="preserve"> Simulated_UTM_Campaign_Data___1500_Rows[[#This Row],[utm_source]] &amp; "/" &amp; Simulated_UTM_Campaign_Data___1500_Rows[[#This Row],[utm_medium]]</f>
        <v>google/social</v>
      </c>
      <c r="X473" s="36">
        <f t="shared" si="46"/>
        <v>45292</v>
      </c>
      <c r="Y473" s="38">
        <f>DATEDIF(E473, A473, "m") + 1</f>
        <v>3</v>
      </c>
      <c r="Z473" s="4" t="str">
        <f t="shared" si="47"/>
        <v>purchase_intent</v>
      </c>
    </row>
    <row r="474" spans="1:26" x14ac:dyDescent="0.2">
      <c r="A474" s="36">
        <v>45570</v>
      </c>
      <c r="B474" s="4" t="s">
        <v>9</v>
      </c>
      <c r="C474" s="4" t="s">
        <v>19</v>
      </c>
      <c r="D474" s="4" t="s">
        <v>22</v>
      </c>
      <c r="E474" s="36">
        <f>IFERROR(_xlfn.XLOOKUP(D474, 'Minimum Months'!A:A, 'Minimum Months'!B:B), "")</f>
        <v>45294</v>
      </c>
      <c r="F474" s="4" t="s">
        <v>29</v>
      </c>
      <c r="G474" s="4" t="s">
        <v>13</v>
      </c>
      <c r="H474" s="4">
        <v>363</v>
      </c>
      <c r="I474" s="4">
        <v>45</v>
      </c>
      <c r="J474" s="4">
        <v>158.18</v>
      </c>
      <c r="K474" s="19">
        <f t="shared" si="42"/>
        <v>0.12396694214876033</v>
      </c>
      <c r="L474" s="46">
        <f t="shared" si="43"/>
        <v>0.43575757575757579</v>
      </c>
      <c r="M474" t="s">
        <v>34</v>
      </c>
      <c r="N474" t="s">
        <v>36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tr">
        <f t="shared" si="44"/>
        <v>Oct</v>
      </c>
      <c r="V474">
        <f t="shared" si="45"/>
        <v>4</v>
      </c>
      <c r="W474" t="str">
        <f xml:space="preserve"> Simulated_UTM_Campaign_Data___1500_Rows[[#This Row],[utm_source]] &amp; "/" &amp; Simulated_UTM_Campaign_Data___1500_Rows[[#This Row],[utm_medium]]</f>
        <v>facebook/email</v>
      </c>
      <c r="X474" s="36">
        <f t="shared" si="46"/>
        <v>45294</v>
      </c>
      <c r="Y474" s="38">
        <f>DATEDIF(E474, A474, "m") + 1</f>
        <v>10</v>
      </c>
      <c r="Z474" s="4" t="str">
        <f t="shared" si="47"/>
        <v>exploratory</v>
      </c>
    </row>
    <row r="475" spans="1:26" x14ac:dyDescent="0.2">
      <c r="A475" s="36">
        <v>45559</v>
      </c>
      <c r="B475" s="4" t="s">
        <v>26</v>
      </c>
      <c r="C475" s="4" t="s">
        <v>19</v>
      </c>
      <c r="D475" s="4" t="s">
        <v>11</v>
      </c>
      <c r="E475" s="36">
        <f>IFERROR(_xlfn.XLOOKUP(D475, 'Minimum Months'!A:A, 'Minimum Months'!B:B), "")</f>
        <v>45292</v>
      </c>
      <c r="F475" s="4" t="s">
        <v>29</v>
      </c>
      <c r="G475" s="4" t="s">
        <v>24</v>
      </c>
      <c r="H475" s="4">
        <v>43</v>
      </c>
      <c r="I475" s="4">
        <v>18</v>
      </c>
      <c r="J475" s="4">
        <v>596.80999999999995</v>
      </c>
      <c r="K475" s="19">
        <f t="shared" si="42"/>
        <v>0.41860465116279072</v>
      </c>
      <c r="L475" s="46">
        <f t="shared" si="43"/>
        <v>13.879302325581394</v>
      </c>
      <c r="M475" t="s">
        <v>34</v>
      </c>
      <c r="N475" t="s">
        <v>36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tr">
        <f t="shared" si="44"/>
        <v>Sep</v>
      </c>
      <c r="V475">
        <f t="shared" si="45"/>
        <v>3</v>
      </c>
      <c r="W475" t="str">
        <f xml:space="preserve"> Simulated_UTM_Campaign_Data___1500_Rows[[#This Row],[utm_source]] &amp; "/" &amp; Simulated_UTM_Campaign_Data___1500_Rows[[#This Row],[utm_medium]]</f>
        <v>instagram/email</v>
      </c>
      <c r="X475" s="36">
        <f t="shared" si="46"/>
        <v>45292</v>
      </c>
      <c r="Y475" s="38">
        <f>DATEDIF(E475, A475, "m") + 1</f>
        <v>9</v>
      </c>
      <c r="Z475" s="4" t="str">
        <f t="shared" si="47"/>
        <v>purchase_intent</v>
      </c>
    </row>
    <row r="476" spans="1:26" x14ac:dyDescent="0.2">
      <c r="A476" s="36">
        <v>45630</v>
      </c>
      <c r="B476" s="4" t="s">
        <v>30</v>
      </c>
      <c r="C476" s="4" t="s">
        <v>19</v>
      </c>
      <c r="D476" s="4" t="s">
        <v>27</v>
      </c>
      <c r="E476" s="36">
        <f>IFERROR(_xlfn.XLOOKUP(D476, 'Minimum Months'!A:A, 'Minimum Months'!B:B), "")</f>
        <v>45293</v>
      </c>
      <c r="F476" s="4" t="s">
        <v>32</v>
      </c>
      <c r="G476" s="4" t="s">
        <v>17</v>
      </c>
      <c r="H476" s="4">
        <v>450</v>
      </c>
      <c r="I476" s="4">
        <v>50</v>
      </c>
      <c r="J476" s="4">
        <v>307.22000000000003</v>
      </c>
      <c r="K476" s="19">
        <f t="shared" si="42"/>
        <v>0.1111111111111111</v>
      </c>
      <c r="L476" s="46">
        <f t="shared" si="43"/>
        <v>0.68271111111111116</v>
      </c>
      <c r="M476" t="s">
        <v>34</v>
      </c>
      <c r="N476" t="s">
        <v>36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tr">
        <f t="shared" si="44"/>
        <v>Dec</v>
      </c>
      <c r="V476">
        <f t="shared" si="45"/>
        <v>4</v>
      </c>
      <c r="W476" t="str">
        <f xml:space="preserve"> Simulated_UTM_Campaign_Data___1500_Rows[[#This Row],[utm_source]] &amp; "/" &amp; Simulated_UTM_Campaign_Data___1500_Rows[[#This Row],[utm_medium]]</f>
        <v>linkedin/email</v>
      </c>
      <c r="X476" s="36">
        <f t="shared" si="46"/>
        <v>45293</v>
      </c>
      <c r="Y476" s="38">
        <f>DATEDIF(E476, A476, "m") + 1</f>
        <v>12</v>
      </c>
      <c r="Z476" s="4" t="str">
        <f t="shared" si="47"/>
        <v>purchase_intent</v>
      </c>
    </row>
    <row r="477" spans="1:26" x14ac:dyDescent="0.2">
      <c r="A477" s="36">
        <v>45451</v>
      </c>
      <c r="B477" s="4" t="s">
        <v>9</v>
      </c>
      <c r="C477" s="4" t="s">
        <v>10</v>
      </c>
      <c r="D477" s="4" t="s">
        <v>27</v>
      </c>
      <c r="E477" s="36">
        <f>IFERROR(_xlfn.XLOOKUP(D477, 'Minimum Months'!A:A, 'Minimum Months'!B:B), "")</f>
        <v>45293</v>
      </c>
      <c r="F477" s="4" t="s">
        <v>16</v>
      </c>
      <c r="G477" s="4" t="s">
        <v>24</v>
      </c>
      <c r="H477" s="4">
        <v>55</v>
      </c>
      <c r="I477" s="4">
        <v>28</v>
      </c>
      <c r="J477" s="4">
        <v>914.82</v>
      </c>
      <c r="K477" s="19">
        <f t="shared" si="42"/>
        <v>0.50909090909090904</v>
      </c>
      <c r="L477" s="46">
        <f t="shared" si="43"/>
        <v>16.63309090909091</v>
      </c>
      <c r="M477" t="s">
        <v>34</v>
      </c>
      <c r="N477" t="s">
        <v>36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tr">
        <f t="shared" si="44"/>
        <v>Jun</v>
      </c>
      <c r="V477">
        <f t="shared" si="45"/>
        <v>2</v>
      </c>
      <c r="W477" t="str">
        <f xml:space="preserve"> Simulated_UTM_Campaign_Data___1500_Rows[[#This Row],[utm_source]] &amp; "/" &amp; Simulated_UTM_Campaign_Data___1500_Rows[[#This Row],[utm_medium]]</f>
        <v>facebook/referral</v>
      </c>
      <c r="X477" s="36">
        <f t="shared" si="46"/>
        <v>45293</v>
      </c>
      <c r="Y477" s="38">
        <f>DATEDIF(E477, A477, "m") + 1</f>
        <v>6</v>
      </c>
      <c r="Z477" s="4" t="str">
        <f t="shared" si="47"/>
        <v>purchase_intent</v>
      </c>
    </row>
    <row r="478" spans="1:26" x14ac:dyDescent="0.2">
      <c r="A478" s="36">
        <v>45509</v>
      </c>
      <c r="B478" s="4" t="s">
        <v>9</v>
      </c>
      <c r="C478" s="4" t="s">
        <v>28</v>
      </c>
      <c r="D478" s="4" t="s">
        <v>20</v>
      </c>
      <c r="E478" s="36">
        <f>IFERROR(_xlfn.XLOOKUP(D478, 'Minimum Months'!A:A, 'Minimum Months'!B:B), "")</f>
        <v>45292</v>
      </c>
      <c r="F478" s="4" t="s">
        <v>12</v>
      </c>
      <c r="G478" s="4" t="s">
        <v>13</v>
      </c>
      <c r="H478" s="4">
        <v>436</v>
      </c>
      <c r="I478" s="4">
        <v>50</v>
      </c>
      <c r="J478" s="4">
        <v>547.83000000000004</v>
      </c>
      <c r="K478" s="19">
        <f t="shared" si="42"/>
        <v>0.11467889908256881</v>
      </c>
      <c r="L478" s="46">
        <f t="shared" si="43"/>
        <v>1.2564908256880736</v>
      </c>
      <c r="M478" t="s">
        <v>34</v>
      </c>
      <c r="N478" t="s">
        <v>36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tr">
        <f t="shared" si="44"/>
        <v>Aug</v>
      </c>
      <c r="V478">
        <f t="shared" si="45"/>
        <v>3</v>
      </c>
      <c r="W478" t="str">
        <f xml:space="preserve"> Simulated_UTM_Campaign_Data___1500_Rows[[#This Row],[utm_source]] &amp; "/" &amp; Simulated_UTM_Campaign_Data___1500_Rows[[#This Row],[utm_medium]]</f>
        <v>facebook/cpc</v>
      </c>
      <c r="X478" s="36">
        <f t="shared" si="46"/>
        <v>45292</v>
      </c>
      <c r="Y478" s="38">
        <f>DATEDIF(E478, A478, "m") + 1</f>
        <v>8</v>
      </c>
      <c r="Z478" s="4" t="str">
        <f t="shared" si="47"/>
        <v>exploratory</v>
      </c>
    </row>
    <row r="479" spans="1:26" x14ac:dyDescent="0.2">
      <c r="A479" s="36">
        <v>45325</v>
      </c>
      <c r="B479" s="4" t="s">
        <v>26</v>
      </c>
      <c r="C479" s="4" t="s">
        <v>19</v>
      </c>
      <c r="D479" s="4" t="s">
        <v>27</v>
      </c>
      <c r="E479" s="36">
        <f>IFERROR(_xlfn.XLOOKUP(D479, 'Minimum Months'!A:A, 'Minimum Months'!B:B), "")</f>
        <v>45293</v>
      </c>
      <c r="F479" s="4" t="s">
        <v>23</v>
      </c>
      <c r="G479" s="4" t="s">
        <v>13</v>
      </c>
      <c r="H479" s="4">
        <v>320</v>
      </c>
      <c r="I479" s="4">
        <v>12</v>
      </c>
      <c r="J479" s="4">
        <v>991.15</v>
      </c>
      <c r="K479" s="19">
        <f t="shared" si="42"/>
        <v>3.7499999999999999E-2</v>
      </c>
      <c r="L479" s="46">
        <f t="shared" si="43"/>
        <v>3.0973437499999998</v>
      </c>
      <c r="M479" t="s">
        <v>34</v>
      </c>
      <c r="N479" t="s">
        <v>36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tr">
        <f t="shared" si="44"/>
        <v>Feb</v>
      </c>
      <c r="V479">
        <f t="shared" si="45"/>
        <v>1</v>
      </c>
      <c r="W479" t="str">
        <f xml:space="preserve"> Simulated_UTM_Campaign_Data___1500_Rows[[#This Row],[utm_source]] &amp; "/" &amp; Simulated_UTM_Campaign_Data___1500_Rows[[#This Row],[utm_medium]]</f>
        <v>instagram/email</v>
      </c>
      <c r="X479" s="36">
        <f t="shared" si="46"/>
        <v>45293</v>
      </c>
      <c r="Y479" s="38">
        <f>DATEDIF(E479, A479, "m") + 1</f>
        <v>2</v>
      </c>
      <c r="Z479" s="4" t="str">
        <f t="shared" si="47"/>
        <v>exploratory</v>
      </c>
    </row>
    <row r="480" spans="1:26" x14ac:dyDescent="0.2">
      <c r="A480" s="36">
        <v>45564</v>
      </c>
      <c r="B480" s="4" t="s">
        <v>9</v>
      </c>
      <c r="C480" s="4" t="s">
        <v>10</v>
      </c>
      <c r="D480" s="4" t="s">
        <v>27</v>
      </c>
      <c r="E480" s="36">
        <f>IFERROR(_xlfn.XLOOKUP(D480, 'Minimum Months'!A:A, 'Minimum Months'!B:B), "")</f>
        <v>45293</v>
      </c>
      <c r="F480" s="4" t="s">
        <v>23</v>
      </c>
      <c r="G480" s="4" t="s">
        <v>24</v>
      </c>
      <c r="H480" s="4">
        <v>296</v>
      </c>
      <c r="I480" s="4">
        <v>17</v>
      </c>
      <c r="J480" s="4">
        <v>326.06</v>
      </c>
      <c r="K480" s="19">
        <f t="shared" si="42"/>
        <v>5.7432432432432436E-2</v>
      </c>
      <c r="L480" s="46">
        <f t="shared" si="43"/>
        <v>1.101554054054054</v>
      </c>
      <c r="M480" t="s">
        <v>34</v>
      </c>
      <c r="N480" t="s">
        <v>36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tr">
        <f t="shared" si="44"/>
        <v>Sep</v>
      </c>
      <c r="V480">
        <f t="shared" si="45"/>
        <v>3</v>
      </c>
      <c r="W480" t="str">
        <f xml:space="preserve"> Simulated_UTM_Campaign_Data___1500_Rows[[#This Row],[utm_source]] &amp; "/" &amp; Simulated_UTM_Campaign_Data___1500_Rows[[#This Row],[utm_medium]]</f>
        <v>facebook/referral</v>
      </c>
      <c r="X480" s="36">
        <f t="shared" si="46"/>
        <v>45293</v>
      </c>
      <c r="Y480" s="38">
        <f>DATEDIF(E480, A480, "m") + 1</f>
        <v>9</v>
      </c>
      <c r="Z480" s="4" t="str">
        <f t="shared" si="47"/>
        <v>purchase_intent</v>
      </c>
    </row>
    <row r="481" spans="1:26" x14ac:dyDescent="0.2">
      <c r="A481" s="36">
        <v>45544</v>
      </c>
      <c r="B481" s="4" t="s">
        <v>30</v>
      </c>
      <c r="C481" s="4" t="s">
        <v>19</v>
      </c>
      <c r="D481" s="4" t="s">
        <v>22</v>
      </c>
      <c r="E481" s="36">
        <f>IFERROR(_xlfn.XLOOKUP(D481, 'Minimum Months'!A:A, 'Minimum Months'!B:B), "")</f>
        <v>45294</v>
      </c>
      <c r="F481" s="4" t="s">
        <v>12</v>
      </c>
      <c r="G481" s="4" t="s">
        <v>24</v>
      </c>
      <c r="H481" s="4">
        <v>230</v>
      </c>
      <c r="I481" s="4">
        <v>19</v>
      </c>
      <c r="J481" s="4">
        <v>156.41</v>
      </c>
      <c r="K481" s="19">
        <f t="shared" si="42"/>
        <v>8.2608695652173908E-2</v>
      </c>
      <c r="L481" s="46">
        <f t="shared" si="43"/>
        <v>0.68004347826086953</v>
      </c>
      <c r="M481" t="s">
        <v>34</v>
      </c>
      <c r="N481" t="s">
        <v>36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tr">
        <f t="shared" si="44"/>
        <v>Sep</v>
      </c>
      <c r="V481">
        <f t="shared" si="45"/>
        <v>3</v>
      </c>
      <c r="W481" t="str">
        <f xml:space="preserve"> Simulated_UTM_Campaign_Data___1500_Rows[[#This Row],[utm_source]] &amp; "/" &amp; Simulated_UTM_Campaign_Data___1500_Rows[[#This Row],[utm_medium]]</f>
        <v>linkedin/email</v>
      </c>
      <c r="X481" s="36">
        <f t="shared" si="46"/>
        <v>45294</v>
      </c>
      <c r="Y481" s="38">
        <f>DATEDIF(E481, A481, "m") + 1</f>
        <v>9</v>
      </c>
      <c r="Z481" s="4" t="str">
        <f t="shared" si="47"/>
        <v>purchase_intent</v>
      </c>
    </row>
    <row r="482" spans="1:26" x14ac:dyDescent="0.2">
      <c r="A482" s="36">
        <v>45325</v>
      </c>
      <c r="B482" s="4" t="s">
        <v>30</v>
      </c>
      <c r="C482" s="4" t="s">
        <v>28</v>
      </c>
      <c r="D482" s="4" t="s">
        <v>22</v>
      </c>
      <c r="E482" s="36">
        <f>IFERROR(_xlfn.XLOOKUP(D482, 'Minimum Months'!A:A, 'Minimum Months'!B:B), "")</f>
        <v>45294</v>
      </c>
      <c r="F482" s="4" t="s">
        <v>23</v>
      </c>
      <c r="G482" s="4" t="s">
        <v>17</v>
      </c>
      <c r="H482" s="4">
        <v>339</v>
      </c>
      <c r="I482" s="4">
        <v>21</v>
      </c>
      <c r="J482" s="4">
        <v>492.12</v>
      </c>
      <c r="K482" s="19">
        <f t="shared" si="42"/>
        <v>6.1946902654867256E-2</v>
      </c>
      <c r="L482" s="46">
        <f t="shared" si="43"/>
        <v>1.4516814159292035</v>
      </c>
      <c r="M482" t="s">
        <v>34</v>
      </c>
      <c r="N482" t="s">
        <v>36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tr">
        <f t="shared" si="44"/>
        <v>Feb</v>
      </c>
      <c r="V482">
        <f t="shared" si="45"/>
        <v>1</v>
      </c>
      <c r="W482" t="str">
        <f xml:space="preserve"> Simulated_UTM_Campaign_Data___1500_Rows[[#This Row],[utm_source]] &amp; "/" &amp; Simulated_UTM_Campaign_Data___1500_Rows[[#This Row],[utm_medium]]</f>
        <v>linkedin/cpc</v>
      </c>
      <c r="X482" s="36">
        <f t="shared" si="46"/>
        <v>45294</v>
      </c>
      <c r="Y482" s="38">
        <f>DATEDIF(E482, A482, "m") + 1</f>
        <v>2</v>
      </c>
      <c r="Z482" s="4" t="str">
        <f t="shared" si="47"/>
        <v>purchase_intent</v>
      </c>
    </row>
    <row r="483" spans="1:26" x14ac:dyDescent="0.2">
      <c r="A483" s="36">
        <v>45304</v>
      </c>
      <c r="B483" s="4" t="s">
        <v>18</v>
      </c>
      <c r="C483" s="4" t="s">
        <v>28</v>
      </c>
      <c r="D483" s="4" t="s">
        <v>11</v>
      </c>
      <c r="E483" s="36">
        <f>IFERROR(_xlfn.XLOOKUP(D483, 'Minimum Months'!A:A, 'Minimum Months'!B:B), "")</f>
        <v>45292</v>
      </c>
      <c r="F483" s="4" t="s">
        <v>32</v>
      </c>
      <c r="G483" s="4" t="s">
        <v>24</v>
      </c>
      <c r="H483" s="4">
        <v>485</v>
      </c>
      <c r="I483" s="4">
        <v>1</v>
      </c>
      <c r="J483" s="4">
        <v>39.94</v>
      </c>
      <c r="K483" s="19">
        <f t="shared" si="42"/>
        <v>2.0618556701030928E-3</v>
      </c>
      <c r="L483" s="46">
        <f t="shared" si="43"/>
        <v>8.2350515463917515E-2</v>
      </c>
      <c r="M483" t="s">
        <v>34</v>
      </c>
      <c r="N483" t="s">
        <v>36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tr">
        <f t="shared" si="44"/>
        <v>Jan</v>
      </c>
      <c r="V483">
        <f t="shared" si="45"/>
        <v>1</v>
      </c>
      <c r="W483" t="str">
        <f xml:space="preserve"> Simulated_UTM_Campaign_Data___1500_Rows[[#This Row],[utm_source]] &amp; "/" &amp; Simulated_UTM_Campaign_Data___1500_Rows[[#This Row],[utm_medium]]</f>
        <v>youtube/cpc</v>
      </c>
      <c r="X483" s="36">
        <f t="shared" si="46"/>
        <v>45292</v>
      </c>
      <c r="Y483" s="38">
        <f>DATEDIF(E483, A483, "m") + 1</f>
        <v>1</v>
      </c>
      <c r="Z483" s="4" t="str">
        <f t="shared" si="47"/>
        <v>purchase_intent</v>
      </c>
    </row>
    <row r="484" spans="1:26" x14ac:dyDescent="0.2">
      <c r="A484" s="36">
        <v>45360</v>
      </c>
      <c r="B484" s="4" t="s">
        <v>18</v>
      </c>
      <c r="C484" s="4" t="s">
        <v>15</v>
      </c>
      <c r="D484" s="4" t="s">
        <v>27</v>
      </c>
      <c r="E484" s="36">
        <f>IFERROR(_xlfn.XLOOKUP(D484, 'Minimum Months'!A:A, 'Minimum Months'!B:B), "")</f>
        <v>45293</v>
      </c>
      <c r="F484" s="4" t="s">
        <v>29</v>
      </c>
      <c r="G484" s="4" t="s">
        <v>13</v>
      </c>
      <c r="H484" s="4">
        <v>372</v>
      </c>
      <c r="I484" s="4">
        <v>21</v>
      </c>
      <c r="J484" s="4">
        <v>299.41000000000003</v>
      </c>
      <c r="K484" s="19">
        <f t="shared" si="42"/>
        <v>5.6451612903225805E-2</v>
      </c>
      <c r="L484" s="46">
        <f t="shared" si="43"/>
        <v>0.80486559139784952</v>
      </c>
      <c r="M484" t="s">
        <v>34</v>
      </c>
      <c r="N484" t="s">
        <v>36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tr">
        <f t="shared" si="44"/>
        <v>Mar</v>
      </c>
      <c r="V484">
        <f t="shared" si="45"/>
        <v>1</v>
      </c>
      <c r="W484" t="str">
        <f xml:space="preserve"> Simulated_UTM_Campaign_Data___1500_Rows[[#This Row],[utm_source]] &amp; "/" &amp; Simulated_UTM_Campaign_Data___1500_Rows[[#This Row],[utm_medium]]</f>
        <v>youtube/social</v>
      </c>
      <c r="X484" s="36">
        <f t="shared" si="46"/>
        <v>45293</v>
      </c>
      <c r="Y484" s="38">
        <f>DATEDIF(E484, A484, "m") + 1</f>
        <v>3</v>
      </c>
      <c r="Z484" s="4" t="str">
        <f t="shared" si="47"/>
        <v>exploratory</v>
      </c>
    </row>
    <row r="485" spans="1:26" x14ac:dyDescent="0.2">
      <c r="A485" s="36">
        <v>45316</v>
      </c>
      <c r="B485" s="4" t="s">
        <v>9</v>
      </c>
      <c r="C485" s="4" t="s">
        <v>19</v>
      </c>
      <c r="D485" s="4" t="s">
        <v>11</v>
      </c>
      <c r="E485" s="36">
        <f>IFERROR(_xlfn.XLOOKUP(D485, 'Minimum Months'!A:A, 'Minimum Months'!B:B), "")</f>
        <v>45292</v>
      </c>
      <c r="F485" s="4" t="s">
        <v>12</v>
      </c>
      <c r="G485" s="4" t="s">
        <v>21</v>
      </c>
      <c r="H485" s="4">
        <v>172</v>
      </c>
      <c r="I485" s="4">
        <v>8</v>
      </c>
      <c r="J485" s="4">
        <v>849.69</v>
      </c>
      <c r="K485" s="19">
        <f t="shared" si="42"/>
        <v>4.6511627906976744E-2</v>
      </c>
      <c r="L485" s="46">
        <f t="shared" si="43"/>
        <v>4.9400581395348837</v>
      </c>
      <c r="M485" t="s">
        <v>34</v>
      </c>
      <c r="N485" t="s">
        <v>36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tr">
        <f t="shared" si="44"/>
        <v>Jan</v>
      </c>
      <c r="V485">
        <f t="shared" si="45"/>
        <v>1</v>
      </c>
      <c r="W485" t="str">
        <f xml:space="preserve"> Simulated_UTM_Campaign_Data___1500_Rows[[#This Row],[utm_source]] &amp; "/" &amp; Simulated_UTM_Campaign_Data___1500_Rows[[#This Row],[utm_medium]]</f>
        <v>facebook/email</v>
      </c>
      <c r="X485" s="36">
        <f t="shared" si="46"/>
        <v>45292</v>
      </c>
      <c r="Y485" s="38">
        <f>DATEDIF(E485, A485, "m") + 1</f>
        <v>1</v>
      </c>
      <c r="Z485" s="4" t="str">
        <f t="shared" si="47"/>
        <v>exploratory</v>
      </c>
    </row>
    <row r="486" spans="1:26" x14ac:dyDescent="0.2">
      <c r="A486" s="36">
        <v>45606</v>
      </c>
      <c r="B486" s="4" t="s">
        <v>26</v>
      </c>
      <c r="C486" s="4" t="s">
        <v>10</v>
      </c>
      <c r="D486" s="4" t="s">
        <v>22</v>
      </c>
      <c r="E486" s="36">
        <f>IFERROR(_xlfn.XLOOKUP(D486, 'Minimum Months'!A:A, 'Minimum Months'!B:B), "")</f>
        <v>45294</v>
      </c>
      <c r="F486" s="4" t="s">
        <v>29</v>
      </c>
      <c r="G486" s="4" t="s">
        <v>13</v>
      </c>
      <c r="H486" s="4">
        <v>22</v>
      </c>
      <c r="I486" s="4">
        <v>28</v>
      </c>
      <c r="J486" s="4">
        <v>871.65</v>
      </c>
      <c r="K486" s="19">
        <f t="shared" si="42"/>
        <v>1.2727272727272727</v>
      </c>
      <c r="L486" s="46">
        <f t="shared" si="43"/>
        <v>39.620454545454542</v>
      </c>
      <c r="M486" t="s">
        <v>34</v>
      </c>
      <c r="N486" t="s">
        <v>36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tr">
        <f t="shared" si="44"/>
        <v>Nov</v>
      </c>
      <c r="V486">
        <f t="shared" si="45"/>
        <v>4</v>
      </c>
      <c r="W486" t="str">
        <f xml:space="preserve"> Simulated_UTM_Campaign_Data___1500_Rows[[#This Row],[utm_source]] &amp; "/" &amp; Simulated_UTM_Campaign_Data___1500_Rows[[#This Row],[utm_medium]]</f>
        <v>instagram/referral</v>
      </c>
      <c r="X486" s="36">
        <f t="shared" si="46"/>
        <v>45294</v>
      </c>
      <c r="Y486" s="38">
        <f>DATEDIF(E486, A486, "m") + 1</f>
        <v>11</v>
      </c>
      <c r="Z486" s="4" t="str">
        <f t="shared" si="47"/>
        <v>exploratory</v>
      </c>
    </row>
    <row r="487" spans="1:26" x14ac:dyDescent="0.2">
      <c r="A487" s="36">
        <v>45317</v>
      </c>
      <c r="B487" s="4" t="s">
        <v>18</v>
      </c>
      <c r="C487" s="4" t="s">
        <v>10</v>
      </c>
      <c r="D487" s="4" t="s">
        <v>11</v>
      </c>
      <c r="E487" s="36">
        <f>IFERROR(_xlfn.XLOOKUP(D487, 'Minimum Months'!A:A, 'Minimum Months'!B:B), "")</f>
        <v>45292</v>
      </c>
      <c r="F487" s="4" t="s">
        <v>12</v>
      </c>
      <c r="G487" s="4" t="s">
        <v>21</v>
      </c>
      <c r="H487" s="4">
        <v>80</v>
      </c>
      <c r="I487" s="4">
        <v>27</v>
      </c>
      <c r="J487" s="4">
        <v>800.29</v>
      </c>
      <c r="K487" s="19">
        <f t="shared" si="42"/>
        <v>0.33750000000000002</v>
      </c>
      <c r="L487" s="46">
        <f t="shared" si="43"/>
        <v>10.003625</v>
      </c>
      <c r="M487" t="s">
        <v>34</v>
      </c>
      <c r="N487" t="s">
        <v>36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tr">
        <f t="shared" si="44"/>
        <v>Jan</v>
      </c>
      <c r="V487">
        <f t="shared" si="45"/>
        <v>1</v>
      </c>
      <c r="W487" t="str">
        <f xml:space="preserve"> Simulated_UTM_Campaign_Data___1500_Rows[[#This Row],[utm_source]] &amp; "/" &amp; Simulated_UTM_Campaign_Data___1500_Rows[[#This Row],[utm_medium]]</f>
        <v>youtube/referral</v>
      </c>
      <c r="X487" s="36">
        <f t="shared" si="46"/>
        <v>45292</v>
      </c>
      <c r="Y487" s="38">
        <f>DATEDIF(E487, A487, "m") + 1</f>
        <v>1</v>
      </c>
      <c r="Z487" s="4" t="str">
        <f t="shared" si="47"/>
        <v>exploratory</v>
      </c>
    </row>
    <row r="488" spans="1:26" x14ac:dyDescent="0.2">
      <c r="A488" s="36">
        <v>45296</v>
      </c>
      <c r="B488" s="4" t="s">
        <v>18</v>
      </c>
      <c r="C488" s="4" t="s">
        <v>10</v>
      </c>
      <c r="D488" s="4" t="s">
        <v>22</v>
      </c>
      <c r="E488" s="36">
        <f>IFERROR(_xlfn.XLOOKUP(D488, 'Minimum Months'!A:A, 'Minimum Months'!B:B), "")</f>
        <v>45294</v>
      </c>
      <c r="F488" s="4" t="s">
        <v>23</v>
      </c>
      <c r="G488" s="4" t="s">
        <v>13</v>
      </c>
      <c r="H488" s="4">
        <v>98</v>
      </c>
      <c r="I488" s="4">
        <v>12</v>
      </c>
      <c r="J488" s="4">
        <v>997.58</v>
      </c>
      <c r="K488" s="19">
        <f t="shared" si="42"/>
        <v>0.12244897959183673</v>
      </c>
      <c r="L488" s="46">
        <f t="shared" si="43"/>
        <v>10.179387755102042</v>
      </c>
      <c r="M488" t="s">
        <v>34</v>
      </c>
      <c r="N488" t="s">
        <v>36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tr">
        <f t="shared" si="44"/>
        <v>Jan</v>
      </c>
      <c r="V488">
        <f t="shared" si="45"/>
        <v>1</v>
      </c>
      <c r="W488" t="str">
        <f xml:space="preserve"> Simulated_UTM_Campaign_Data___1500_Rows[[#This Row],[utm_source]] &amp; "/" &amp; Simulated_UTM_Campaign_Data___1500_Rows[[#This Row],[utm_medium]]</f>
        <v>youtube/referral</v>
      </c>
      <c r="X488" s="36">
        <f t="shared" si="46"/>
        <v>45294</v>
      </c>
      <c r="Y488" s="38">
        <f>DATEDIF(E488, A488, "m") + 1</f>
        <v>1</v>
      </c>
      <c r="Z488" s="4" t="str">
        <f t="shared" si="47"/>
        <v>exploratory</v>
      </c>
    </row>
    <row r="489" spans="1:26" x14ac:dyDescent="0.2">
      <c r="A489" s="36">
        <v>45631</v>
      </c>
      <c r="B489" s="4" t="s">
        <v>26</v>
      </c>
      <c r="C489" s="4" t="s">
        <v>15</v>
      </c>
      <c r="D489" s="4" t="s">
        <v>20</v>
      </c>
      <c r="E489" s="36">
        <f>IFERROR(_xlfn.XLOOKUP(D489, 'Minimum Months'!A:A, 'Minimum Months'!B:B), "")</f>
        <v>45292</v>
      </c>
      <c r="F489" s="4" t="s">
        <v>16</v>
      </c>
      <c r="G489" s="4" t="s">
        <v>24</v>
      </c>
      <c r="H489" s="4">
        <v>82</v>
      </c>
      <c r="I489" s="4">
        <v>38</v>
      </c>
      <c r="J489" s="4">
        <v>397.73</v>
      </c>
      <c r="K489" s="19">
        <f t="shared" si="42"/>
        <v>0.46341463414634149</v>
      </c>
      <c r="L489" s="46">
        <f t="shared" si="43"/>
        <v>4.8503658536585368</v>
      </c>
      <c r="M489" t="s">
        <v>34</v>
      </c>
      <c r="N489" t="s">
        <v>36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tr">
        <f t="shared" si="44"/>
        <v>Dec</v>
      </c>
      <c r="V489">
        <f t="shared" si="45"/>
        <v>4</v>
      </c>
      <c r="W489" t="str">
        <f xml:space="preserve"> Simulated_UTM_Campaign_Data___1500_Rows[[#This Row],[utm_source]] &amp; "/" &amp; Simulated_UTM_Campaign_Data___1500_Rows[[#This Row],[utm_medium]]</f>
        <v>instagram/social</v>
      </c>
      <c r="X489" s="36">
        <f t="shared" si="46"/>
        <v>45292</v>
      </c>
      <c r="Y489" s="38">
        <f>DATEDIF(E489, A489, "m") + 1</f>
        <v>12</v>
      </c>
      <c r="Z489" s="4" t="str">
        <f t="shared" si="47"/>
        <v>purchase_intent</v>
      </c>
    </row>
    <row r="490" spans="1:26" x14ac:dyDescent="0.2">
      <c r="A490" s="36">
        <v>45588</v>
      </c>
      <c r="B490" s="4" t="s">
        <v>9</v>
      </c>
      <c r="C490" s="4" t="s">
        <v>15</v>
      </c>
      <c r="D490" s="4" t="s">
        <v>20</v>
      </c>
      <c r="E490" s="36">
        <f>IFERROR(_xlfn.XLOOKUP(D490, 'Minimum Months'!A:A, 'Minimum Months'!B:B), "")</f>
        <v>45292</v>
      </c>
      <c r="F490" s="4" t="s">
        <v>16</v>
      </c>
      <c r="G490" s="4" t="s">
        <v>17</v>
      </c>
      <c r="H490" s="4">
        <v>420</v>
      </c>
      <c r="I490" s="4">
        <v>41</v>
      </c>
      <c r="J490" s="4">
        <v>844.28</v>
      </c>
      <c r="K490" s="19">
        <f t="shared" si="42"/>
        <v>9.7619047619047619E-2</v>
      </c>
      <c r="L490" s="46">
        <f t="shared" si="43"/>
        <v>2.0101904761904761</v>
      </c>
      <c r="M490" t="s">
        <v>34</v>
      </c>
      <c r="N490" t="s">
        <v>36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tr">
        <f t="shared" si="44"/>
        <v>Oct</v>
      </c>
      <c r="V490">
        <f t="shared" si="45"/>
        <v>4</v>
      </c>
      <c r="W490" t="str">
        <f xml:space="preserve"> Simulated_UTM_Campaign_Data___1500_Rows[[#This Row],[utm_source]] &amp; "/" &amp; Simulated_UTM_Campaign_Data___1500_Rows[[#This Row],[utm_medium]]</f>
        <v>facebook/social</v>
      </c>
      <c r="X490" s="36">
        <f t="shared" si="46"/>
        <v>45292</v>
      </c>
      <c r="Y490" s="38">
        <f>DATEDIF(E490, A490, "m") + 1</f>
        <v>10</v>
      </c>
      <c r="Z490" s="4" t="str">
        <f t="shared" si="47"/>
        <v>purchase_intent</v>
      </c>
    </row>
    <row r="491" spans="1:26" x14ac:dyDescent="0.2">
      <c r="A491" s="36">
        <v>45410</v>
      </c>
      <c r="B491" s="4" t="s">
        <v>26</v>
      </c>
      <c r="C491" s="4" t="s">
        <v>28</v>
      </c>
      <c r="D491" s="4" t="s">
        <v>27</v>
      </c>
      <c r="E491" s="36">
        <f>IFERROR(_xlfn.XLOOKUP(D491, 'Minimum Months'!A:A, 'Minimum Months'!B:B), "")</f>
        <v>45293</v>
      </c>
      <c r="F491" s="4" t="s">
        <v>23</v>
      </c>
      <c r="G491" s="4" t="s">
        <v>17</v>
      </c>
      <c r="H491" s="4">
        <v>131</v>
      </c>
      <c r="I491" s="4">
        <v>26</v>
      </c>
      <c r="J491" s="4">
        <v>909.35</v>
      </c>
      <c r="K491" s="19">
        <f t="shared" si="42"/>
        <v>0.19847328244274809</v>
      </c>
      <c r="L491" s="46">
        <f t="shared" si="43"/>
        <v>6.9416030534351147</v>
      </c>
      <c r="M491" t="s">
        <v>34</v>
      </c>
      <c r="N491" t="s">
        <v>36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tr">
        <f t="shared" si="44"/>
        <v>Apr</v>
      </c>
      <c r="V491">
        <f t="shared" si="45"/>
        <v>2</v>
      </c>
      <c r="W491" t="str">
        <f xml:space="preserve"> Simulated_UTM_Campaign_Data___1500_Rows[[#This Row],[utm_source]] &amp; "/" &amp; Simulated_UTM_Campaign_Data___1500_Rows[[#This Row],[utm_medium]]</f>
        <v>instagram/cpc</v>
      </c>
      <c r="X491" s="36">
        <f t="shared" si="46"/>
        <v>45293</v>
      </c>
      <c r="Y491" s="38">
        <f>DATEDIF(E491, A491, "m") + 1</f>
        <v>4</v>
      </c>
      <c r="Z491" s="4" t="str">
        <f t="shared" si="47"/>
        <v>purchase_intent</v>
      </c>
    </row>
    <row r="492" spans="1:26" x14ac:dyDescent="0.2">
      <c r="A492" s="36">
        <v>45328</v>
      </c>
      <c r="B492" s="4" t="s">
        <v>30</v>
      </c>
      <c r="C492" s="4" t="s">
        <v>28</v>
      </c>
      <c r="D492" s="4" t="s">
        <v>22</v>
      </c>
      <c r="E492" s="36">
        <f>IFERROR(_xlfn.XLOOKUP(D492, 'Minimum Months'!A:A, 'Minimum Months'!B:B), "")</f>
        <v>45294</v>
      </c>
      <c r="F492" s="4" t="s">
        <v>12</v>
      </c>
      <c r="G492" s="4" t="s">
        <v>21</v>
      </c>
      <c r="H492" s="4">
        <v>105</v>
      </c>
      <c r="I492" s="4">
        <v>13</v>
      </c>
      <c r="J492" s="4">
        <v>865.41</v>
      </c>
      <c r="K492" s="19">
        <f t="shared" si="42"/>
        <v>0.12380952380952381</v>
      </c>
      <c r="L492" s="46">
        <f t="shared" si="43"/>
        <v>8.2419999999999991</v>
      </c>
      <c r="M492" t="s">
        <v>34</v>
      </c>
      <c r="N492" t="s">
        <v>36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tr">
        <f t="shared" si="44"/>
        <v>Feb</v>
      </c>
      <c r="V492">
        <f t="shared" si="45"/>
        <v>1</v>
      </c>
      <c r="W492" t="str">
        <f xml:space="preserve"> Simulated_UTM_Campaign_Data___1500_Rows[[#This Row],[utm_source]] &amp; "/" &amp; Simulated_UTM_Campaign_Data___1500_Rows[[#This Row],[utm_medium]]</f>
        <v>linkedin/cpc</v>
      </c>
      <c r="X492" s="36">
        <f t="shared" si="46"/>
        <v>45294</v>
      </c>
      <c r="Y492" s="38">
        <f>DATEDIF(E492, A492, "m") + 1</f>
        <v>2</v>
      </c>
      <c r="Z492" s="4" t="str">
        <f t="shared" si="47"/>
        <v>exploratory</v>
      </c>
    </row>
    <row r="493" spans="1:26" x14ac:dyDescent="0.2">
      <c r="A493" s="36">
        <v>45629</v>
      </c>
      <c r="B493" s="4" t="s">
        <v>26</v>
      </c>
      <c r="C493" s="4" t="s">
        <v>19</v>
      </c>
      <c r="D493" s="4" t="s">
        <v>22</v>
      </c>
      <c r="E493" s="36">
        <f>IFERROR(_xlfn.XLOOKUP(D493, 'Minimum Months'!A:A, 'Minimum Months'!B:B), "")</f>
        <v>45294</v>
      </c>
      <c r="F493" s="4" t="s">
        <v>23</v>
      </c>
      <c r="G493" s="4" t="s">
        <v>21</v>
      </c>
      <c r="H493" s="4">
        <v>449</v>
      </c>
      <c r="I493" s="4">
        <v>31</v>
      </c>
      <c r="J493" s="4">
        <v>256.08</v>
      </c>
      <c r="K493" s="19">
        <f t="shared" si="42"/>
        <v>6.9042316258351888E-2</v>
      </c>
      <c r="L493" s="46">
        <f t="shared" si="43"/>
        <v>0.57033407572383066</v>
      </c>
      <c r="M493" t="s">
        <v>34</v>
      </c>
      <c r="N493" t="s">
        <v>36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tr">
        <f t="shared" si="44"/>
        <v>Dec</v>
      </c>
      <c r="V493">
        <f t="shared" si="45"/>
        <v>4</v>
      </c>
      <c r="W493" t="str">
        <f xml:space="preserve"> Simulated_UTM_Campaign_Data___1500_Rows[[#This Row],[utm_source]] &amp; "/" &amp; Simulated_UTM_Campaign_Data___1500_Rows[[#This Row],[utm_medium]]</f>
        <v>instagram/email</v>
      </c>
      <c r="X493" s="36">
        <f t="shared" si="46"/>
        <v>45294</v>
      </c>
      <c r="Y493" s="38">
        <f>DATEDIF(E493, A493, "m") + 1</f>
        <v>12</v>
      </c>
      <c r="Z493" s="4" t="str">
        <f t="shared" si="47"/>
        <v>exploratory</v>
      </c>
    </row>
    <row r="494" spans="1:26" x14ac:dyDescent="0.2">
      <c r="A494" s="36">
        <v>45553</v>
      </c>
      <c r="B494" s="4" t="s">
        <v>30</v>
      </c>
      <c r="C494" s="4" t="s">
        <v>15</v>
      </c>
      <c r="D494" s="4" t="s">
        <v>22</v>
      </c>
      <c r="E494" s="36">
        <f>IFERROR(_xlfn.XLOOKUP(D494, 'Minimum Months'!A:A, 'Minimum Months'!B:B), "")</f>
        <v>45294</v>
      </c>
      <c r="F494" s="4" t="s">
        <v>23</v>
      </c>
      <c r="G494" s="4" t="s">
        <v>21</v>
      </c>
      <c r="H494" s="4">
        <v>425</v>
      </c>
      <c r="I494" s="4">
        <v>10</v>
      </c>
      <c r="J494" s="4">
        <v>920.86</v>
      </c>
      <c r="K494" s="19">
        <f t="shared" si="42"/>
        <v>2.3529411764705882E-2</v>
      </c>
      <c r="L494" s="46">
        <f t="shared" si="43"/>
        <v>2.166729411764706</v>
      </c>
      <c r="M494" t="s">
        <v>34</v>
      </c>
      <c r="N494" t="s">
        <v>36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tr">
        <f t="shared" si="44"/>
        <v>Sep</v>
      </c>
      <c r="V494">
        <f t="shared" si="45"/>
        <v>3</v>
      </c>
      <c r="W494" t="str">
        <f xml:space="preserve"> Simulated_UTM_Campaign_Data___1500_Rows[[#This Row],[utm_source]] &amp; "/" &amp; Simulated_UTM_Campaign_Data___1500_Rows[[#This Row],[utm_medium]]</f>
        <v>linkedin/social</v>
      </c>
      <c r="X494" s="36">
        <f t="shared" si="46"/>
        <v>45294</v>
      </c>
      <c r="Y494" s="38">
        <f>DATEDIF(E494, A494, "m") + 1</f>
        <v>9</v>
      </c>
      <c r="Z494" s="4" t="str">
        <f t="shared" si="47"/>
        <v>exploratory</v>
      </c>
    </row>
    <row r="495" spans="1:26" x14ac:dyDescent="0.2">
      <c r="A495" s="36">
        <v>45642</v>
      </c>
      <c r="B495" s="4" t="s">
        <v>25</v>
      </c>
      <c r="C495" s="4" t="s">
        <v>19</v>
      </c>
      <c r="D495" s="4" t="s">
        <v>11</v>
      </c>
      <c r="E495" s="36">
        <f>IFERROR(_xlfn.XLOOKUP(D495, 'Minimum Months'!A:A, 'Minimum Months'!B:B), "")</f>
        <v>45292</v>
      </c>
      <c r="F495" s="4" t="s">
        <v>23</v>
      </c>
      <c r="G495" s="4" t="s">
        <v>21</v>
      </c>
      <c r="H495" s="4">
        <v>113</v>
      </c>
      <c r="I495" s="4">
        <v>22</v>
      </c>
      <c r="J495" s="4">
        <v>770.55</v>
      </c>
      <c r="K495" s="19">
        <f t="shared" si="42"/>
        <v>0.19469026548672566</v>
      </c>
      <c r="L495" s="46">
        <f t="shared" si="43"/>
        <v>6.8190265486725661</v>
      </c>
      <c r="M495" t="s">
        <v>34</v>
      </c>
      <c r="N495" t="s">
        <v>36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tr">
        <f t="shared" si="44"/>
        <v>Dec</v>
      </c>
      <c r="V495">
        <f t="shared" si="45"/>
        <v>4</v>
      </c>
      <c r="W495" t="str">
        <f xml:space="preserve"> Simulated_UTM_Campaign_Data___1500_Rows[[#This Row],[utm_source]] &amp; "/" &amp; Simulated_UTM_Campaign_Data___1500_Rows[[#This Row],[utm_medium]]</f>
        <v>google/email</v>
      </c>
      <c r="X495" s="36">
        <f t="shared" si="46"/>
        <v>45292</v>
      </c>
      <c r="Y495" s="38">
        <f>DATEDIF(E495, A495, "m") + 1</f>
        <v>12</v>
      </c>
      <c r="Z495" s="4" t="str">
        <f t="shared" si="47"/>
        <v>exploratory</v>
      </c>
    </row>
    <row r="496" spans="1:26" x14ac:dyDescent="0.2">
      <c r="A496" s="36">
        <v>45465</v>
      </c>
      <c r="B496" s="4" t="s">
        <v>26</v>
      </c>
      <c r="C496" s="4" t="s">
        <v>10</v>
      </c>
      <c r="D496" s="4" t="s">
        <v>20</v>
      </c>
      <c r="E496" s="36">
        <f>IFERROR(_xlfn.XLOOKUP(D496, 'Minimum Months'!A:A, 'Minimum Months'!B:B), "")</f>
        <v>45292</v>
      </c>
      <c r="F496" s="4" t="s">
        <v>29</v>
      </c>
      <c r="G496" s="4" t="s">
        <v>24</v>
      </c>
      <c r="H496" s="4">
        <v>430</v>
      </c>
      <c r="I496" s="4">
        <v>45</v>
      </c>
      <c r="J496" s="4">
        <v>679.26</v>
      </c>
      <c r="K496" s="19">
        <f t="shared" si="42"/>
        <v>0.10465116279069768</v>
      </c>
      <c r="L496" s="46">
        <f t="shared" si="43"/>
        <v>1.5796744186046512</v>
      </c>
      <c r="M496" t="s">
        <v>34</v>
      </c>
      <c r="N496" t="s">
        <v>36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tr">
        <f t="shared" si="44"/>
        <v>Jun</v>
      </c>
      <c r="V496">
        <f t="shared" si="45"/>
        <v>2</v>
      </c>
      <c r="W496" t="str">
        <f xml:space="preserve"> Simulated_UTM_Campaign_Data___1500_Rows[[#This Row],[utm_source]] &amp; "/" &amp; Simulated_UTM_Campaign_Data___1500_Rows[[#This Row],[utm_medium]]</f>
        <v>instagram/referral</v>
      </c>
      <c r="X496" s="36">
        <f t="shared" si="46"/>
        <v>45292</v>
      </c>
      <c r="Y496" s="38">
        <f>DATEDIF(E496, A496, "m") + 1</f>
        <v>6</v>
      </c>
      <c r="Z496" s="4" t="str">
        <f t="shared" si="47"/>
        <v>purchase_intent</v>
      </c>
    </row>
    <row r="497" spans="1:26" x14ac:dyDescent="0.2">
      <c r="A497" s="36">
        <v>45298</v>
      </c>
      <c r="B497" s="4" t="s">
        <v>9</v>
      </c>
      <c r="C497" s="4" t="s">
        <v>19</v>
      </c>
      <c r="D497" s="4" t="s">
        <v>20</v>
      </c>
      <c r="E497" s="36">
        <f>IFERROR(_xlfn.XLOOKUP(D497, 'Minimum Months'!A:A, 'Minimum Months'!B:B), "")</f>
        <v>45292</v>
      </c>
      <c r="F497" s="4" t="s">
        <v>16</v>
      </c>
      <c r="G497" s="4" t="s">
        <v>21</v>
      </c>
      <c r="H497" s="4">
        <v>391</v>
      </c>
      <c r="I497" s="4">
        <v>30</v>
      </c>
      <c r="J497" s="4">
        <v>22.69</v>
      </c>
      <c r="K497" s="19">
        <f t="shared" si="42"/>
        <v>7.6726342710997444E-2</v>
      </c>
      <c r="L497" s="46">
        <f t="shared" si="43"/>
        <v>5.8030690537084401E-2</v>
      </c>
      <c r="M497" t="s">
        <v>34</v>
      </c>
      <c r="N497" t="s">
        <v>36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tr">
        <f t="shared" si="44"/>
        <v>Jan</v>
      </c>
      <c r="V497">
        <f t="shared" si="45"/>
        <v>1</v>
      </c>
      <c r="W497" t="str">
        <f xml:space="preserve"> Simulated_UTM_Campaign_Data___1500_Rows[[#This Row],[utm_source]] &amp; "/" &amp; Simulated_UTM_Campaign_Data___1500_Rows[[#This Row],[utm_medium]]</f>
        <v>facebook/email</v>
      </c>
      <c r="X497" s="36">
        <f t="shared" si="46"/>
        <v>45292</v>
      </c>
      <c r="Y497" s="38">
        <f>DATEDIF(E497, A497, "m") + 1</f>
        <v>1</v>
      </c>
      <c r="Z497" s="4" t="str">
        <f t="shared" si="47"/>
        <v>exploratory</v>
      </c>
    </row>
    <row r="498" spans="1:26" x14ac:dyDescent="0.2">
      <c r="A498" s="36">
        <v>45633</v>
      </c>
      <c r="B498" s="4" t="s">
        <v>18</v>
      </c>
      <c r="C498" s="4" t="s">
        <v>10</v>
      </c>
      <c r="D498" s="4" t="s">
        <v>11</v>
      </c>
      <c r="E498" s="36">
        <f>IFERROR(_xlfn.XLOOKUP(D498, 'Minimum Months'!A:A, 'Minimum Months'!B:B), "")</f>
        <v>45292</v>
      </c>
      <c r="F498" s="4" t="s">
        <v>23</v>
      </c>
      <c r="G498" s="4" t="s">
        <v>17</v>
      </c>
      <c r="H498" s="4">
        <v>428</v>
      </c>
      <c r="I498" s="4">
        <v>13</v>
      </c>
      <c r="J498" s="4">
        <v>139.01</v>
      </c>
      <c r="K498" s="19">
        <f t="shared" si="42"/>
        <v>3.0373831775700934E-2</v>
      </c>
      <c r="L498" s="46">
        <f t="shared" si="43"/>
        <v>0.32478971962616821</v>
      </c>
      <c r="M498" t="s">
        <v>34</v>
      </c>
      <c r="N498" t="s">
        <v>36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tr">
        <f t="shared" si="44"/>
        <v>Dec</v>
      </c>
      <c r="V498">
        <f t="shared" si="45"/>
        <v>4</v>
      </c>
      <c r="W498" t="str">
        <f xml:space="preserve"> Simulated_UTM_Campaign_Data___1500_Rows[[#This Row],[utm_source]] &amp; "/" &amp; Simulated_UTM_Campaign_Data___1500_Rows[[#This Row],[utm_medium]]</f>
        <v>youtube/referral</v>
      </c>
      <c r="X498" s="36">
        <f t="shared" si="46"/>
        <v>45292</v>
      </c>
      <c r="Y498" s="38">
        <f>DATEDIF(E498, A498, "m") + 1</f>
        <v>12</v>
      </c>
      <c r="Z498" s="4" t="str">
        <f t="shared" si="47"/>
        <v>purchase_intent</v>
      </c>
    </row>
    <row r="499" spans="1:26" x14ac:dyDescent="0.2">
      <c r="A499" s="36">
        <v>45401</v>
      </c>
      <c r="B499" s="4" t="s">
        <v>25</v>
      </c>
      <c r="C499" s="4" t="s">
        <v>19</v>
      </c>
      <c r="D499" s="4" t="s">
        <v>11</v>
      </c>
      <c r="E499" s="36">
        <f>IFERROR(_xlfn.XLOOKUP(D499, 'Minimum Months'!A:A, 'Minimum Months'!B:B), "")</f>
        <v>45292</v>
      </c>
      <c r="F499" s="4" t="s">
        <v>23</v>
      </c>
      <c r="G499" s="4" t="s">
        <v>21</v>
      </c>
      <c r="H499" s="4">
        <v>256</v>
      </c>
      <c r="I499" s="4">
        <v>31</v>
      </c>
      <c r="J499" s="4">
        <v>652.66999999999996</v>
      </c>
      <c r="K499" s="19">
        <f t="shared" si="42"/>
        <v>0.12109375</v>
      </c>
      <c r="L499" s="46">
        <f t="shared" si="43"/>
        <v>2.5494921874999998</v>
      </c>
      <c r="M499" t="s">
        <v>34</v>
      </c>
      <c r="N499" t="s">
        <v>36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tr">
        <f t="shared" si="44"/>
        <v>Apr</v>
      </c>
      <c r="V499">
        <f t="shared" si="45"/>
        <v>2</v>
      </c>
      <c r="W499" t="str">
        <f xml:space="preserve"> Simulated_UTM_Campaign_Data___1500_Rows[[#This Row],[utm_source]] &amp; "/" &amp; Simulated_UTM_Campaign_Data___1500_Rows[[#This Row],[utm_medium]]</f>
        <v>google/email</v>
      </c>
      <c r="X499" s="36">
        <f t="shared" si="46"/>
        <v>45292</v>
      </c>
      <c r="Y499" s="38">
        <f>DATEDIF(E499, A499, "m") + 1</f>
        <v>4</v>
      </c>
      <c r="Z499" s="4" t="str">
        <f t="shared" si="47"/>
        <v>exploratory</v>
      </c>
    </row>
    <row r="500" spans="1:26" x14ac:dyDescent="0.2">
      <c r="A500" s="36">
        <v>45571</v>
      </c>
      <c r="B500" s="4" t="s">
        <v>25</v>
      </c>
      <c r="C500" s="4" t="s">
        <v>28</v>
      </c>
      <c r="D500" s="4" t="s">
        <v>20</v>
      </c>
      <c r="E500" s="36">
        <f>IFERROR(_xlfn.XLOOKUP(D500, 'Minimum Months'!A:A, 'Minimum Months'!B:B), "")</f>
        <v>45292</v>
      </c>
      <c r="F500" s="4" t="s">
        <v>16</v>
      </c>
      <c r="G500" s="4" t="s">
        <v>24</v>
      </c>
      <c r="H500" s="4">
        <v>225</v>
      </c>
      <c r="I500" s="4">
        <v>12</v>
      </c>
      <c r="J500" s="4">
        <v>767.69</v>
      </c>
      <c r="K500" s="19">
        <f t="shared" si="42"/>
        <v>5.3333333333333337E-2</v>
      </c>
      <c r="L500" s="46">
        <f t="shared" si="43"/>
        <v>3.4119555555555556</v>
      </c>
      <c r="M500" t="s">
        <v>34</v>
      </c>
      <c r="N500" t="s">
        <v>36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tr">
        <f t="shared" si="44"/>
        <v>Oct</v>
      </c>
      <c r="V500">
        <f t="shared" si="45"/>
        <v>4</v>
      </c>
      <c r="W500" t="str">
        <f xml:space="preserve"> Simulated_UTM_Campaign_Data___1500_Rows[[#This Row],[utm_source]] &amp; "/" &amp; Simulated_UTM_Campaign_Data___1500_Rows[[#This Row],[utm_medium]]</f>
        <v>google/cpc</v>
      </c>
      <c r="X500" s="36">
        <f t="shared" si="46"/>
        <v>45292</v>
      </c>
      <c r="Y500" s="38">
        <f>DATEDIF(E500, A500, "m") + 1</f>
        <v>10</v>
      </c>
      <c r="Z500" s="4" t="str">
        <f t="shared" si="47"/>
        <v>purchase_intent</v>
      </c>
    </row>
    <row r="501" spans="1:26" x14ac:dyDescent="0.2">
      <c r="A501" s="36">
        <v>45465</v>
      </c>
      <c r="B501" s="4" t="s">
        <v>30</v>
      </c>
      <c r="C501" s="4" t="s">
        <v>19</v>
      </c>
      <c r="D501" s="4" t="s">
        <v>22</v>
      </c>
      <c r="E501" s="36">
        <f>IFERROR(_xlfn.XLOOKUP(D501, 'Minimum Months'!A:A, 'Minimum Months'!B:B), "")</f>
        <v>45294</v>
      </c>
      <c r="F501" s="4" t="s">
        <v>29</v>
      </c>
      <c r="G501" s="4" t="s">
        <v>17</v>
      </c>
      <c r="H501" s="4">
        <v>141</v>
      </c>
      <c r="I501" s="4">
        <v>36</v>
      </c>
      <c r="J501" s="4">
        <v>272.75</v>
      </c>
      <c r="K501" s="19">
        <f t="shared" si="42"/>
        <v>0.25531914893617019</v>
      </c>
      <c r="L501" s="46">
        <f t="shared" si="43"/>
        <v>1.9343971631205674</v>
      </c>
      <c r="M501" t="s">
        <v>34</v>
      </c>
      <c r="N501" t="s">
        <v>36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tr">
        <f t="shared" si="44"/>
        <v>Jun</v>
      </c>
      <c r="V501">
        <f t="shared" si="45"/>
        <v>2</v>
      </c>
      <c r="W501" t="str">
        <f xml:space="preserve"> Simulated_UTM_Campaign_Data___1500_Rows[[#This Row],[utm_source]] &amp; "/" &amp; Simulated_UTM_Campaign_Data___1500_Rows[[#This Row],[utm_medium]]</f>
        <v>linkedin/email</v>
      </c>
      <c r="X501" s="36">
        <f t="shared" si="46"/>
        <v>45294</v>
      </c>
      <c r="Y501" s="38">
        <f>DATEDIF(E501, A501, "m") + 1</f>
        <v>6</v>
      </c>
      <c r="Z501" s="4" t="str">
        <f t="shared" si="47"/>
        <v>purchase_intent</v>
      </c>
    </row>
    <row r="502" spans="1:26" x14ac:dyDescent="0.2">
      <c r="A502" s="36">
        <v>45539</v>
      </c>
      <c r="B502" s="4" t="s">
        <v>14</v>
      </c>
      <c r="C502" s="4" t="s">
        <v>15</v>
      </c>
      <c r="D502" s="4" t="s">
        <v>20</v>
      </c>
      <c r="E502" s="36">
        <f>IFERROR(_xlfn.XLOOKUP(D502, 'Minimum Months'!A:A, 'Minimum Months'!B:B), "")</f>
        <v>45292</v>
      </c>
      <c r="F502" s="4" t="s">
        <v>29</v>
      </c>
      <c r="G502" s="4" t="s">
        <v>13</v>
      </c>
      <c r="H502" s="4">
        <v>376</v>
      </c>
      <c r="I502" s="4">
        <v>30</v>
      </c>
      <c r="J502" s="4">
        <v>874.5</v>
      </c>
      <c r="K502" s="19">
        <f t="shared" si="42"/>
        <v>7.9787234042553196E-2</v>
      </c>
      <c r="L502" s="46">
        <f t="shared" si="43"/>
        <v>2.3257978723404253</v>
      </c>
      <c r="M502" t="s">
        <v>34</v>
      </c>
      <c r="N502" t="s">
        <v>36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tr">
        <f t="shared" si="44"/>
        <v>Sep</v>
      </c>
      <c r="V502">
        <f t="shared" si="45"/>
        <v>3</v>
      </c>
      <c r="W502" t="str">
        <f xml:space="preserve"> Simulated_UTM_Campaign_Data___1500_Rows[[#This Row],[utm_source]] &amp; "/" &amp; Simulated_UTM_Campaign_Data___1500_Rows[[#This Row],[utm_medium]]</f>
        <v>newsletter/social</v>
      </c>
      <c r="X502" s="36">
        <f t="shared" si="46"/>
        <v>45292</v>
      </c>
      <c r="Y502" s="38">
        <f>DATEDIF(E502, A502, "m") + 1</f>
        <v>9</v>
      </c>
      <c r="Z502" s="4" t="str">
        <f t="shared" si="47"/>
        <v>exploratory</v>
      </c>
    </row>
    <row r="503" spans="1:26" x14ac:dyDescent="0.2">
      <c r="A503" s="36">
        <v>45402</v>
      </c>
      <c r="B503" s="4" t="s">
        <v>18</v>
      </c>
      <c r="C503" s="4" t="s">
        <v>28</v>
      </c>
      <c r="D503" s="4" t="s">
        <v>20</v>
      </c>
      <c r="E503" s="36">
        <f>IFERROR(_xlfn.XLOOKUP(D503, 'Minimum Months'!A:A, 'Minimum Months'!B:B), "")</f>
        <v>45292</v>
      </c>
      <c r="F503" s="4" t="s">
        <v>32</v>
      </c>
      <c r="G503" s="4" t="s">
        <v>13</v>
      </c>
      <c r="H503" s="4">
        <v>470</v>
      </c>
      <c r="I503" s="4">
        <v>45</v>
      </c>
      <c r="J503" s="4">
        <v>876.98</v>
      </c>
      <c r="K503" s="19">
        <f t="shared" si="42"/>
        <v>9.5744680851063829E-2</v>
      </c>
      <c r="L503" s="46">
        <f t="shared" si="43"/>
        <v>1.8659148936170213</v>
      </c>
      <c r="M503" t="s">
        <v>34</v>
      </c>
      <c r="N503" t="s">
        <v>36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tr">
        <f t="shared" si="44"/>
        <v>Apr</v>
      </c>
      <c r="V503">
        <f t="shared" si="45"/>
        <v>2</v>
      </c>
      <c r="W503" t="str">
        <f xml:space="preserve"> Simulated_UTM_Campaign_Data___1500_Rows[[#This Row],[utm_source]] &amp; "/" &amp; Simulated_UTM_Campaign_Data___1500_Rows[[#This Row],[utm_medium]]</f>
        <v>youtube/cpc</v>
      </c>
      <c r="X503" s="36">
        <f t="shared" si="46"/>
        <v>45292</v>
      </c>
      <c r="Y503" s="38">
        <f>DATEDIF(E503, A503, "m") + 1</f>
        <v>4</v>
      </c>
      <c r="Z503" s="4" t="str">
        <f t="shared" si="47"/>
        <v>exploratory</v>
      </c>
    </row>
    <row r="504" spans="1:26" x14ac:dyDescent="0.2">
      <c r="A504" s="36">
        <v>45653</v>
      </c>
      <c r="B504" s="4" t="s">
        <v>18</v>
      </c>
      <c r="C504" s="4" t="s">
        <v>10</v>
      </c>
      <c r="D504" s="4" t="s">
        <v>22</v>
      </c>
      <c r="E504" s="36">
        <f>IFERROR(_xlfn.XLOOKUP(D504, 'Minimum Months'!A:A, 'Minimum Months'!B:B), "")</f>
        <v>45294</v>
      </c>
      <c r="F504" s="4" t="s">
        <v>12</v>
      </c>
      <c r="G504" s="4" t="s">
        <v>17</v>
      </c>
      <c r="H504" s="4">
        <v>448</v>
      </c>
      <c r="I504" s="4">
        <v>26</v>
      </c>
      <c r="J504" s="4">
        <v>13.42</v>
      </c>
      <c r="K504" s="19">
        <f t="shared" si="42"/>
        <v>5.8035714285714288E-2</v>
      </c>
      <c r="L504" s="46">
        <f t="shared" si="43"/>
        <v>2.9955357142857141E-2</v>
      </c>
      <c r="M504" t="s">
        <v>34</v>
      </c>
      <c r="N504" t="s">
        <v>36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tr">
        <f t="shared" si="44"/>
        <v>Dec</v>
      </c>
      <c r="V504">
        <f t="shared" si="45"/>
        <v>4</v>
      </c>
      <c r="W504" t="str">
        <f xml:space="preserve"> Simulated_UTM_Campaign_Data___1500_Rows[[#This Row],[utm_source]] &amp; "/" &amp; Simulated_UTM_Campaign_Data___1500_Rows[[#This Row],[utm_medium]]</f>
        <v>youtube/referral</v>
      </c>
      <c r="X504" s="36">
        <f t="shared" si="46"/>
        <v>45294</v>
      </c>
      <c r="Y504" s="38">
        <f>DATEDIF(E504, A504, "m") + 1</f>
        <v>12</v>
      </c>
      <c r="Z504" s="4" t="str">
        <f t="shared" si="47"/>
        <v>purchase_intent</v>
      </c>
    </row>
    <row r="505" spans="1:26" x14ac:dyDescent="0.2">
      <c r="A505" s="36">
        <v>45651</v>
      </c>
      <c r="B505" s="4" t="s">
        <v>30</v>
      </c>
      <c r="C505" s="4" t="s">
        <v>28</v>
      </c>
      <c r="D505" s="4" t="s">
        <v>20</v>
      </c>
      <c r="E505" s="36">
        <f>IFERROR(_xlfn.XLOOKUP(D505, 'Minimum Months'!A:A, 'Minimum Months'!B:B), "")</f>
        <v>45292</v>
      </c>
      <c r="F505" s="4" t="s">
        <v>29</v>
      </c>
      <c r="G505" s="4" t="s">
        <v>13</v>
      </c>
      <c r="H505" s="4">
        <v>252</v>
      </c>
      <c r="I505" s="4">
        <v>7</v>
      </c>
      <c r="J505" s="4">
        <v>958.3</v>
      </c>
      <c r="K505" s="19">
        <f t="shared" si="42"/>
        <v>2.7777777777777776E-2</v>
      </c>
      <c r="L505" s="46">
        <f t="shared" si="43"/>
        <v>3.8027777777777776</v>
      </c>
      <c r="M505" t="s">
        <v>34</v>
      </c>
      <c r="N505" t="s">
        <v>36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tr">
        <f t="shared" si="44"/>
        <v>Dec</v>
      </c>
      <c r="V505">
        <f t="shared" si="45"/>
        <v>4</v>
      </c>
      <c r="W505" t="str">
        <f xml:space="preserve"> Simulated_UTM_Campaign_Data___1500_Rows[[#This Row],[utm_source]] &amp; "/" &amp; Simulated_UTM_Campaign_Data___1500_Rows[[#This Row],[utm_medium]]</f>
        <v>linkedin/cpc</v>
      </c>
      <c r="X505" s="36">
        <f t="shared" si="46"/>
        <v>45292</v>
      </c>
      <c r="Y505" s="38">
        <f>DATEDIF(E505, A505, "m") + 1</f>
        <v>12</v>
      </c>
      <c r="Z505" s="4" t="str">
        <f t="shared" si="47"/>
        <v>exploratory</v>
      </c>
    </row>
    <row r="506" spans="1:26" x14ac:dyDescent="0.2">
      <c r="A506" s="36">
        <v>45603</v>
      </c>
      <c r="B506" s="4" t="s">
        <v>14</v>
      </c>
      <c r="C506" s="4" t="s">
        <v>15</v>
      </c>
      <c r="D506" s="4" t="s">
        <v>11</v>
      </c>
      <c r="E506" s="36">
        <f>IFERROR(_xlfn.XLOOKUP(D506, 'Minimum Months'!A:A, 'Minimum Months'!B:B), "")</f>
        <v>45292</v>
      </c>
      <c r="F506" s="4" t="s">
        <v>16</v>
      </c>
      <c r="G506" s="4" t="s">
        <v>21</v>
      </c>
      <c r="H506" s="4">
        <v>265</v>
      </c>
      <c r="I506" s="4">
        <v>35</v>
      </c>
      <c r="J506" s="4">
        <v>890.94</v>
      </c>
      <c r="K506" s="19">
        <f t="shared" si="42"/>
        <v>0.13207547169811321</v>
      </c>
      <c r="L506" s="46">
        <f t="shared" si="43"/>
        <v>3.3620377358490567</v>
      </c>
      <c r="M506" t="s">
        <v>34</v>
      </c>
      <c r="N506" t="s">
        <v>36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tr">
        <f t="shared" si="44"/>
        <v>Nov</v>
      </c>
      <c r="V506">
        <f t="shared" si="45"/>
        <v>4</v>
      </c>
      <c r="W506" t="str">
        <f xml:space="preserve"> Simulated_UTM_Campaign_Data___1500_Rows[[#This Row],[utm_source]] &amp; "/" &amp; Simulated_UTM_Campaign_Data___1500_Rows[[#This Row],[utm_medium]]</f>
        <v>newsletter/social</v>
      </c>
      <c r="X506" s="36">
        <f t="shared" si="46"/>
        <v>45292</v>
      </c>
      <c r="Y506" s="38">
        <f>DATEDIF(E506, A506, "m") + 1</f>
        <v>11</v>
      </c>
      <c r="Z506" s="4" t="str">
        <f t="shared" si="47"/>
        <v>exploratory</v>
      </c>
    </row>
    <row r="507" spans="1:26" x14ac:dyDescent="0.2">
      <c r="A507" s="36">
        <v>45584</v>
      </c>
      <c r="B507" s="4" t="s">
        <v>30</v>
      </c>
      <c r="C507" s="4" t="s">
        <v>10</v>
      </c>
      <c r="D507" s="4" t="s">
        <v>22</v>
      </c>
      <c r="E507" s="36">
        <f>IFERROR(_xlfn.XLOOKUP(D507, 'Minimum Months'!A:A, 'Minimum Months'!B:B), "")</f>
        <v>45294</v>
      </c>
      <c r="F507" s="4" t="s">
        <v>29</v>
      </c>
      <c r="G507" s="4" t="s">
        <v>17</v>
      </c>
      <c r="H507" s="4">
        <v>344</v>
      </c>
      <c r="I507" s="4">
        <v>21</v>
      </c>
      <c r="J507" s="4">
        <v>26.2</v>
      </c>
      <c r="K507" s="19">
        <f t="shared" si="42"/>
        <v>6.1046511627906974E-2</v>
      </c>
      <c r="L507" s="46">
        <f t="shared" si="43"/>
        <v>7.6162790697674412E-2</v>
      </c>
      <c r="M507" t="s">
        <v>34</v>
      </c>
      <c r="N507" t="s">
        <v>36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tr">
        <f t="shared" si="44"/>
        <v>Oct</v>
      </c>
      <c r="V507">
        <f t="shared" si="45"/>
        <v>4</v>
      </c>
      <c r="W507" t="str">
        <f xml:space="preserve"> Simulated_UTM_Campaign_Data___1500_Rows[[#This Row],[utm_source]] &amp; "/" &amp; Simulated_UTM_Campaign_Data___1500_Rows[[#This Row],[utm_medium]]</f>
        <v>linkedin/referral</v>
      </c>
      <c r="X507" s="36">
        <f t="shared" si="46"/>
        <v>45294</v>
      </c>
      <c r="Y507" s="38">
        <f>DATEDIF(E507, A507, "m") + 1</f>
        <v>10</v>
      </c>
      <c r="Z507" s="4" t="str">
        <f t="shared" si="47"/>
        <v>purchase_intent</v>
      </c>
    </row>
    <row r="508" spans="1:26" x14ac:dyDescent="0.2">
      <c r="A508" s="36">
        <v>45434</v>
      </c>
      <c r="B508" s="4" t="s">
        <v>14</v>
      </c>
      <c r="C508" s="4" t="s">
        <v>10</v>
      </c>
      <c r="D508" s="4" t="s">
        <v>11</v>
      </c>
      <c r="E508" s="36">
        <f>IFERROR(_xlfn.XLOOKUP(D508, 'Minimum Months'!A:A, 'Minimum Months'!B:B), "")</f>
        <v>45292</v>
      </c>
      <c r="F508" s="4" t="s">
        <v>32</v>
      </c>
      <c r="G508" s="4" t="s">
        <v>21</v>
      </c>
      <c r="H508" s="4">
        <v>43</v>
      </c>
      <c r="I508" s="4">
        <v>3</v>
      </c>
      <c r="J508" s="4">
        <v>554.04999999999995</v>
      </c>
      <c r="K508" s="19">
        <f t="shared" si="42"/>
        <v>6.9767441860465115E-2</v>
      </c>
      <c r="L508" s="46">
        <f t="shared" si="43"/>
        <v>12.884883720930231</v>
      </c>
      <c r="M508" t="s">
        <v>34</v>
      </c>
      <c r="N508" t="s">
        <v>36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tr">
        <f t="shared" si="44"/>
        <v>May</v>
      </c>
      <c r="V508">
        <f t="shared" si="45"/>
        <v>2</v>
      </c>
      <c r="W508" t="str">
        <f xml:space="preserve"> Simulated_UTM_Campaign_Data___1500_Rows[[#This Row],[utm_source]] &amp; "/" &amp; Simulated_UTM_Campaign_Data___1500_Rows[[#This Row],[utm_medium]]</f>
        <v>newsletter/referral</v>
      </c>
      <c r="X508" s="36">
        <f t="shared" si="46"/>
        <v>45292</v>
      </c>
      <c r="Y508" s="38">
        <f>DATEDIF(E508, A508, "m") + 1</f>
        <v>5</v>
      </c>
      <c r="Z508" s="4" t="str">
        <f t="shared" si="47"/>
        <v>exploratory</v>
      </c>
    </row>
    <row r="509" spans="1:26" x14ac:dyDescent="0.2">
      <c r="A509" s="36">
        <v>45387</v>
      </c>
      <c r="B509" s="4" t="s">
        <v>30</v>
      </c>
      <c r="C509" s="4" t="s">
        <v>28</v>
      </c>
      <c r="D509" s="4" t="s">
        <v>11</v>
      </c>
      <c r="E509" s="36">
        <f>IFERROR(_xlfn.XLOOKUP(D509, 'Minimum Months'!A:A, 'Minimum Months'!B:B), "")</f>
        <v>45292</v>
      </c>
      <c r="F509" s="4" t="s">
        <v>16</v>
      </c>
      <c r="G509" s="4" t="s">
        <v>24</v>
      </c>
      <c r="H509" s="4">
        <v>98</v>
      </c>
      <c r="I509" s="4">
        <v>17</v>
      </c>
      <c r="J509" s="4">
        <v>924.38</v>
      </c>
      <c r="K509" s="19">
        <f t="shared" si="42"/>
        <v>0.17346938775510204</v>
      </c>
      <c r="L509" s="46">
        <f t="shared" si="43"/>
        <v>9.432448979591836</v>
      </c>
      <c r="M509" t="s">
        <v>34</v>
      </c>
      <c r="N509" t="s">
        <v>36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tr">
        <f t="shared" si="44"/>
        <v>Apr</v>
      </c>
      <c r="V509">
        <f t="shared" si="45"/>
        <v>2</v>
      </c>
      <c r="W509" t="str">
        <f xml:space="preserve"> Simulated_UTM_Campaign_Data___1500_Rows[[#This Row],[utm_source]] &amp; "/" &amp; Simulated_UTM_Campaign_Data___1500_Rows[[#This Row],[utm_medium]]</f>
        <v>linkedin/cpc</v>
      </c>
      <c r="X509" s="36">
        <f t="shared" si="46"/>
        <v>45292</v>
      </c>
      <c r="Y509" s="38">
        <f>DATEDIF(E509, A509, "m") + 1</f>
        <v>4</v>
      </c>
      <c r="Z509" s="4" t="str">
        <f t="shared" si="47"/>
        <v>purchase_intent</v>
      </c>
    </row>
    <row r="510" spans="1:26" x14ac:dyDescent="0.2">
      <c r="A510" s="36">
        <v>45362</v>
      </c>
      <c r="B510" s="4" t="s">
        <v>30</v>
      </c>
      <c r="C510" s="4" t="s">
        <v>15</v>
      </c>
      <c r="D510" s="4" t="s">
        <v>11</v>
      </c>
      <c r="E510" s="36">
        <f>IFERROR(_xlfn.XLOOKUP(D510, 'Minimum Months'!A:A, 'Minimum Months'!B:B), "")</f>
        <v>45292</v>
      </c>
      <c r="F510" s="4" t="s">
        <v>12</v>
      </c>
      <c r="G510" s="4" t="s">
        <v>17</v>
      </c>
      <c r="H510" s="4">
        <v>303</v>
      </c>
      <c r="I510" s="4">
        <v>42</v>
      </c>
      <c r="J510" s="4">
        <v>523.19000000000005</v>
      </c>
      <c r="K510" s="19">
        <f t="shared" si="42"/>
        <v>0.13861386138613863</v>
      </c>
      <c r="L510" s="46">
        <f t="shared" si="43"/>
        <v>1.726699669966997</v>
      </c>
      <c r="M510" t="s">
        <v>34</v>
      </c>
      <c r="N510" t="s">
        <v>36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tr">
        <f t="shared" si="44"/>
        <v>Mar</v>
      </c>
      <c r="V510">
        <f t="shared" si="45"/>
        <v>1</v>
      </c>
      <c r="W510" t="str">
        <f xml:space="preserve"> Simulated_UTM_Campaign_Data___1500_Rows[[#This Row],[utm_source]] &amp; "/" &amp; Simulated_UTM_Campaign_Data___1500_Rows[[#This Row],[utm_medium]]</f>
        <v>linkedin/social</v>
      </c>
      <c r="X510" s="36">
        <f t="shared" si="46"/>
        <v>45292</v>
      </c>
      <c r="Y510" s="38">
        <f>DATEDIF(E510, A510, "m") + 1</f>
        <v>3</v>
      </c>
      <c r="Z510" s="4" t="str">
        <f t="shared" si="47"/>
        <v>purchase_intent</v>
      </c>
    </row>
    <row r="511" spans="1:26" x14ac:dyDescent="0.2">
      <c r="A511" s="36">
        <v>45386</v>
      </c>
      <c r="B511" s="4" t="s">
        <v>30</v>
      </c>
      <c r="C511" s="4" t="s">
        <v>15</v>
      </c>
      <c r="D511" s="4" t="s">
        <v>20</v>
      </c>
      <c r="E511" s="36">
        <f>IFERROR(_xlfn.XLOOKUP(D511, 'Minimum Months'!A:A, 'Minimum Months'!B:B), "")</f>
        <v>45292</v>
      </c>
      <c r="F511" s="4" t="s">
        <v>12</v>
      </c>
      <c r="G511" s="4" t="s">
        <v>13</v>
      </c>
      <c r="H511" s="4">
        <v>108</v>
      </c>
      <c r="I511" s="4">
        <v>25</v>
      </c>
      <c r="J511" s="4">
        <v>285.58</v>
      </c>
      <c r="K511" s="19">
        <f t="shared" si="42"/>
        <v>0.23148148148148148</v>
      </c>
      <c r="L511" s="46">
        <f t="shared" si="43"/>
        <v>2.6442592592592593</v>
      </c>
      <c r="M511" t="s">
        <v>34</v>
      </c>
      <c r="N511" t="s">
        <v>36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tr">
        <f t="shared" si="44"/>
        <v>Apr</v>
      </c>
      <c r="V511">
        <f t="shared" si="45"/>
        <v>2</v>
      </c>
      <c r="W511" t="str">
        <f xml:space="preserve"> Simulated_UTM_Campaign_Data___1500_Rows[[#This Row],[utm_source]] &amp; "/" &amp; Simulated_UTM_Campaign_Data___1500_Rows[[#This Row],[utm_medium]]</f>
        <v>linkedin/social</v>
      </c>
      <c r="X511" s="36">
        <f t="shared" si="46"/>
        <v>45292</v>
      </c>
      <c r="Y511" s="38">
        <f>DATEDIF(E511, A511, "m") + 1</f>
        <v>4</v>
      </c>
      <c r="Z511" s="4" t="str">
        <f t="shared" si="47"/>
        <v>exploratory</v>
      </c>
    </row>
    <row r="512" spans="1:26" x14ac:dyDescent="0.2">
      <c r="A512" s="36">
        <v>45616</v>
      </c>
      <c r="B512" s="4" t="s">
        <v>25</v>
      </c>
      <c r="C512" s="4" t="s">
        <v>28</v>
      </c>
      <c r="D512" s="4" t="s">
        <v>27</v>
      </c>
      <c r="E512" s="36">
        <f>IFERROR(_xlfn.XLOOKUP(D512, 'Minimum Months'!A:A, 'Minimum Months'!B:B), "")</f>
        <v>45293</v>
      </c>
      <c r="F512" s="4" t="s">
        <v>32</v>
      </c>
      <c r="G512" s="4" t="s">
        <v>24</v>
      </c>
      <c r="H512" s="4">
        <v>344</v>
      </c>
      <c r="I512" s="4">
        <v>29</v>
      </c>
      <c r="J512" s="4">
        <v>640.66</v>
      </c>
      <c r="K512" s="19">
        <f t="shared" si="42"/>
        <v>8.4302325581395346E-2</v>
      </c>
      <c r="L512" s="46">
        <f t="shared" si="43"/>
        <v>1.8623837209302325</v>
      </c>
      <c r="M512" t="s">
        <v>34</v>
      </c>
      <c r="N512" t="s">
        <v>36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tr">
        <f t="shared" si="44"/>
        <v>Nov</v>
      </c>
      <c r="V512">
        <f t="shared" si="45"/>
        <v>4</v>
      </c>
      <c r="W512" t="str">
        <f xml:space="preserve"> Simulated_UTM_Campaign_Data___1500_Rows[[#This Row],[utm_source]] &amp; "/" &amp; Simulated_UTM_Campaign_Data___1500_Rows[[#This Row],[utm_medium]]</f>
        <v>google/cpc</v>
      </c>
      <c r="X512" s="36">
        <f t="shared" si="46"/>
        <v>45293</v>
      </c>
      <c r="Y512" s="38">
        <f>DATEDIF(E512, A512, "m") + 1</f>
        <v>11</v>
      </c>
      <c r="Z512" s="4" t="str">
        <f t="shared" si="47"/>
        <v>purchase_intent</v>
      </c>
    </row>
    <row r="513" spans="1:26" x14ac:dyDescent="0.2">
      <c r="A513" s="36">
        <v>45351</v>
      </c>
      <c r="B513" s="4" t="s">
        <v>9</v>
      </c>
      <c r="C513" s="4" t="s">
        <v>15</v>
      </c>
      <c r="D513" s="4" t="s">
        <v>20</v>
      </c>
      <c r="E513" s="36">
        <f>IFERROR(_xlfn.XLOOKUP(D513, 'Minimum Months'!A:A, 'Minimum Months'!B:B), "")</f>
        <v>45292</v>
      </c>
      <c r="F513" s="4" t="s">
        <v>32</v>
      </c>
      <c r="G513" s="4" t="s">
        <v>24</v>
      </c>
      <c r="H513" s="4">
        <v>159</v>
      </c>
      <c r="I513" s="4">
        <v>23</v>
      </c>
      <c r="J513" s="4">
        <v>688.42</v>
      </c>
      <c r="K513" s="19">
        <f t="shared" si="42"/>
        <v>0.14465408805031446</v>
      </c>
      <c r="L513" s="46">
        <f t="shared" si="43"/>
        <v>4.3296855345911949</v>
      </c>
      <c r="M513" t="s">
        <v>34</v>
      </c>
      <c r="N513" t="s">
        <v>36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tr">
        <f t="shared" si="44"/>
        <v>Feb</v>
      </c>
      <c r="V513">
        <f t="shared" si="45"/>
        <v>1</v>
      </c>
      <c r="W513" t="str">
        <f xml:space="preserve"> Simulated_UTM_Campaign_Data___1500_Rows[[#This Row],[utm_source]] &amp; "/" &amp; Simulated_UTM_Campaign_Data___1500_Rows[[#This Row],[utm_medium]]</f>
        <v>facebook/social</v>
      </c>
      <c r="X513" s="36">
        <f t="shared" si="46"/>
        <v>45292</v>
      </c>
      <c r="Y513" s="38">
        <f>DATEDIF(E513, A513, "m") + 1</f>
        <v>2</v>
      </c>
      <c r="Z513" s="4" t="str">
        <f t="shared" si="47"/>
        <v>purchase_intent</v>
      </c>
    </row>
    <row r="514" spans="1:26" x14ac:dyDescent="0.2">
      <c r="A514" s="36">
        <v>45552</v>
      </c>
      <c r="B514" s="4" t="s">
        <v>14</v>
      </c>
      <c r="C514" s="4" t="s">
        <v>28</v>
      </c>
      <c r="D514" s="4" t="s">
        <v>22</v>
      </c>
      <c r="E514" s="36">
        <f>IFERROR(_xlfn.XLOOKUP(D514, 'Minimum Months'!A:A, 'Minimum Months'!B:B), "")</f>
        <v>45294</v>
      </c>
      <c r="F514" s="4" t="s">
        <v>29</v>
      </c>
      <c r="G514" s="4" t="s">
        <v>21</v>
      </c>
      <c r="H514" s="4">
        <v>286</v>
      </c>
      <c r="I514" s="4">
        <v>14</v>
      </c>
      <c r="J514" s="4">
        <v>794.48</v>
      </c>
      <c r="K514" s="19">
        <f t="shared" ref="K514:K577" si="48">IF(H514=0, 0, I514/H514)</f>
        <v>4.8951048951048952E-2</v>
      </c>
      <c r="L514" s="46">
        <f t="shared" ref="L514:L577" si="49">IF(H514=0, 0, J514/H514)</f>
        <v>2.7779020979020981</v>
      </c>
      <c r="M514" t="s">
        <v>34</v>
      </c>
      <c r="N514" t="s">
        <v>36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tr">
        <f t="shared" ref="U514:U577" si="50">TEXT(A514, "mmm")</f>
        <v>Sep</v>
      </c>
      <c r="V514">
        <f t="shared" ref="V514:V577" si="51">ROUNDUP(MONTH(A514)/3, 0)</f>
        <v>3</v>
      </c>
      <c r="W514" t="str">
        <f xml:space="preserve"> Simulated_UTM_Campaign_Data___1500_Rows[[#This Row],[utm_source]] &amp; "/" &amp; Simulated_UTM_Campaign_Data___1500_Rows[[#This Row],[utm_medium]]</f>
        <v>newsletter/cpc</v>
      </c>
      <c r="X514" s="36">
        <f t="shared" ref="X514:X577" si="52">_xlfn.MINIFS(A:A, D:D, D514)</f>
        <v>45294</v>
      </c>
      <c r="Y514" s="38">
        <f>DATEDIF(E514, A514, "m") + 1</f>
        <v>9</v>
      </c>
      <c r="Z514" s="4" t="str">
        <f t="shared" ref="Z514:Z577" si="53">IF(OR(G514="discount", G514="signup"), "purchase_intent",
   IF(OR(G514="bags", G514="shoes"), "exploratory", "other"))</f>
        <v>exploratory</v>
      </c>
    </row>
    <row r="515" spans="1:26" x14ac:dyDescent="0.2">
      <c r="A515" s="36">
        <v>45509</v>
      </c>
      <c r="B515" s="4" t="s">
        <v>25</v>
      </c>
      <c r="C515" s="4" t="s">
        <v>15</v>
      </c>
      <c r="D515" s="4" t="s">
        <v>22</v>
      </c>
      <c r="E515" s="36">
        <f>IFERROR(_xlfn.XLOOKUP(D515, 'Minimum Months'!A:A, 'Minimum Months'!B:B), "")</f>
        <v>45294</v>
      </c>
      <c r="F515" s="4" t="s">
        <v>12</v>
      </c>
      <c r="G515" s="4" t="s">
        <v>13</v>
      </c>
      <c r="H515" s="4">
        <v>338</v>
      </c>
      <c r="I515" s="4">
        <v>0</v>
      </c>
      <c r="J515" s="4">
        <v>130.76</v>
      </c>
      <c r="K515" s="19">
        <f t="shared" si="48"/>
        <v>0</v>
      </c>
      <c r="L515" s="46">
        <f t="shared" si="49"/>
        <v>0.38686390532544374</v>
      </c>
      <c r="M515" t="s">
        <v>34</v>
      </c>
      <c r="N515" t="s">
        <v>36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tr">
        <f t="shared" si="50"/>
        <v>Aug</v>
      </c>
      <c r="V515">
        <f t="shared" si="51"/>
        <v>3</v>
      </c>
      <c r="W515" t="str">
        <f xml:space="preserve"> Simulated_UTM_Campaign_Data___1500_Rows[[#This Row],[utm_source]] &amp; "/" &amp; Simulated_UTM_Campaign_Data___1500_Rows[[#This Row],[utm_medium]]</f>
        <v>google/social</v>
      </c>
      <c r="X515" s="36">
        <f t="shared" si="52"/>
        <v>45294</v>
      </c>
      <c r="Y515" s="38">
        <f>DATEDIF(E515, A515, "m") + 1</f>
        <v>8</v>
      </c>
      <c r="Z515" s="4" t="str">
        <f t="shared" si="53"/>
        <v>exploratory</v>
      </c>
    </row>
    <row r="516" spans="1:26" x14ac:dyDescent="0.2">
      <c r="A516" s="36">
        <v>45400</v>
      </c>
      <c r="B516" s="4" t="s">
        <v>9</v>
      </c>
      <c r="C516" s="4" t="s">
        <v>28</v>
      </c>
      <c r="D516" s="4" t="s">
        <v>20</v>
      </c>
      <c r="E516" s="36">
        <f>IFERROR(_xlfn.XLOOKUP(D516, 'Minimum Months'!A:A, 'Minimum Months'!B:B), "")</f>
        <v>45292</v>
      </c>
      <c r="F516" s="4" t="s">
        <v>16</v>
      </c>
      <c r="G516" s="4" t="s">
        <v>13</v>
      </c>
      <c r="H516" s="4">
        <v>343</v>
      </c>
      <c r="I516" s="4">
        <v>15</v>
      </c>
      <c r="J516" s="4">
        <v>203.31</v>
      </c>
      <c r="K516" s="19">
        <f t="shared" si="48"/>
        <v>4.3731778425655975E-2</v>
      </c>
      <c r="L516" s="46">
        <f t="shared" si="49"/>
        <v>0.59274052478134109</v>
      </c>
      <c r="M516" t="s">
        <v>34</v>
      </c>
      <c r="N516" t="s">
        <v>36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tr">
        <f t="shared" si="50"/>
        <v>Apr</v>
      </c>
      <c r="V516">
        <f t="shared" si="51"/>
        <v>2</v>
      </c>
      <c r="W516" t="str">
        <f xml:space="preserve"> Simulated_UTM_Campaign_Data___1500_Rows[[#This Row],[utm_source]] &amp; "/" &amp; Simulated_UTM_Campaign_Data___1500_Rows[[#This Row],[utm_medium]]</f>
        <v>facebook/cpc</v>
      </c>
      <c r="X516" s="36">
        <f t="shared" si="52"/>
        <v>45292</v>
      </c>
      <c r="Y516" s="38">
        <f>DATEDIF(E516, A516, "m") + 1</f>
        <v>4</v>
      </c>
      <c r="Z516" s="4" t="str">
        <f t="shared" si="53"/>
        <v>exploratory</v>
      </c>
    </row>
    <row r="517" spans="1:26" x14ac:dyDescent="0.2">
      <c r="A517" s="36">
        <v>45540</v>
      </c>
      <c r="B517" s="4" t="s">
        <v>14</v>
      </c>
      <c r="C517" s="4" t="s">
        <v>10</v>
      </c>
      <c r="D517" s="4" t="s">
        <v>27</v>
      </c>
      <c r="E517" s="36">
        <f>IFERROR(_xlfn.XLOOKUP(D517, 'Minimum Months'!A:A, 'Minimum Months'!B:B), "")</f>
        <v>45293</v>
      </c>
      <c r="F517" s="4" t="s">
        <v>29</v>
      </c>
      <c r="G517" s="4" t="s">
        <v>17</v>
      </c>
      <c r="H517" s="4">
        <v>221</v>
      </c>
      <c r="I517" s="4">
        <v>26</v>
      </c>
      <c r="J517" s="4">
        <v>201.85</v>
      </c>
      <c r="K517" s="19">
        <f t="shared" si="48"/>
        <v>0.11764705882352941</v>
      </c>
      <c r="L517" s="46">
        <f t="shared" si="49"/>
        <v>0.91334841628959273</v>
      </c>
      <c r="M517" t="s">
        <v>34</v>
      </c>
      <c r="N517" t="s">
        <v>36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tr">
        <f t="shared" si="50"/>
        <v>Sep</v>
      </c>
      <c r="V517">
        <f t="shared" si="51"/>
        <v>3</v>
      </c>
      <c r="W517" t="str">
        <f xml:space="preserve"> Simulated_UTM_Campaign_Data___1500_Rows[[#This Row],[utm_source]] &amp; "/" &amp; Simulated_UTM_Campaign_Data___1500_Rows[[#This Row],[utm_medium]]</f>
        <v>newsletter/referral</v>
      </c>
      <c r="X517" s="36">
        <f t="shared" si="52"/>
        <v>45293</v>
      </c>
      <c r="Y517" s="38">
        <f>DATEDIF(E517, A517, "m") + 1</f>
        <v>9</v>
      </c>
      <c r="Z517" s="4" t="str">
        <f t="shared" si="53"/>
        <v>purchase_intent</v>
      </c>
    </row>
    <row r="518" spans="1:26" x14ac:dyDescent="0.2">
      <c r="A518" s="36">
        <v>45477</v>
      </c>
      <c r="B518" s="4" t="s">
        <v>30</v>
      </c>
      <c r="C518" s="4" t="s">
        <v>28</v>
      </c>
      <c r="D518" s="4" t="s">
        <v>20</v>
      </c>
      <c r="E518" s="36">
        <f>IFERROR(_xlfn.XLOOKUP(D518, 'Minimum Months'!A:A, 'Minimum Months'!B:B), "")</f>
        <v>45292</v>
      </c>
      <c r="F518" s="4" t="s">
        <v>12</v>
      </c>
      <c r="G518" s="4" t="s">
        <v>13</v>
      </c>
      <c r="H518" s="4">
        <v>131</v>
      </c>
      <c r="I518" s="4">
        <v>50</v>
      </c>
      <c r="J518" s="4">
        <v>560.38</v>
      </c>
      <c r="K518" s="19">
        <f t="shared" si="48"/>
        <v>0.38167938931297712</v>
      </c>
      <c r="L518" s="46">
        <f t="shared" si="49"/>
        <v>4.2777099236641218</v>
      </c>
      <c r="M518" t="s">
        <v>34</v>
      </c>
      <c r="N518" t="s">
        <v>36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tr">
        <f t="shared" si="50"/>
        <v>Jul</v>
      </c>
      <c r="V518">
        <f t="shared" si="51"/>
        <v>3</v>
      </c>
      <c r="W518" t="str">
        <f xml:space="preserve"> Simulated_UTM_Campaign_Data___1500_Rows[[#This Row],[utm_source]] &amp; "/" &amp; Simulated_UTM_Campaign_Data___1500_Rows[[#This Row],[utm_medium]]</f>
        <v>linkedin/cpc</v>
      </c>
      <c r="X518" s="36">
        <f t="shared" si="52"/>
        <v>45292</v>
      </c>
      <c r="Y518" s="38">
        <f>DATEDIF(E518, A518, "m") + 1</f>
        <v>7</v>
      </c>
      <c r="Z518" s="4" t="str">
        <f t="shared" si="53"/>
        <v>exploratory</v>
      </c>
    </row>
    <row r="519" spans="1:26" x14ac:dyDescent="0.2">
      <c r="A519" s="36">
        <v>45584</v>
      </c>
      <c r="B519" s="4" t="s">
        <v>25</v>
      </c>
      <c r="C519" s="4" t="s">
        <v>19</v>
      </c>
      <c r="D519" s="4" t="s">
        <v>20</v>
      </c>
      <c r="E519" s="36">
        <f>IFERROR(_xlfn.XLOOKUP(D519, 'Minimum Months'!A:A, 'Minimum Months'!B:B), "")</f>
        <v>45292</v>
      </c>
      <c r="F519" s="4" t="s">
        <v>23</v>
      </c>
      <c r="G519" s="4" t="s">
        <v>13</v>
      </c>
      <c r="H519" s="4">
        <v>31</v>
      </c>
      <c r="I519" s="4">
        <v>31</v>
      </c>
      <c r="J519" s="4">
        <v>175.45</v>
      </c>
      <c r="K519" s="19">
        <f t="shared" si="48"/>
        <v>1</v>
      </c>
      <c r="L519" s="46">
        <f t="shared" si="49"/>
        <v>5.6596774193548383</v>
      </c>
      <c r="M519" t="s">
        <v>34</v>
      </c>
      <c r="N519" t="s">
        <v>36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tr">
        <f t="shared" si="50"/>
        <v>Oct</v>
      </c>
      <c r="V519">
        <f t="shared" si="51"/>
        <v>4</v>
      </c>
      <c r="W519" t="str">
        <f xml:space="preserve"> Simulated_UTM_Campaign_Data___1500_Rows[[#This Row],[utm_source]] &amp; "/" &amp; Simulated_UTM_Campaign_Data___1500_Rows[[#This Row],[utm_medium]]</f>
        <v>google/email</v>
      </c>
      <c r="X519" s="36">
        <f t="shared" si="52"/>
        <v>45292</v>
      </c>
      <c r="Y519" s="38">
        <f>DATEDIF(E519, A519, "m") + 1</f>
        <v>10</v>
      </c>
      <c r="Z519" s="4" t="str">
        <f t="shared" si="53"/>
        <v>exploratory</v>
      </c>
    </row>
    <row r="520" spans="1:26" x14ac:dyDescent="0.2">
      <c r="A520" s="36">
        <v>45533</v>
      </c>
      <c r="B520" s="4" t="s">
        <v>9</v>
      </c>
      <c r="C520" s="4" t="s">
        <v>15</v>
      </c>
      <c r="D520" s="4" t="s">
        <v>11</v>
      </c>
      <c r="E520" s="36">
        <f>IFERROR(_xlfn.XLOOKUP(D520, 'Minimum Months'!A:A, 'Minimum Months'!B:B), "")</f>
        <v>45292</v>
      </c>
      <c r="F520" s="4" t="s">
        <v>23</v>
      </c>
      <c r="G520" s="4" t="s">
        <v>13</v>
      </c>
      <c r="H520" s="4">
        <v>437</v>
      </c>
      <c r="I520" s="4">
        <v>12</v>
      </c>
      <c r="J520" s="4">
        <v>122.01</v>
      </c>
      <c r="K520" s="19">
        <f t="shared" si="48"/>
        <v>2.7459954233409609E-2</v>
      </c>
      <c r="L520" s="46">
        <f t="shared" si="49"/>
        <v>0.27919908466819221</v>
      </c>
      <c r="M520" t="s">
        <v>34</v>
      </c>
      <c r="N520" t="s">
        <v>36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tr">
        <f t="shared" si="50"/>
        <v>Aug</v>
      </c>
      <c r="V520">
        <f t="shared" si="51"/>
        <v>3</v>
      </c>
      <c r="W520" t="str">
        <f xml:space="preserve"> Simulated_UTM_Campaign_Data___1500_Rows[[#This Row],[utm_source]] &amp; "/" &amp; Simulated_UTM_Campaign_Data___1500_Rows[[#This Row],[utm_medium]]</f>
        <v>facebook/social</v>
      </c>
      <c r="X520" s="36">
        <f t="shared" si="52"/>
        <v>45292</v>
      </c>
      <c r="Y520" s="38">
        <f>DATEDIF(E520, A520, "m") + 1</f>
        <v>8</v>
      </c>
      <c r="Z520" s="4" t="str">
        <f t="shared" si="53"/>
        <v>exploratory</v>
      </c>
    </row>
    <row r="521" spans="1:26" x14ac:dyDescent="0.2">
      <c r="A521" s="36">
        <v>45437</v>
      </c>
      <c r="B521" s="4" t="s">
        <v>30</v>
      </c>
      <c r="C521" s="4" t="s">
        <v>19</v>
      </c>
      <c r="D521" s="4" t="s">
        <v>20</v>
      </c>
      <c r="E521" s="36">
        <f>IFERROR(_xlfn.XLOOKUP(D521, 'Minimum Months'!A:A, 'Minimum Months'!B:B), "")</f>
        <v>45292</v>
      </c>
      <c r="F521" s="4" t="s">
        <v>23</v>
      </c>
      <c r="G521" s="4" t="s">
        <v>13</v>
      </c>
      <c r="H521" s="4">
        <v>68</v>
      </c>
      <c r="I521" s="4">
        <v>4</v>
      </c>
      <c r="J521" s="4">
        <v>605.1</v>
      </c>
      <c r="K521" s="19">
        <f t="shared" si="48"/>
        <v>5.8823529411764705E-2</v>
      </c>
      <c r="L521" s="46">
        <f t="shared" si="49"/>
        <v>8.8985294117647058</v>
      </c>
      <c r="M521" t="s">
        <v>34</v>
      </c>
      <c r="N521" t="s">
        <v>36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tr">
        <f t="shared" si="50"/>
        <v>May</v>
      </c>
      <c r="V521">
        <f t="shared" si="51"/>
        <v>2</v>
      </c>
      <c r="W521" t="str">
        <f xml:space="preserve"> Simulated_UTM_Campaign_Data___1500_Rows[[#This Row],[utm_source]] &amp; "/" &amp; Simulated_UTM_Campaign_Data___1500_Rows[[#This Row],[utm_medium]]</f>
        <v>linkedin/email</v>
      </c>
      <c r="X521" s="36">
        <f t="shared" si="52"/>
        <v>45292</v>
      </c>
      <c r="Y521" s="38">
        <f>DATEDIF(E521, A521, "m") + 1</f>
        <v>5</v>
      </c>
      <c r="Z521" s="4" t="str">
        <f t="shared" si="53"/>
        <v>exploratory</v>
      </c>
    </row>
    <row r="522" spans="1:26" x14ac:dyDescent="0.2">
      <c r="A522" s="36">
        <v>45553</v>
      </c>
      <c r="B522" s="4" t="s">
        <v>18</v>
      </c>
      <c r="C522" s="4" t="s">
        <v>28</v>
      </c>
      <c r="D522" s="4" t="s">
        <v>20</v>
      </c>
      <c r="E522" s="36">
        <f>IFERROR(_xlfn.XLOOKUP(D522, 'Minimum Months'!A:A, 'Minimum Months'!B:B), "")</f>
        <v>45292</v>
      </c>
      <c r="F522" s="4" t="s">
        <v>29</v>
      </c>
      <c r="G522" s="4" t="s">
        <v>21</v>
      </c>
      <c r="H522" s="4">
        <v>327</v>
      </c>
      <c r="I522" s="4">
        <v>14</v>
      </c>
      <c r="J522" s="4">
        <v>123.03</v>
      </c>
      <c r="K522" s="19">
        <f t="shared" si="48"/>
        <v>4.2813455657492352E-2</v>
      </c>
      <c r="L522" s="46">
        <f t="shared" si="49"/>
        <v>0.37623853211009173</v>
      </c>
      <c r="M522" t="s">
        <v>34</v>
      </c>
      <c r="N522" t="s">
        <v>36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tr">
        <f t="shared" si="50"/>
        <v>Sep</v>
      </c>
      <c r="V522">
        <f t="shared" si="51"/>
        <v>3</v>
      </c>
      <c r="W522" t="str">
        <f xml:space="preserve"> Simulated_UTM_Campaign_Data___1500_Rows[[#This Row],[utm_source]] &amp; "/" &amp; Simulated_UTM_Campaign_Data___1500_Rows[[#This Row],[utm_medium]]</f>
        <v>youtube/cpc</v>
      </c>
      <c r="X522" s="36">
        <f t="shared" si="52"/>
        <v>45292</v>
      </c>
      <c r="Y522" s="38">
        <f>DATEDIF(E522, A522, "m") + 1</f>
        <v>9</v>
      </c>
      <c r="Z522" s="4" t="str">
        <f t="shared" si="53"/>
        <v>exploratory</v>
      </c>
    </row>
    <row r="523" spans="1:26" x14ac:dyDescent="0.2">
      <c r="A523" s="36">
        <v>45319</v>
      </c>
      <c r="B523" s="4" t="s">
        <v>18</v>
      </c>
      <c r="C523" s="4" t="s">
        <v>10</v>
      </c>
      <c r="D523" s="4" t="s">
        <v>27</v>
      </c>
      <c r="E523" s="36">
        <f>IFERROR(_xlfn.XLOOKUP(D523, 'Minimum Months'!A:A, 'Minimum Months'!B:B), "")</f>
        <v>45293</v>
      </c>
      <c r="F523" s="4" t="s">
        <v>16</v>
      </c>
      <c r="G523" s="4" t="s">
        <v>17</v>
      </c>
      <c r="H523" s="4">
        <v>474</v>
      </c>
      <c r="I523" s="4">
        <v>46</v>
      </c>
      <c r="J523" s="4">
        <v>569.04999999999995</v>
      </c>
      <c r="K523" s="19">
        <f t="shared" si="48"/>
        <v>9.7046413502109699E-2</v>
      </c>
      <c r="L523" s="46">
        <f t="shared" si="49"/>
        <v>1.2005274261603374</v>
      </c>
      <c r="M523" t="s">
        <v>34</v>
      </c>
      <c r="N523" t="s">
        <v>36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tr">
        <f t="shared" si="50"/>
        <v>Jan</v>
      </c>
      <c r="V523">
        <f t="shared" si="51"/>
        <v>1</v>
      </c>
      <c r="W523" t="str">
        <f xml:space="preserve"> Simulated_UTM_Campaign_Data___1500_Rows[[#This Row],[utm_source]] &amp; "/" &amp; Simulated_UTM_Campaign_Data___1500_Rows[[#This Row],[utm_medium]]</f>
        <v>youtube/referral</v>
      </c>
      <c r="X523" s="36">
        <f t="shared" si="52"/>
        <v>45293</v>
      </c>
      <c r="Y523" s="38">
        <f>DATEDIF(E523, A523, "m") + 1</f>
        <v>1</v>
      </c>
      <c r="Z523" s="4" t="str">
        <f t="shared" si="53"/>
        <v>purchase_intent</v>
      </c>
    </row>
    <row r="524" spans="1:26" x14ac:dyDescent="0.2">
      <c r="A524" s="36">
        <v>45529</v>
      </c>
      <c r="B524" s="4" t="s">
        <v>18</v>
      </c>
      <c r="C524" s="4" t="s">
        <v>19</v>
      </c>
      <c r="D524" s="4" t="s">
        <v>20</v>
      </c>
      <c r="E524" s="36">
        <f>IFERROR(_xlfn.XLOOKUP(D524, 'Minimum Months'!A:A, 'Minimum Months'!B:B), "")</f>
        <v>45292</v>
      </c>
      <c r="F524" s="4" t="s">
        <v>29</v>
      </c>
      <c r="G524" s="4" t="s">
        <v>24</v>
      </c>
      <c r="H524" s="4">
        <v>305</v>
      </c>
      <c r="I524" s="4">
        <v>41</v>
      </c>
      <c r="J524" s="4">
        <v>910.49</v>
      </c>
      <c r="K524" s="19">
        <f t="shared" si="48"/>
        <v>0.13442622950819672</v>
      </c>
      <c r="L524" s="46">
        <f t="shared" si="49"/>
        <v>2.9852131147540986</v>
      </c>
      <c r="M524" t="s">
        <v>34</v>
      </c>
      <c r="N524" t="s">
        <v>36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tr">
        <f t="shared" si="50"/>
        <v>Aug</v>
      </c>
      <c r="V524">
        <f t="shared" si="51"/>
        <v>3</v>
      </c>
      <c r="W524" t="str">
        <f xml:space="preserve"> Simulated_UTM_Campaign_Data___1500_Rows[[#This Row],[utm_source]] &amp; "/" &amp; Simulated_UTM_Campaign_Data___1500_Rows[[#This Row],[utm_medium]]</f>
        <v>youtube/email</v>
      </c>
      <c r="X524" s="36">
        <f t="shared" si="52"/>
        <v>45292</v>
      </c>
      <c r="Y524" s="38">
        <f>DATEDIF(E524, A524, "m") + 1</f>
        <v>8</v>
      </c>
      <c r="Z524" s="4" t="str">
        <f t="shared" si="53"/>
        <v>purchase_intent</v>
      </c>
    </row>
    <row r="525" spans="1:26" x14ac:dyDescent="0.2">
      <c r="A525" s="36">
        <v>45560</v>
      </c>
      <c r="B525" s="4" t="s">
        <v>30</v>
      </c>
      <c r="C525" s="4" t="s">
        <v>19</v>
      </c>
      <c r="D525" s="4" t="s">
        <v>11</v>
      </c>
      <c r="E525" s="36">
        <f>IFERROR(_xlfn.XLOOKUP(D525, 'Minimum Months'!A:A, 'Minimum Months'!B:B), "")</f>
        <v>45292</v>
      </c>
      <c r="F525" s="4" t="s">
        <v>16</v>
      </c>
      <c r="G525" s="4" t="s">
        <v>21</v>
      </c>
      <c r="H525" s="4">
        <v>37</v>
      </c>
      <c r="I525" s="4">
        <v>29</v>
      </c>
      <c r="J525" s="4">
        <v>681.79</v>
      </c>
      <c r="K525" s="19">
        <f t="shared" si="48"/>
        <v>0.78378378378378377</v>
      </c>
      <c r="L525" s="46">
        <f t="shared" si="49"/>
        <v>18.426756756756756</v>
      </c>
      <c r="M525" t="s">
        <v>34</v>
      </c>
      <c r="N525" t="s">
        <v>36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tr">
        <f t="shared" si="50"/>
        <v>Sep</v>
      </c>
      <c r="V525">
        <f t="shared" si="51"/>
        <v>3</v>
      </c>
      <c r="W525" t="str">
        <f xml:space="preserve"> Simulated_UTM_Campaign_Data___1500_Rows[[#This Row],[utm_source]] &amp; "/" &amp; Simulated_UTM_Campaign_Data___1500_Rows[[#This Row],[utm_medium]]</f>
        <v>linkedin/email</v>
      </c>
      <c r="X525" s="36">
        <f t="shared" si="52"/>
        <v>45292</v>
      </c>
      <c r="Y525" s="38">
        <f>DATEDIF(E525, A525, "m") + 1</f>
        <v>9</v>
      </c>
      <c r="Z525" s="4" t="str">
        <f t="shared" si="53"/>
        <v>exploratory</v>
      </c>
    </row>
    <row r="526" spans="1:26" x14ac:dyDescent="0.2">
      <c r="A526" s="36">
        <v>45495</v>
      </c>
      <c r="B526" s="4" t="s">
        <v>9</v>
      </c>
      <c r="C526" s="4" t="s">
        <v>28</v>
      </c>
      <c r="D526" s="4" t="s">
        <v>20</v>
      </c>
      <c r="E526" s="36">
        <f>IFERROR(_xlfn.XLOOKUP(D526, 'Minimum Months'!A:A, 'Minimum Months'!B:B), "")</f>
        <v>45292</v>
      </c>
      <c r="F526" s="4" t="s">
        <v>16</v>
      </c>
      <c r="G526" s="4" t="s">
        <v>17</v>
      </c>
      <c r="H526" s="4">
        <v>455</v>
      </c>
      <c r="I526" s="4">
        <v>1</v>
      </c>
      <c r="J526" s="4">
        <v>948.16</v>
      </c>
      <c r="K526" s="19">
        <f t="shared" si="48"/>
        <v>2.1978021978021978E-3</v>
      </c>
      <c r="L526" s="46">
        <f t="shared" si="49"/>
        <v>2.0838681318681318</v>
      </c>
      <c r="M526" t="s">
        <v>34</v>
      </c>
      <c r="N526" t="s">
        <v>36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tr">
        <f t="shared" si="50"/>
        <v>Jul</v>
      </c>
      <c r="V526">
        <f t="shared" si="51"/>
        <v>3</v>
      </c>
      <c r="W526" t="str">
        <f xml:space="preserve"> Simulated_UTM_Campaign_Data___1500_Rows[[#This Row],[utm_source]] &amp; "/" &amp; Simulated_UTM_Campaign_Data___1500_Rows[[#This Row],[utm_medium]]</f>
        <v>facebook/cpc</v>
      </c>
      <c r="X526" s="36">
        <f t="shared" si="52"/>
        <v>45292</v>
      </c>
      <c r="Y526" s="38">
        <f>DATEDIF(E526, A526, "m") + 1</f>
        <v>7</v>
      </c>
      <c r="Z526" s="4" t="str">
        <f t="shared" si="53"/>
        <v>purchase_intent</v>
      </c>
    </row>
    <row r="527" spans="1:26" x14ac:dyDescent="0.2">
      <c r="A527" s="36">
        <v>45580</v>
      </c>
      <c r="B527" s="4" t="s">
        <v>18</v>
      </c>
      <c r="C527" s="4" t="s">
        <v>28</v>
      </c>
      <c r="D527" s="4" t="s">
        <v>27</v>
      </c>
      <c r="E527" s="36">
        <f>IFERROR(_xlfn.XLOOKUP(D527, 'Minimum Months'!A:A, 'Minimum Months'!B:B), "")</f>
        <v>45293</v>
      </c>
      <c r="F527" s="4" t="s">
        <v>12</v>
      </c>
      <c r="G527" s="4" t="s">
        <v>21</v>
      </c>
      <c r="H527" s="4">
        <v>51</v>
      </c>
      <c r="I527" s="4">
        <v>32</v>
      </c>
      <c r="J527" s="4">
        <v>542.80999999999995</v>
      </c>
      <c r="K527" s="19">
        <f t="shared" si="48"/>
        <v>0.62745098039215685</v>
      </c>
      <c r="L527" s="46">
        <f t="shared" si="49"/>
        <v>10.643333333333333</v>
      </c>
      <c r="M527" t="s">
        <v>34</v>
      </c>
      <c r="N527" t="s">
        <v>36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tr">
        <f t="shared" si="50"/>
        <v>Oct</v>
      </c>
      <c r="V527">
        <f t="shared" si="51"/>
        <v>4</v>
      </c>
      <c r="W527" t="str">
        <f xml:space="preserve"> Simulated_UTM_Campaign_Data___1500_Rows[[#This Row],[utm_source]] &amp; "/" &amp; Simulated_UTM_Campaign_Data___1500_Rows[[#This Row],[utm_medium]]</f>
        <v>youtube/cpc</v>
      </c>
      <c r="X527" s="36">
        <f t="shared" si="52"/>
        <v>45293</v>
      </c>
      <c r="Y527" s="38">
        <f>DATEDIF(E527, A527, "m") + 1</f>
        <v>10</v>
      </c>
      <c r="Z527" s="4" t="str">
        <f t="shared" si="53"/>
        <v>exploratory</v>
      </c>
    </row>
    <row r="528" spans="1:26" x14ac:dyDescent="0.2">
      <c r="A528" s="36">
        <v>45441</v>
      </c>
      <c r="B528" s="4" t="s">
        <v>30</v>
      </c>
      <c r="C528" s="4" t="s">
        <v>10</v>
      </c>
      <c r="D528" s="4" t="s">
        <v>22</v>
      </c>
      <c r="E528" s="36">
        <f>IFERROR(_xlfn.XLOOKUP(D528, 'Minimum Months'!A:A, 'Minimum Months'!B:B), "")</f>
        <v>45294</v>
      </c>
      <c r="F528" s="4" t="s">
        <v>23</v>
      </c>
      <c r="G528" s="4" t="s">
        <v>13</v>
      </c>
      <c r="H528" s="4">
        <v>365</v>
      </c>
      <c r="I528" s="4">
        <v>47</v>
      </c>
      <c r="J528" s="4">
        <v>710.95</v>
      </c>
      <c r="K528" s="19">
        <f t="shared" si="48"/>
        <v>0.12876712328767123</v>
      </c>
      <c r="L528" s="46">
        <f t="shared" si="49"/>
        <v>1.9478082191780823</v>
      </c>
      <c r="M528" t="s">
        <v>34</v>
      </c>
      <c r="N528" t="s">
        <v>36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tr">
        <f t="shared" si="50"/>
        <v>May</v>
      </c>
      <c r="V528">
        <f t="shared" si="51"/>
        <v>2</v>
      </c>
      <c r="W528" t="str">
        <f xml:space="preserve"> Simulated_UTM_Campaign_Data___1500_Rows[[#This Row],[utm_source]] &amp; "/" &amp; Simulated_UTM_Campaign_Data___1500_Rows[[#This Row],[utm_medium]]</f>
        <v>linkedin/referral</v>
      </c>
      <c r="X528" s="36">
        <f t="shared" si="52"/>
        <v>45294</v>
      </c>
      <c r="Y528" s="38">
        <f>DATEDIF(E528, A528, "m") + 1</f>
        <v>5</v>
      </c>
      <c r="Z528" s="4" t="str">
        <f t="shared" si="53"/>
        <v>exploratory</v>
      </c>
    </row>
    <row r="529" spans="1:26" x14ac:dyDescent="0.2">
      <c r="A529" s="36">
        <v>45486</v>
      </c>
      <c r="B529" s="4" t="s">
        <v>26</v>
      </c>
      <c r="C529" s="4" t="s">
        <v>15</v>
      </c>
      <c r="D529" s="4" t="s">
        <v>22</v>
      </c>
      <c r="E529" s="36">
        <f>IFERROR(_xlfn.XLOOKUP(D529, 'Minimum Months'!A:A, 'Minimum Months'!B:B), "")</f>
        <v>45294</v>
      </c>
      <c r="F529" s="4" t="s">
        <v>29</v>
      </c>
      <c r="G529" s="4" t="s">
        <v>17</v>
      </c>
      <c r="H529" s="4">
        <v>462</v>
      </c>
      <c r="I529" s="4">
        <v>19</v>
      </c>
      <c r="J529" s="4">
        <v>734.59</v>
      </c>
      <c r="K529" s="19">
        <f t="shared" si="48"/>
        <v>4.1125541125541128E-2</v>
      </c>
      <c r="L529" s="46">
        <f t="shared" si="49"/>
        <v>1.5900216450216451</v>
      </c>
      <c r="M529" t="s">
        <v>34</v>
      </c>
      <c r="N529" t="s">
        <v>36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tr">
        <f t="shared" si="50"/>
        <v>Jul</v>
      </c>
      <c r="V529">
        <f t="shared" si="51"/>
        <v>3</v>
      </c>
      <c r="W529" t="str">
        <f xml:space="preserve"> Simulated_UTM_Campaign_Data___1500_Rows[[#This Row],[utm_source]] &amp; "/" &amp; Simulated_UTM_Campaign_Data___1500_Rows[[#This Row],[utm_medium]]</f>
        <v>instagram/social</v>
      </c>
      <c r="X529" s="36">
        <f t="shared" si="52"/>
        <v>45294</v>
      </c>
      <c r="Y529" s="38">
        <f>DATEDIF(E529, A529, "m") + 1</f>
        <v>7</v>
      </c>
      <c r="Z529" s="4" t="str">
        <f t="shared" si="53"/>
        <v>purchase_intent</v>
      </c>
    </row>
    <row r="530" spans="1:26" x14ac:dyDescent="0.2">
      <c r="A530" s="36">
        <v>45495</v>
      </c>
      <c r="B530" s="4" t="s">
        <v>30</v>
      </c>
      <c r="C530" s="4" t="s">
        <v>10</v>
      </c>
      <c r="D530" s="4" t="s">
        <v>11</v>
      </c>
      <c r="E530" s="36">
        <f>IFERROR(_xlfn.XLOOKUP(D530, 'Minimum Months'!A:A, 'Minimum Months'!B:B), "")</f>
        <v>45292</v>
      </c>
      <c r="F530" s="4" t="s">
        <v>23</v>
      </c>
      <c r="G530" s="4" t="s">
        <v>24</v>
      </c>
      <c r="H530" s="4">
        <v>259</v>
      </c>
      <c r="I530" s="4">
        <v>42</v>
      </c>
      <c r="J530" s="4">
        <v>689.01</v>
      </c>
      <c r="K530" s="19">
        <f t="shared" si="48"/>
        <v>0.16216216216216217</v>
      </c>
      <c r="L530" s="46">
        <f t="shared" si="49"/>
        <v>2.6602702702702703</v>
      </c>
      <c r="M530" t="s">
        <v>34</v>
      </c>
      <c r="N530" t="s">
        <v>36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tr">
        <f t="shared" si="50"/>
        <v>Jul</v>
      </c>
      <c r="V530">
        <f t="shared" si="51"/>
        <v>3</v>
      </c>
      <c r="W530" t="str">
        <f xml:space="preserve"> Simulated_UTM_Campaign_Data___1500_Rows[[#This Row],[utm_source]] &amp; "/" &amp; Simulated_UTM_Campaign_Data___1500_Rows[[#This Row],[utm_medium]]</f>
        <v>linkedin/referral</v>
      </c>
      <c r="X530" s="36">
        <f t="shared" si="52"/>
        <v>45292</v>
      </c>
      <c r="Y530" s="38">
        <f>DATEDIF(E530, A530, "m") + 1</f>
        <v>7</v>
      </c>
      <c r="Z530" s="4" t="str">
        <f t="shared" si="53"/>
        <v>purchase_intent</v>
      </c>
    </row>
    <row r="531" spans="1:26" x14ac:dyDescent="0.2">
      <c r="A531" s="36">
        <v>45489</v>
      </c>
      <c r="B531" s="4" t="s">
        <v>9</v>
      </c>
      <c r="C531" s="4" t="s">
        <v>10</v>
      </c>
      <c r="D531" s="4" t="s">
        <v>11</v>
      </c>
      <c r="E531" s="36">
        <f>IFERROR(_xlfn.XLOOKUP(D531, 'Minimum Months'!A:A, 'Minimum Months'!B:B), "")</f>
        <v>45292</v>
      </c>
      <c r="F531" s="4" t="s">
        <v>29</v>
      </c>
      <c r="G531" s="4" t="s">
        <v>21</v>
      </c>
      <c r="H531" s="4">
        <v>69</v>
      </c>
      <c r="I531" s="4">
        <v>45</v>
      </c>
      <c r="J531" s="4">
        <v>431.24</v>
      </c>
      <c r="K531" s="19">
        <f t="shared" si="48"/>
        <v>0.65217391304347827</v>
      </c>
      <c r="L531" s="46">
        <f t="shared" si="49"/>
        <v>6.2498550724637685</v>
      </c>
      <c r="M531" t="s">
        <v>34</v>
      </c>
      <c r="N531" t="s">
        <v>36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tr">
        <f t="shared" si="50"/>
        <v>Jul</v>
      </c>
      <c r="V531">
        <f t="shared" si="51"/>
        <v>3</v>
      </c>
      <c r="W531" t="str">
        <f xml:space="preserve"> Simulated_UTM_Campaign_Data___1500_Rows[[#This Row],[utm_source]] &amp; "/" &amp; Simulated_UTM_Campaign_Data___1500_Rows[[#This Row],[utm_medium]]</f>
        <v>facebook/referral</v>
      </c>
      <c r="X531" s="36">
        <f t="shared" si="52"/>
        <v>45292</v>
      </c>
      <c r="Y531" s="38">
        <f>DATEDIF(E531, A531, "m") + 1</f>
        <v>7</v>
      </c>
      <c r="Z531" s="4" t="str">
        <f t="shared" si="53"/>
        <v>exploratory</v>
      </c>
    </row>
    <row r="532" spans="1:26" x14ac:dyDescent="0.2">
      <c r="A532" s="36">
        <v>45429</v>
      </c>
      <c r="B532" s="4" t="s">
        <v>25</v>
      </c>
      <c r="C532" s="4" t="s">
        <v>10</v>
      </c>
      <c r="D532" s="4" t="s">
        <v>27</v>
      </c>
      <c r="E532" s="36">
        <f>IFERROR(_xlfn.XLOOKUP(D532, 'Minimum Months'!A:A, 'Minimum Months'!B:B), "")</f>
        <v>45293</v>
      </c>
      <c r="F532" s="4" t="s">
        <v>23</v>
      </c>
      <c r="G532" s="4" t="s">
        <v>13</v>
      </c>
      <c r="H532" s="4">
        <v>347</v>
      </c>
      <c r="I532" s="4">
        <v>44</v>
      </c>
      <c r="J532" s="4">
        <v>846.06</v>
      </c>
      <c r="K532" s="19">
        <f t="shared" si="48"/>
        <v>0.12680115273775217</v>
      </c>
      <c r="L532" s="46">
        <f t="shared" si="49"/>
        <v>2.4382132564841497</v>
      </c>
      <c r="M532" t="s">
        <v>34</v>
      </c>
      <c r="N532" t="s">
        <v>36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tr">
        <f t="shared" si="50"/>
        <v>May</v>
      </c>
      <c r="V532">
        <f t="shared" si="51"/>
        <v>2</v>
      </c>
      <c r="W532" t="str">
        <f xml:space="preserve"> Simulated_UTM_Campaign_Data___1500_Rows[[#This Row],[utm_source]] &amp; "/" &amp; Simulated_UTM_Campaign_Data___1500_Rows[[#This Row],[utm_medium]]</f>
        <v>google/referral</v>
      </c>
      <c r="X532" s="36">
        <f t="shared" si="52"/>
        <v>45293</v>
      </c>
      <c r="Y532" s="38">
        <f>DATEDIF(E532, A532, "m") + 1</f>
        <v>5</v>
      </c>
      <c r="Z532" s="4" t="str">
        <f t="shared" si="53"/>
        <v>exploratory</v>
      </c>
    </row>
    <row r="533" spans="1:26" x14ac:dyDescent="0.2">
      <c r="A533" s="36">
        <v>45354</v>
      </c>
      <c r="B533" s="4" t="s">
        <v>25</v>
      </c>
      <c r="C533" s="4" t="s">
        <v>28</v>
      </c>
      <c r="D533" s="4" t="s">
        <v>22</v>
      </c>
      <c r="E533" s="36">
        <f>IFERROR(_xlfn.XLOOKUP(D533, 'Minimum Months'!A:A, 'Minimum Months'!B:B), "")</f>
        <v>45294</v>
      </c>
      <c r="F533" s="4" t="s">
        <v>29</v>
      </c>
      <c r="G533" s="4" t="s">
        <v>17</v>
      </c>
      <c r="H533" s="4">
        <v>323</v>
      </c>
      <c r="I533" s="4">
        <v>37</v>
      </c>
      <c r="J533" s="4">
        <v>272.04000000000002</v>
      </c>
      <c r="K533" s="19">
        <f t="shared" si="48"/>
        <v>0.11455108359133127</v>
      </c>
      <c r="L533" s="46">
        <f t="shared" si="49"/>
        <v>0.84222910216718272</v>
      </c>
      <c r="M533" t="s">
        <v>34</v>
      </c>
      <c r="N533" t="s">
        <v>36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tr">
        <f t="shared" si="50"/>
        <v>Mar</v>
      </c>
      <c r="V533">
        <f t="shared" si="51"/>
        <v>1</v>
      </c>
      <c r="W533" t="str">
        <f xml:space="preserve"> Simulated_UTM_Campaign_Data___1500_Rows[[#This Row],[utm_source]] &amp; "/" &amp; Simulated_UTM_Campaign_Data___1500_Rows[[#This Row],[utm_medium]]</f>
        <v>google/cpc</v>
      </c>
      <c r="X533" s="36">
        <f t="shared" si="52"/>
        <v>45294</v>
      </c>
      <c r="Y533" s="38">
        <f>DATEDIF(E533, A533, "m") + 1</f>
        <v>3</v>
      </c>
      <c r="Z533" s="4" t="str">
        <f t="shared" si="53"/>
        <v>purchase_intent</v>
      </c>
    </row>
    <row r="534" spans="1:26" x14ac:dyDescent="0.2">
      <c r="A534" s="36">
        <v>45343</v>
      </c>
      <c r="B534" s="4" t="s">
        <v>18</v>
      </c>
      <c r="C534" s="4" t="s">
        <v>28</v>
      </c>
      <c r="D534" s="4" t="s">
        <v>27</v>
      </c>
      <c r="E534" s="36">
        <f>IFERROR(_xlfn.XLOOKUP(D534, 'Minimum Months'!A:A, 'Minimum Months'!B:B), "")</f>
        <v>45293</v>
      </c>
      <c r="F534" s="4" t="s">
        <v>16</v>
      </c>
      <c r="G534" s="4" t="s">
        <v>17</v>
      </c>
      <c r="H534" s="4">
        <v>500</v>
      </c>
      <c r="I534" s="4">
        <v>30</v>
      </c>
      <c r="J534" s="4">
        <v>128.18</v>
      </c>
      <c r="K534" s="19">
        <f t="shared" si="48"/>
        <v>0.06</v>
      </c>
      <c r="L534" s="46">
        <f t="shared" si="49"/>
        <v>0.25636000000000003</v>
      </c>
      <c r="M534" t="s">
        <v>34</v>
      </c>
      <c r="N534" t="s">
        <v>36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tr">
        <f t="shared" si="50"/>
        <v>Feb</v>
      </c>
      <c r="V534">
        <f t="shared" si="51"/>
        <v>1</v>
      </c>
      <c r="W534" t="str">
        <f xml:space="preserve"> Simulated_UTM_Campaign_Data___1500_Rows[[#This Row],[utm_source]] &amp; "/" &amp; Simulated_UTM_Campaign_Data___1500_Rows[[#This Row],[utm_medium]]</f>
        <v>youtube/cpc</v>
      </c>
      <c r="X534" s="36">
        <f t="shared" si="52"/>
        <v>45293</v>
      </c>
      <c r="Y534" s="38">
        <f>DATEDIF(E534, A534, "m") + 1</f>
        <v>2</v>
      </c>
      <c r="Z534" s="4" t="str">
        <f t="shared" si="53"/>
        <v>purchase_intent</v>
      </c>
    </row>
    <row r="535" spans="1:26" x14ac:dyDescent="0.2">
      <c r="A535" s="36">
        <v>45467</v>
      </c>
      <c r="B535" s="4" t="s">
        <v>14</v>
      </c>
      <c r="C535" s="4" t="s">
        <v>19</v>
      </c>
      <c r="D535" s="4" t="s">
        <v>11</v>
      </c>
      <c r="E535" s="36">
        <f>IFERROR(_xlfn.XLOOKUP(D535, 'Minimum Months'!A:A, 'Minimum Months'!B:B), "")</f>
        <v>45292</v>
      </c>
      <c r="F535" s="4" t="s">
        <v>23</v>
      </c>
      <c r="G535" s="4" t="s">
        <v>13</v>
      </c>
      <c r="H535" s="4">
        <v>426</v>
      </c>
      <c r="I535" s="4">
        <v>29</v>
      </c>
      <c r="J535" s="4">
        <v>253.94</v>
      </c>
      <c r="K535" s="19">
        <f t="shared" si="48"/>
        <v>6.8075117370892016E-2</v>
      </c>
      <c r="L535" s="46">
        <f t="shared" si="49"/>
        <v>0.59610328638497656</v>
      </c>
      <c r="M535" t="s">
        <v>34</v>
      </c>
      <c r="N535" t="s">
        <v>36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tr">
        <f t="shared" si="50"/>
        <v>Jun</v>
      </c>
      <c r="V535">
        <f t="shared" si="51"/>
        <v>2</v>
      </c>
      <c r="W535" t="str">
        <f xml:space="preserve"> Simulated_UTM_Campaign_Data___1500_Rows[[#This Row],[utm_source]] &amp; "/" &amp; Simulated_UTM_Campaign_Data___1500_Rows[[#This Row],[utm_medium]]</f>
        <v>newsletter/email</v>
      </c>
      <c r="X535" s="36">
        <f t="shared" si="52"/>
        <v>45292</v>
      </c>
      <c r="Y535" s="38">
        <f>DATEDIF(E535, A535, "m") + 1</f>
        <v>6</v>
      </c>
      <c r="Z535" s="4" t="str">
        <f t="shared" si="53"/>
        <v>exploratory</v>
      </c>
    </row>
    <row r="536" spans="1:26" x14ac:dyDescent="0.2">
      <c r="A536" s="36">
        <v>45492</v>
      </c>
      <c r="B536" s="4" t="s">
        <v>30</v>
      </c>
      <c r="C536" s="4" t="s">
        <v>10</v>
      </c>
      <c r="D536" s="4" t="s">
        <v>22</v>
      </c>
      <c r="E536" s="36">
        <f>IFERROR(_xlfn.XLOOKUP(D536, 'Minimum Months'!A:A, 'Minimum Months'!B:B), "")</f>
        <v>45294</v>
      </c>
      <c r="F536" s="4" t="s">
        <v>12</v>
      </c>
      <c r="G536" s="4" t="s">
        <v>13</v>
      </c>
      <c r="H536" s="4">
        <v>102</v>
      </c>
      <c r="I536" s="4">
        <v>34</v>
      </c>
      <c r="J536" s="4">
        <v>157.97</v>
      </c>
      <c r="K536" s="19">
        <f t="shared" si="48"/>
        <v>0.33333333333333331</v>
      </c>
      <c r="L536" s="46">
        <f t="shared" si="49"/>
        <v>1.5487254901960785</v>
      </c>
      <c r="M536" t="s">
        <v>34</v>
      </c>
      <c r="N536" t="s">
        <v>36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tr">
        <f t="shared" si="50"/>
        <v>Jul</v>
      </c>
      <c r="V536">
        <f t="shared" si="51"/>
        <v>3</v>
      </c>
      <c r="W536" t="str">
        <f xml:space="preserve"> Simulated_UTM_Campaign_Data___1500_Rows[[#This Row],[utm_source]] &amp; "/" &amp; Simulated_UTM_Campaign_Data___1500_Rows[[#This Row],[utm_medium]]</f>
        <v>linkedin/referral</v>
      </c>
      <c r="X536" s="36">
        <f t="shared" si="52"/>
        <v>45294</v>
      </c>
      <c r="Y536" s="38">
        <f>DATEDIF(E536, A536, "m") + 1</f>
        <v>7</v>
      </c>
      <c r="Z536" s="4" t="str">
        <f t="shared" si="53"/>
        <v>exploratory</v>
      </c>
    </row>
    <row r="537" spans="1:26" x14ac:dyDescent="0.2">
      <c r="A537" s="36">
        <v>45558</v>
      </c>
      <c r="B537" s="4" t="s">
        <v>30</v>
      </c>
      <c r="C537" s="4" t="s">
        <v>15</v>
      </c>
      <c r="D537" s="4" t="s">
        <v>20</v>
      </c>
      <c r="E537" s="36">
        <f>IFERROR(_xlfn.XLOOKUP(D537, 'Minimum Months'!A:A, 'Minimum Months'!B:B), "")</f>
        <v>45292</v>
      </c>
      <c r="F537" s="4" t="s">
        <v>16</v>
      </c>
      <c r="G537" s="4" t="s">
        <v>21</v>
      </c>
      <c r="H537" s="4">
        <v>291</v>
      </c>
      <c r="I537" s="4">
        <v>25</v>
      </c>
      <c r="J537" s="4">
        <v>769.52</v>
      </c>
      <c r="K537" s="19">
        <f t="shared" si="48"/>
        <v>8.5910652920962199E-2</v>
      </c>
      <c r="L537" s="46">
        <f t="shared" si="49"/>
        <v>2.6443986254295533</v>
      </c>
      <c r="M537" t="s">
        <v>34</v>
      </c>
      <c r="N537" t="s">
        <v>36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tr">
        <f t="shared" si="50"/>
        <v>Sep</v>
      </c>
      <c r="V537">
        <f t="shared" si="51"/>
        <v>3</v>
      </c>
      <c r="W537" t="str">
        <f xml:space="preserve"> Simulated_UTM_Campaign_Data___1500_Rows[[#This Row],[utm_source]] &amp; "/" &amp; Simulated_UTM_Campaign_Data___1500_Rows[[#This Row],[utm_medium]]</f>
        <v>linkedin/social</v>
      </c>
      <c r="X537" s="36">
        <f t="shared" si="52"/>
        <v>45292</v>
      </c>
      <c r="Y537" s="38">
        <f>DATEDIF(E537, A537, "m") + 1</f>
        <v>9</v>
      </c>
      <c r="Z537" s="4" t="str">
        <f t="shared" si="53"/>
        <v>exploratory</v>
      </c>
    </row>
    <row r="538" spans="1:26" x14ac:dyDescent="0.2">
      <c r="A538" s="36">
        <v>45333</v>
      </c>
      <c r="B538" s="4" t="s">
        <v>25</v>
      </c>
      <c r="C538" s="4" t="s">
        <v>28</v>
      </c>
      <c r="D538" s="4" t="s">
        <v>20</v>
      </c>
      <c r="E538" s="36">
        <f>IFERROR(_xlfn.XLOOKUP(D538, 'Minimum Months'!A:A, 'Minimum Months'!B:B), "")</f>
        <v>45292</v>
      </c>
      <c r="F538" s="4" t="s">
        <v>12</v>
      </c>
      <c r="G538" s="4" t="s">
        <v>21</v>
      </c>
      <c r="H538" s="4">
        <v>309</v>
      </c>
      <c r="I538" s="4">
        <v>26</v>
      </c>
      <c r="J538" s="4">
        <v>914.98</v>
      </c>
      <c r="K538" s="19">
        <f t="shared" si="48"/>
        <v>8.4142394822006472E-2</v>
      </c>
      <c r="L538" s="46">
        <f t="shared" si="49"/>
        <v>2.9611003236245956</v>
      </c>
      <c r="M538" t="s">
        <v>34</v>
      </c>
      <c r="N538" t="s">
        <v>36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tr">
        <f t="shared" si="50"/>
        <v>Feb</v>
      </c>
      <c r="V538">
        <f t="shared" si="51"/>
        <v>1</v>
      </c>
      <c r="W538" t="str">
        <f xml:space="preserve"> Simulated_UTM_Campaign_Data___1500_Rows[[#This Row],[utm_source]] &amp; "/" &amp; Simulated_UTM_Campaign_Data___1500_Rows[[#This Row],[utm_medium]]</f>
        <v>google/cpc</v>
      </c>
      <c r="X538" s="36">
        <f t="shared" si="52"/>
        <v>45292</v>
      </c>
      <c r="Y538" s="38">
        <f>DATEDIF(E538, A538, "m") + 1</f>
        <v>2</v>
      </c>
      <c r="Z538" s="4" t="str">
        <f t="shared" si="53"/>
        <v>exploratory</v>
      </c>
    </row>
    <row r="539" spans="1:26" x14ac:dyDescent="0.2">
      <c r="A539" s="36">
        <v>45423</v>
      </c>
      <c r="B539" s="4" t="s">
        <v>18</v>
      </c>
      <c r="C539" s="4" t="s">
        <v>10</v>
      </c>
      <c r="D539" s="4" t="s">
        <v>20</v>
      </c>
      <c r="E539" s="36">
        <f>IFERROR(_xlfn.XLOOKUP(D539, 'Minimum Months'!A:A, 'Minimum Months'!B:B), "")</f>
        <v>45292</v>
      </c>
      <c r="F539" s="4" t="s">
        <v>16</v>
      </c>
      <c r="G539" s="4" t="s">
        <v>21</v>
      </c>
      <c r="H539" s="4">
        <v>424</v>
      </c>
      <c r="I539" s="4">
        <v>14</v>
      </c>
      <c r="J539" s="4">
        <v>740.55</v>
      </c>
      <c r="K539" s="19">
        <f t="shared" si="48"/>
        <v>3.3018867924528301E-2</v>
      </c>
      <c r="L539" s="46">
        <f t="shared" si="49"/>
        <v>1.7465801886792451</v>
      </c>
      <c r="M539" t="s">
        <v>34</v>
      </c>
      <c r="N539" t="s">
        <v>36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tr">
        <f t="shared" si="50"/>
        <v>May</v>
      </c>
      <c r="V539">
        <f t="shared" si="51"/>
        <v>2</v>
      </c>
      <c r="W539" t="str">
        <f xml:space="preserve"> Simulated_UTM_Campaign_Data___1500_Rows[[#This Row],[utm_source]] &amp; "/" &amp; Simulated_UTM_Campaign_Data___1500_Rows[[#This Row],[utm_medium]]</f>
        <v>youtube/referral</v>
      </c>
      <c r="X539" s="36">
        <f t="shared" si="52"/>
        <v>45292</v>
      </c>
      <c r="Y539" s="38">
        <f>DATEDIF(E539, A539, "m") + 1</f>
        <v>5</v>
      </c>
      <c r="Z539" s="4" t="str">
        <f t="shared" si="53"/>
        <v>exploratory</v>
      </c>
    </row>
    <row r="540" spans="1:26" x14ac:dyDescent="0.2">
      <c r="A540" s="36">
        <v>45513</v>
      </c>
      <c r="B540" s="4" t="s">
        <v>26</v>
      </c>
      <c r="C540" s="4" t="s">
        <v>28</v>
      </c>
      <c r="D540" s="4" t="s">
        <v>27</v>
      </c>
      <c r="E540" s="36">
        <f>IFERROR(_xlfn.XLOOKUP(D540, 'Minimum Months'!A:A, 'Minimum Months'!B:B), "")</f>
        <v>45293</v>
      </c>
      <c r="F540" s="4" t="s">
        <v>12</v>
      </c>
      <c r="G540" s="4" t="s">
        <v>24</v>
      </c>
      <c r="H540" s="4">
        <v>445</v>
      </c>
      <c r="I540" s="4">
        <v>47</v>
      </c>
      <c r="J540" s="4">
        <v>711.91</v>
      </c>
      <c r="K540" s="19">
        <f t="shared" si="48"/>
        <v>0.10561797752808989</v>
      </c>
      <c r="L540" s="46">
        <f t="shared" si="49"/>
        <v>1.5997977528089886</v>
      </c>
      <c r="M540" t="s">
        <v>34</v>
      </c>
      <c r="N540" t="s">
        <v>36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tr">
        <f t="shared" si="50"/>
        <v>Aug</v>
      </c>
      <c r="V540">
        <f t="shared" si="51"/>
        <v>3</v>
      </c>
      <c r="W540" t="str">
        <f xml:space="preserve"> Simulated_UTM_Campaign_Data___1500_Rows[[#This Row],[utm_source]] &amp; "/" &amp; Simulated_UTM_Campaign_Data___1500_Rows[[#This Row],[utm_medium]]</f>
        <v>instagram/cpc</v>
      </c>
      <c r="X540" s="36">
        <f t="shared" si="52"/>
        <v>45293</v>
      </c>
      <c r="Y540" s="38">
        <f>DATEDIF(E540, A540, "m") + 1</f>
        <v>8</v>
      </c>
      <c r="Z540" s="4" t="str">
        <f t="shared" si="53"/>
        <v>purchase_intent</v>
      </c>
    </row>
    <row r="541" spans="1:26" x14ac:dyDescent="0.2">
      <c r="A541" s="36">
        <v>45480</v>
      </c>
      <c r="B541" s="4" t="s">
        <v>9</v>
      </c>
      <c r="C541" s="4" t="s">
        <v>15</v>
      </c>
      <c r="D541" s="4" t="s">
        <v>20</v>
      </c>
      <c r="E541" s="36">
        <f>IFERROR(_xlfn.XLOOKUP(D541, 'Minimum Months'!A:A, 'Minimum Months'!B:B), "")</f>
        <v>45292</v>
      </c>
      <c r="F541" s="4" t="s">
        <v>29</v>
      </c>
      <c r="G541" s="4" t="s">
        <v>24</v>
      </c>
      <c r="H541" s="4">
        <v>132</v>
      </c>
      <c r="I541" s="4">
        <v>10</v>
      </c>
      <c r="J541" s="4">
        <v>308.44</v>
      </c>
      <c r="K541" s="19">
        <f t="shared" si="48"/>
        <v>7.575757575757576E-2</v>
      </c>
      <c r="L541" s="46">
        <f t="shared" si="49"/>
        <v>2.3366666666666664</v>
      </c>
      <c r="M541" t="s">
        <v>34</v>
      </c>
      <c r="N541" t="s">
        <v>36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tr">
        <f t="shared" si="50"/>
        <v>Jul</v>
      </c>
      <c r="V541">
        <f t="shared" si="51"/>
        <v>3</v>
      </c>
      <c r="W541" t="str">
        <f xml:space="preserve"> Simulated_UTM_Campaign_Data___1500_Rows[[#This Row],[utm_source]] &amp; "/" &amp; Simulated_UTM_Campaign_Data___1500_Rows[[#This Row],[utm_medium]]</f>
        <v>facebook/social</v>
      </c>
      <c r="X541" s="36">
        <f t="shared" si="52"/>
        <v>45292</v>
      </c>
      <c r="Y541" s="38">
        <f>DATEDIF(E541, A541, "m") + 1</f>
        <v>7</v>
      </c>
      <c r="Z541" s="4" t="str">
        <f t="shared" si="53"/>
        <v>purchase_intent</v>
      </c>
    </row>
    <row r="542" spans="1:26" x14ac:dyDescent="0.2">
      <c r="A542" s="36">
        <v>45300</v>
      </c>
      <c r="B542" s="4" t="s">
        <v>30</v>
      </c>
      <c r="C542" s="4" t="s">
        <v>28</v>
      </c>
      <c r="D542" s="4" t="s">
        <v>22</v>
      </c>
      <c r="E542" s="36">
        <f>IFERROR(_xlfn.XLOOKUP(D542, 'Minimum Months'!A:A, 'Minimum Months'!B:B), "")</f>
        <v>45294</v>
      </c>
      <c r="F542" s="4" t="s">
        <v>12</v>
      </c>
      <c r="G542" s="4" t="s">
        <v>13</v>
      </c>
      <c r="H542" s="4">
        <v>102</v>
      </c>
      <c r="I542" s="4">
        <v>34</v>
      </c>
      <c r="J542" s="4">
        <v>893.47</v>
      </c>
      <c r="K542" s="19">
        <f t="shared" si="48"/>
        <v>0.33333333333333331</v>
      </c>
      <c r="L542" s="46">
        <f t="shared" si="49"/>
        <v>8.7595098039215689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tr">
        <f t="shared" si="50"/>
        <v>Jan</v>
      </c>
      <c r="V542">
        <f t="shared" si="51"/>
        <v>1</v>
      </c>
      <c r="W542" t="str">
        <f xml:space="preserve"> Simulated_UTM_Campaign_Data___1500_Rows[[#This Row],[utm_source]] &amp; "/" &amp; Simulated_UTM_Campaign_Data___1500_Rows[[#This Row],[utm_medium]]</f>
        <v>linkedin/cpc</v>
      </c>
      <c r="X542" s="36">
        <f t="shared" si="52"/>
        <v>45294</v>
      </c>
      <c r="Y542" s="38">
        <f>DATEDIF(E542, A542, "m") + 1</f>
        <v>1</v>
      </c>
      <c r="Z542" s="4" t="str">
        <f t="shared" si="53"/>
        <v>exploratory</v>
      </c>
    </row>
    <row r="543" spans="1:26" x14ac:dyDescent="0.2">
      <c r="A543" s="36">
        <v>45324</v>
      </c>
      <c r="B543" s="4" t="s">
        <v>18</v>
      </c>
      <c r="C543" s="4" t="s">
        <v>15</v>
      </c>
      <c r="D543" s="4" t="s">
        <v>22</v>
      </c>
      <c r="E543" s="36">
        <f>IFERROR(_xlfn.XLOOKUP(D543, 'Minimum Months'!A:A, 'Minimum Months'!B:B), "")</f>
        <v>45294</v>
      </c>
      <c r="F543" s="4" t="s">
        <v>32</v>
      </c>
      <c r="G543" s="4" t="s">
        <v>21</v>
      </c>
      <c r="H543" s="4">
        <v>371</v>
      </c>
      <c r="I543" s="4">
        <v>15</v>
      </c>
      <c r="J543" s="4">
        <v>103.67</v>
      </c>
      <c r="K543" s="19">
        <f t="shared" si="48"/>
        <v>4.0431266846361183E-2</v>
      </c>
      <c r="L543" s="46">
        <f t="shared" si="49"/>
        <v>0.27943396226415096</v>
      </c>
      <c r="M543" t="s">
        <v>34</v>
      </c>
      <c r="N543" t="s">
        <v>36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tr">
        <f t="shared" si="50"/>
        <v>Feb</v>
      </c>
      <c r="V543">
        <f t="shared" si="51"/>
        <v>1</v>
      </c>
      <c r="W543" t="str">
        <f xml:space="preserve"> Simulated_UTM_Campaign_Data___1500_Rows[[#This Row],[utm_source]] &amp; "/" &amp; Simulated_UTM_Campaign_Data___1500_Rows[[#This Row],[utm_medium]]</f>
        <v>youtube/social</v>
      </c>
      <c r="X543" s="36">
        <f t="shared" si="52"/>
        <v>45294</v>
      </c>
      <c r="Y543" s="38">
        <f>DATEDIF(E543, A543, "m") + 1</f>
        <v>1</v>
      </c>
      <c r="Z543" s="4" t="str">
        <f t="shared" si="53"/>
        <v>exploratory</v>
      </c>
    </row>
    <row r="544" spans="1:26" x14ac:dyDescent="0.2">
      <c r="A544" s="36">
        <v>45390</v>
      </c>
      <c r="B544" s="4" t="s">
        <v>26</v>
      </c>
      <c r="C544" s="4" t="s">
        <v>10</v>
      </c>
      <c r="D544" s="4" t="s">
        <v>11</v>
      </c>
      <c r="E544" s="36">
        <f>IFERROR(_xlfn.XLOOKUP(D544, 'Minimum Months'!A:A, 'Minimum Months'!B:B), "")</f>
        <v>45292</v>
      </c>
      <c r="F544" s="4" t="s">
        <v>29</v>
      </c>
      <c r="G544" s="4" t="s">
        <v>24</v>
      </c>
      <c r="H544" s="4">
        <v>341</v>
      </c>
      <c r="I544" s="4">
        <v>47</v>
      </c>
      <c r="J544" s="4">
        <v>797.99</v>
      </c>
      <c r="K544" s="19">
        <f t="shared" si="48"/>
        <v>0.1378299120234604</v>
      </c>
      <c r="L544" s="46">
        <f t="shared" si="49"/>
        <v>2.3401466275659826</v>
      </c>
      <c r="M544" t="s">
        <v>34</v>
      </c>
      <c r="N544" t="s">
        <v>36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tr">
        <f t="shared" si="50"/>
        <v>Apr</v>
      </c>
      <c r="V544">
        <f t="shared" si="51"/>
        <v>2</v>
      </c>
      <c r="W544" t="str">
        <f xml:space="preserve"> Simulated_UTM_Campaign_Data___1500_Rows[[#This Row],[utm_source]] &amp; "/" &amp; Simulated_UTM_Campaign_Data___1500_Rows[[#This Row],[utm_medium]]</f>
        <v>instagram/referral</v>
      </c>
      <c r="X544" s="36">
        <f t="shared" si="52"/>
        <v>45292</v>
      </c>
      <c r="Y544" s="38">
        <f>DATEDIF(E544, A544, "m") + 1</f>
        <v>4</v>
      </c>
      <c r="Z544" s="4" t="str">
        <f t="shared" si="53"/>
        <v>purchase_intent</v>
      </c>
    </row>
    <row r="545" spans="1:26" x14ac:dyDescent="0.2">
      <c r="A545" s="36">
        <v>45638</v>
      </c>
      <c r="B545" s="4" t="s">
        <v>14</v>
      </c>
      <c r="C545" s="4" t="s">
        <v>15</v>
      </c>
      <c r="D545" s="4" t="s">
        <v>27</v>
      </c>
      <c r="E545" s="36">
        <f>IFERROR(_xlfn.XLOOKUP(D545, 'Minimum Months'!A:A, 'Minimum Months'!B:B), "")</f>
        <v>45293</v>
      </c>
      <c r="F545" s="4" t="s">
        <v>16</v>
      </c>
      <c r="G545" s="4" t="s">
        <v>13</v>
      </c>
      <c r="H545" s="4">
        <v>86</v>
      </c>
      <c r="I545" s="4">
        <v>31</v>
      </c>
      <c r="J545" s="4">
        <v>586.71</v>
      </c>
      <c r="K545" s="19">
        <f t="shared" si="48"/>
        <v>0.36046511627906974</v>
      </c>
      <c r="L545" s="46">
        <f t="shared" si="49"/>
        <v>6.8222093023255814</v>
      </c>
      <c r="M545" t="s">
        <v>34</v>
      </c>
      <c r="N545" t="s">
        <v>36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tr">
        <f t="shared" si="50"/>
        <v>Dec</v>
      </c>
      <c r="V545">
        <f t="shared" si="51"/>
        <v>4</v>
      </c>
      <c r="W545" t="str">
        <f xml:space="preserve"> Simulated_UTM_Campaign_Data___1500_Rows[[#This Row],[utm_source]] &amp; "/" &amp; Simulated_UTM_Campaign_Data___1500_Rows[[#This Row],[utm_medium]]</f>
        <v>newsletter/social</v>
      </c>
      <c r="X545" s="36">
        <f t="shared" si="52"/>
        <v>45293</v>
      </c>
      <c r="Y545" s="38">
        <f>DATEDIF(E545, A545, "m") + 1</f>
        <v>12</v>
      </c>
      <c r="Z545" s="4" t="str">
        <f t="shared" si="53"/>
        <v>exploratory</v>
      </c>
    </row>
    <row r="546" spans="1:26" x14ac:dyDescent="0.2">
      <c r="A546" s="36">
        <v>45562</v>
      </c>
      <c r="B546" s="4" t="s">
        <v>30</v>
      </c>
      <c r="C546" s="4" t="s">
        <v>15</v>
      </c>
      <c r="D546" s="4" t="s">
        <v>20</v>
      </c>
      <c r="E546" s="36">
        <f>IFERROR(_xlfn.XLOOKUP(D546, 'Minimum Months'!A:A, 'Minimum Months'!B:B), "")</f>
        <v>45292</v>
      </c>
      <c r="F546" s="4" t="s">
        <v>29</v>
      </c>
      <c r="G546" s="4" t="s">
        <v>24</v>
      </c>
      <c r="H546" s="4">
        <v>359</v>
      </c>
      <c r="I546" s="4">
        <v>13</v>
      </c>
      <c r="J546" s="4">
        <v>319.58999999999997</v>
      </c>
      <c r="K546" s="19">
        <f t="shared" si="48"/>
        <v>3.6211699164345405E-2</v>
      </c>
      <c r="L546" s="46">
        <f t="shared" si="49"/>
        <v>0.89022284122562667</v>
      </c>
      <c r="M546" t="s">
        <v>34</v>
      </c>
      <c r="N546" t="s">
        <v>36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tr">
        <f t="shared" si="50"/>
        <v>Sep</v>
      </c>
      <c r="V546">
        <f t="shared" si="51"/>
        <v>3</v>
      </c>
      <c r="W546" t="str">
        <f xml:space="preserve"> Simulated_UTM_Campaign_Data___1500_Rows[[#This Row],[utm_source]] &amp; "/" &amp; Simulated_UTM_Campaign_Data___1500_Rows[[#This Row],[utm_medium]]</f>
        <v>linkedin/social</v>
      </c>
      <c r="X546" s="36">
        <f t="shared" si="52"/>
        <v>45292</v>
      </c>
      <c r="Y546" s="38">
        <f>DATEDIF(E546, A546, "m") + 1</f>
        <v>9</v>
      </c>
      <c r="Z546" s="4" t="str">
        <f t="shared" si="53"/>
        <v>purchase_intent</v>
      </c>
    </row>
    <row r="547" spans="1:26" x14ac:dyDescent="0.2">
      <c r="A547" s="36">
        <v>45503</v>
      </c>
      <c r="B547" s="4" t="s">
        <v>14</v>
      </c>
      <c r="C547" s="4" t="s">
        <v>10</v>
      </c>
      <c r="D547" s="4" t="s">
        <v>27</v>
      </c>
      <c r="E547" s="36">
        <f>IFERROR(_xlfn.XLOOKUP(D547, 'Minimum Months'!A:A, 'Minimum Months'!B:B), "")</f>
        <v>45293</v>
      </c>
      <c r="F547" s="4" t="s">
        <v>23</v>
      </c>
      <c r="G547" s="4" t="s">
        <v>21</v>
      </c>
      <c r="H547" s="4">
        <v>143</v>
      </c>
      <c r="I547" s="4">
        <v>28</v>
      </c>
      <c r="J547" s="4">
        <v>48.56</v>
      </c>
      <c r="K547" s="19">
        <f t="shared" si="48"/>
        <v>0.19580419580419581</v>
      </c>
      <c r="L547" s="46">
        <f t="shared" si="49"/>
        <v>0.33958041958041962</v>
      </c>
      <c r="M547" t="s">
        <v>34</v>
      </c>
      <c r="N547" t="s">
        <v>36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tr">
        <f t="shared" si="50"/>
        <v>Jul</v>
      </c>
      <c r="V547">
        <f t="shared" si="51"/>
        <v>3</v>
      </c>
      <c r="W547" t="str">
        <f xml:space="preserve"> Simulated_UTM_Campaign_Data___1500_Rows[[#This Row],[utm_source]] &amp; "/" &amp; Simulated_UTM_Campaign_Data___1500_Rows[[#This Row],[utm_medium]]</f>
        <v>newsletter/referral</v>
      </c>
      <c r="X547" s="36">
        <f t="shared" si="52"/>
        <v>45293</v>
      </c>
      <c r="Y547" s="38">
        <f>DATEDIF(E547, A547, "m") + 1</f>
        <v>7</v>
      </c>
      <c r="Z547" s="4" t="str">
        <f t="shared" si="53"/>
        <v>exploratory</v>
      </c>
    </row>
    <row r="548" spans="1:26" x14ac:dyDescent="0.2">
      <c r="A548" s="36">
        <v>45541</v>
      </c>
      <c r="B548" s="4" t="s">
        <v>25</v>
      </c>
      <c r="C548" s="4" t="s">
        <v>15</v>
      </c>
      <c r="D548" s="4" t="s">
        <v>27</v>
      </c>
      <c r="E548" s="36">
        <f>IFERROR(_xlfn.XLOOKUP(D548, 'Minimum Months'!A:A, 'Minimum Months'!B:B), "")</f>
        <v>45293</v>
      </c>
      <c r="F548" s="4" t="s">
        <v>23</v>
      </c>
      <c r="G548" s="4" t="s">
        <v>24</v>
      </c>
      <c r="H548" s="4">
        <v>14</v>
      </c>
      <c r="I548" s="4">
        <v>42</v>
      </c>
      <c r="J548" s="4">
        <v>232.79</v>
      </c>
      <c r="K548" s="19">
        <f t="shared" si="48"/>
        <v>3</v>
      </c>
      <c r="L548" s="46">
        <f t="shared" si="49"/>
        <v>16.627857142857142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tr">
        <f t="shared" si="50"/>
        <v>Sep</v>
      </c>
      <c r="V548">
        <f t="shared" si="51"/>
        <v>3</v>
      </c>
      <c r="W548" t="str">
        <f xml:space="preserve"> Simulated_UTM_Campaign_Data___1500_Rows[[#This Row],[utm_source]] &amp; "/" &amp; Simulated_UTM_Campaign_Data___1500_Rows[[#This Row],[utm_medium]]</f>
        <v>google/social</v>
      </c>
      <c r="X548" s="36">
        <f t="shared" si="52"/>
        <v>45293</v>
      </c>
      <c r="Y548" s="38">
        <f>DATEDIF(E548, A548, "m") + 1</f>
        <v>9</v>
      </c>
      <c r="Z548" s="4" t="str">
        <f t="shared" si="53"/>
        <v>purchase_intent</v>
      </c>
    </row>
    <row r="549" spans="1:26" x14ac:dyDescent="0.2">
      <c r="A549" s="36">
        <v>45638</v>
      </c>
      <c r="B549" s="4" t="s">
        <v>30</v>
      </c>
      <c r="C549" s="4" t="s">
        <v>10</v>
      </c>
      <c r="D549" s="4" t="s">
        <v>27</v>
      </c>
      <c r="E549" s="36">
        <f>IFERROR(_xlfn.XLOOKUP(D549, 'Minimum Months'!A:A, 'Minimum Months'!B:B), "")</f>
        <v>45293</v>
      </c>
      <c r="F549" s="4" t="s">
        <v>29</v>
      </c>
      <c r="G549" s="4" t="s">
        <v>17</v>
      </c>
      <c r="H549" s="4">
        <v>139</v>
      </c>
      <c r="I549" s="4">
        <v>45</v>
      </c>
      <c r="J549" s="4">
        <v>349.13</v>
      </c>
      <c r="K549" s="19">
        <f t="shared" si="48"/>
        <v>0.32374100719424459</v>
      </c>
      <c r="L549" s="46">
        <f t="shared" si="49"/>
        <v>2.511726618705036</v>
      </c>
      <c r="M549" t="s">
        <v>34</v>
      </c>
      <c r="N549" t="s">
        <v>36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tr">
        <f t="shared" si="50"/>
        <v>Dec</v>
      </c>
      <c r="V549">
        <f t="shared" si="51"/>
        <v>4</v>
      </c>
      <c r="W549" t="str">
        <f xml:space="preserve"> Simulated_UTM_Campaign_Data___1500_Rows[[#This Row],[utm_source]] &amp; "/" &amp; Simulated_UTM_Campaign_Data___1500_Rows[[#This Row],[utm_medium]]</f>
        <v>linkedin/referral</v>
      </c>
      <c r="X549" s="36">
        <f t="shared" si="52"/>
        <v>45293</v>
      </c>
      <c r="Y549" s="38">
        <f>DATEDIF(E549, A549, "m") + 1</f>
        <v>12</v>
      </c>
      <c r="Z549" s="4" t="str">
        <f t="shared" si="53"/>
        <v>purchase_intent</v>
      </c>
    </row>
    <row r="550" spans="1:26" x14ac:dyDescent="0.2">
      <c r="A550" s="36">
        <v>45615</v>
      </c>
      <c r="B550" s="4" t="s">
        <v>26</v>
      </c>
      <c r="C550" s="4" t="s">
        <v>15</v>
      </c>
      <c r="D550" s="4" t="s">
        <v>20</v>
      </c>
      <c r="E550" s="36">
        <f>IFERROR(_xlfn.XLOOKUP(D550, 'Minimum Months'!A:A, 'Minimum Months'!B:B), "")</f>
        <v>45292</v>
      </c>
      <c r="F550" s="4" t="s">
        <v>12</v>
      </c>
      <c r="G550" s="4" t="s">
        <v>24</v>
      </c>
      <c r="H550" s="4">
        <v>399</v>
      </c>
      <c r="I550" s="4">
        <v>11</v>
      </c>
      <c r="J550" s="4">
        <v>824.93</v>
      </c>
      <c r="K550" s="19">
        <f t="shared" si="48"/>
        <v>2.7568922305764409E-2</v>
      </c>
      <c r="L550" s="46">
        <f t="shared" si="49"/>
        <v>2.0674937343358395</v>
      </c>
      <c r="M550" t="s">
        <v>34</v>
      </c>
      <c r="N550" t="s">
        <v>36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tr">
        <f t="shared" si="50"/>
        <v>Nov</v>
      </c>
      <c r="V550">
        <f t="shared" si="51"/>
        <v>4</v>
      </c>
      <c r="W550" t="str">
        <f xml:space="preserve"> Simulated_UTM_Campaign_Data___1500_Rows[[#This Row],[utm_source]] &amp; "/" &amp; Simulated_UTM_Campaign_Data___1500_Rows[[#This Row],[utm_medium]]</f>
        <v>instagram/social</v>
      </c>
      <c r="X550" s="36">
        <f t="shared" si="52"/>
        <v>45292</v>
      </c>
      <c r="Y550" s="38">
        <f>DATEDIF(E550, A550, "m") + 1</f>
        <v>11</v>
      </c>
      <c r="Z550" s="4" t="str">
        <f t="shared" si="53"/>
        <v>purchase_intent</v>
      </c>
    </row>
    <row r="551" spans="1:26" x14ac:dyDescent="0.2">
      <c r="A551" s="36">
        <v>45529</v>
      </c>
      <c r="B551" s="4" t="s">
        <v>30</v>
      </c>
      <c r="C551" s="4" t="s">
        <v>19</v>
      </c>
      <c r="D551" s="4" t="s">
        <v>11</v>
      </c>
      <c r="E551" s="36">
        <f>IFERROR(_xlfn.XLOOKUP(D551, 'Minimum Months'!A:A, 'Minimum Months'!B:B), "")</f>
        <v>45292</v>
      </c>
      <c r="F551" s="4" t="s">
        <v>32</v>
      </c>
      <c r="G551" s="4" t="s">
        <v>13</v>
      </c>
      <c r="H551" s="4">
        <v>466</v>
      </c>
      <c r="I551" s="4">
        <v>41</v>
      </c>
      <c r="J551" s="4">
        <v>178.94</v>
      </c>
      <c r="K551" s="19">
        <f t="shared" si="48"/>
        <v>8.7982832618025753E-2</v>
      </c>
      <c r="L551" s="46">
        <f t="shared" si="49"/>
        <v>0.38399141630901285</v>
      </c>
      <c r="M551" t="s">
        <v>34</v>
      </c>
      <c r="N551" t="s">
        <v>36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tr">
        <f t="shared" si="50"/>
        <v>Aug</v>
      </c>
      <c r="V551">
        <f t="shared" si="51"/>
        <v>3</v>
      </c>
      <c r="W551" t="str">
        <f xml:space="preserve"> Simulated_UTM_Campaign_Data___1500_Rows[[#This Row],[utm_source]] &amp; "/" &amp; Simulated_UTM_Campaign_Data___1500_Rows[[#This Row],[utm_medium]]</f>
        <v>linkedin/email</v>
      </c>
      <c r="X551" s="36">
        <f t="shared" si="52"/>
        <v>45292</v>
      </c>
      <c r="Y551" s="38">
        <f>DATEDIF(E551, A551, "m") + 1</f>
        <v>8</v>
      </c>
      <c r="Z551" s="4" t="str">
        <f t="shared" si="53"/>
        <v>exploratory</v>
      </c>
    </row>
    <row r="552" spans="1:26" x14ac:dyDescent="0.2">
      <c r="A552" s="36">
        <v>45388</v>
      </c>
      <c r="B552" s="4" t="s">
        <v>25</v>
      </c>
      <c r="C552" s="4" t="s">
        <v>28</v>
      </c>
      <c r="D552" s="4" t="s">
        <v>11</v>
      </c>
      <c r="E552" s="36">
        <f>IFERROR(_xlfn.XLOOKUP(D552, 'Minimum Months'!A:A, 'Minimum Months'!B:B), "")</f>
        <v>45292</v>
      </c>
      <c r="F552" s="4" t="s">
        <v>12</v>
      </c>
      <c r="G552" s="4" t="s">
        <v>13</v>
      </c>
      <c r="H552" s="4">
        <v>195</v>
      </c>
      <c r="I552" s="4">
        <v>29</v>
      </c>
      <c r="J552" s="4">
        <v>870.09</v>
      </c>
      <c r="K552" s="19">
        <f t="shared" si="48"/>
        <v>0.14871794871794872</v>
      </c>
      <c r="L552" s="46">
        <f t="shared" si="49"/>
        <v>4.4619999999999997</v>
      </c>
      <c r="M552" t="s">
        <v>34</v>
      </c>
      <c r="N552" t="s">
        <v>36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tr">
        <f t="shared" si="50"/>
        <v>Apr</v>
      </c>
      <c r="V552">
        <f t="shared" si="51"/>
        <v>2</v>
      </c>
      <c r="W552" t="str">
        <f xml:space="preserve"> Simulated_UTM_Campaign_Data___1500_Rows[[#This Row],[utm_source]] &amp; "/" &amp; Simulated_UTM_Campaign_Data___1500_Rows[[#This Row],[utm_medium]]</f>
        <v>google/cpc</v>
      </c>
      <c r="X552" s="36">
        <f t="shared" si="52"/>
        <v>45292</v>
      </c>
      <c r="Y552" s="38">
        <f>DATEDIF(E552, A552, "m") + 1</f>
        <v>4</v>
      </c>
      <c r="Z552" s="4" t="str">
        <f t="shared" si="53"/>
        <v>exploratory</v>
      </c>
    </row>
    <row r="553" spans="1:26" x14ac:dyDescent="0.2">
      <c r="A553" s="36">
        <v>45556</v>
      </c>
      <c r="B553" s="4" t="s">
        <v>9</v>
      </c>
      <c r="C553" s="4" t="s">
        <v>28</v>
      </c>
      <c r="D553" s="4" t="s">
        <v>27</v>
      </c>
      <c r="E553" s="36">
        <f>IFERROR(_xlfn.XLOOKUP(D553, 'Minimum Months'!A:A, 'Minimum Months'!B:B), "")</f>
        <v>45293</v>
      </c>
      <c r="F553" s="4" t="s">
        <v>16</v>
      </c>
      <c r="G553" s="4" t="s">
        <v>21</v>
      </c>
      <c r="H553" s="4">
        <v>173</v>
      </c>
      <c r="I553" s="4">
        <v>29</v>
      </c>
      <c r="J553" s="4">
        <v>177.32</v>
      </c>
      <c r="K553" s="19">
        <f t="shared" si="48"/>
        <v>0.16763005780346821</v>
      </c>
      <c r="L553" s="46">
        <f t="shared" si="49"/>
        <v>1.0249710982658959</v>
      </c>
      <c r="M553" t="s">
        <v>34</v>
      </c>
      <c r="N553" t="s">
        <v>36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tr">
        <f t="shared" si="50"/>
        <v>Sep</v>
      </c>
      <c r="V553">
        <f t="shared" si="51"/>
        <v>3</v>
      </c>
      <c r="W553" t="str">
        <f xml:space="preserve"> Simulated_UTM_Campaign_Data___1500_Rows[[#This Row],[utm_source]] &amp; "/" &amp; Simulated_UTM_Campaign_Data___1500_Rows[[#This Row],[utm_medium]]</f>
        <v>facebook/cpc</v>
      </c>
      <c r="X553" s="36">
        <f t="shared" si="52"/>
        <v>45293</v>
      </c>
      <c r="Y553" s="38">
        <f>DATEDIF(E553, A553, "m") + 1</f>
        <v>9</v>
      </c>
      <c r="Z553" s="4" t="str">
        <f t="shared" si="53"/>
        <v>exploratory</v>
      </c>
    </row>
    <row r="554" spans="1:26" x14ac:dyDescent="0.2">
      <c r="A554" s="36">
        <v>45444</v>
      </c>
      <c r="B554" s="4" t="s">
        <v>25</v>
      </c>
      <c r="C554" s="4" t="s">
        <v>28</v>
      </c>
      <c r="D554" s="4" t="s">
        <v>27</v>
      </c>
      <c r="E554" s="36">
        <f>IFERROR(_xlfn.XLOOKUP(D554, 'Minimum Months'!A:A, 'Minimum Months'!B:B), "")</f>
        <v>45293</v>
      </c>
      <c r="F554" s="4" t="s">
        <v>29</v>
      </c>
      <c r="G554" s="4" t="s">
        <v>24</v>
      </c>
      <c r="H554" s="4">
        <v>236</v>
      </c>
      <c r="I554" s="4">
        <v>32</v>
      </c>
      <c r="J554" s="4">
        <v>408.19</v>
      </c>
      <c r="K554" s="19">
        <f t="shared" si="48"/>
        <v>0.13559322033898305</v>
      </c>
      <c r="L554" s="46">
        <f t="shared" si="49"/>
        <v>1.7296186440677965</v>
      </c>
      <c r="M554" t="s">
        <v>34</v>
      </c>
      <c r="N554" t="s">
        <v>36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tr">
        <f t="shared" si="50"/>
        <v>Jun</v>
      </c>
      <c r="V554">
        <f t="shared" si="51"/>
        <v>2</v>
      </c>
      <c r="W554" t="str">
        <f xml:space="preserve"> Simulated_UTM_Campaign_Data___1500_Rows[[#This Row],[utm_source]] &amp; "/" &amp; Simulated_UTM_Campaign_Data___1500_Rows[[#This Row],[utm_medium]]</f>
        <v>google/cpc</v>
      </c>
      <c r="X554" s="36">
        <f t="shared" si="52"/>
        <v>45293</v>
      </c>
      <c r="Y554" s="38">
        <f>DATEDIF(E554, A554, "m") + 1</f>
        <v>5</v>
      </c>
      <c r="Z554" s="4" t="str">
        <f t="shared" si="53"/>
        <v>purchase_intent</v>
      </c>
    </row>
    <row r="555" spans="1:26" x14ac:dyDescent="0.2">
      <c r="A555" s="36">
        <v>45343</v>
      </c>
      <c r="B555" s="4" t="s">
        <v>18</v>
      </c>
      <c r="C555" s="4" t="s">
        <v>19</v>
      </c>
      <c r="D555" s="4" t="s">
        <v>22</v>
      </c>
      <c r="E555" s="36">
        <f>IFERROR(_xlfn.XLOOKUP(D555, 'Minimum Months'!A:A, 'Minimum Months'!B:B), "")</f>
        <v>45294</v>
      </c>
      <c r="F555" s="4" t="s">
        <v>12</v>
      </c>
      <c r="G555" s="4" t="s">
        <v>21</v>
      </c>
      <c r="H555" s="4">
        <v>50</v>
      </c>
      <c r="I555" s="4">
        <v>18</v>
      </c>
      <c r="J555" s="4">
        <v>452.93</v>
      </c>
      <c r="K555" s="19">
        <f t="shared" si="48"/>
        <v>0.36</v>
      </c>
      <c r="L555" s="46">
        <f t="shared" si="49"/>
        <v>9.0586000000000002</v>
      </c>
      <c r="M555" t="s">
        <v>34</v>
      </c>
      <c r="N555" t="s">
        <v>36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tr">
        <f t="shared" si="50"/>
        <v>Feb</v>
      </c>
      <c r="V555">
        <f t="shared" si="51"/>
        <v>1</v>
      </c>
      <c r="W555" t="str">
        <f xml:space="preserve"> Simulated_UTM_Campaign_Data___1500_Rows[[#This Row],[utm_source]] &amp; "/" &amp; Simulated_UTM_Campaign_Data___1500_Rows[[#This Row],[utm_medium]]</f>
        <v>youtube/email</v>
      </c>
      <c r="X555" s="36">
        <f t="shared" si="52"/>
        <v>45294</v>
      </c>
      <c r="Y555" s="38">
        <f>DATEDIF(E555, A555, "m") + 1</f>
        <v>2</v>
      </c>
      <c r="Z555" s="4" t="str">
        <f t="shared" si="53"/>
        <v>exploratory</v>
      </c>
    </row>
    <row r="556" spans="1:26" x14ac:dyDescent="0.2">
      <c r="A556" s="36">
        <v>45468</v>
      </c>
      <c r="B556" s="4" t="s">
        <v>9</v>
      </c>
      <c r="C556" s="4" t="s">
        <v>10</v>
      </c>
      <c r="D556" s="4" t="s">
        <v>11</v>
      </c>
      <c r="E556" s="36">
        <f>IFERROR(_xlfn.XLOOKUP(D556, 'Minimum Months'!A:A, 'Minimum Months'!B:B), "")</f>
        <v>45292</v>
      </c>
      <c r="F556" s="4" t="s">
        <v>23</v>
      </c>
      <c r="G556" s="4" t="s">
        <v>24</v>
      </c>
      <c r="H556" s="4">
        <v>485</v>
      </c>
      <c r="I556" s="4">
        <v>1</v>
      </c>
      <c r="J556" s="4">
        <v>742.35</v>
      </c>
      <c r="K556" s="19">
        <f t="shared" si="48"/>
        <v>2.0618556701030928E-3</v>
      </c>
      <c r="L556" s="46">
        <f t="shared" si="49"/>
        <v>1.5306185567010311</v>
      </c>
      <c r="M556" t="s">
        <v>34</v>
      </c>
      <c r="N556" t="s">
        <v>36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tr">
        <f t="shared" si="50"/>
        <v>Jun</v>
      </c>
      <c r="V556">
        <f t="shared" si="51"/>
        <v>2</v>
      </c>
      <c r="W556" t="str">
        <f xml:space="preserve"> Simulated_UTM_Campaign_Data___1500_Rows[[#This Row],[utm_source]] &amp; "/" &amp; Simulated_UTM_Campaign_Data___1500_Rows[[#This Row],[utm_medium]]</f>
        <v>facebook/referral</v>
      </c>
      <c r="X556" s="36">
        <f t="shared" si="52"/>
        <v>45292</v>
      </c>
      <c r="Y556" s="38">
        <f>DATEDIF(E556, A556, "m") + 1</f>
        <v>6</v>
      </c>
      <c r="Z556" s="4" t="str">
        <f t="shared" si="53"/>
        <v>purchase_intent</v>
      </c>
    </row>
    <row r="557" spans="1:26" x14ac:dyDescent="0.2">
      <c r="A557" s="36">
        <v>45332</v>
      </c>
      <c r="B557" s="4" t="s">
        <v>9</v>
      </c>
      <c r="C557" s="4" t="s">
        <v>19</v>
      </c>
      <c r="D557" s="4" t="s">
        <v>22</v>
      </c>
      <c r="E557" s="36">
        <f>IFERROR(_xlfn.XLOOKUP(D557, 'Minimum Months'!A:A, 'Minimum Months'!B:B), "")</f>
        <v>45294</v>
      </c>
      <c r="F557" s="4" t="s">
        <v>16</v>
      </c>
      <c r="G557" s="4" t="s">
        <v>13</v>
      </c>
      <c r="H557" s="4">
        <v>270</v>
      </c>
      <c r="I557" s="4">
        <v>1</v>
      </c>
      <c r="J557" s="4">
        <v>453.04</v>
      </c>
      <c r="K557" s="19">
        <f t="shared" si="48"/>
        <v>3.7037037037037038E-3</v>
      </c>
      <c r="L557" s="46">
        <f t="shared" si="49"/>
        <v>1.677925925925926</v>
      </c>
      <c r="M557" t="s">
        <v>34</v>
      </c>
      <c r="N557" t="s">
        <v>36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tr">
        <f t="shared" si="50"/>
        <v>Feb</v>
      </c>
      <c r="V557">
        <f t="shared" si="51"/>
        <v>1</v>
      </c>
      <c r="W557" t="str">
        <f xml:space="preserve"> Simulated_UTM_Campaign_Data___1500_Rows[[#This Row],[utm_source]] &amp; "/" &amp; Simulated_UTM_Campaign_Data___1500_Rows[[#This Row],[utm_medium]]</f>
        <v>facebook/email</v>
      </c>
      <c r="X557" s="36">
        <f t="shared" si="52"/>
        <v>45294</v>
      </c>
      <c r="Y557" s="38">
        <f>DATEDIF(E557, A557, "m") + 1</f>
        <v>2</v>
      </c>
      <c r="Z557" s="4" t="str">
        <f t="shared" si="53"/>
        <v>exploratory</v>
      </c>
    </row>
    <row r="558" spans="1:26" x14ac:dyDescent="0.2">
      <c r="A558" s="36">
        <v>45376</v>
      </c>
      <c r="B558" s="4" t="s">
        <v>25</v>
      </c>
      <c r="C558" s="4" t="s">
        <v>15</v>
      </c>
      <c r="D558" s="4" t="s">
        <v>20</v>
      </c>
      <c r="E558" s="36">
        <f>IFERROR(_xlfn.XLOOKUP(D558, 'Minimum Months'!A:A, 'Minimum Months'!B:B), "")</f>
        <v>45292</v>
      </c>
      <c r="F558" s="4" t="s">
        <v>23</v>
      </c>
      <c r="G558" s="4" t="s">
        <v>13</v>
      </c>
      <c r="H558" s="4">
        <v>446</v>
      </c>
      <c r="I558" s="4">
        <v>44</v>
      </c>
      <c r="J558" s="4">
        <v>560.02</v>
      </c>
      <c r="K558" s="19">
        <f t="shared" si="48"/>
        <v>9.8654708520179366E-2</v>
      </c>
      <c r="L558" s="46">
        <f t="shared" si="49"/>
        <v>1.2556502242152465</v>
      </c>
      <c r="M558" t="s">
        <v>34</v>
      </c>
      <c r="N558" t="s">
        <v>36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tr">
        <f t="shared" si="50"/>
        <v>Mar</v>
      </c>
      <c r="V558">
        <f t="shared" si="51"/>
        <v>1</v>
      </c>
      <c r="W558" t="str">
        <f xml:space="preserve"> Simulated_UTM_Campaign_Data___1500_Rows[[#This Row],[utm_source]] &amp; "/" &amp; Simulated_UTM_Campaign_Data___1500_Rows[[#This Row],[utm_medium]]</f>
        <v>google/social</v>
      </c>
      <c r="X558" s="36">
        <f t="shared" si="52"/>
        <v>45292</v>
      </c>
      <c r="Y558" s="38">
        <f>DATEDIF(E558, A558, "m") + 1</f>
        <v>3</v>
      </c>
      <c r="Z558" s="4" t="str">
        <f t="shared" si="53"/>
        <v>exploratory</v>
      </c>
    </row>
    <row r="559" spans="1:26" x14ac:dyDescent="0.2">
      <c r="A559" s="36">
        <v>45567</v>
      </c>
      <c r="B559" s="4" t="s">
        <v>25</v>
      </c>
      <c r="C559" s="4" t="s">
        <v>15</v>
      </c>
      <c r="D559" s="4" t="s">
        <v>22</v>
      </c>
      <c r="E559" s="36">
        <f>IFERROR(_xlfn.XLOOKUP(D559, 'Minimum Months'!A:A, 'Minimum Months'!B:B), "")</f>
        <v>45294</v>
      </c>
      <c r="F559" s="4" t="s">
        <v>16</v>
      </c>
      <c r="G559" s="4" t="s">
        <v>24</v>
      </c>
      <c r="H559" s="4">
        <v>488</v>
      </c>
      <c r="I559" s="4">
        <v>4</v>
      </c>
      <c r="J559" s="4">
        <v>320.51</v>
      </c>
      <c r="K559" s="19">
        <f t="shared" si="48"/>
        <v>8.1967213114754103E-3</v>
      </c>
      <c r="L559" s="46">
        <f t="shared" si="49"/>
        <v>0.65678278688524583</v>
      </c>
      <c r="M559" t="s">
        <v>34</v>
      </c>
      <c r="N559" t="s">
        <v>36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tr">
        <f t="shared" si="50"/>
        <v>Oct</v>
      </c>
      <c r="V559">
        <f t="shared" si="51"/>
        <v>4</v>
      </c>
      <c r="W559" t="str">
        <f xml:space="preserve"> Simulated_UTM_Campaign_Data___1500_Rows[[#This Row],[utm_source]] &amp; "/" &amp; Simulated_UTM_Campaign_Data___1500_Rows[[#This Row],[utm_medium]]</f>
        <v>google/social</v>
      </c>
      <c r="X559" s="36">
        <f t="shared" si="52"/>
        <v>45294</v>
      </c>
      <c r="Y559" s="38">
        <f>DATEDIF(E559, A559, "m") + 1</f>
        <v>9</v>
      </c>
      <c r="Z559" s="4" t="str">
        <f t="shared" si="53"/>
        <v>purchase_intent</v>
      </c>
    </row>
    <row r="560" spans="1:26" x14ac:dyDescent="0.2">
      <c r="A560" s="36">
        <v>45534</v>
      </c>
      <c r="B560" s="4" t="s">
        <v>26</v>
      </c>
      <c r="C560" s="4" t="s">
        <v>28</v>
      </c>
      <c r="D560" s="4" t="s">
        <v>22</v>
      </c>
      <c r="E560" s="36">
        <f>IFERROR(_xlfn.XLOOKUP(D560, 'Minimum Months'!A:A, 'Minimum Months'!B:B), "")</f>
        <v>45294</v>
      </c>
      <c r="F560" s="4" t="s">
        <v>29</v>
      </c>
      <c r="G560" s="4" t="s">
        <v>21</v>
      </c>
      <c r="H560" s="4">
        <v>341</v>
      </c>
      <c r="I560" s="4">
        <v>38</v>
      </c>
      <c r="J560" s="4">
        <v>230.13</v>
      </c>
      <c r="K560" s="19">
        <f t="shared" si="48"/>
        <v>0.11143695014662756</v>
      </c>
      <c r="L560" s="46">
        <f t="shared" si="49"/>
        <v>0.67486803519061578</v>
      </c>
      <c r="M560" t="s">
        <v>34</v>
      </c>
      <c r="N560" t="s">
        <v>36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tr">
        <f t="shared" si="50"/>
        <v>Aug</v>
      </c>
      <c r="V560">
        <f t="shared" si="51"/>
        <v>3</v>
      </c>
      <c r="W560" t="str">
        <f xml:space="preserve"> Simulated_UTM_Campaign_Data___1500_Rows[[#This Row],[utm_source]] &amp; "/" &amp; Simulated_UTM_Campaign_Data___1500_Rows[[#This Row],[utm_medium]]</f>
        <v>instagram/cpc</v>
      </c>
      <c r="X560" s="36">
        <f t="shared" si="52"/>
        <v>45294</v>
      </c>
      <c r="Y560" s="38">
        <f>DATEDIF(E560, A560, "m") + 1</f>
        <v>8</v>
      </c>
      <c r="Z560" s="4" t="str">
        <f t="shared" si="53"/>
        <v>exploratory</v>
      </c>
    </row>
    <row r="561" spans="1:26" x14ac:dyDescent="0.2">
      <c r="A561" s="36">
        <v>45430</v>
      </c>
      <c r="B561" s="4" t="s">
        <v>14</v>
      </c>
      <c r="C561" s="4" t="s">
        <v>28</v>
      </c>
      <c r="D561" s="4" t="s">
        <v>22</v>
      </c>
      <c r="E561" s="36">
        <f>IFERROR(_xlfn.XLOOKUP(D561, 'Minimum Months'!A:A, 'Minimum Months'!B:B), "")</f>
        <v>45294</v>
      </c>
      <c r="F561" s="4" t="s">
        <v>23</v>
      </c>
      <c r="G561" s="4" t="s">
        <v>13</v>
      </c>
      <c r="H561" s="4">
        <v>185</v>
      </c>
      <c r="I561" s="4">
        <v>11</v>
      </c>
      <c r="J561" s="4">
        <v>367.19</v>
      </c>
      <c r="K561" s="19">
        <f t="shared" si="48"/>
        <v>5.9459459459459463E-2</v>
      </c>
      <c r="L561" s="46">
        <f t="shared" si="49"/>
        <v>1.9848108108108109</v>
      </c>
      <c r="M561" t="s">
        <v>34</v>
      </c>
      <c r="N561" t="s">
        <v>36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tr">
        <f t="shared" si="50"/>
        <v>May</v>
      </c>
      <c r="V561">
        <f t="shared" si="51"/>
        <v>2</v>
      </c>
      <c r="W561" t="str">
        <f xml:space="preserve"> Simulated_UTM_Campaign_Data___1500_Rows[[#This Row],[utm_source]] &amp; "/" &amp; Simulated_UTM_Campaign_Data___1500_Rows[[#This Row],[utm_medium]]</f>
        <v>newsletter/cpc</v>
      </c>
      <c r="X561" s="36">
        <f t="shared" si="52"/>
        <v>45294</v>
      </c>
      <c r="Y561" s="38">
        <f>DATEDIF(E561, A561, "m") + 1</f>
        <v>5</v>
      </c>
      <c r="Z561" s="4" t="str">
        <f t="shared" si="53"/>
        <v>exploratory</v>
      </c>
    </row>
    <row r="562" spans="1:26" x14ac:dyDescent="0.2">
      <c r="A562" s="36">
        <v>45320</v>
      </c>
      <c r="B562" s="4" t="s">
        <v>14</v>
      </c>
      <c r="C562" s="4" t="s">
        <v>10</v>
      </c>
      <c r="D562" s="4" t="s">
        <v>20</v>
      </c>
      <c r="E562" s="36">
        <f>IFERROR(_xlfn.XLOOKUP(D562, 'Minimum Months'!A:A, 'Minimum Months'!B:B), "")</f>
        <v>45292</v>
      </c>
      <c r="F562" s="4" t="s">
        <v>29</v>
      </c>
      <c r="G562" s="4" t="s">
        <v>21</v>
      </c>
      <c r="H562" s="4">
        <v>406</v>
      </c>
      <c r="I562" s="4">
        <v>36</v>
      </c>
      <c r="J562" s="4">
        <v>506.78</v>
      </c>
      <c r="K562" s="19">
        <f t="shared" si="48"/>
        <v>8.8669950738916259E-2</v>
      </c>
      <c r="L562" s="46">
        <f t="shared" si="49"/>
        <v>1.2482266009852216</v>
      </c>
      <c r="M562" t="s">
        <v>34</v>
      </c>
      <c r="N562" t="s">
        <v>36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tr">
        <f t="shared" si="50"/>
        <v>Jan</v>
      </c>
      <c r="V562">
        <f t="shared" si="51"/>
        <v>1</v>
      </c>
      <c r="W562" t="str">
        <f xml:space="preserve"> Simulated_UTM_Campaign_Data___1500_Rows[[#This Row],[utm_source]] &amp; "/" &amp; Simulated_UTM_Campaign_Data___1500_Rows[[#This Row],[utm_medium]]</f>
        <v>newsletter/referral</v>
      </c>
      <c r="X562" s="36">
        <f t="shared" si="52"/>
        <v>45292</v>
      </c>
      <c r="Y562" s="38">
        <f>DATEDIF(E562, A562, "m") + 1</f>
        <v>1</v>
      </c>
      <c r="Z562" s="4" t="str">
        <f t="shared" si="53"/>
        <v>exploratory</v>
      </c>
    </row>
    <row r="563" spans="1:26" x14ac:dyDescent="0.2">
      <c r="A563" s="36">
        <v>45496</v>
      </c>
      <c r="B563" s="4" t="s">
        <v>18</v>
      </c>
      <c r="C563" s="4" t="s">
        <v>19</v>
      </c>
      <c r="D563" s="4" t="s">
        <v>11</v>
      </c>
      <c r="E563" s="36">
        <f>IFERROR(_xlfn.XLOOKUP(D563, 'Minimum Months'!A:A, 'Minimum Months'!B:B), "")</f>
        <v>45292</v>
      </c>
      <c r="F563" s="4" t="s">
        <v>29</v>
      </c>
      <c r="G563" s="4" t="s">
        <v>24</v>
      </c>
      <c r="H563" s="4">
        <v>326</v>
      </c>
      <c r="I563" s="4">
        <v>33</v>
      </c>
      <c r="J563" s="4">
        <v>797.48</v>
      </c>
      <c r="K563" s="19">
        <f t="shared" si="48"/>
        <v>0.10122699386503067</v>
      </c>
      <c r="L563" s="46">
        <f t="shared" si="49"/>
        <v>2.4462576687116564</v>
      </c>
      <c r="M563" t="s">
        <v>34</v>
      </c>
      <c r="N563" t="s">
        <v>36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tr">
        <f t="shared" si="50"/>
        <v>Jul</v>
      </c>
      <c r="V563">
        <f t="shared" si="51"/>
        <v>3</v>
      </c>
      <c r="W563" t="str">
        <f xml:space="preserve"> Simulated_UTM_Campaign_Data___1500_Rows[[#This Row],[utm_source]] &amp; "/" &amp; Simulated_UTM_Campaign_Data___1500_Rows[[#This Row],[utm_medium]]</f>
        <v>youtube/email</v>
      </c>
      <c r="X563" s="36">
        <f t="shared" si="52"/>
        <v>45292</v>
      </c>
      <c r="Y563" s="38">
        <f>DATEDIF(E563, A563, "m") + 1</f>
        <v>7</v>
      </c>
      <c r="Z563" s="4" t="str">
        <f t="shared" si="53"/>
        <v>purchase_intent</v>
      </c>
    </row>
    <row r="564" spans="1:26" x14ac:dyDescent="0.2">
      <c r="A564" s="36">
        <v>45394</v>
      </c>
      <c r="B564" s="4" t="s">
        <v>18</v>
      </c>
      <c r="C564" s="4" t="s">
        <v>10</v>
      </c>
      <c r="D564" s="4" t="s">
        <v>11</v>
      </c>
      <c r="E564" s="36">
        <f>IFERROR(_xlfn.XLOOKUP(D564, 'Minimum Months'!A:A, 'Minimum Months'!B:B), "")</f>
        <v>45292</v>
      </c>
      <c r="F564" s="4" t="s">
        <v>12</v>
      </c>
      <c r="G564" s="4" t="s">
        <v>21</v>
      </c>
      <c r="H564" s="4">
        <v>438</v>
      </c>
      <c r="I564" s="4">
        <v>31</v>
      </c>
      <c r="J564" s="4">
        <v>648.17999999999995</v>
      </c>
      <c r="K564" s="19">
        <f t="shared" si="48"/>
        <v>7.0776255707762553E-2</v>
      </c>
      <c r="L564" s="46">
        <f t="shared" si="49"/>
        <v>1.4798630136986299</v>
      </c>
      <c r="M564" t="s">
        <v>34</v>
      </c>
      <c r="N564" t="s">
        <v>36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tr">
        <f t="shared" si="50"/>
        <v>Apr</v>
      </c>
      <c r="V564">
        <f t="shared" si="51"/>
        <v>2</v>
      </c>
      <c r="W564" t="str">
        <f xml:space="preserve"> Simulated_UTM_Campaign_Data___1500_Rows[[#This Row],[utm_source]] &amp; "/" &amp; Simulated_UTM_Campaign_Data___1500_Rows[[#This Row],[utm_medium]]</f>
        <v>youtube/referral</v>
      </c>
      <c r="X564" s="36">
        <f t="shared" si="52"/>
        <v>45292</v>
      </c>
      <c r="Y564" s="38">
        <f>DATEDIF(E564, A564, "m") + 1</f>
        <v>4</v>
      </c>
      <c r="Z564" s="4" t="str">
        <f t="shared" si="53"/>
        <v>exploratory</v>
      </c>
    </row>
    <row r="565" spans="1:26" x14ac:dyDescent="0.2">
      <c r="A565" s="36">
        <v>45371</v>
      </c>
      <c r="B565" s="4" t="s">
        <v>30</v>
      </c>
      <c r="C565" s="4" t="s">
        <v>10</v>
      </c>
      <c r="D565" s="4" t="s">
        <v>20</v>
      </c>
      <c r="E565" s="36">
        <f>IFERROR(_xlfn.XLOOKUP(D565, 'Minimum Months'!A:A, 'Minimum Months'!B:B), "")</f>
        <v>45292</v>
      </c>
      <c r="F565" s="4" t="s">
        <v>16</v>
      </c>
      <c r="G565" s="4" t="s">
        <v>17</v>
      </c>
      <c r="H565" s="4">
        <v>168</v>
      </c>
      <c r="I565" s="4">
        <v>43</v>
      </c>
      <c r="J565" s="4">
        <v>930.63</v>
      </c>
      <c r="K565" s="19">
        <f t="shared" si="48"/>
        <v>0.25595238095238093</v>
      </c>
      <c r="L565" s="46">
        <f t="shared" si="49"/>
        <v>5.5394642857142857</v>
      </c>
      <c r="M565" t="s">
        <v>34</v>
      </c>
      <c r="N565" t="s">
        <v>36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tr">
        <f t="shared" si="50"/>
        <v>Mar</v>
      </c>
      <c r="V565">
        <f t="shared" si="51"/>
        <v>1</v>
      </c>
      <c r="W565" t="str">
        <f xml:space="preserve"> Simulated_UTM_Campaign_Data___1500_Rows[[#This Row],[utm_source]] &amp; "/" &amp; Simulated_UTM_Campaign_Data___1500_Rows[[#This Row],[utm_medium]]</f>
        <v>linkedin/referral</v>
      </c>
      <c r="X565" s="36">
        <f t="shared" si="52"/>
        <v>45292</v>
      </c>
      <c r="Y565" s="38">
        <f>DATEDIF(E565, A565, "m") + 1</f>
        <v>3</v>
      </c>
      <c r="Z565" s="4" t="str">
        <f t="shared" si="53"/>
        <v>purchase_intent</v>
      </c>
    </row>
    <row r="566" spans="1:26" x14ac:dyDescent="0.2">
      <c r="A566" s="36">
        <v>45614</v>
      </c>
      <c r="B566" s="4" t="s">
        <v>30</v>
      </c>
      <c r="C566" s="4" t="s">
        <v>28</v>
      </c>
      <c r="D566" s="4" t="s">
        <v>22</v>
      </c>
      <c r="E566" s="36">
        <f>IFERROR(_xlfn.XLOOKUP(D566, 'Minimum Months'!A:A, 'Minimum Months'!B:B), "")</f>
        <v>45294</v>
      </c>
      <c r="F566" s="4" t="s">
        <v>32</v>
      </c>
      <c r="G566" s="4" t="s">
        <v>13</v>
      </c>
      <c r="H566" s="4">
        <v>67</v>
      </c>
      <c r="I566" s="4">
        <v>19</v>
      </c>
      <c r="J566" s="4">
        <v>596.70000000000005</v>
      </c>
      <c r="K566" s="19">
        <f t="shared" si="48"/>
        <v>0.28358208955223879</v>
      </c>
      <c r="L566" s="46">
        <f t="shared" si="49"/>
        <v>8.9059701492537329</v>
      </c>
      <c r="M566" t="s">
        <v>34</v>
      </c>
      <c r="N566" t="s">
        <v>36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tr">
        <f t="shared" si="50"/>
        <v>Nov</v>
      </c>
      <c r="V566">
        <f t="shared" si="51"/>
        <v>4</v>
      </c>
      <c r="W566" t="str">
        <f xml:space="preserve"> Simulated_UTM_Campaign_Data___1500_Rows[[#This Row],[utm_source]] &amp; "/" &amp; Simulated_UTM_Campaign_Data___1500_Rows[[#This Row],[utm_medium]]</f>
        <v>linkedin/cpc</v>
      </c>
      <c r="X566" s="36">
        <f t="shared" si="52"/>
        <v>45294</v>
      </c>
      <c r="Y566" s="38">
        <f>DATEDIF(E566, A566, "m") + 1</f>
        <v>11</v>
      </c>
      <c r="Z566" s="4" t="str">
        <f t="shared" si="53"/>
        <v>exploratory</v>
      </c>
    </row>
    <row r="567" spans="1:26" x14ac:dyDescent="0.2">
      <c r="A567" s="36">
        <v>45628</v>
      </c>
      <c r="B567" s="4" t="s">
        <v>9</v>
      </c>
      <c r="C567" s="4" t="s">
        <v>19</v>
      </c>
      <c r="D567" s="4" t="s">
        <v>27</v>
      </c>
      <c r="E567" s="36">
        <f>IFERROR(_xlfn.XLOOKUP(D567, 'Minimum Months'!A:A, 'Minimum Months'!B:B), "")</f>
        <v>45293</v>
      </c>
      <c r="F567" s="4" t="s">
        <v>23</v>
      </c>
      <c r="G567" s="4" t="s">
        <v>24</v>
      </c>
      <c r="H567" s="4">
        <v>261</v>
      </c>
      <c r="I567" s="4">
        <v>12</v>
      </c>
      <c r="J567" s="4">
        <v>663.32</v>
      </c>
      <c r="K567" s="19">
        <f t="shared" si="48"/>
        <v>4.5977011494252873E-2</v>
      </c>
      <c r="L567" s="46">
        <f t="shared" si="49"/>
        <v>2.5414559386973181</v>
      </c>
      <c r="M567" t="s">
        <v>34</v>
      </c>
      <c r="N567" t="s">
        <v>36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tr">
        <f t="shared" si="50"/>
        <v>Dec</v>
      </c>
      <c r="V567">
        <f t="shared" si="51"/>
        <v>4</v>
      </c>
      <c r="W567" t="str">
        <f xml:space="preserve"> Simulated_UTM_Campaign_Data___1500_Rows[[#This Row],[utm_source]] &amp; "/" &amp; Simulated_UTM_Campaign_Data___1500_Rows[[#This Row],[utm_medium]]</f>
        <v>facebook/email</v>
      </c>
      <c r="X567" s="36">
        <f t="shared" si="52"/>
        <v>45293</v>
      </c>
      <c r="Y567" s="38">
        <f>DATEDIF(E567, A567, "m") + 1</f>
        <v>12</v>
      </c>
      <c r="Z567" s="4" t="str">
        <f t="shared" si="53"/>
        <v>purchase_intent</v>
      </c>
    </row>
    <row r="568" spans="1:26" x14ac:dyDescent="0.2">
      <c r="A568" s="36">
        <v>45344</v>
      </c>
      <c r="B568" s="4" t="s">
        <v>9</v>
      </c>
      <c r="C568" s="4" t="s">
        <v>15</v>
      </c>
      <c r="D568" s="4" t="s">
        <v>11</v>
      </c>
      <c r="E568" s="36">
        <f>IFERROR(_xlfn.XLOOKUP(D568, 'Minimum Months'!A:A, 'Minimum Months'!B:B), "")</f>
        <v>45292</v>
      </c>
      <c r="F568" s="4" t="s">
        <v>16</v>
      </c>
      <c r="G568" s="4" t="s">
        <v>13</v>
      </c>
      <c r="H568" s="4">
        <v>203</v>
      </c>
      <c r="I568" s="4">
        <v>30</v>
      </c>
      <c r="J568" s="4">
        <v>337.31</v>
      </c>
      <c r="K568" s="19">
        <f t="shared" si="48"/>
        <v>0.14778325123152711</v>
      </c>
      <c r="L568" s="46">
        <f t="shared" si="49"/>
        <v>1.6616256157635467</v>
      </c>
      <c r="M568" t="s">
        <v>34</v>
      </c>
      <c r="N568" t="s">
        <v>36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tr">
        <f t="shared" si="50"/>
        <v>Feb</v>
      </c>
      <c r="V568">
        <f t="shared" si="51"/>
        <v>1</v>
      </c>
      <c r="W568" t="str">
        <f xml:space="preserve"> Simulated_UTM_Campaign_Data___1500_Rows[[#This Row],[utm_source]] &amp; "/" &amp; Simulated_UTM_Campaign_Data___1500_Rows[[#This Row],[utm_medium]]</f>
        <v>facebook/social</v>
      </c>
      <c r="X568" s="36">
        <f t="shared" si="52"/>
        <v>45292</v>
      </c>
      <c r="Y568" s="38">
        <f>DATEDIF(E568, A568, "m") + 1</f>
        <v>2</v>
      </c>
      <c r="Z568" s="4" t="str">
        <f t="shared" si="53"/>
        <v>exploratory</v>
      </c>
    </row>
    <row r="569" spans="1:26" x14ac:dyDescent="0.2">
      <c r="A569" s="36">
        <v>45317</v>
      </c>
      <c r="B569" s="4" t="s">
        <v>25</v>
      </c>
      <c r="C569" s="4" t="s">
        <v>28</v>
      </c>
      <c r="D569" s="4" t="s">
        <v>20</v>
      </c>
      <c r="E569" s="36">
        <f>IFERROR(_xlfn.XLOOKUP(D569, 'Minimum Months'!A:A, 'Minimum Months'!B:B), "")</f>
        <v>45292</v>
      </c>
      <c r="F569" s="4" t="s">
        <v>16</v>
      </c>
      <c r="G569" s="4" t="s">
        <v>21</v>
      </c>
      <c r="H569" s="4">
        <v>337</v>
      </c>
      <c r="I569" s="4">
        <v>49</v>
      </c>
      <c r="J569" s="4">
        <v>431.88</v>
      </c>
      <c r="K569" s="19">
        <f t="shared" si="48"/>
        <v>0.14540059347181009</v>
      </c>
      <c r="L569" s="46">
        <f t="shared" si="49"/>
        <v>1.2815430267062315</v>
      </c>
      <c r="M569" t="s">
        <v>34</v>
      </c>
      <c r="N569" t="s">
        <v>36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tr">
        <f t="shared" si="50"/>
        <v>Jan</v>
      </c>
      <c r="V569">
        <f t="shared" si="51"/>
        <v>1</v>
      </c>
      <c r="W569" t="str">
        <f xml:space="preserve"> Simulated_UTM_Campaign_Data___1500_Rows[[#This Row],[utm_source]] &amp; "/" &amp; Simulated_UTM_Campaign_Data___1500_Rows[[#This Row],[utm_medium]]</f>
        <v>google/cpc</v>
      </c>
      <c r="X569" s="36">
        <f t="shared" si="52"/>
        <v>45292</v>
      </c>
      <c r="Y569" s="38">
        <f>DATEDIF(E569, A569, "m") + 1</f>
        <v>1</v>
      </c>
      <c r="Z569" s="4" t="str">
        <f t="shared" si="53"/>
        <v>exploratory</v>
      </c>
    </row>
    <row r="570" spans="1:26" x14ac:dyDescent="0.2">
      <c r="A570" s="36">
        <v>45521</v>
      </c>
      <c r="B570" s="4" t="s">
        <v>30</v>
      </c>
      <c r="C570" s="4" t="s">
        <v>19</v>
      </c>
      <c r="D570" s="4" t="s">
        <v>22</v>
      </c>
      <c r="E570" s="36">
        <f>IFERROR(_xlfn.XLOOKUP(D570, 'Minimum Months'!A:A, 'Minimum Months'!B:B), "")</f>
        <v>45294</v>
      </c>
      <c r="F570" s="4" t="s">
        <v>29</v>
      </c>
      <c r="G570" s="4" t="s">
        <v>24</v>
      </c>
      <c r="H570" s="4">
        <v>69</v>
      </c>
      <c r="I570" s="4">
        <v>15</v>
      </c>
      <c r="J570" s="4">
        <v>516.67999999999995</v>
      </c>
      <c r="K570" s="19">
        <f t="shared" si="48"/>
        <v>0.21739130434782608</v>
      </c>
      <c r="L570" s="46">
        <f t="shared" si="49"/>
        <v>7.4881159420289851</v>
      </c>
      <c r="M570" t="s">
        <v>34</v>
      </c>
      <c r="N570" t="s">
        <v>36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tr">
        <f t="shared" si="50"/>
        <v>Aug</v>
      </c>
      <c r="V570">
        <f t="shared" si="51"/>
        <v>3</v>
      </c>
      <c r="W570" t="str">
        <f xml:space="preserve"> Simulated_UTM_Campaign_Data___1500_Rows[[#This Row],[utm_source]] &amp; "/" &amp; Simulated_UTM_Campaign_Data___1500_Rows[[#This Row],[utm_medium]]</f>
        <v>linkedin/email</v>
      </c>
      <c r="X570" s="36">
        <f t="shared" si="52"/>
        <v>45294</v>
      </c>
      <c r="Y570" s="38">
        <f>DATEDIF(E570, A570, "m") + 1</f>
        <v>8</v>
      </c>
      <c r="Z570" s="4" t="str">
        <f t="shared" si="53"/>
        <v>purchase_intent</v>
      </c>
    </row>
    <row r="571" spans="1:26" x14ac:dyDescent="0.2">
      <c r="A571" s="36">
        <v>45584</v>
      </c>
      <c r="B571" s="4" t="s">
        <v>25</v>
      </c>
      <c r="C571" s="4" t="s">
        <v>10</v>
      </c>
      <c r="D571" s="4" t="s">
        <v>22</v>
      </c>
      <c r="E571" s="36">
        <f>IFERROR(_xlfn.XLOOKUP(D571, 'Minimum Months'!A:A, 'Minimum Months'!B:B), "")</f>
        <v>45294</v>
      </c>
      <c r="F571" s="4" t="s">
        <v>23</v>
      </c>
      <c r="G571" s="4" t="s">
        <v>13</v>
      </c>
      <c r="H571" s="4">
        <v>91</v>
      </c>
      <c r="I571" s="4">
        <v>18</v>
      </c>
      <c r="J571" s="4">
        <v>363.78</v>
      </c>
      <c r="K571" s="19">
        <f t="shared" si="48"/>
        <v>0.19780219780219779</v>
      </c>
      <c r="L571" s="46">
        <f t="shared" si="49"/>
        <v>3.9975824175824175</v>
      </c>
      <c r="M571" t="s">
        <v>34</v>
      </c>
      <c r="N571" t="s">
        <v>36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tr">
        <f t="shared" si="50"/>
        <v>Oct</v>
      </c>
      <c r="V571">
        <f t="shared" si="51"/>
        <v>4</v>
      </c>
      <c r="W571" t="str">
        <f xml:space="preserve"> Simulated_UTM_Campaign_Data___1500_Rows[[#This Row],[utm_source]] &amp; "/" &amp; Simulated_UTM_Campaign_Data___1500_Rows[[#This Row],[utm_medium]]</f>
        <v>google/referral</v>
      </c>
      <c r="X571" s="36">
        <f t="shared" si="52"/>
        <v>45294</v>
      </c>
      <c r="Y571" s="38">
        <f>DATEDIF(E571, A571, "m") + 1</f>
        <v>10</v>
      </c>
      <c r="Z571" s="4" t="str">
        <f t="shared" si="53"/>
        <v>exploratory</v>
      </c>
    </row>
    <row r="572" spans="1:26" x14ac:dyDescent="0.2">
      <c r="A572" s="36">
        <v>45499</v>
      </c>
      <c r="B572" s="4" t="s">
        <v>18</v>
      </c>
      <c r="C572" s="4" t="s">
        <v>28</v>
      </c>
      <c r="D572" s="4" t="s">
        <v>20</v>
      </c>
      <c r="E572" s="36">
        <f>IFERROR(_xlfn.XLOOKUP(D572, 'Minimum Months'!A:A, 'Minimum Months'!B:B), "")</f>
        <v>45292</v>
      </c>
      <c r="F572" s="4" t="s">
        <v>29</v>
      </c>
      <c r="G572" s="4" t="s">
        <v>21</v>
      </c>
      <c r="H572" s="4">
        <v>245</v>
      </c>
      <c r="I572" s="4">
        <v>27</v>
      </c>
      <c r="J572" s="4">
        <v>523.91999999999996</v>
      </c>
      <c r="K572" s="19">
        <f t="shared" si="48"/>
        <v>0.11020408163265306</v>
      </c>
      <c r="L572" s="46">
        <f t="shared" si="49"/>
        <v>2.1384489795918364</v>
      </c>
      <c r="M572" t="s">
        <v>34</v>
      </c>
      <c r="N572" t="s">
        <v>36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tr">
        <f t="shared" si="50"/>
        <v>Jul</v>
      </c>
      <c r="V572">
        <f t="shared" si="51"/>
        <v>3</v>
      </c>
      <c r="W572" t="str">
        <f xml:space="preserve"> Simulated_UTM_Campaign_Data___1500_Rows[[#This Row],[utm_source]] &amp; "/" &amp; Simulated_UTM_Campaign_Data___1500_Rows[[#This Row],[utm_medium]]</f>
        <v>youtube/cpc</v>
      </c>
      <c r="X572" s="36">
        <f t="shared" si="52"/>
        <v>45292</v>
      </c>
      <c r="Y572" s="38">
        <f>DATEDIF(E572, A572, "m") + 1</f>
        <v>7</v>
      </c>
      <c r="Z572" s="4" t="str">
        <f t="shared" si="53"/>
        <v>exploratory</v>
      </c>
    </row>
    <row r="573" spans="1:26" x14ac:dyDescent="0.2">
      <c r="A573" s="36">
        <v>45632</v>
      </c>
      <c r="B573" s="4" t="s">
        <v>14</v>
      </c>
      <c r="C573" s="4" t="s">
        <v>15</v>
      </c>
      <c r="D573" s="4" t="s">
        <v>11</v>
      </c>
      <c r="E573" s="36">
        <f>IFERROR(_xlfn.XLOOKUP(D573, 'Minimum Months'!A:A, 'Minimum Months'!B:B), "")</f>
        <v>45292</v>
      </c>
      <c r="F573" s="4" t="s">
        <v>16</v>
      </c>
      <c r="G573" s="4" t="s">
        <v>21</v>
      </c>
      <c r="H573" s="4">
        <v>499</v>
      </c>
      <c r="I573" s="4">
        <v>10</v>
      </c>
      <c r="J573" s="4">
        <v>134.51</v>
      </c>
      <c r="K573" s="19">
        <f t="shared" si="48"/>
        <v>2.004008016032064E-2</v>
      </c>
      <c r="L573" s="46">
        <f t="shared" si="49"/>
        <v>0.26955911823647294</v>
      </c>
      <c r="M573" t="s">
        <v>34</v>
      </c>
      <c r="N573" t="s">
        <v>36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tr">
        <f t="shared" si="50"/>
        <v>Dec</v>
      </c>
      <c r="V573">
        <f t="shared" si="51"/>
        <v>4</v>
      </c>
      <c r="W573" t="str">
        <f xml:space="preserve"> Simulated_UTM_Campaign_Data___1500_Rows[[#This Row],[utm_source]] &amp; "/" &amp; Simulated_UTM_Campaign_Data___1500_Rows[[#This Row],[utm_medium]]</f>
        <v>newsletter/social</v>
      </c>
      <c r="X573" s="36">
        <f t="shared" si="52"/>
        <v>45292</v>
      </c>
      <c r="Y573" s="38">
        <f>DATEDIF(E573, A573, "m") + 1</f>
        <v>12</v>
      </c>
      <c r="Z573" s="4" t="str">
        <f t="shared" si="53"/>
        <v>exploratory</v>
      </c>
    </row>
    <row r="574" spans="1:26" x14ac:dyDescent="0.2">
      <c r="A574" s="36">
        <v>45619</v>
      </c>
      <c r="B574" s="4" t="s">
        <v>18</v>
      </c>
      <c r="C574" s="4" t="s">
        <v>19</v>
      </c>
      <c r="D574" s="4" t="s">
        <v>27</v>
      </c>
      <c r="E574" s="36">
        <f>IFERROR(_xlfn.XLOOKUP(D574, 'Minimum Months'!A:A, 'Minimum Months'!B:B), "")</f>
        <v>45293</v>
      </c>
      <c r="F574" s="4" t="s">
        <v>16</v>
      </c>
      <c r="G574" s="4" t="s">
        <v>24</v>
      </c>
      <c r="H574" s="4">
        <v>422</v>
      </c>
      <c r="I574" s="4">
        <v>21</v>
      </c>
      <c r="J574" s="4">
        <v>711.94</v>
      </c>
      <c r="K574" s="19">
        <f t="shared" si="48"/>
        <v>4.9763033175355451E-2</v>
      </c>
      <c r="L574" s="46">
        <f t="shared" si="49"/>
        <v>1.6870616113744077</v>
      </c>
      <c r="M574" t="s">
        <v>34</v>
      </c>
      <c r="N574" t="s">
        <v>36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tr">
        <f t="shared" si="50"/>
        <v>Nov</v>
      </c>
      <c r="V574">
        <f t="shared" si="51"/>
        <v>4</v>
      </c>
      <c r="W574" t="str">
        <f xml:space="preserve"> Simulated_UTM_Campaign_Data___1500_Rows[[#This Row],[utm_source]] &amp; "/" &amp; Simulated_UTM_Campaign_Data___1500_Rows[[#This Row],[utm_medium]]</f>
        <v>youtube/email</v>
      </c>
      <c r="X574" s="36">
        <f t="shared" si="52"/>
        <v>45293</v>
      </c>
      <c r="Y574" s="38">
        <f>DATEDIF(E574, A574, "m") + 1</f>
        <v>11</v>
      </c>
      <c r="Z574" s="4" t="str">
        <f t="shared" si="53"/>
        <v>purchase_intent</v>
      </c>
    </row>
    <row r="575" spans="1:26" x14ac:dyDescent="0.2">
      <c r="A575" s="36">
        <v>45333</v>
      </c>
      <c r="B575" s="4" t="s">
        <v>26</v>
      </c>
      <c r="C575" s="4" t="s">
        <v>28</v>
      </c>
      <c r="D575" s="4" t="s">
        <v>27</v>
      </c>
      <c r="E575" s="36">
        <f>IFERROR(_xlfn.XLOOKUP(D575, 'Minimum Months'!A:A, 'Minimum Months'!B:B), "")</f>
        <v>45293</v>
      </c>
      <c r="F575" s="4" t="s">
        <v>12</v>
      </c>
      <c r="G575" s="4" t="s">
        <v>17</v>
      </c>
      <c r="H575" s="4">
        <v>320</v>
      </c>
      <c r="I575" s="4">
        <v>41</v>
      </c>
      <c r="J575" s="4">
        <v>490.11</v>
      </c>
      <c r="K575" s="19">
        <f t="shared" si="48"/>
        <v>0.12812499999999999</v>
      </c>
      <c r="L575" s="46">
        <f t="shared" si="49"/>
        <v>1.5315937500000001</v>
      </c>
      <c r="M575" t="s">
        <v>34</v>
      </c>
      <c r="N575" t="s">
        <v>36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tr">
        <f t="shared" si="50"/>
        <v>Feb</v>
      </c>
      <c r="V575">
        <f t="shared" si="51"/>
        <v>1</v>
      </c>
      <c r="W575" t="str">
        <f xml:space="preserve"> Simulated_UTM_Campaign_Data___1500_Rows[[#This Row],[utm_source]] &amp; "/" &amp; Simulated_UTM_Campaign_Data___1500_Rows[[#This Row],[utm_medium]]</f>
        <v>instagram/cpc</v>
      </c>
      <c r="X575" s="36">
        <f t="shared" si="52"/>
        <v>45293</v>
      </c>
      <c r="Y575" s="38">
        <f>DATEDIF(E575, A575, "m") + 1</f>
        <v>2</v>
      </c>
      <c r="Z575" s="4" t="str">
        <f t="shared" si="53"/>
        <v>purchase_intent</v>
      </c>
    </row>
    <row r="576" spans="1:26" x14ac:dyDescent="0.2">
      <c r="A576" s="36">
        <v>45297</v>
      </c>
      <c r="B576" s="4" t="s">
        <v>18</v>
      </c>
      <c r="C576" s="4" t="s">
        <v>19</v>
      </c>
      <c r="D576" s="4" t="s">
        <v>27</v>
      </c>
      <c r="E576" s="36">
        <f>IFERROR(_xlfn.XLOOKUP(D576, 'Minimum Months'!A:A, 'Minimum Months'!B:B), "")</f>
        <v>45293</v>
      </c>
      <c r="F576" s="4" t="s">
        <v>29</v>
      </c>
      <c r="G576" s="4" t="s">
        <v>21</v>
      </c>
      <c r="H576" s="4">
        <v>112</v>
      </c>
      <c r="I576" s="4">
        <v>42</v>
      </c>
      <c r="J576" s="4">
        <v>315.92</v>
      </c>
      <c r="K576" s="19">
        <f t="shared" si="48"/>
        <v>0.375</v>
      </c>
      <c r="L576" s="46">
        <f t="shared" si="49"/>
        <v>2.8207142857142857</v>
      </c>
      <c r="M576" t="s">
        <v>34</v>
      </c>
      <c r="N576" t="s">
        <v>36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tr">
        <f t="shared" si="50"/>
        <v>Jan</v>
      </c>
      <c r="V576">
        <f t="shared" si="51"/>
        <v>1</v>
      </c>
      <c r="W576" t="str">
        <f xml:space="preserve"> Simulated_UTM_Campaign_Data___1500_Rows[[#This Row],[utm_source]] &amp; "/" &amp; Simulated_UTM_Campaign_Data___1500_Rows[[#This Row],[utm_medium]]</f>
        <v>youtube/email</v>
      </c>
      <c r="X576" s="36">
        <f t="shared" si="52"/>
        <v>45293</v>
      </c>
      <c r="Y576" s="38">
        <f>DATEDIF(E576, A576, "m") + 1</f>
        <v>1</v>
      </c>
      <c r="Z576" s="4" t="str">
        <f t="shared" si="53"/>
        <v>exploratory</v>
      </c>
    </row>
    <row r="577" spans="1:26" x14ac:dyDescent="0.2">
      <c r="A577" s="36">
        <v>45451</v>
      </c>
      <c r="B577" s="4" t="s">
        <v>25</v>
      </c>
      <c r="C577" s="4" t="s">
        <v>10</v>
      </c>
      <c r="D577" s="4" t="s">
        <v>20</v>
      </c>
      <c r="E577" s="36">
        <f>IFERROR(_xlfn.XLOOKUP(D577, 'Minimum Months'!A:A, 'Minimum Months'!B:B), "")</f>
        <v>45292</v>
      </c>
      <c r="F577" s="4" t="s">
        <v>12</v>
      </c>
      <c r="G577" s="4" t="s">
        <v>13</v>
      </c>
      <c r="H577" s="4">
        <v>338</v>
      </c>
      <c r="I577" s="4">
        <v>23</v>
      </c>
      <c r="J577" s="4">
        <v>784.98</v>
      </c>
      <c r="K577" s="19">
        <f t="shared" si="48"/>
        <v>6.8047337278106509E-2</v>
      </c>
      <c r="L577" s="46">
        <f t="shared" si="49"/>
        <v>2.3224260355029585</v>
      </c>
      <c r="M577" t="s">
        <v>34</v>
      </c>
      <c r="N577" t="s">
        <v>36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tr">
        <f t="shared" si="50"/>
        <v>Jun</v>
      </c>
      <c r="V577">
        <f t="shared" si="51"/>
        <v>2</v>
      </c>
      <c r="W577" t="str">
        <f xml:space="preserve"> Simulated_UTM_Campaign_Data___1500_Rows[[#This Row],[utm_source]] &amp; "/" &amp; Simulated_UTM_Campaign_Data___1500_Rows[[#This Row],[utm_medium]]</f>
        <v>google/referral</v>
      </c>
      <c r="X577" s="36">
        <f t="shared" si="52"/>
        <v>45292</v>
      </c>
      <c r="Y577" s="38">
        <f>DATEDIF(E577, A577, "m") + 1</f>
        <v>6</v>
      </c>
      <c r="Z577" s="4" t="str">
        <f t="shared" si="53"/>
        <v>exploratory</v>
      </c>
    </row>
    <row r="578" spans="1:26" x14ac:dyDescent="0.2">
      <c r="A578" s="36">
        <v>45539</v>
      </c>
      <c r="B578" s="4" t="s">
        <v>30</v>
      </c>
      <c r="C578" s="4" t="s">
        <v>19</v>
      </c>
      <c r="D578" s="4" t="s">
        <v>22</v>
      </c>
      <c r="E578" s="36">
        <f>IFERROR(_xlfn.XLOOKUP(D578, 'Minimum Months'!A:A, 'Minimum Months'!B:B), "")</f>
        <v>45294</v>
      </c>
      <c r="F578" s="4" t="s">
        <v>32</v>
      </c>
      <c r="G578" s="4" t="s">
        <v>24</v>
      </c>
      <c r="H578" s="4">
        <v>133</v>
      </c>
      <c r="I578" s="4">
        <v>11</v>
      </c>
      <c r="J578" s="4">
        <v>597.05999999999995</v>
      </c>
      <c r="K578" s="19">
        <f t="shared" ref="K578:K641" si="54">IF(H578=0, 0, I578/H578)</f>
        <v>8.2706766917293228E-2</v>
      </c>
      <c r="L578" s="46">
        <f t="shared" ref="L578:L641" si="55">IF(H578=0, 0, J578/H578)</f>
        <v>4.4891729323308267</v>
      </c>
      <c r="M578" t="s">
        <v>34</v>
      </c>
      <c r="N578" t="s">
        <v>36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tr">
        <f t="shared" ref="U578:U641" si="56">TEXT(A578, "mmm")</f>
        <v>Sep</v>
      </c>
      <c r="V578">
        <f t="shared" ref="V578:V641" si="57">ROUNDUP(MONTH(A578)/3, 0)</f>
        <v>3</v>
      </c>
      <c r="W578" t="str">
        <f xml:space="preserve"> Simulated_UTM_Campaign_Data___1500_Rows[[#This Row],[utm_source]] &amp; "/" &amp; Simulated_UTM_Campaign_Data___1500_Rows[[#This Row],[utm_medium]]</f>
        <v>linkedin/email</v>
      </c>
      <c r="X578" s="36">
        <f t="shared" ref="X578:X641" si="58">_xlfn.MINIFS(A:A, D:D, D578)</f>
        <v>45294</v>
      </c>
      <c r="Y578" s="38">
        <f>DATEDIF(E578, A578, "m") + 1</f>
        <v>9</v>
      </c>
      <c r="Z578" s="4" t="str">
        <f t="shared" ref="Z578:Z641" si="59">IF(OR(G578="discount", G578="signup"), "purchase_intent",
   IF(OR(G578="bags", G578="shoes"), "exploratory", "other"))</f>
        <v>purchase_intent</v>
      </c>
    </row>
    <row r="579" spans="1:26" x14ac:dyDescent="0.2">
      <c r="A579" s="36">
        <v>45586</v>
      </c>
      <c r="B579" s="4" t="s">
        <v>14</v>
      </c>
      <c r="C579" s="4" t="s">
        <v>10</v>
      </c>
      <c r="D579" s="4" t="s">
        <v>22</v>
      </c>
      <c r="E579" s="36">
        <f>IFERROR(_xlfn.XLOOKUP(D579, 'Minimum Months'!A:A, 'Minimum Months'!B:B), "")</f>
        <v>45294</v>
      </c>
      <c r="F579" s="4" t="s">
        <v>12</v>
      </c>
      <c r="G579" s="4" t="s">
        <v>21</v>
      </c>
      <c r="H579" s="4">
        <v>138</v>
      </c>
      <c r="I579" s="4">
        <v>12</v>
      </c>
      <c r="J579" s="4">
        <v>194.98</v>
      </c>
      <c r="K579" s="19">
        <f t="shared" si="54"/>
        <v>8.6956521739130432E-2</v>
      </c>
      <c r="L579" s="46">
        <f t="shared" si="55"/>
        <v>1.4128985507246377</v>
      </c>
      <c r="M579" t="s">
        <v>34</v>
      </c>
      <c r="N579" t="s">
        <v>36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tr">
        <f t="shared" si="56"/>
        <v>Oct</v>
      </c>
      <c r="V579">
        <f t="shared" si="57"/>
        <v>4</v>
      </c>
      <c r="W579" t="str">
        <f xml:space="preserve"> Simulated_UTM_Campaign_Data___1500_Rows[[#This Row],[utm_source]] &amp; "/" &amp; Simulated_UTM_Campaign_Data___1500_Rows[[#This Row],[utm_medium]]</f>
        <v>newsletter/referral</v>
      </c>
      <c r="X579" s="36">
        <f t="shared" si="58"/>
        <v>45294</v>
      </c>
      <c r="Y579" s="38">
        <f>DATEDIF(E579, A579, "m") + 1</f>
        <v>10</v>
      </c>
      <c r="Z579" s="4" t="str">
        <f t="shared" si="59"/>
        <v>exploratory</v>
      </c>
    </row>
    <row r="580" spans="1:26" x14ac:dyDescent="0.2">
      <c r="A580" s="36">
        <v>45437</v>
      </c>
      <c r="B580" s="4" t="s">
        <v>30</v>
      </c>
      <c r="C580" s="4" t="s">
        <v>28</v>
      </c>
      <c r="D580" s="4" t="s">
        <v>27</v>
      </c>
      <c r="E580" s="36">
        <f>IFERROR(_xlfn.XLOOKUP(D580, 'Minimum Months'!A:A, 'Minimum Months'!B:B), "")</f>
        <v>45293</v>
      </c>
      <c r="F580" s="4" t="s">
        <v>12</v>
      </c>
      <c r="G580" s="4" t="s">
        <v>17</v>
      </c>
      <c r="H580" s="4">
        <v>284</v>
      </c>
      <c r="I580" s="4">
        <v>24</v>
      </c>
      <c r="J580" s="4">
        <v>738.06</v>
      </c>
      <c r="K580" s="19">
        <f t="shared" si="54"/>
        <v>8.4507042253521125E-2</v>
      </c>
      <c r="L580" s="46">
        <f t="shared" si="55"/>
        <v>2.5988028169014084</v>
      </c>
      <c r="M580" t="s">
        <v>34</v>
      </c>
      <c r="N580" t="s">
        <v>36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tr">
        <f t="shared" si="56"/>
        <v>May</v>
      </c>
      <c r="V580">
        <f t="shared" si="57"/>
        <v>2</v>
      </c>
      <c r="W580" t="str">
        <f xml:space="preserve"> Simulated_UTM_Campaign_Data___1500_Rows[[#This Row],[utm_source]] &amp; "/" &amp; Simulated_UTM_Campaign_Data___1500_Rows[[#This Row],[utm_medium]]</f>
        <v>linkedin/cpc</v>
      </c>
      <c r="X580" s="36">
        <f t="shared" si="58"/>
        <v>45293</v>
      </c>
      <c r="Y580" s="38">
        <f>DATEDIF(E580, A580, "m") + 1</f>
        <v>5</v>
      </c>
      <c r="Z580" s="4" t="str">
        <f t="shared" si="59"/>
        <v>purchase_intent</v>
      </c>
    </row>
    <row r="581" spans="1:26" x14ac:dyDescent="0.2">
      <c r="A581" s="36">
        <v>45420</v>
      </c>
      <c r="B581" s="4" t="s">
        <v>18</v>
      </c>
      <c r="C581" s="4" t="s">
        <v>19</v>
      </c>
      <c r="D581" s="4" t="s">
        <v>11</v>
      </c>
      <c r="E581" s="36">
        <f>IFERROR(_xlfn.XLOOKUP(D581, 'Minimum Months'!A:A, 'Minimum Months'!B:B), "")</f>
        <v>45292</v>
      </c>
      <c r="F581" s="4" t="s">
        <v>29</v>
      </c>
      <c r="G581" s="4" t="s">
        <v>17</v>
      </c>
      <c r="H581" s="4">
        <v>287</v>
      </c>
      <c r="I581" s="4">
        <v>13</v>
      </c>
      <c r="J581" s="4">
        <v>874.37</v>
      </c>
      <c r="K581" s="19">
        <f t="shared" si="54"/>
        <v>4.5296167247386762E-2</v>
      </c>
      <c r="L581" s="46">
        <f t="shared" si="55"/>
        <v>3.0465853658536584</v>
      </c>
      <c r="M581" t="s">
        <v>34</v>
      </c>
      <c r="N581" t="s">
        <v>36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tr">
        <f t="shared" si="56"/>
        <v>May</v>
      </c>
      <c r="V581">
        <f t="shared" si="57"/>
        <v>2</v>
      </c>
      <c r="W581" t="str">
        <f xml:space="preserve"> Simulated_UTM_Campaign_Data___1500_Rows[[#This Row],[utm_source]] &amp; "/" &amp; Simulated_UTM_Campaign_Data___1500_Rows[[#This Row],[utm_medium]]</f>
        <v>youtube/email</v>
      </c>
      <c r="X581" s="36">
        <f t="shared" si="58"/>
        <v>45292</v>
      </c>
      <c r="Y581" s="38">
        <f>DATEDIF(E581, A581, "m") + 1</f>
        <v>5</v>
      </c>
      <c r="Z581" s="4" t="str">
        <f t="shared" si="59"/>
        <v>purchase_intent</v>
      </c>
    </row>
    <row r="582" spans="1:26" x14ac:dyDescent="0.2">
      <c r="A582" s="36">
        <v>45482</v>
      </c>
      <c r="B582" s="4" t="s">
        <v>14</v>
      </c>
      <c r="C582" s="4" t="s">
        <v>28</v>
      </c>
      <c r="D582" s="4" t="s">
        <v>22</v>
      </c>
      <c r="E582" s="36">
        <f>IFERROR(_xlfn.XLOOKUP(D582, 'Minimum Months'!A:A, 'Minimum Months'!B:B), "")</f>
        <v>45294</v>
      </c>
      <c r="F582" s="4" t="s">
        <v>29</v>
      </c>
      <c r="G582" s="4" t="s">
        <v>24</v>
      </c>
      <c r="H582" s="4">
        <v>417</v>
      </c>
      <c r="I582" s="4">
        <v>38</v>
      </c>
      <c r="J582" s="4">
        <v>557.92999999999995</v>
      </c>
      <c r="K582" s="19">
        <f t="shared" si="54"/>
        <v>9.1127098321342928E-2</v>
      </c>
      <c r="L582" s="46">
        <f t="shared" si="55"/>
        <v>1.3379616306954436</v>
      </c>
      <c r="M582" t="s">
        <v>34</v>
      </c>
      <c r="N582" t="s">
        <v>36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tr">
        <f t="shared" si="56"/>
        <v>Jul</v>
      </c>
      <c r="V582">
        <f t="shared" si="57"/>
        <v>3</v>
      </c>
      <c r="W582" t="str">
        <f xml:space="preserve"> Simulated_UTM_Campaign_Data___1500_Rows[[#This Row],[utm_source]] &amp; "/" &amp; Simulated_UTM_Campaign_Data___1500_Rows[[#This Row],[utm_medium]]</f>
        <v>newsletter/cpc</v>
      </c>
      <c r="X582" s="36">
        <f t="shared" si="58"/>
        <v>45294</v>
      </c>
      <c r="Y582" s="38">
        <f>DATEDIF(E582, A582, "m") + 1</f>
        <v>7</v>
      </c>
      <c r="Z582" s="4" t="str">
        <f t="shared" si="59"/>
        <v>purchase_intent</v>
      </c>
    </row>
    <row r="583" spans="1:26" x14ac:dyDescent="0.2">
      <c r="A583" s="36">
        <v>45362</v>
      </c>
      <c r="B583" s="4" t="s">
        <v>9</v>
      </c>
      <c r="C583" s="4" t="s">
        <v>15</v>
      </c>
      <c r="D583" s="4" t="s">
        <v>22</v>
      </c>
      <c r="E583" s="36">
        <f>IFERROR(_xlfn.XLOOKUP(D583, 'Minimum Months'!A:A, 'Minimum Months'!B:B), "")</f>
        <v>45294</v>
      </c>
      <c r="F583" s="4" t="s">
        <v>12</v>
      </c>
      <c r="G583" s="4" t="s">
        <v>24</v>
      </c>
      <c r="H583" s="4">
        <v>245</v>
      </c>
      <c r="I583" s="4">
        <v>33</v>
      </c>
      <c r="J583" s="4">
        <v>35.18</v>
      </c>
      <c r="K583" s="19">
        <f t="shared" si="54"/>
        <v>0.13469387755102041</v>
      </c>
      <c r="L583" s="46">
        <f t="shared" si="55"/>
        <v>0.14359183673469389</v>
      </c>
      <c r="M583" t="s">
        <v>34</v>
      </c>
      <c r="N583" t="s">
        <v>36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tr">
        <f t="shared" si="56"/>
        <v>Mar</v>
      </c>
      <c r="V583">
        <f t="shared" si="57"/>
        <v>1</v>
      </c>
      <c r="W583" t="str">
        <f xml:space="preserve"> Simulated_UTM_Campaign_Data___1500_Rows[[#This Row],[utm_source]] &amp; "/" &amp; Simulated_UTM_Campaign_Data___1500_Rows[[#This Row],[utm_medium]]</f>
        <v>facebook/social</v>
      </c>
      <c r="X583" s="36">
        <f t="shared" si="58"/>
        <v>45294</v>
      </c>
      <c r="Y583" s="38">
        <f>DATEDIF(E583, A583, "m") + 1</f>
        <v>3</v>
      </c>
      <c r="Z583" s="4" t="str">
        <f t="shared" si="59"/>
        <v>purchase_intent</v>
      </c>
    </row>
    <row r="584" spans="1:26" x14ac:dyDescent="0.2">
      <c r="A584" s="36">
        <v>45525</v>
      </c>
      <c r="B584" s="4" t="s">
        <v>30</v>
      </c>
      <c r="C584" s="4" t="s">
        <v>10</v>
      </c>
      <c r="D584" s="4" t="s">
        <v>20</v>
      </c>
      <c r="E584" s="36">
        <f>IFERROR(_xlfn.XLOOKUP(D584, 'Minimum Months'!A:A, 'Minimum Months'!B:B), "")</f>
        <v>45292</v>
      </c>
      <c r="F584" s="4" t="s">
        <v>29</v>
      </c>
      <c r="G584" s="4" t="s">
        <v>21</v>
      </c>
      <c r="H584" s="4">
        <v>389</v>
      </c>
      <c r="I584" s="4">
        <v>22</v>
      </c>
      <c r="J584" s="4">
        <v>129.72999999999999</v>
      </c>
      <c r="K584" s="19">
        <f t="shared" si="54"/>
        <v>5.6555269922879174E-2</v>
      </c>
      <c r="L584" s="46">
        <f t="shared" si="55"/>
        <v>0.3334961439588689</v>
      </c>
      <c r="M584" t="s">
        <v>34</v>
      </c>
      <c r="N584" t="s">
        <v>36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tr">
        <f t="shared" si="56"/>
        <v>Aug</v>
      </c>
      <c r="V584">
        <f t="shared" si="57"/>
        <v>3</v>
      </c>
      <c r="W584" t="str">
        <f xml:space="preserve"> Simulated_UTM_Campaign_Data___1500_Rows[[#This Row],[utm_source]] &amp; "/" &amp; Simulated_UTM_Campaign_Data___1500_Rows[[#This Row],[utm_medium]]</f>
        <v>linkedin/referral</v>
      </c>
      <c r="X584" s="36">
        <f t="shared" si="58"/>
        <v>45292</v>
      </c>
      <c r="Y584" s="38">
        <f>DATEDIF(E584, A584, "m") + 1</f>
        <v>8</v>
      </c>
      <c r="Z584" s="4" t="str">
        <f t="shared" si="59"/>
        <v>exploratory</v>
      </c>
    </row>
    <row r="585" spans="1:26" x14ac:dyDescent="0.2">
      <c r="A585" s="36">
        <v>45504</v>
      </c>
      <c r="B585" s="4" t="s">
        <v>9</v>
      </c>
      <c r="C585" s="4" t="s">
        <v>15</v>
      </c>
      <c r="D585" s="4" t="s">
        <v>22</v>
      </c>
      <c r="E585" s="36">
        <f>IFERROR(_xlfn.XLOOKUP(D585, 'Minimum Months'!A:A, 'Minimum Months'!B:B), "")</f>
        <v>45294</v>
      </c>
      <c r="F585" s="4" t="s">
        <v>16</v>
      </c>
      <c r="G585" s="4" t="s">
        <v>17</v>
      </c>
      <c r="H585" s="4">
        <v>392</v>
      </c>
      <c r="I585" s="4">
        <v>12</v>
      </c>
      <c r="J585" s="4">
        <v>68.400000000000006</v>
      </c>
      <c r="K585" s="19">
        <f t="shared" si="54"/>
        <v>3.0612244897959183E-2</v>
      </c>
      <c r="L585" s="46">
        <f t="shared" si="55"/>
        <v>0.17448979591836736</v>
      </c>
      <c r="M585" t="s">
        <v>34</v>
      </c>
      <c r="N585" t="s">
        <v>36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tr">
        <f t="shared" si="56"/>
        <v>Jul</v>
      </c>
      <c r="V585">
        <f t="shared" si="57"/>
        <v>3</v>
      </c>
      <c r="W585" t="str">
        <f xml:space="preserve"> Simulated_UTM_Campaign_Data___1500_Rows[[#This Row],[utm_source]] &amp; "/" &amp; Simulated_UTM_Campaign_Data___1500_Rows[[#This Row],[utm_medium]]</f>
        <v>facebook/social</v>
      </c>
      <c r="X585" s="36">
        <f t="shared" si="58"/>
        <v>45294</v>
      </c>
      <c r="Y585" s="38">
        <f>DATEDIF(E585, A585, "m") + 1</f>
        <v>7</v>
      </c>
      <c r="Z585" s="4" t="str">
        <f t="shared" si="59"/>
        <v>purchase_intent</v>
      </c>
    </row>
    <row r="586" spans="1:26" x14ac:dyDescent="0.2">
      <c r="A586" s="36">
        <v>45379</v>
      </c>
      <c r="B586" s="4" t="s">
        <v>14</v>
      </c>
      <c r="C586" s="4" t="s">
        <v>15</v>
      </c>
      <c r="D586" s="4" t="s">
        <v>20</v>
      </c>
      <c r="E586" s="36">
        <f>IFERROR(_xlfn.XLOOKUP(D586, 'Minimum Months'!A:A, 'Minimum Months'!B:B), "")</f>
        <v>45292</v>
      </c>
      <c r="F586" s="4" t="s">
        <v>23</v>
      </c>
      <c r="G586" s="4" t="s">
        <v>21</v>
      </c>
      <c r="H586" s="4">
        <v>384</v>
      </c>
      <c r="I586" s="4">
        <v>8</v>
      </c>
      <c r="J586" s="4">
        <v>536.98</v>
      </c>
      <c r="K586" s="19">
        <f t="shared" si="54"/>
        <v>2.0833333333333332E-2</v>
      </c>
      <c r="L586" s="46">
        <f t="shared" si="55"/>
        <v>1.3983854166666667</v>
      </c>
      <c r="M586" t="s">
        <v>34</v>
      </c>
      <c r="N586" t="s">
        <v>36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tr">
        <f t="shared" si="56"/>
        <v>Mar</v>
      </c>
      <c r="V586">
        <f t="shared" si="57"/>
        <v>1</v>
      </c>
      <c r="W586" t="str">
        <f xml:space="preserve"> Simulated_UTM_Campaign_Data___1500_Rows[[#This Row],[utm_source]] &amp; "/" &amp; Simulated_UTM_Campaign_Data___1500_Rows[[#This Row],[utm_medium]]</f>
        <v>newsletter/social</v>
      </c>
      <c r="X586" s="36">
        <f t="shared" si="58"/>
        <v>45292</v>
      </c>
      <c r="Y586" s="38">
        <f>DATEDIF(E586, A586, "m") + 1</f>
        <v>3</v>
      </c>
      <c r="Z586" s="4" t="str">
        <f t="shared" si="59"/>
        <v>exploratory</v>
      </c>
    </row>
    <row r="587" spans="1:26" x14ac:dyDescent="0.2">
      <c r="A587" s="36">
        <v>45480</v>
      </c>
      <c r="B587" s="4" t="s">
        <v>9</v>
      </c>
      <c r="C587" s="4" t="s">
        <v>10</v>
      </c>
      <c r="D587" s="4" t="s">
        <v>27</v>
      </c>
      <c r="E587" s="36">
        <f>IFERROR(_xlfn.XLOOKUP(D587, 'Minimum Months'!A:A, 'Minimum Months'!B:B), "")</f>
        <v>45293</v>
      </c>
      <c r="F587" s="4" t="s">
        <v>23</v>
      </c>
      <c r="G587" s="4" t="s">
        <v>24</v>
      </c>
      <c r="H587" s="4">
        <v>26</v>
      </c>
      <c r="I587" s="4">
        <v>49</v>
      </c>
      <c r="J587" s="4">
        <v>516.29</v>
      </c>
      <c r="K587" s="19">
        <f t="shared" si="54"/>
        <v>1.8846153846153846</v>
      </c>
      <c r="L587" s="46">
        <f t="shared" si="55"/>
        <v>19.857307692307693</v>
      </c>
      <c r="M587" t="s">
        <v>34</v>
      </c>
      <c r="N587" t="s">
        <v>36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tr">
        <f t="shared" si="56"/>
        <v>Jul</v>
      </c>
      <c r="V587">
        <f t="shared" si="57"/>
        <v>3</v>
      </c>
      <c r="W587" t="str">
        <f xml:space="preserve"> Simulated_UTM_Campaign_Data___1500_Rows[[#This Row],[utm_source]] &amp; "/" &amp; Simulated_UTM_Campaign_Data___1500_Rows[[#This Row],[utm_medium]]</f>
        <v>facebook/referral</v>
      </c>
      <c r="X587" s="36">
        <f t="shared" si="58"/>
        <v>45293</v>
      </c>
      <c r="Y587" s="38">
        <f>DATEDIF(E587, A587, "m") + 1</f>
        <v>7</v>
      </c>
      <c r="Z587" s="4" t="str">
        <f t="shared" si="59"/>
        <v>purchase_intent</v>
      </c>
    </row>
    <row r="588" spans="1:26" x14ac:dyDescent="0.2">
      <c r="A588" s="36">
        <v>45472</v>
      </c>
      <c r="B588" s="4" t="s">
        <v>18</v>
      </c>
      <c r="C588" s="4" t="s">
        <v>10</v>
      </c>
      <c r="D588" s="4" t="s">
        <v>27</v>
      </c>
      <c r="E588" s="36">
        <f>IFERROR(_xlfn.XLOOKUP(D588, 'Minimum Months'!A:A, 'Minimum Months'!B:B), "")</f>
        <v>45293</v>
      </c>
      <c r="F588" s="4" t="s">
        <v>23</v>
      </c>
      <c r="G588" s="4" t="s">
        <v>17</v>
      </c>
      <c r="H588" s="4">
        <v>271</v>
      </c>
      <c r="I588" s="4">
        <v>4</v>
      </c>
      <c r="J588" s="4">
        <v>487.28</v>
      </c>
      <c r="K588" s="19">
        <f t="shared" si="54"/>
        <v>1.4760147601476014E-2</v>
      </c>
      <c r="L588" s="46">
        <f t="shared" si="55"/>
        <v>1.798081180811808</v>
      </c>
      <c r="M588" t="s">
        <v>34</v>
      </c>
      <c r="N588" t="s">
        <v>36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tr">
        <f t="shared" si="56"/>
        <v>Jun</v>
      </c>
      <c r="V588">
        <f t="shared" si="57"/>
        <v>2</v>
      </c>
      <c r="W588" t="str">
        <f xml:space="preserve"> Simulated_UTM_Campaign_Data___1500_Rows[[#This Row],[utm_source]] &amp; "/" &amp; Simulated_UTM_Campaign_Data___1500_Rows[[#This Row],[utm_medium]]</f>
        <v>youtube/referral</v>
      </c>
      <c r="X588" s="36">
        <f t="shared" si="58"/>
        <v>45293</v>
      </c>
      <c r="Y588" s="38">
        <f>DATEDIF(E588, A588, "m") + 1</f>
        <v>6</v>
      </c>
      <c r="Z588" s="4" t="str">
        <f t="shared" si="59"/>
        <v>purchase_intent</v>
      </c>
    </row>
    <row r="589" spans="1:26" x14ac:dyDescent="0.2">
      <c r="A589" s="36">
        <v>45549</v>
      </c>
      <c r="B589" s="4" t="s">
        <v>18</v>
      </c>
      <c r="C589" s="4" t="s">
        <v>15</v>
      </c>
      <c r="D589" s="4" t="s">
        <v>27</v>
      </c>
      <c r="E589" s="36">
        <f>IFERROR(_xlfn.XLOOKUP(D589, 'Minimum Months'!A:A, 'Minimum Months'!B:B), "")</f>
        <v>45293</v>
      </c>
      <c r="F589" s="4" t="s">
        <v>16</v>
      </c>
      <c r="G589" s="4" t="s">
        <v>13</v>
      </c>
      <c r="H589" s="4">
        <v>200</v>
      </c>
      <c r="I589" s="4">
        <v>44</v>
      </c>
      <c r="J589" s="4">
        <v>747.06</v>
      </c>
      <c r="K589" s="19">
        <f t="shared" si="54"/>
        <v>0.22</v>
      </c>
      <c r="L589" s="46">
        <f t="shared" si="55"/>
        <v>3.7352999999999996</v>
      </c>
      <c r="M589" t="s">
        <v>34</v>
      </c>
      <c r="N589" t="s">
        <v>36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tr">
        <f t="shared" si="56"/>
        <v>Sep</v>
      </c>
      <c r="V589">
        <f t="shared" si="57"/>
        <v>3</v>
      </c>
      <c r="W589" t="str">
        <f xml:space="preserve"> Simulated_UTM_Campaign_Data___1500_Rows[[#This Row],[utm_source]] &amp; "/" &amp; Simulated_UTM_Campaign_Data___1500_Rows[[#This Row],[utm_medium]]</f>
        <v>youtube/social</v>
      </c>
      <c r="X589" s="36">
        <f t="shared" si="58"/>
        <v>45293</v>
      </c>
      <c r="Y589" s="38">
        <f>DATEDIF(E589, A589, "m") + 1</f>
        <v>9</v>
      </c>
      <c r="Z589" s="4" t="str">
        <f t="shared" si="59"/>
        <v>exploratory</v>
      </c>
    </row>
    <row r="590" spans="1:26" x14ac:dyDescent="0.2">
      <c r="A590" s="36">
        <v>45640</v>
      </c>
      <c r="B590" s="4" t="s">
        <v>26</v>
      </c>
      <c r="C590" s="4" t="s">
        <v>19</v>
      </c>
      <c r="D590" s="4" t="s">
        <v>20</v>
      </c>
      <c r="E590" s="36">
        <f>IFERROR(_xlfn.XLOOKUP(D590, 'Minimum Months'!A:A, 'Minimum Months'!B:B), "")</f>
        <v>45292</v>
      </c>
      <c r="F590" s="4" t="s">
        <v>16</v>
      </c>
      <c r="G590" s="4" t="s">
        <v>24</v>
      </c>
      <c r="H590" s="4">
        <v>155</v>
      </c>
      <c r="I590" s="4">
        <v>44</v>
      </c>
      <c r="J590" s="4">
        <v>776.46</v>
      </c>
      <c r="K590" s="19">
        <f t="shared" si="54"/>
        <v>0.28387096774193549</v>
      </c>
      <c r="L590" s="46">
        <f t="shared" si="55"/>
        <v>5.0094193548387098</v>
      </c>
      <c r="M590" t="s">
        <v>34</v>
      </c>
      <c r="N590" t="s">
        <v>36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tr">
        <f t="shared" si="56"/>
        <v>Dec</v>
      </c>
      <c r="V590">
        <f t="shared" si="57"/>
        <v>4</v>
      </c>
      <c r="W590" t="str">
        <f xml:space="preserve"> Simulated_UTM_Campaign_Data___1500_Rows[[#This Row],[utm_source]] &amp; "/" &amp; Simulated_UTM_Campaign_Data___1500_Rows[[#This Row],[utm_medium]]</f>
        <v>instagram/email</v>
      </c>
      <c r="X590" s="36">
        <f t="shared" si="58"/>
        <v>45292</v>
      </c>
      <c r="Y590" s="38">
        <f>DATEDIF(E590, A590, "m") + 1</f>
        <v>12</v>
      </c>
      <c r="Z590" s="4" t="str">
        <f t="shared" si="59"/>
        <v>purchase_intent</v>
      </c>
    </row>
    <row r="591" spans="1:26" x14ac:dyDescent="0.2">
      <c r="A591" s="36">
        <v>45653</v>
      </c>
      <c r="B591" s="4" t="s">
        <v>18</v>
      </c>
      <c r="C591" s="4" t="s">
        <v>15</v>
      </c>
      <c r="D591" s="4" t="s">
        <v>11</v>
      </c>
      <c r="E591" s="36">
        <f>IFERROR(_xlfn.XLOOKUP(D591, 'Minimum Months'!A:A, 'Minimum Months'!B:B), "")</f>
        <v>45292</v>
      </c>
      <c r="F591" s="4" t="s">
        <v>23</v>
      </c>
      <c r="G591" s="4" t="s">
        <v>24</v>
      </c>
      <c r="H591" s="4">
        <v>35</v>
      </c>
      <c r="I591" s="4">
        <v>8</v>
      </c>
      <c r="J591" s="4">
        <v>495.7</v>
      </c>
      <c r="K591" s="19">
        <f t="shared" si="54"/>
        <v>0.22857142857142856</v>
      </c>
      <c r="L591" s="46">
        <f t="shared" si="55"/>
        <v>14.162857142857142</v>
      </c>
      <c r="M591" t="s">
        <v>34</v>
      </c>
      <c r="N591" t="s">
        <v>36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tr">
        <f t="shared" si="56"/>
        <v>Dec</v>
      </c>
      <c r="V591">
        <f t="shared" si="57"/>
        <v>4</v>
      </c>
      <c r="W591" t="str">
        <f xml:space="preserve"> Simulated_UTM_Campaign_Data___1500_Rows[[#This Row],[utm_source]] &amp; "/" &amp; Simulated_UTM_Campaign_Data___1500_Rows[[#This Row],[utm_medium]]</f>
        <v>youtube/social</v>
      </c>
      <c r="X591" s="36">
        <f t="shared" si="58"/>
        <v>45292</v>
      </c>
      <c r="Y591" s="38">
        <f>DATEDIF(E591, A591, "m") + 1</f>
        <v>12</v>
      </c>
      <c r="Z591" s="4" t="str">
        <f t="shared" si="59"/>
        <v>purchase_intent</v>
      </c>
    </row>
    <row r="592" spans="1:26" x14ac:dyDescent="0.2">
      <c r="A592" s="36">
        <v>45304</v>
      </c>
      <c r="B592" s="4" t="s">
        <v>9</v>
      </c>
      <c r="C592" s="4" t="s">
        <v>10</v>
      </c>
      <c r="D592" s="4" t="s">
        <v>20</v>
      </c>
      <c r="E592" s="36">
        <f>IFERROR(_xlfn.XLOOKUP(D592, 'Minimum Months'!A:A, 'Minimum Months'!B:B), "")</f>
        <v>45292</v>
      </c>
      <c r="F592" s="4" t="s">
        <v>12</v>
      </c>
      <c r="G592" s="4" t="s">
        <v>17</v>
      </c>
      <c r="H592" s="4">
        <v>227</v>
      </c>
      <c r="I592" s="4">
        <v>8</v>
      </c>
      <c r="J592" s="4">
        <v>141.62</v>
      </c>
      <c r="K592" s="19">
        <f t="shared" si="54"/>
        <v>3.5242290748898682E-2</v>
      </c>
      <c r="L592" s="46">
        <f t="shared" si="55"/>
        <v>0.62387665198237885</v>
      </c>
      <c r="M592" t="s">
        <v>34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tr">
        <f t="shared" si="56"/>
        <v>Jan</v>
      </c>
      <c r="V592">
        <f t="shared" si="57"/>
        <v>1</v>
      </c>
      <c r="W592" t="str">
        <f xml:space="preserve"> Simulated_UTM_Campaign_Data___1500_Rows[[#This Row],[utm_source]] &amp; "/" &amp; Simulated_UTM_Campaign_Data___1500_Rows[[#This Row],[utm_medium]]</f>
        <v>facebook/referral</v>
      </c>
      <c r="X592" s="36">
        <f t="shared" si="58"/>
        <v>45292</v>
      </c>
      <c r="Y592" s="38">
        <f>DATEDIF(E592, A592, "m") + 1</f>
        <v>1</v>
      </c>
      <c r="Z592" s="4" t="str">
        <f t="shared" si="59"/>
        <v>purchase_intent</v>
      </c>
    </row>
    <row r="593" spans="1:26" x14ac:dyDescent="0.2">
      <c r="A593" s="36">
        <v>45445</v>
      </c>
      <c r="B593" s="4" t="s">
        <v>9</v>
      </c>
      <c r="C593" s="4" t="s">
        <v>19</v>
      </c>
      <c r="D593" s="4" t="s">
        <v>22</v>
      </c>
      <c r="E593" s="36">
        <f>IFERROR(_xlfn.XLOOKUP(D593, 'Minimum Months'!A:A, 'Minimum Months'!B:B), "")</f>
        <v>45294</v>
      </c>
      <c r="F593" s="4" t="s">
        <v>12</v>
      </c>
      <c r="G593" s="4" t="s">
        <v>17</v>
      </c>
      <c r="H593" s="4">
        <v>137</v>
      </c>
      <c r="I593" s="4">
        <v>8</v>
      </c>
      <c r="J593" s="4">
        <v>518.53</v>
      </c>
      <c r="K593" s="19">
        <f t="shared" si="54"/>
        <v>5.8394160583941604E-2</v>
      </c>
      <c r="L593" s="46">
        <f t="shared" si="55"/>
        <v>3.7848905109489048</v>
      </c>
      <c r="M593" t="s">
        <v>34</v>
      </c>
      <c r="N593" t="s">
        <v>36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tr">
        <f t="shared" si="56"/>
        <v>Jun</v>
      </c>
      <c r="V593">
        <f t="shared" si="57"/>
        <v>2</v>
      </c>
      <c r="W593" t="str">
        <f xml:space="preserve"> Simulated_UTM_Campaign_Data___1500_Rows[[#This Row],[utm_source]] &amp; "/" &amp; Simulated_UTM_Campaign_Data___1500_Rows[[#This Row],[utm_medium]]</f>
        <v>facebook/email</v>
      </c>
      <c r="X593" s="36">
        <f t="shared" si="58"/>
        <v>45294</v>
      </c>
      <c r="Y593" s="38">
        <f>DATEDIF(E593, A593, "m") + 1</f>
        <v>5</v>
      </c>
      <c r="Z593" s="4" t="str">
        <f t="shared" si="59"/>
        <v>purchase_intent</v>
      </c>
    </row>
    <row r="594" spans="1:26" x14ac:dyDescent="0.2">
      <c r="A594" s="36">
        <v>45560</v>
      </c>
      <c r="B594" s="4" t="s">
        <v>30</v>
      </c>
      <c r="C594" s="4" t="s">
        <v>15</v>
      </c>
      <c r="D594" s="4" t="s">
        <v>22</v>
      </c>
      <c r="E594" s="36">
        <f>IFERROR(_xlfn.XLOOKUP(D594, 'Minimum Months'!A:A, 'Minimum Months'!B:B), "")</f>
        <v>45294</v>
      </c>
      <c r="F594" s="4" t="s">
        <v>32</v>
      </c>
      <c r="G594" s="4" t="s">
        <v>13</v>
      </c>
      <c r="H594" s="4">
        <v>125</v>
      </c>
      <c r="I594" s="4">
        <v>5</v>
      </c>
      <c r="J594" s="4">
        <v>517.33000000000004</v>
      </c>
      <c r="K594" s="19">
        <f t="shared" si="54"/>
        <v>0.04</v>
      </c>
      <c r="L594" s="46">
        <f t="shared" si="55"/>
        <v>4.1386400000000005</v>
      </c>
      <c r="M594" t="s">
        <v>34</v>
      </c>
      <c r="N594" t="s">
        <v>36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tr">
        <f t="shared" si="56"/>
        <v>Sep</v>
      </c>
      <c r="V594">
        <f t="shared" si="57"/>
        <v>3</v>
      </c>
      <c r="W594" t="str">
        <f xml:space="preserve"> Simulated_UTM_Campaign_Data___1500_Rows[[#This Row],[utm_source]] &amp; "/" &amp; Simulated_UTM_Campaign_Data___1500_Rows[[#This Row],[utm_medium]]</f>
        <v>linkedin/social</v>
      </c>
      <c r="X594" s="36">
        <f t="shared" si="58"/>
        <v>45294</v>
      </c>
      <c r="Y594" s="38">
        <f>DATEDIF(E594, A594, "m") + 1</f>
        <v>9</v>
      </c>
      <c r="Z594" s="4" t="str">
        <f t="shared" si="59"/>
        <v>exploratory</v>
      </c>
    </row>
    <row r="595" spans="1:26" x14ac:dyDescent="0.2">
      <c r="A595" s="36">
        <v>45302</v>
      </c>
      <c r="B595" s="4" t="s">
        <v>18</v>
      </c>
      <c r="C595" s="4" t="s">
        <v>15</v>
      </c>
      <c r="D595" s="4" t="s">
        <v>22</v>
      </c>
      <c r="E595" s="36">
        <f>IFERROR(_xlfn.XLOOKUP(D595, 'Minimum Months'!A:A, 'Minimum Months'!B:B), "")</f>
        <v>45294</v>
      </c>
      <c r="F595" s="4" t="s">
        <v>12</v>
      </c>
      <c r="G595" s="4" t="s">
        <v>24</v>
      </c>
      <c r="H595" s="4">
        <v>474</v>
      </c>
      <c r="I595" s="4">
        <v>28</v>
      </c>
      <c r="J595" s="4">
        <v>879.22</v>
      </c>
      <c r="K595" s="19">
        <f t="shared" si="54"/>
        <v>5.9071729957805907E-2</v>
      </c>
      <c r="L595" s="46">
        <f t="shared" si="55"/>
        <v>1.8548945147679325</v>
      </c>
      <c r="M595" t="s">
        <v>34</v>
      </c>
      <c r="N595" t="s">
        <v>36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tr">
        <f t="shared" si="56"/>
        <v>Jan</v>
      </c>
      <c r="V595">
        <f t="shared" si="57"/>
        <v>1</v>
      </c>
      <c r="W595" t="str">
        <f xml:space="preserve"> Simulated_UTM_Campaign_Data___1500_Rows[[#This Row],[utm_source]] &amp; "/" &amp; Simulated_UTM_Campaign_Data___1500_Rows[[#This Row],[utm_medium]]</f>
        <v>youtube/social</v>
      </c>
      <c r="X595" s="36">
        <f t="shared" si="58"/>
        <v>45294</v>
      </c>
      <c r="Y595" s="38">
        <f>DATEDIF(E595, A595, "m") + 1</f>
        <v>1</v>
      </c>
      <c r="Z595" s="4" t="str">
        <f t="shared" si="59"/>
        <v>purchase_intent</v>
      </c>
    </row>
    <row r="596" spans="1:26" x14ac:dyDescent="0.2">
      <c r="A596" s="36">
        <v>45615</v>
      </c>
      <c r="B596" s="4" t="s">
        <v>9</v>
      </c>
      <c r="C596" s="4" t="s">
        <v>15</v>
      </c>
      <c r="D596" s="4" t="s">
        <v>22</v>
      </c>
      <c r="E596" s="36">
        <f>IFERROR(_xlfn.XLOOKUP(D596, 'Minimum Months'!A:A, 'Minimum Months'!B:B), "")</f>
        <v>45294</v>
      </c>
      <c r="F596" s="4" t="s">
        <v>32</v>
      </c>
      <c r="G596" s="4" t="s">
        <v>17</v>
      </c>
      <c r="H596" s="4">
        <v>139</v>
      </c>
      <c r="I596" s="4">
        <v>30</v>
      </c>
      <c r="J596" s="4">
        <v>196.8</v>
      </c>
      <c r="K596" s="19">
        <f t="shared" si="54"/>
        <v>0.21582733812949639</v>
      </c>
      <c r="L596" s="46">
        <f t="shared" si="55"/>
        <v>1.4158273381294966</v>
      </c>
      <c r="M596" t="s">
        <v>34</v>
      </c>
      <c r="N596" t="s">
        <v>36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tr">
        <f t="shared" si="56"/>
        <v>Nov</v>
      </c>
      <c r="V596">
        <f t="shared" si="57"/>
        <v>4</v>
      </c>
      <c r="W596" t="str">
        <f xml:space="preserve"> Simulated_UTM_Campaign_Data___1500_Rows[[#This Row],[utm_source]] &amp; "/" &amp; Simulated_UTM_Campaign_Data___1500_Rows[[#This Row],[utm_medium]]</f>
        <v>facebook/social</v>
      </c>
      <c r="X596" s="36">
        <f t="shared" si="58"/>
        <v>45294</v>
      </c>
      <c r="Y596" s="38">
        <f>DATEDIF(E596, A596, "m") + 1</f>
        <v>11</v>
      </c>
      <c r="Z596" s="4" t="str">
        <f t="shared" si="59"/>
        <v>purchase_intent</v>
      </c>
    </row>
    <row r="597" spans="1:26" x14ac:dyDescent="0.2">
      <c r="A597" s="36">
        <v>45404</v>
      </c>
      <c r="B597" s="4" t="s">
        <v>9</v>
      </c>
      <c r="C597" s="4" t="s">
        <v>28</v>
      </c>
      <c r="D597" s="4" t="s">
        <v>27</v>
      </c>
      <c r="E597" s="36">
        <f>IFERROR(_xlfn.XLOOKUP(D597, 'Minimum Months'!A:A, 'Minimum Months'!B:B), "")</f>
        <v>45293</v>
      </c>
      <c r="F597" s="4" t="s">
        <v>12</v>
      </c>
      <c r="G597" s="4" t="s">
        <v>24</v>
      </c>
      <c r="H597" s="4">
        <v>93</v>
      </c>
      <c r="I597" s="4">
        <v>17</v>
      </c>
      <c r="J597" s="4">
        <v>375.73</v>
      </c>
      <c r="K597" s="19">
        <f t="shared" si="54"/>
        <v>0.18279569892473119</v>
      </c>
      <c r="L597" s="46">
        <f t="shared" si="55"/>
        <v>4.0401075268817204</v>
      </c>
      <c r="M597" t="s">
        <v>34</v>
      </c>
      <c r="N597" t="s">
        <v>36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tr">
        <f t="shared" si="56"/>
        <v>Apr</v>
      </c>
      <c r="V597">
        <f t="shared" si="57"/>
        <v>2</v>
      </c>
      <c r="W597" t="str">
        <f xml:space="preserve"> Simulated_UTM_Campaign_Data___1500_Rows[[#This Row],[utm_source]] &amp; "/" &amp; Simulated_UTM_Campaign_Data___1500_Rows[[#This Row],[utm_medium]]</f>
        <v>facebook/cpc</v>
      </c>
      <c r="X597" s="36">
        <f t="shared" si="58"/>
        <v>45293</v>
      </c>
      <c r="Y597" s="38">
        <f>DATEDIF(E597, A597, "m") + 1</f>
        <v>4</v>
      </c>
      <c r="Z597" s="4" t="str">
        <f t="shared" si="59"/>
        <v>purchase_intent</v>
      </c>
    </row>
    <row r="598" spans="1:26" x14ac:dyDescent="0.2">
      <c r="A598" s="36">
        <v>45533</v>
      </c>
      <c r="B598" s="4" t="s">
        <v>30</v>
      </c>
      <c r="C598" s="4" t="s">
        <v>28</v>
      </c>
      <c r="D598" s="4" t="s">
        <v>27</v>
      </c>
      <c r="E598" s="36">
        <f>IFERROR(_xlfn.XLOOKUP(D598, 'Minimum Months'!A:A, 'Minimum Months'!B:B), "")</f>
        <v>45293</v>
      </c>
      <c r="F598" s="4" t="s">
        <v>12</v>
      </c>
      <c r="G598" s="4" t="s">
        <v>24</v>
      </c>
      <c r="H598" s="4">
        <v>319</v>
      </c>
      <c r="I598" s="4">
        <v>46</v>
      </c>
      <c r="J598" s="4">
        <v>23.5</v>
      </c>
      <c r="K598" s="19">
        <f t="shared" si="54"/>
        <v>0.14420062695924765</v>
      </c>
      <c r="L598" s="46">
        <f t="shared" si="55"/>
        <v>7.3667711598746077E-2</v>
      </c>
      <c r="M598" t="s">
        <v>34</v>
      </c>
      <c r="N598" t="s">
        <v>36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tr">
        <f t="shared" si="56"/>
        <v>Aug</v>
      </c>
      <c r="V598">
        <f t="shared" si="57"/>
        <v>3</v>
      </c>
      <c r="W598" t="str">
        <f xml:space="preserve"> Simulated_UTM_Campaign_Data___1500_Rows[[#This Row],[utm_source]] &amp; "/" &amp; Simulated_UTM_Campaign_Data___1500_Rows[[#This Row],[utm_medium]]</f>
        <v>linkedin/cpc</v>
      </c>
      <c r="X598" s="36">
        <f t="shared" si="58"/>
        <v>45293</v>
      </c>
      <c r="Y598" s="38">
        <f>DATEDIF(E598, A598, "m") + 1</f>
        <v>8</v>
      </c>
      <c r="Z598" s="4" t="str">
        <f t="shared" si="59"/>
        <v>purchase_intent</v>
      </c>
    </row>
    <row r="599" spans="1:26" x14ac:dyDescent="0.2">
      <c r="A599" s="36">
        <v>45572</v>
      </c>
      <c r="B599" s="4" t="s">
        <v>9</v>
      </c>
      <c r="C599" s="4" t="s">
        <v>15</v>
      </c>
      <c r="D599" s="4" t="s">
        <v>20</v>
      </c>
      <c r="E599" s="36">
        <f>IFERROR(_xlfn.XLOOKUP(D599, 'Minimum Months'!A:A, 'Minimum Months'!B:B), "")</f>
        <v>45292</v>
      </c>
      <c r="F599" s="4" t="s">
        <v>23</v>
      </c>
      <c r="G599" s="4" t="s">
        <v>24</v>
      </c>
      <c r="H599" s="4">
        <v>301</v>
      </c>
      <c r="I599" s="4">
        <v>4</v>
      </c>
      <c r="J599" s="4">
        <v>473.82</v>
      </c>
      <c r="K599" s="19">
        <f t="shared" si="54"/>
        <v>1.3289036544850499E-2</v>
      </c>
      <c r="L599" s="46">
        <f t="shared" si="55"/>
        <v>1.5741528239202658</v>
      </c>
      <c r="M599" t="s">
        <v>34</v>
      </c>
      <c r="N599" t="s">
        <v>36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tr">
        <f t="shared" si="56"/>
        <v>Oct</v>
      </c>
      <c r="V599">
        <f t="shared" si="57"/>
        <v>4</v>
      </c>
      <c r="W599" t="str">
        <f xml:space="preserve"> Simulated_UTM_Campaign_Data___1500_Rows[[#This Row],[utm_source]] &amp; "/" &amp; Simulated_UTM_Campaign_Data___1500_Rows[[#This Row],[utm_medium]]</f>
        <v>facebook/social</v>
      </c>
      <c r="X599" s="36">
        <f t="shared" si="58"/>
        <v>45292</v>
      </c>
      <c r="Y599" s="38">
        <f>DATEDIF(E599, A599, "m") + 1</f>
        <v>10</v>
      </c>
      <c r="Z599" s="4" t="str">
        <f t="shared" si="59"/>
        <v>purchase_intent</v>
      </c>
    </row>
    <row r="600" spans="1:26" x14ac:dyDescent="0.2">
      <c r="A600" s="36">
        <v>45519</v>
      </c>
      <c r="B600" s="4" t="s">
        <v>9</v>
      </c>
      <c r="C600" s="4" t="s">
        <v>19</v>
      </c>
      <c r="D600" s="4" t="s">
        <v>11</v>
      </c>
      <c r="E600" s="36">
        <f>IFERROR(_xlfn.XLOOKUP(D600, 'Minimum Months'!A:A, 'Minimum Months'!B:B), "")</f>
        <v>45292</v>
      </c>
      <c r="F600" s="4" t="s">
        <v>29</v>
      </c>
      <c r="G600" s="4" t="s">
        <v>13</v>
      </c>
      <c r="H600" s="4">
        <v>163</v>
      </c>
      <c r="I600" s="4">
        <v>37</v>
      </c>
      <c r="J600" s="4">
        <v>426.71</v>
      </c>
      <c r="K600" s="19">
        <f t="shared" si="54"/>
        <v>0.22699386503067484</v>
      </c>
      <c r="L600" s="46">
        <f t="shared" si="55"/>
        <v>2.6178527607361963</v>
      </c>
      <c r="M600" t="s">
        <v>34</v>
      </c>
      <c r="N600" t="s">
        <v>36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tr">
        <f t="shared" si="56"/>
        <v>Aug</v>
      </c>
      <c r="V600">
        <f t="shared" si="57"/>
        <v>3</v>
      </c>
      <c r="W600" t="str">
        <f xml:space="preserve"> Simulated_UTM_Campaign_Data___1500_Rows[[#This Row],[utm_source]] &amp; "/" &amp; Simulated_UTM_Campaign_Data___1500_Rows[[#This Row],[utm_medium]]</f>
        <v>facebook/email</v>
      </c>
      <c r="X600" s="36">
        <f t="shared" si="58"/>
        <v>45292</v>
      </c>
      <c r="Y600" s="38">
        <f>DATEDIF(E600, A600, "m") + 1</f>
        <v>8</v>
      </c>
      <c r="Z600" s="4" t="str">
        <f t="shared" si="59"/>
        <v>exploratory</v>
      </c>
    </row>
    <row r="601" spans="1:26" x14ac:dyDescent="0.2">
      <c r="A601" s="36">
        <v>45481</v>
      </c>
      <c r="B601" s="4" t="s">
        <v>25</v>
      </c>
      <c r="C601" s="4" t="s">
        <v>15</v>
      </c>
      <c r="D601" s="4" t="s">
        <v>27</v>
      </c>
      <c r="E601" s="36">
        <f>IFERROR(_xlfn.XLOOKUP(D601, 'Minimum Months'!A:A, 'Minimum Months'!B:B), "")</f>
        <v>45293</v>
      </c>
      <c r="F601" s="4" t="s">
        <v>29</v>
      </c>
      <c r="G601" s="4" t="s">
        <v>13</v>
      </c>
      <c r="H601" s="4">
        <v>156</v>
      </c>
      <c r="I601" s="4">
        <v>6</v>
      </c>
      <c r="J601" s="4">
        <v>535.55999999999995</v>
      </c>
      <c r="K601" s="19">
        <f t="shared" si="54"/>
        <v>3.8461538461538464E-2</v>
      </c>
      <c r="L601" s="46">
        <f t="shared" si="55"/>
        <v>3.4330769230769227</v>
      </c>
      <c r="M601" t="s">
        <v>34</v>
      </c>
      <c r="N601" t="s">
        <v>36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tr">
        <f t="shared" si="56"/>
        <v>Jul</v>
      </c>
      <c r="V601">
        <f t="shared" si="57"/>
        <v>3</v>
      </c>
      <c r="W601" t="str">
        <f xml:space="preserve"> Simulated_UTM_Campaign_Data___1500_Rows[[#This Row],[utm_source]] &amp; "/" &amp; Simulated_UTM_Campaign_Data___1500_Rows[[#This Row],[utm_medium]]</f>
        <v>google/social</v>
      </c>
      <c r="X601" s="36">
        <f t="shared" si="58"/>
        <v>45293</v>
      </c>
      <c r="Y601" s="38">
        <f>DATEDIF(E601, A601, "m") + 1</f>
        <v>7</v>
      </c>
      <c r="Z601" s="4" t="str">
        <f t="shared" si="59"/>
        <v>exploratory</v>
      </c>
    </row>
    <row r="602" spans="1:26" x14ac:dyDescent="0.2">
      <c r="A602" s="36">
        <v>45366</v>
      </c>
      <c r="B602" s="4" t="s">
        <v>9</v>
      </c>
      <c r="C602" s="4" t="s">
        <v>15</v>
      </c>
      <c r="D602" s="4" t="s">
        <v>20</v>
      </c>
      <c r="E602" s="36">
        <f>IFERROR(_xlfn.XLOOKUP(D602, 'Minimum Months'!A:A, 'Minimum Months'!B:B), "")</f>
        <v>45292</v>
      </c>
      <c r="F602" s="4" t="s">
        <v>29</v>
      </c>
      <c r="G602" s="4" t="s">
        <v>21</v>
      </c>
      <c r="H602" s="4">
        <v>457</v>
      </c>
      <c r="I602" s="4">
        <v>30</v>
      </c>
      <c r="J602" s="4">
        <v>405.4</v>
      </c>
      <c r="K602" s="19">
        <f t="shared" si="54"/>
        <v>6.5645514223194742E-2</v>
      </c>
      <c r="L602" s="46">
        <f t="shared" si="55"/>
        <v>0.88708971553610494</v>
      </c>
      <c r="M602" t="s">
        <v>34</v>
      </c>
      <c r="N602" t="s">
        <v>36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tr">
        <f t="shared" si="56"/>
        <v>Mar</v>
      </c>
      <c r="V602">
        <f t="shared" si="57"/>
        <v>1</v>
      </c>
      <c r="W602" t="str">
        <f xml:space="preserve"> Simulated_UTM_Campaign_Data___1500_Rows[[#This Row],[utm_source]] &amp; "/" &amp; Simulated_UTM_Campaign_Data___1500_Rows[[#This Row],[utm_medium]]</f>
        <v>facebook/social</v>
      </c>
      <c r="X602" s="36">
        <f t="shared" si="58"/>
        <v>45292</v>
      </c>
      <c r="Y602" s="38">
        <f>DATEDIF(E602, A602, "m") + 1</f>
        <v>3</v>
      </c>
      <c r="Z602" s="4" t="str">
        <f t="shared" si="59"/>
        <v>exploratory</v>
      </c>
    </row>
    <row r="603" spans="1:26" x14ac:dyDescent="0.2">
      <c r="A603" s="36">
        <v>45440</v>
      </c>
      <c r="B603" s="4" t="s">
        <v>14</v>
      </c>
      <c r="C603" s="4" t="s">
        <v>10</v>
      </c>
      <c r="D603" s="4" t="s">
        <v>20</v>
      </c>
      <c r="E603" s="36">
        <f>IFERROR(_xlfn.XLOOKUP(D603, 'Minimum Months'!A:A, 'Minimum Months'!B:B), "")</f>
        <v>45292</v>
      </c>
      <c r="F603" s="4" t="s">
        <v>12</v>
      </c>
      <c r="G603" s="4" t="s">
        <v>13</v>
      </c>
      <c r="H603" s="4">
        <v>125</v>
      </c>
      <c r="I603" s="4">
        <v>5</v>
      </c>
      <c r="J603" s="4">
        <v>446.33</v>
      </c>
      <c r="K603" s="19">
        <f t="shared" si="54"/>
        <v>0.04</v>
      </c>
      <c r="L603" s="46">
        <f t="shared" si="55"/>
        <v>3.57064</v>
      </c>
      <c r="M603" t="s">
        <v>34</v>
      </c>
      <c r="N603" t="s">
        <v>36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tr">
        <f t="shared" si="56"/>
        <v>May</v>
      </c>
      <c r="V603">
        <f t="shared" si="57"/>
        <v>2</v>
      </c>
      <c r="W603" t="str">
        <f xml:space="preserve"> Simulated_UTM_Campaign_Data___1500_Rows[[#This Row],[utm_source]] &amp; "/" &amp; Simulated_UTM_Campaign_Data___1500_Rows[[#This Row],[utm_medium]]</f>
        <v>newsletter/referral</v>
      </c>
      <c r="X603" s="36">
        <f t="shared" si="58"/>
        <v>45292</v>
      </c>
      <c r="Y603" s="38">
        <f>DATEDIF(E603, A603, "m") + 1</f>
        <v>5</v>
      </c>
      <c r="Z603" s="4" t="str">
        <f t="shared" si="59"/>
        <v>exploratory</v>
      </c>
    </row>
    <row r="604" spans="1:26" x14ac:dyDescent="0.2">
      <c r="A604" s="36">
        <v>45292</v>
      </c>
      <c r="B604" s="4" t="s">
        <v>26</v>
      </c>
      <c r="C604" s="4" t="s">
        <v>10</v>
      </c>
      <c r="D604" s="4" t="s">
        <v>20</v>
      </c>
      <c r="E604" s="36">
        <f>IFERROR(_xlfn.XLOOKUP(D604, 'Minimum Months'!A:A, 'Minimum Months'!B:B), "")</f>
        <v>45292</v>
      </c>
      <c r="F604" s="4" t="s">
        <v>29</v>
      </c>
      <c r="G604" s="4" t="s">
        <v>13</v>
      </c>
      <c r="H604" s="4">
        <v>13</v>
      </c>
      <c r="I604" s="4">
        <v>48</v>
      </c>
      <c r="J604" s="4">
        <v>639.94000000000005</v>
      </c>
      <c r="K604" s="19">
        <f t="shared" si="54"/>
        <v>3.6923076923076925</v>
      </c>
      <c r="L604" s="46">
        <f t="shared" si="55"/>
        <v>49.226153846153849</v>
      </c>
      <c r="M604" t="s">
        <v>34</v>
      </c>
      <c r="N604" t="s">
        <v>36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tr">
        <f t="shared" si="56"/>
        <v>Jan</v>
      </c>
      <c r="V604">
        <f t="shared" si="57"/>
        <v>1</v>
      </c>
      <c r="W604" t="str">
        <f xml:space="preserve"> Simulated_UTM_Campaign_Data___1500_Rows[[#This Row],[utm_source]] &amp; "/" &amp; Simulated_UTM_Campaign_Data___1500_Rows[[#This Row],[utm_medium]]</f>
        <v>instagram/referral</v>
      </c>
      <c r="X604" s="36">
        <f t="shared" si="58"/>
        <v>45292</v>
      </c>
      <c r="Y604" s="38">
        <f>DATEDIF(E604, A604, "m") + 1</f>
        <v>1</v>
      </c>
      <c r="Z604" s="4" t="str">
        <f t="shared" si="59"/>
        <v>exploratory</v>
      </c>
    </row>
    <row r="605" spans="1:26" x14ac:dyDescent="0.2">
      <c r="A605" s="36">
        <v>45413</v>
      </c>
      <c r="B605" s="4" t="s">
        <v>26</v>
      </c>
      <c r="C605" s="4" t="s">
        <v>28</v>
      </c>
      <c r="D605" s="4" t="s">
        <v>11</v>
      </c>
      <c r="E605" s="36">
        <f>IFERROR(_xlfn.XLOOKUP(D605, 'Minimum Months'!A:A, 'Minimum Months'!B:B), "")</f>
        <v>45292</v>
      </c>
      <c r="F605" s="4" t="s">
        <v>23</v>
      </c>
      <c r="G605" s="4" t="s">
        <v>13</v>
      </c>
      <c r="H605" s="4">
        <v>133</v>
      </c>
      <c r="I605" s="4">
        <v>12</v>
      </c>
      <c r="J605" s="4">
        <v>724.17</v>
      </c>
      <c r="K605" s="19">
        <f t="shared" si="54"/>
        <v>9.0225563909774431E-2</v>
      </c>
      <c r="L605" s="46">
        <f t="shared" si="55"/>
        <v>5.4448872180451122</v>
      </c>
      <c r="M605" t="s">
        <v>34</v>
      </c>
      <c r="N605" t="s">
        <v>36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tr">
        <f t="shared" si="56"/>
        <v>May</v>
      </c>
      <c r="V605">
        <f t="shared" si="57"/>
        <v>2</v>
      </c>
      <c r="W605" t="str">
        <f xml:space="preserve"> Simulated_UTM_Campaign_Data___1500_Rows[[#This Row],[utm_source]] &amp; "/" &amp; Simulated_UTM_Campaign_Data___1500_Rows[[#This Row],[utm_medium]]</f>
        <v>instagram/cpc</v>
      </c>
      <c r="X605" s="36">
        <f t="shared" si="58"/>
        <v>45292</v>
      </c>
      <c r="Y605" s="38">
        <f>DATEDIF(E605, A605, "m") + 1</f>
        <v>5</v>
      </c>
      <c r="Z605" s="4" t="str">
        <f t="shared" si="59"/>
        <v>exploratory</v>
      </c>
    </row>
    <row r="606" spans="1:26" x14ac:dyDescent="0.2">
      <c r="A606" s="36">
        <v>45314</v>
      </c>
      <c r="B606" s="4" t="s">
        <v>26</v>
      </c>
      <c r="C606" s="4" t="s">
        <v>10</v>
      </c>
      <c r="D606" s="4" t="s">
        <v>20</v>
      </c>
      <c r="E606" s="36">
        <f>IFERROR(_xlfn.XLOOKUP(D606, 'Minimum Months'!A:A, 'Minimum Months'!B:B), "")</f>
        <v>45292</v>
      </c>
      <c r="F606" s="4" t="s">
        <v>16</v>
      </c>
      <c r="G606" s="4" t="s">
        <v>17</v>
      </c>
      <c r="H606" s="4">
        <v>251</v>
      </c>
      <c r="I606" s="4">
        <v>32</v>
      </c>
      <c r="J606" s="4">
        <v>436.06</v>
      </c>
      <c r="K606" s="19">
        <f t="shared" si="54"/>
        <v>0.12749003984063745</v>
      </c>
      <c r="L606" s="46">
        <f t="shared" si="55"/>
        <v>1.7372908366533866</v>
      </c>
      <c r="M606" t="s">
        <v>34</v>
      </c>
      <c r="N606" t="s">
        <v>36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tr">
        <f t="shared" si="56"/>
        <v>Jan</v>
      </c>
      <c r="V606">
        <f t="shared" si="57"/>
        <v>1</v>
      </c>
      <c r="W606" t="str">
        <f xml:space="preserve"> Simulated_UTM_Campaign_Data___1500_Rows[[#This Row],[utm_source]] &amp; "/" &amp; Simulated_UTM_Campaign_Data___1500_Rows[[#This Row],[utm_medium]]</f>
        <v>instagram/referral</v>
      </c>
      <c r="X606" s="36">
        <f t="shared" si="58"/>
        <v>45292</v>
      </c>
      <c r="Y606" s="38">
        <f>DATEDIF(E606, A606, "m") + 1</f>
        <v>1</v>
      </c>
      <c r="Z606" s="4" t="str">
        <f t="shared" si="59"/>
        <v>purchase_intent</v>
      </c>
    </row>
    <row r="607" spans="1:26" x14ac:dyDescent="0.2">
      <c r="A607" s="36">
        <v>45539</v>
      </c>
      <c r="B607" s="4" t="s">
        <v>18</v>
      </c>
      <c r="C607" s="4" t="s">
        <v>19</v>
      </c>
      <c r="D607" s="4" t="s">
        <v>20</v>
      </c>
      <c r="E607" s="36">
        <f>IFERROR(_xlfn.XLOOKUP(D607, 'Minimum Months'!A:A, 'Minimum Months'!B:B), "")</f>
        <v>45292</v>
      </c>
      <c r="F607" s="4" t="s">
        <v>16</v>
      </c>
      <c r="G607" s="4" t="s">
        <v>21</v>
      </c>
      <c r="H607" s="4">
        <v>266</v>
      </c>
      <c r="I607" s="4">
        <v>9</v>
      </c>
      <c r="J607" s="4">
        <v>14.51</v>
      </c>
      <c r="K607" s="19">
        <f t="shared" si="54"/>
        <v>3.3834586466165412E-2</v>
      </c>
      <c r="L607" s="46">
        <f t="shared" si="55"/>
        <v>5.4548872180451125E-2</v>
      </c>
      <c r="M607" t="s">
        <v>34</v>
      </c>
      <c r="N607" t="s">
        <v>36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tr">
        <f t="shared" si="56"/>
        <v>Sep</v>
      </c>
      <c r="V607">
        <f t="shared" si="57"/>
        <v>3</v>
      </c>
      <c r="W607" t="str">
        <f xml:space="preserve"> Simulated_UTM_Campaign_Data___1500_Rows[[#This Row],[utm_source]] &amp; "/" &amp; Simulated_UTM_Campaign_Data___1500_Rows[[#This Row],[utm_medium]]</f>
        <v>youtube/email</v>
      </c>
      <c r="X607" s="36">
        <f t="shared" si="58"/>
        <v>45292</v>
      </c>
      <c r="Y607" s="38">
        <f>DATEDIF(E607, A607, "m") + 1</f>
        <v>9</v>
      </c>
      <c r="Z607" s="4" t="str">
        <f t="shared" si="59"/>
        <v>exploratory</v>
      </c>
    </row>
    <row r="608" spans="1:26" x14ac:dyDescent="0.2">
      <c r="A608" s="36">
        <v>45403</v>
      </c>
      <c r="B608" s="4" t="s">
        <v>25</v>
      </c>
      <c r="C608" s="4" t="s">
        <v>19</v>
      </c>
      <c r="D608" s="4" t="s">
        <v>27</v>
      </c>
      <c r="E608" s="36">
        <f>IFERROR(_xlfn.XLOOKUP(D608, 'Minimum Months'!A:A, 'Minimum Months'!B:B), "")</f>
        <v>45293</v>
      </c>
      <c r="F608" s="4" t="s">
        <v>16</v>
      </c>
      <c r="G608" s="4" t="s">
        <v>13</v>
      </c>
      <c r="H608" s="4">
        <v>374</v>
      </c>
      <c r="I608" s="4">
        <v>23</v>
      </c>
      <c r="J608" s="4">
        <v>968.29</v>
      </c>
      <c r="K608" s="19">
        <f t="shared" si="54"/>
        <v>6.1497326203208559E-2</v>
      </c>
      <c r="L608" s="46">
        <f t="shared" si="55"/>
        <v>2.5890106951871656</v>
      </c>
      <c r="M608" t="s">
        <v>34</v>
      </c>
      <c r="N608" t="s">
        <v>36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tr">
        <f t="shared" si="56"/>
        <v>Apr</v>
      </c>
      <c r="V608">
        <f t="shared" si="57"/>
        <v>2</v>
      </c>
      <c r="W608" t="str">
        <f xml:space="preserve"> Simulated_UTM_Campaign_Data___1500_Rows[[#This Row],[utm_source]] &amp; "/" &amp; Simulated_UTM_Campaign_Data___1500_Rows[[#This Row],[utm_medium]]</f>
        <v>google/email</v>
      </c>
      <c r="X608" s="36">
        <f t="shared" si="58"/>
        <v>45293</v>
      </c>
      <c r="Y608" s="38">
        <f>DATEDIF(E608, A608, "m") + 1</f>
        <v>4</v>
      </c>
      <c r="Z608" s="4" t="str">
        <f t="shared" si="59"/>
        <v>exploratory</v>
      </c>
    </row>
    <row r="609" spans="1:26" x14ac:dyDescent="0.2">
      <c r="A609" s="36">
        <v>45610</v>
      </c>
      <c r="B609" s="4" t="s">
        <v>18</v>
      </c>
      <c r="C609" s="4" t="s">
        <v>10</v>
      </c>
      <c r="D609" s="4" t="s">
        <v>22</v>
      </c>
      <c r="E609" s="36">
        <f>IFERROR(_xlfn.XLOOKUP(D609, 'Minimum Months'!A:A, 'Minimum Months'!B:B), "")</f>
        <v>45294</v>
      </c>
      <c r="F609" s="4" t="s">
        <v>29</v>
      </c>
      <c r="G609" s="4" t="s">
        <v>24</v>
      </c>
      <c r="H609" s="4">
        <v>43</v>
      </c>
      <c r="I609" s="4">
        <v>4</v>
      </c>
      <c r="J609" s="4">
        <v>246.63</v>
      </c>
      <c r="K609" s="19">
        <f t="shared" si="54"/>
        <v>9.3023255813953487E-2</v>
      </c>
      <c r="L609" s="46">
        <f t="shared" si="55"/>
        <v>5.735581395348837</v>
      </c>
      <c r="M609" t="s">
        <v>34</v>
      </c>
      <c r="N609" t="s">
        <v>36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tr">
        <f t="shared" si="56"/>
        <v>Nov</v>
      </c>
      <c r="V609">
        <f t="shared" si="57"/>
        <v>4</v>
      </c>
      <c r="W609" t="str">
        <f xml:space="preserve"> Simulated_UTM_Campaign_Data___1500_Rows[[#This Row],[utm_source]] &amp; "/" &amp; Simulated_UTM_Campaign_Data___1500_Rows[[#This Row],[utm_medium]]</f>
        <v>youtube/referral</v>
      </c>
      <c r="X609" s="36">
        <f t="shared" si="58"/>
        <v>45294</v>
      </c>
      <c r="Y609" s="38">
        <f>DATEDIF(E609, A609, "m") + 1</f>
        <v>11</v>
      </c>
      <c r="Z609" s="4" t="str">
        <f t="shared" si="59"/>
        <v>purchase_intent</v>
      </c>
    </row>
    <row r="610" spans="1:26" x14ac:dyDescent="0.2">
      <c r="A610" s="36">
        <v>45319</v>
      </c>
      <c r="B610" s="4" t="s">
        <v>9</v>
      </c>
      <c r="C610" s="4" t="s">
        <v>15</v>
      </c>
      <c r="D610" s="4" t="s">
        <v>27</v>
      </c>
      <c r="E610" s="36">
        <f>IFERROR(_xlfn.XLOOKUP(D610, 'Minimum Months'!A:A, 'Minimum Months'!B:B), "")</f>
        <v>45293</v>
      </c>
      <c r="F610" s="4" t="s">
        <v>29</v>
      </c>
      <c r="G610" s="4" t="s">
        <v>21</v>
      </c>
      <c r="H610" s="4">
        <v>301</v>
      </c>
      <c r="I610" s="4">
        <v>1</v>
      </c>
      <c r="J610" s="4">
        <v>199.23</v>
      </c>
      <c r="K610" s="19">
        <f t="shared" si="54"/>
        <v>3.3222591362126247E-3</v>
      </c>
      <c r="L610" s="46">
        <f t="shared" si="55"/>
        <v>0.66189368770764112</v>
      </c>
      <c r="M610" t="s">
        <v>34</v>
      </c>
      <c r="N610" t="s">
        <v>36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tr">
        <f t="shared" si="56"/>
        <v>Jan</v>
      </c>
      <c r="V610">
        <f t="shared" si="57"/>
        <v>1</v>
      </c>
      <c r="W610" t="str">
        <f xml:space="preserve"> Simulated_UTM_Campaign_Data___1500_Rows[[#This Row],[utm_source]] &amp; "/" &amp; Simulated_UTM_Campaign_Data___1500_Rows[[#This Row],[utm_medium]]</f>
        <v>facebook/social</v>
      </c>
      <c r="X610" s="36">
        <f t="shared" si="58"/>
        <v>45293</v>
      </c>
      <c r="Y610" s="38">
        <f>DATEDIF(E610, A610, "m") + 1</f>
        <v>1</v>
      </c>
      <c r="Z610" s="4" t="str">
        <f t="shared" si="59"/>
        <v>exploratory</v>
      </c>
    </row>
    <row r="611" spans="1:26" x14ac:dyDescent="0.2">
      <c r="A611" s="36">
        <v>45544</v>
      </c>
      <c r="B611" s="4" t="s">
        <v>26</v>
      </c>
      <c r="C611" s="4" t="s">
        <v>10</v>
      </c>
      <c r="D611" s="4" t="s">
        <v>11</v>
      </c>
      <c r="E611" s="36">
        <f>IFERROR(_xlfn.XLOOKUP(D611, 'Minimum Months'!A:A, 'Minimum Months'!B:B), "")</f>
        <v>45292</v>
      </c>
      <c r="F611" s="4" t="s">
        <v>16</v>
      </c>
      <c r="G611" s="4" t="s">
        <v>13</v>
      </c>
      <c r="H611" s="4">
        <v>432</v>
      </c>
      <c r="I611" s="4">
        <v>47</v>
      </c>
      <c r="J611" s="4">
        <v>269.63</v>
      </c>
      <c r="K611" s="19">
        <f t="shared" si="54"/>
        <v>0.10879629629629629</v>
      </c>
      <c r="L611" s="46">
        <f t="shared" si="55"/>
        <v>0.62414351851851846</v>
      </c>
      <c r="M611" t="s">
        <v>34</v>
      </c>
      <c r="N611" t="s">
        <v>36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tr">
        <f t="shared" si="56"/>
        <v>Sep</v>
      </c>
      <c r="V611">
        <f t="shared" si="57"/>
        <v>3</v>
      </c>
      <c r="W611" t="str">
        <f xml:space="preserve"> Simulated_UTM_Campaign_Data___1500_Rows[[#This Row],[utm_source]] &amp; "/" &amp; Simulated_UTM_Campaign_Data___1500_Rows[[#This Row],[utm_medium]]</f>
        <v>instagram/referral</v>
      </c>
      <c r="X611" s="36">
        <f t="shared" si="58"/>
        <v>45292</v>
      </c>
      <c r="Y611" s="38">
        <f>DATEDIF(E611, A611, "m") + 1</f>
        <v>9</v>
      </c>
      <c r="Z611" s="4" t="str">
        <f t="shared" si="59"/>
        <v>exploratory</v>
      </c>
    </row>
    <row r="612" spans="1:26" x14ac:dyDescent="0.2">
      <c r="A612" s="36">
        <v>45441</v>
      </c>
      <c r="B612" s="4" t="s">
        <v>25</v>
      </c>
      <c r="C612" s="4" t="s">
        <v>28</v>
      </c>
      <c r="D612" s="4" t="s">
        <v>27</v>
      </c>
      <c r="E612" s="36">
        <f>IFERROR(_xlfn.XLOOKUP(D612, 'Minimum Months'!A:A, 'Minimum Months'!B:B), "")</f>
        <v>45293</v>
      </c>
      <c r="F612" s="4" t="s">
        <v>23</v>
      </c>
      <c r="G612" s="4" t="s">
        <v>13</v>
      </c>
      <c r="H612" s="4">
        <v>107</v>
      </c>
      <c r="I612" s="4">
        <v>13</v>
      </c>
      <c r="J612" s="4">
        <v>95.71</v>
      </c>
      <c r="K612" s="19">
        <f t="shared" si="54"/>
        <v>0.12149532710280374</v>
      </c>
      <c r="L612" s="46">
        <f t="shared" si="55"/>
        <v>0.89448598130841117</v>
      </c>
      <c r="M612" t="s">
        <v>34</v>
      </c>
      <c r="N612" t="s">
        <v>36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tr">
        <f t="shared" si="56"/>
        <v>May</v>
      </c>
      <c r="V612">
        <f t="shared" si="57"/>
        <v>2</v>
      </c>
      <c r="W612" t="str">
        <f xml:space="preserve"> Simulated_UTM_Campaign_Data___1500_Rows[[#This Row],[utm_source]] &amp; "/" &amp; Simulated_UTM_Campaign_Data___1500_Rows[[#This Row],[utm_medium]]</f>
        <v>google/cpc</v>
      </c>
      <c r="X612" s="36">
        <f t="shared" si="58"/>
        <v>45293</v>
      </c>
      <c r="Y612" s="38">
        <f>DATEDIF(E612, A612, "m") + 1</f>
        <v>5</v>
      </c>
      <c r="Z612" s="4" t="str">
        <f t="shared" si="59"/>
        <v>exploratory</v>
      </c>
    </row>
    <row r="613" spans="1:26" x14ac:dyDescent="0.2">
      <c r="A613" s="36">
        <v>45324</v>
      </c>
      <c r="B613" s="4" t="s">
        <v>26</v>
      </c>
      <c r="C613" s="4" t="s">
        <v>10</v>
      </c>
      <c r="D613" s="4" t="s">
        <v>22</v>
      </c>
      <c r="E613" s="36">
        <f>IFERROR(_xlfn.XLOOKUP(D613, 'Minimum Months'!A:A, 'Minimum Months'!B:B), "")</f>
        <v>45294</v>
      </c>
      <c r="F613" s="4" t="s">
        <v>29</v>
      </c>
      <c r="G613" s="4" t="s">
        <v>13</v>
      </c>
      <c r="H613" s="4">
        <v>407</v>
      </c>
      <c r="I613" s="4">
        <v>8</v>
      </c>
      <c r="J613" s="4">
        <v>240.64</v>
      </c>
      <c r="K613" s="19">
        <f t="shared" si="54"/>
        <v>1.9656019656019656E-2</v>
      </c>
      <c r="L613" s="46">
        <f t="shared" si="55"/>
        <v>0.59125307125307125</v>
      </c>
      <c r="M613" t="s">
        <v>34</v>
      </c>
      <c r="N613" t="s">
        <v>36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tr">
        <f t="shared" si="56"/>
        <v>Feb</v>
      </c>
      <c r="V613">
        <f t="shared" si="57"/>
        <v>1</v>
      </c>
      <c r="W613" t="str">
        <f xml:space="preserve"> Simulated_UTM_Campaign_Data___1500_Rows[[#This Row],[utm_source]] &amp; "/" &amp; Simulated_UTM_Campaign_Data___1500_Rows[[#This Row],[utm_medium]]</f>
        <v>instagram/referral</v>
      </c>
      <c r="X613" s="36">
        <f t="shared" si="58"/>
        <v>45294</v>
      </c>
      <c r="Y613" s="38">
        <f>DATEDIF(E613, A613, "m") + 1</f>
        <v>1</v>
      </c>
      <c r="Z613" s="4" t="str">
        <f t="shared" si="59"/>
        <v>exploratory</v>
      </c>
    </row>
    <row r="614" spans="1:26" x14ac:dyDescent="0.2">
      <c r="A614" s="36">
        <v>45656</v>
      </c>
      <c r="B614" s="4" t="s">
        <v>18</v>
      </c>
      <c r="C614" s="4" t="s">
        <v>19</v>
      </c>
      <c r="D614" s="4" t="s">
        <v>22</v>
      </c>
      <c r="E614" s="36">
        <f>IFERROR(_xlfn.XLOOKUP(D614, 'Minimum Months'!A:A, 'Minimum Months'!B:B), "")</f>
        <v>45294</v>
      </c>
      <c r="F614" s="4" t="s">
        <v>23</v>
      </c>
      <c r="G614" s="4" t="s">
        <v>13</v>
      </c>
      <c r="H614" s="4">
        <v>197</v>
      </c>
      <c r="I614" s="4">
        <v>2</v>
      </c>
      <c r="J614" s="4">
        <v>985.27</v>
      </c>
      <c r="K614" s="19">
        <f t="shared" si="54"/>
        <v>1.015228426395939E-2</v>
      </c>
      <c r="L614" s="46">
        <f t="shared" si="55"/>
        <v>5.0013705583756343</v>
      </c>
      <c r="M614" t="s">
        <v>34</v>
      </c>
      <c r="N614" t="s">
        <v>36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tr">
        <f t="shared" si="56"/>
        <v>Dec</v>
      </c>
      <c r="V614">
        <f t="shared" si="57"/>
        <v>4</v>
      </c>
      <c r="W614" t="str">
        <f xml:space="preserve"> Simulated_UTM_Campaign_Data___1500_Rows[[#This Row],[utm_source]] &amp; "/" &amp; Simulated_UTM_Campaign_Data___1500_Rows[[#This Row],[utm_medium]]</f>
        <v>youtube/email</v>
      </c>
      <c r="X614" s="36">
        <f t="shared" si="58"/>
        <v>45294</v>
      </c>
      <c r="Y614" s="38">
        <f>DATEDIF(E614, A614, "m") + 1</f>
        <v>12</v>
      </c>
      <c r="Z614" s="4" t="str">
        <f t="shared" si="59"/>
        <v>exploratory</v>
      </c>
    </row>
    <row r="615" spans="1:26" x14ac:dyDescent="0.2">
      <c r="A615" s="36">
        <v>45393</v>
      </c>
      <c r="B615" s="4" t="s">
        <v>18</v>
      </c>
      <c r="C615" s="4" t="s">
        <v>15</v>
      </c>
      <c r="D615" s="4" t="s">
        <v>11</v>
      </c>
      <c r="E615" s="36">
        <f>IFERROR(_xlfn.XLOOKUP(D615, 'Minimum Months'!A:A, 'Minimum Months'!B:B), "")</f>
        <v>45292</v>
      </c>
      <c r="F615" s="4" t="s">
        <v>23</v>
      </c>
      <c r="G615" s="4" t="s">
        <v>13</v>
      </c>
      <c r="H615" s="4">
        <v>493</v>
      </c>
      <c r="I615" s="4">
        <v>49</v>
      </c>
      <c r="J615" s="4">
        <v>739.06</v>
      </c>
      <c r="K615" s="19">
        <f t="shared" si="54"/>
        <v>9.9391480730223122E-2</v>
      </c>
      <c r="L615" s="46">
        <f t="shared" si="55"/>
        <v>1.4991075050709939</v>
      </c>
      <c r="M615" t="s">
        <v>34</v>
      </c>
      <c r="N615" t="s">
        <v>36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tr">
        <f t="shared" si="56"/>
        <v>Apr</v>
      </c>
      <c r="V615">
        <f t="shared" si="57"/>
        <v>2</v>
      </c>
      <c r="W615" t="str">
        <f xml:space="preserve"> Simulated_UTM_Campaign_Data___1500_Rows[[#This Row],[utm_source]] &amp; "/" &amp; Simulated_UTM_Campaign_Data___1500_Rows[[#This Row],[utm_medium]]</f>
        <v>youtube/social</v>
      </c>
      <c r="X615" s="36">
        <f t="shared" si="58"/>
        <v>45292</v>
      </c>
      <c r="Y615" s="38">
        <f>DATEDIF(E615, A615, "m") + 1</f>
        <v>4</v>
      </c>
      <c r="Z615" s="4" t="str">
        <f t="shared" si="59"/>
        <v>exploratory</v>
      </c>
    </row>
    <row r="616" spans="1:26" x14ac:dyDescent="0.2">
      <c r="A616" s="36">
        <v>45311</v>
      </c>
      <c r="B616" s="4" t="s">
        <v>25</v>
      </c>
      <c r="C616" s="4" t="s">
        <v>15</v>
      </c>
      <c r="D616" s="4" t="s">
        <v>20</v>
      </c>
      <c r="E616" s="36">
        <f>IFERROR(_xlfn.XLOOKUP(D616, 'Minimum Months'!A:A, 'Minimum Months'!B:B), "")</f>
        <v>45292</v>
      </c>
      <c r="F616" s="4" t="s">
        <v>23</v>
      </c>
      <c r="G616" s="4" t="s">
        <v>21</v>
      </c>
      <c r="H616" s="4">
        <v>446</v>
      </c>
      <c r="I616" s="4">
        <v>12</v>
      </c>
      <c r="J616" s="4">
        <v>394.25</v>
      </c>
      <c r="K616" s="19">
        <f t="shared" si="54"/>
        <v>2.6905829596412557E-2</v>
      </c>
      <c r="L616" s="46">
        <f t="shared" si="55"/>
        <v>0.88396860986547088</v>
      </c>
      <c r="M616" t="s">
        <v>34</v>
      </c>
      <c r="N616" t="s">
        <v>36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tr">
        <f t="shared" si="56"/>
        <v>Jan</v>
      </c>
      <c r="V616">
        <f t="shared" si="57"/>
        <v>1</v>
      </c>
      <c r="W616" t="str">
        <f xml:space="preserve"> Simulated_UTM_Campaign_Data___1500_Rows[[#This Row],[utm_source]] &amp; "/" &amp; Simulated_UTM_Campaign_Data___1500_Rows[[#This Row],[utm_medium]]</f>
        <v>google/social</v>
      </c>
      <c r="X616" s="36">
        <f t="shared" si="58"/>
        <v>45292</v>
      </c>
      <c r="Y616" s="38">
        <f>DATEDIF(E616, A616, "m") + 1</f>
        <v>1</v>
      </c>
      <c r="Z616" s="4" t="str">
        <f t="shared" si="59"/>
        <v>exploratory</v>
      </c>
    </row>
    <row r="617" spans="1:26" x14ac:dyDescent="0.2">
      <c r="A617" s="36">
        <v>45306</v>
      </c>
      <c r="B617" s="4" t="s">
        <v>18</v>
      </c>
      <c r="C617" s="4" t="s">
        <v>15</v>
      </c>
      <c r="D617" s="4" t="s">
        <v>11</v>
      </c>
      <c r="E617" s="36">
        <f>IFERROR(_xlfn.XLOOKUP(D617, 'Minimum Months'!A:A, 'Minimum Months'!B:B), "")</f>
        <v>45292</v>
      </c>
      <c r="F617" s="4" t="s">
        <v>29</v>
      </c>
      <c r="G617" s="4" t="s">
        <v>24</v>
      </c>
      <c r="H617" s="4">
        <v>235</v>
      </c>
      <c r="I617" s="4">
        <v>12</v>
      </c>
      <c r="J617" s="4">
        <v>399.53</v>
      </c>
      <c r="K617" s="19">
        <f t="shared" si="54"/>
        <v>5.106382978723404E-2</v>
      </c>
      <c r="L617" s="46">
        <f t="shared" si="55"/>
        <v>1.7001276595744679</v>
      </c>
      <c r="M617" t="s">
        <v>34</v>
      </c>
      <c r="N617" t="s">
        <v>36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tr">
        <f t="shared" si="56"/>
        <v>Jan</v>
      </c>
      <c r="V617">
        <f t="shared" si="57"/>
        <v>1</v>
      </c>
      <c r="W617" t="str">
        <f xml:space="preserve"> Simulated_UTM_Campaign_Data___1500_Rows[[#This Row],[utm_source]] &amp; "/" &amp; Simulated_UTM_Campaign_Data___1500_Rows[[#This Row],[utm_medium]]</f>
        <v>youtube/social</v>
      </c>
      <c r="X617" s="36">
        <f t="shared" si="58"/>
        <v>45292</v>
      </c>
      <c r="Y617" s="38">
        <f>DATEDIF(E617, A617, "m") + 1</f>
        <v>1</v>
      </c>
      <c r="Z617" s="4" t="str">
        <f t="shared" si="59"/>
        <v>purchase_intent</v>
      </c>
    </row>
    <row r="618" spans="1:26" x14ac:dyDescent="0.2">
      <c r="A618" s="36">
        <v>45603</v>
      </c>
      <c r="B618" s="4" t="s">
        <v>9</v>
      </c>
      <c r="C618" s="4" t="s">
        <v>10</v>
      </c>
      <c r="D618" s="4" t="s">
        <v>27</v>
      </c>
      <c r="E618" s="36">
        <f>IFERROR(_xlfn.XLOOKUP(D618, 'Minimum Months'!A:A, 'Minimum Months'!B:B), "")</f>
        <v>45293</v>
      </c>
      <c r="F618" s="4" t="s">
        <v>32</v>
      </c>
      <c r="G618" s="4" t="s">
        <v>24</v>
      </c>
      <c r="H618" s="4">
        <v>31</v>
      </c>
      <c r="I618" s="4">
        <v>22</v>
      </c>
      <c r="J618" s="4">
        <v>876.3</v>
      </c>
      <c r="K618" s="19">
        <f t="shared" si="54"/>
        <v>0.70967741935483875</v>
      </c>
      <c r="L618" s="46">
        <f t="shared" si="55"/>
        <v>28.267741935483869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tr">
        <f t="shared" si="56"/>
        <v>Nov</v>
      </c>
      <c r="V618">
        <f t="shared" si="57"/>
        <v>4</v>
      </c>
      <c r="W618" t="str">
        <f xml:space="preserve"> Simulated_UTM_Campaign_Data___1500_Rows[[#This Row],[utm_source]] &amp; "/" &amp; Simulated_UTM_Campaign_Data___1500_Rows[[#This Row],[utm_medium]]</f>
        <v>facebook/referral</v>
      </c>
      <c r="X618" s="36">
        <f t="shared" si="58"/>
        <v>45293</v>
      </c>
      <c r="Y618" s="38">
        <f>DATEDIF(E618, A618, "m") + 1</f>
        <v>11</v>
      </c>
      <c r="Z618" s="4" t="str">
        <f t="shared" si="59"/>
        <v>purchase_intent</v>
      </c>
    </row>
    <row r="619" spans="1:26" x14ac:dyDescent="0.2">
      <c r="A619" s="36">
        <v>45386</v>
      </c>
      <c r="B619" s="4" t="s">
        <v>14</v>
      </c>
      <c r="C619" s="4" t="s">
        <v>15</v>
      </c>
      <c r="D619" s="4" t="s">
        <v>11</v>
      </c>
      <c r="E619" s="36">
        <f>IFERROR(_xlfn.XLOOKUP(D619, 'Minimum Months'!A:A, 'Minimum Months'!B:B), "")</f>
        <v>45292</v>
      </c>
      <c r="F619" s="4" t="s">
        <v>32</v>
      </c>
      <c r="G619" s="4" t="s">
        <v>17</v>
      </c>
      <c r="H619" s="4">
        <v>158</v>
      </c>
      <c r="I619" s="4">
        <v>36</v>
      </c>
      <c r="J619" s="4">
        <v>985.53</v>
      </c>
      <c r="K619" s="19">
        <f t="shared" si="54"/>
        <v>0.22784810126582278</v>
      </c>
      <c r="L619" s="46">
        <f t="shared" si="55"/>
        <v>6.2375316455696197</v>
      </c>
      <c r="M619" t="s">
        <v>34</v>
      </c>
      <c r="N619" t="s">
        <v>36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tr">
        <f t="shared" si="56"/>
        <v>Apr</v>
      </c>
      <c r="V619">
        <f t="shared" si="57"/>
        <v>2</v>
      </c>
      <c r="W619" t="str">
        <f xml:space="preserve"> Simulated_UTM_Campaign_Data___1500_Rows[[#This Row],[utm_source]] &amp; "/" &amp; Simulated_UTM_Campaign_Data___1500_Rows[[#This Row],[utm_medium]]</f>
        <v>newsletter/social</v>
      </c>
      <c r="X619" s="36">
        <f t="shared" si="58"/>
        <v>45292</v>
      </c>
      <c r="Y619" s="38">
        <f>DATEDIF(E619, A619, "m") + 1</f>
        <v>4</v>
      </c>
      <c r="Z619" s="4" t="str">
        <f t="shared" si="59"/>
        <v>purchase_intent</v>
      </c>
    </row>
    <row r="620" spans="1:26" x14ac:dyDescent="0.2">
      <c r="A620" s="36">
        <v>45617</v>
      </c>
      <c r="B620" s="4" t="s">
        <v>14</v>
      </c>
      <c r="C620" s="4" t="s">
        <v>19</v>
      </c>
      <c r="D620" s="4" t="s">
        <v>20</v>
      </c>
      <c r="E620" s="36">
        <f>IFERROR(_xlfn.XLOOKUP(D620, 'Minimum Months'!A:A, 'Minimum Months'!B:B), "")</f>
        <v>45292</v>
      </c>
      <c r="F620" s="4" t="s">
        <v>23</v>
      </c>
      <c r="G620" s="4" t="s">
        <v>21</v>
      </c>
      <c r="H620" s="4">
        <v>282</v>
      </c>
      <c r="I620" s="4">
        <v>49</v>
      </c>
      <c r="J620" s="4">
        <v>829.72</v>
      </c>
      <c r="K620" s="19">
        <f t="shared" si="54"/>
        <v>0.17375886524822695</v>
      </c>
      <c r="L620" s="46">
        <f t="shared" si="55"/>
        <v>2.9422695035460995</v>
      </c>
      <c r="M620" t="s">
        <v>34</v>
      </c>
      <c r="N620" t="s">
        <v>36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tr">
        <f t="shared" si="56"/>
        <v>Nov</v>
      </c>
      <c r="V620">
        <f t="shared" si="57"/>
        <v>4</v>
      </c>
      <c r="W620" t="str">
        <f xml:space="preserve"> Simulated_UTM_Campaign_Data___1500_Rows[[#This Row],[utm_source]] &amp; "/" &amp; Simulated_UTM_Campaign_Data___1500_Rows[[#This Row],[utm_medium]]</f>
        <v>newsletter/email</v>
      </c>
      <c r="X620" s="36">
        <f t="shared" si="58"/>
        <v>45292</v>
      </c>
      <c r="Y620" s="38">
        <f>DATEDIF(E620, A620, "m") + 1</f>
        <v>11</v>
      </c>
      <c r="Z620" s="4" t="str">
        <f t="shared" si="59"/>
        <v>exploratory</v>
      </c>
    </row>
    <row r="621" spans="1:26" x14ac:dyDescent="0.2">
      <c r="A621" s="36">
        <v>45411</v>
      </c>
      <c r="B621" s="4" t="s">
        <v>30</v>
      </c>
      <c r="C621" s="4" t="s">
        <v>19</v>
      </c>
      <c r="D621" s="4" t="s">
        <v>20</v>
      </c>
      <c r="E621" s="36">
        <f>IFERROR(_xlfn.XLOOKUP(D621, 'Minimum Months'!A:A, 'Minimum Months'!B:B), "")</f>
        <v>45292</v>
      </c>
      <c r="F621" s="4" t="s">
        <v>23</v>
      </c>
      <c r="G621" s="4" t="s">
        <v>17</v>
      </c>
      <c r="H621" s="4">
        <v>76</v>
      </c>
      <c r="I621" s="4">
        <v>13</v>
      </c>
      <c r="J621" s="4">
        <v>324.07</v>
      </c>
      <c r="K621" s="19">
        <f t="shared" si="54"/>
        <v>0.17105263157894737</v>
      </c>
      <c r="L621" s="46">
        <f t="shared" si="55"/>
        <v>4.2640789473684206</v>
      </c>
      <c r="M621" t="s">
        <v>34</v>
      </c>
      <c r="N621" t="s">
        <v>36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tr">
        <f t="shared" si="56"/>
        <v>Apr</v>
      </c>
      <c r="V621">
        <f t="shared" si="57"/>
        <v>2</v>
      </c>
      <c r="W621" t="str">
        <f xml:space="preserve"> Simulated_UTM_Campaign_Data___1500_Rows[[#This Row],[utm_source]] &amp; "/" &amp; Simulated_UTM_Campaign_Data___1500_Rows[[#This Row],[utm_medium]]</f>
        <v>linkedin/email</v>
      </c>
      <c r="X621" s="36">
        <f t="shared" si="58"/>
        <v>45292</v>
      </c>
      <c r="Y621" s="38">
        <f>DATEDIF(E621, A621, "m") + 1</f>
        <v>4</v>
      </c>
      <c r="Z621" s="4" t="str">
        <f t="shared" si="59"/>
        <v>purchase_intent</v>
      </c>
    </row>
    <row r="622" spans="1:26" x14ac:dyDescent="0.2">
      <c r="A622" s="36">
        <v>45489</v>
      </c>
      <c r="B622" s="4" t="s">
        <v>9</v>
      </c>
      <c r="C622" s="4" t="s">
        <v>19</v>
      </c>
      <c r="D622" s="4" t="s">
        <v>11</v>
      </c>
      <c r="E622" s="36">
        <f>IFERROR(_xlfn.XLOOKUP(D622, 'Minimum Months'!A:A, 'Minimum Months'!B:B), "")</f>
        <v>45292</v>
      </c>
      <c r="F622" s="4" t="s">
        <v>12</v>
      </c>
      <c r="G622" s="4" t="s">
        <v>13</v>
      </c>
      <c r="H622" s="4">
        <v>31</v>
      </c>
      <c r="I622" s="4">
        <v>30</v>
      </c>
      <c r="J622" s="4">
        <v>533</v>
      </c>
      <c r="K622" s="19">
        <f t="shared" si="54"/>
        <v>0.967741935483871</v>
      </c>
      <c r="L622" s="46">
        <f t="shared" si="55"/>
        <v>17.193548387096776</v>
      </c>
      <c r="M622" t="s">
        <v>34</v>
      </c>
      <c r="N622" t="s">
        <v>36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tr">
        <f t="shared" si="56"/>
        <v>Jul</v>
      </c>
      <c r="V622">
        <f t="shared" si="57"/>
        <v>3</v>
      </c>
      <c r="W622" t="str">
        <f xml:space="preserve"> Simulated_UTM_Campaign_Data___1500_Rows[[#This Row],[utm_source]] &amp; "/" &amp; Simulated_UTM_Campaign_Data___1500_Rows[[#This Row],[utm_medium]]</f>
        <v>facebook/email</v>
      </c>
      <c r="X622" s="36">
        <f t="shared" si="58"/>
        <v>45292</v>
      </c>
      <c r="Y622" s="38">
        <f>DATEDIF(E622, A622, "m") + 1</f>
        <v>7</v>
      </c>
      <c r="Z622" s="4" t="str">
        <f t="shared" si="59"/>
        <v>exploratory</v>
      </c>
    </row>
    <row r="623" spans="1:26" x14ac:dyDescent="0.2">
      <c r="A623" s="36">
        <v>45619</v>
      </c>
      <c r="B623" s="4" t="s">
        <v>14</v>
      </c>
      <c r="C623" s="4" t="s">
        <v>19</v>
      </c>
      <c r="D623" s="4" t="s">
        <v>27</v>
      </c>
      <c r="E623" s="36">
        <f>IFERROR(_xlfn.XLOOKUP(D623, 'Minimum Months'!A:A, 'Minimum Months'!B:B), "")</f>
        <v>45293</v>
      </c>
      <c r="F623" s="4" t="s">
        <v>12</v>
      </c>
      <c r="G623" s="4" t="s">
        <v>21</v>
      </c>
      <c r="H623" s="4">
        <v>394</v>
      </c>
      <c r="I623" s="4">
        <v>37</v>
      </c>
      <c r="J623" s="4">
        <v>918.56</v>
      </c>
      <c r="K623" s="19">
        <f t="shared" si="54"/>
        <v>9.3908629441624369E-2</v>
      </c>
      <c r="L623" s="46">
        <f t="shared" si="55"/>
        <v>2.3313705583756343</v>
      </c>
      <c r="M623" t="s">
        <v>34</v>
      </c>
      <c r="N623" t="s">
        <v>36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tr">
        <f t="shared" si="56"/>
        <v>Nov</v>
      </c>
      <c r="V623">
        <f t="shared" si="57"/>
        <v>4</v>
      </c>
      <c r="W623" t="str">
        <f xml:space="preserve"> Simulated_UTM_Campaign_Data___1500_Rows[[#This Row],[utm_source]] &amp; "/" &amp; Simulated_UTM_Campaign_Data___1500_Rows[[#This Row],[utm_medium]]</f>
        <v>newsletter/email</v>
      </c>
      <c r="X623" s="36">
        <f t="shared" si="58"/>
        <v>45293</v>
      </c>
      <c r="Y623" s="38">
        <f>DATEDIF(E623, A623, "m") + 1</f>
        <v>11</v>
      </c>
      <c r="Z623" s="4" t="str">
        <f t="shared" si="59"/>
        <v>exploratory</v>
      </c>
    </row>
    <row r="624" spans="1:26" x14ac:dyDescent="0.2">
      <c r="A624" s="36">
        <v>45362</v>
      </c>
      <c r="B624" s="4" t="s">
        <v>26</v>
      </c>
      <c r="C624" s="4" t="s">
        <v>15</v>
      </c>
      <c r="D624" s="4" t="s">
        <v>11</v>
      </c>
      <c r="E624" s="36">
        <f>IFERROR(_xlfn.XLOOKUP(D624, 'Minimum Months'!A:A, 'Minimum Months'!B:B), "")</f>
        <v>45292</v>
      </c>
      <c r="F624" s="4" t="s">
        <v>29</v>
      </c>
      <c r="G624" s="4" t="s">
        <v>21</v>
      </c>
      <c r="H624" s="4">
        <v>447</v>
      </c>
      <c r="I624" s="4">
        <v>47</v>
      </c>
      <c r="J624" s="4">
        <v>207.62</v>
      </c>
      <c r="K624" s="19">
        <f t="shared" si="54"/>
        <v>0.10514541387024609</v>
      </c>
      <c r="L624" s="46">
        <f t="shared" si="55"/>
        <v>0.4644742729306488</v>
      </c>
      <c r="M624" t="s">
        <v>34</v>
      </c>
      <c r="N624" t="s">
        <v>36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tr">
        <f t="shared" si="56"/>
        <v>Mar</v>
      </c>
      <c r="V624">
        <f t="shared" si="57"/>
        <v>1</v>
      </c>
      <c r="W624" t="str">
        <f xml:space="preserve"> Simulated_UTM_Campaign_Data___1500_Rows[[#This Row],[utm_source]] &amp; "/" &amp; Simulated_UTM_Campaign_Data___1500_Rows[[#This Row],[utm_medium]]</f>
        <v>instagram/social</v>
      </c>
      <c r="X624" s="36">
        <f t="shared" si="58"/>
        <v>45292</v>
      </c>
      <c r="Y624" s="38">
        <f>DATEDIF(E624, A624, "m") + 1</f>
        <v>3</v>
      </c>
      <c r="Z624" s="4" t="str">
        <f t="shared" si="59"/>
        <v>exploratory</v>
      </c>
    </row>
    <row r="625" spans="1:26" x14ac:dyDescent="0.2">
      <c r="A625" s="36">
        <v>45532</v>
      </c>
      <c r="B625" s="4" t="s">
        <v>25</v>
      </c>
      <c r="C625" s="4" t="s">
        <v>19</v>
      </c>
      <c r="D625" s="4" t="s">
        <v>22</v>
      </c>
      <c r="E625" s="36">
        <f>IFERROR(_xlfn.XLOOKUP(D625, 'Minimum Months'!A:A, 'Minimum Months'!B:B), "")</f>
        <v>45294</v>
      </c>
      <c r="F625" s="4" t="s">
        <v>29</v>
      </c>
      <c r="G625" s="4" t="s">
        <v>24</v>
      </c>
      <c r="H625" s="4">
        <v>234</v>
      </c>
      <c r="I625" s="4">
        <v>22</v>
      </c>
      <c r="J625" s="4">
        <v>331.89</v>
      </c>
      <c r="K625" s="19">
        <f t="shared" si="54"/>
        <v>9.4017094017094016E-2</v>
      </c>
      <c r="L625" s="46">
        <f t="shared" si="55"/>
        <v>1.4183333333333332</v>
      </c>
      <c r="M625" t="s">
        <v>34</v>
      </c>
      <c r="N625" t="s">
        <v>36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tr">
        <f t="shared" si="56"/>
        <v>Aug</v>
      </c>
      <c r="V625">
        <f t="shared" si="57"/>
        <v>3</v>
      </c>
      <c r="W625" t="str">
        <f xml:space="preserve"> Simulated_UTM_Campaign_Data___1500_Rows[[#This Row],[utm_source]] &amp; "/" &amp; Simulated_UTM_Campaign_Data___1500_Rows[[#This Row],[utm_medium]]</f>
        <v>google/email</v>
      </c>
      <c r="X625" s="36">
        <f t="shared" si="58"/>
        <v>45294</v>
      </c>
      <c r="Y625" s="38">
        <f>DATEDIF(E625, A625, "m") + 1</f>
        <v>8</v>
      </c>
      <c r="Z625" s="4" t="str">
        <f t="shared" si="59"/>
        <v>purchase_intent</v>
      </c>
    </row>
    <row r="626" spans="1:26" x14ac:dyDescent="0.2">
      <c r="A626" s="36">
        <v>45619</v>
      </c>
      <c r="B626" s="4" t="s">
        <v>30</v>
      </c>
      <c r="C626" s="4" t="s">
        <v>19</v>
      </c>
      <c r="D626" s="4" t="s">
        <v>11</v>
      </c>
      <c r="E626" s="36">
        <f>IFERROR(_xlfn.XLOOKUP(D626, 'Minimum Months'!A:A, 'Minimum Months'!B:B), "")</f>
        <v>45292</v>
      </c>
      <c r="F626" s="4" t="s">
        <v>12</v>
      </c>
      <c r="G626" s="4" t="s">
        <v>17</v>
      </c>
      <c r="H626" s="4">
        <v>338</v>
      </c>
      <c r="I626" s="4">
        <v>7</v>
      </c>
      <c r="J626" s="4">
        <v>682.23</v>
      </c>
      <c r="K626" s="19">
        <f t="shared" si="54"/>
        <v>2.0710059171597635E-2</v>
      </c>
      <c r="L626" s="46">
        <f t="shared" si="55"/>
        <v>2.0184319526627221</v>
      </c>
      <c r="M626" t="s">
        <v>34</v>
      </c>
      <c r="N626" t="s">
        <v>36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tr">
        <f t="shared" si="56"/>
        <v>Nov</v>
      </c>
      <c r="V626">
        <f t="shared" si="57"/>
        <v>4</v>
      </c>
      <c r="W626" t="str">
        <f xml:space="preserve"> Simulated_UTM_Campaign_Data___1500_Rows[[#This Row],[utm_source]] &amp; "/" &amp; Simulated_UTM_Campaign_Data___1500_Rows[[#This Row],[utm_medium]]</f>
        <v>linkedin/email</v>
      </c>
      <c r="X626" s="36">
        <f t="shared" si="58"/>
        <v>45292</v>
      </c>
      <c r="Y626" s="38">
        <f>DATEDIF(E626, A626, "m") + 1</f>
        <v>11</v>
      </c>
      <c r="Z626" s="4" t="str">
        <f t="shared" si="59"/>
        <v>purchase_intent</v>
      </c>
    </row>
    <row r="627" spans="1:26" x14ac:dyDescent="0.2">
      <c r="A627" s="36">
        <v>45610</v>
      </c>
      <c r="B627" s="4" t="s">
        <v>18</v>
      </c>
      <c r="C627" s="4" t="s">
        <v>15</v>
      </c>
      <c r="D627" s="4" t="s">
        <v>20</v>
      </c>
      <c r="E627" s="36">
        <f>IFERROR(_xlfn.XLOOKUP(D627, 'Minimum Months'!A:A, 'Minimum Months'!B:B), "")</f>
        <v>45292</v>
      </c>
      <c r="F627" s="4" t="s">
        <v>29</v>
      </c>
      <c r="G627" s="4" t="s">
        <v>17</v>
      </c>
      <c r="H627" s="4">
        <v>262</v>
      </c>
      <c r="I627" s="4">
        <v>42</v>
      </c>
      <c r="J627" s="4">
        <v>15.33</v>
      </c>
      <c r="K627" s="19">
        <f t="shared" si="54"/>
        <v>0.16030534351145037</v>
      </c>
      <c r="L627" s="46">
        <f t="shared" si="55"/>
        <v>5.8511450381679389E-2</v>
      </c>
      <c r="M627" t="s">
        <v>34</v>
      </c>
      <c r="N627" t="s">
        <v>36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tr">
        <f t="shared" si="56"/>
        <v>Nov</v>
      </c>
      <c r="V627">
        <f t="shared" si="57"/>
        <v>4</v>
      </c>
      <c r="W627" t="str">
        <f xml:space="preserve"> Simulated_UTM_Campaign_Data___1500_Rows[[#This Row],[utm_source]] &amp; "/" &amp; Simulated_UTM_Campaign_Data___1500_Rows[[#This Row],[utm_medium]]</f>
        <v>youtube/social</v>
      </c>
      <c r="X627" s="36">
        <f t="shared" si="58"/>
        <v>45292</v>
      </c>
      <c r="Y627" s="38">
        <f>DATEDIF(E627, A627, "m") + 1</f>
        <v>11</v>
      </c>
      <c r="Z627" s="4" t="str">
        <f t="shared" si="59"/>
        <v>purchase_intent</v>
      </c>
    </row>
    <row r="628" spans="1:26" x14ac:dyDescent="0.2">
      <c r="A628" s="36">
        <v>45463</v>
      </c>
      <c r="B628" s="4" t="s">
        <v>26</v>
      </c>
      <c r="C628" s="4" t="s">
        <v>10</v>
      </c>
      <c r="D628" s="4" t="s">
        <v>27</v>
      </c>
      <c r="E628" s="36">
        <f>IFERROR(_xlfn.XLOOKUP(D628, 'Minimum Months'!A:A, 'Minimum Months'!B:B), "")</f>
        <v>45293</v>
      </c>
      <c r="F628" s="4" t="s">
        <v>23</v>
      </c>
      <c r="G628" s="4" t="s">
        <v>13</v>
      </c>
      <c r="H628" s="4">
        <v>74</v>
      </c>
      <c r="I628" s="4">
        <v>38</v>
      </c>
      <c r="J628" s="4">
        <v>855.81</v>
      </c>
      <c r="K628" s="19">
        <f t="shared" si="54"/>
        <v>0.51351351351351349</v>
      </c>
      <c r="L628" s="46">
        <f t="shared" si="55"/>
        <v>11.565</v>
      </c>
      <c r="M628" t="s">
        <v>34</v>
      </c>
      <c r="N628" t="s">
        <v>36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tr">
        <f t="shared" si="56"/>
        <v>Jun</v>
      </c>
      <c r="V628">
        <f t="shared" si="57"/>
        <v>2</v>
      </c>
      <c r="W628" t="str">
        <f xml:space="preserve"> Simulated_UTM_Campaign_Data___1500_Rows[[#This Row],[utm_source]] &amp; "/" &amp; Simulated_UTM_Campaign_Data___1500_Rows[[#This Row],[utm_medium]]</f>
        <v>instagram/referral</v>
      </c>
      <c r="X628" s="36">
        <f t="shared" si="58"/>
        <v>45293</v>
      </c>
      <c r="Y628" s="38">
        <f>DATEDIF(E628, A628, "m") + 1</f>
        <v>6</v>
      </c>
      <c r="Z628" s="4" t="str">
        <f t="shared" si="59"/>
        <v>exploratory</v>
      </c>
    </row>
    <row r="629" spans="1:26" x14ac:dyDescent="0.2">
      <c r="A629" s="36">
        <v>45624</v>
      </c>
      <c r="B629" s="4" t="s">
        <v>9</v>
      </c>
      <c r="C629" s="4" t="s">
        <v>15</v>
      </c>
      <c r="D629" s="4" t="s">
        <v>22</v>
      </c>
      <c r="E629" s="36">
        <f>IFERROR(_xlfn.XLOOKUP(D629, 'Minimum Months'!A:A, 'Minimum Months'!B:B), "")</f>
        <v>45294</v>
      </c>
      <c r="F629" s="4" t="s">
        <v>16</v>
      </c>
      <c r="G629" s="4" t="s">
        <v>13</v>
      </c>
      <c r="H629" s="4">
        <v>172</v>
      </c>
      <c r="I629" s="4">
        <v>19</v>
      </c>
      <c r="J629" s="4">
        <v>666.11</v>
      </c>
      <c r="K629" s="19">
        <f t="shared" si="54"/>
        <v>0.11046511627906977</v>
      </c>
      <c r="L629" s="46">
        <f t="shared" si="55"/>
        <v>3.8727325581395351</v>
      </c>
      <c r="M629" t="s">
        <v>34</v>
      </c>
      <c r="N629" t="s">
        <v>36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tr">
        <f t="shared" si="56"/>
        <v>Nov</v>
      </c>
      <c r="V629">
        <f t="shared" si="57"/>
        <v>4</v>
      </c>
      <c r="W629" t="str">
        <f xml:space="preserve"> Simulated_UTM_Campaign_Data___1500_Rows[[#This Row],[utm_source]] &amp; "/" &amp; Simulated_UTM_Campaign_Data___1500_Rows[[#This Row],[utm_medium]]</f>
        <v>facebook/social</v>
      </c>
      <c r="X629" s="36">
        <f t="shared" si="58"/>
        <v>45294</v>
      </c>
      <c r="Y629" s="38">
        <f>DATEDIF(E629, A629, "m") + 1</f>
        <v>11</v>
      </c>
      <c r="Z629" s="4" t="str">
        <f t="shared" si="59"/>
        <v>exploratory</v>
      </c>
    </row>
    <row r="630" spans="1:26" x14ac:dyDescent="0.2">
      <c r="A630" s="36">
        <v>45383</v>
      </c>
      <c r="B630" s="4" t="s">
        <v>25</v>
      </c>
      <c r="C630" s="4" t="s">
        <v>28</v>
      </c>
      <c r="D630" s="4" t="s">
        <v>27</v>
      </c>
      <c r="E630" s="36">
        <f>IFERROR(_xlfn.XLOOKUP(D630, 'Minimum Months'!A:A, 'Minimum Months'!B:B), "")</f>
        <v>45293</v>
      </c>
      <c r="F630" s="4" t="s">
        <v>12</v>
      </c>
      <c r="G630" s="4" t="s">
        <v>13</v>
      </c>
      <c r="H630" s="4">
        <v>195</v>
      </c>
      <c r="I630" s="4">
        <v>39</v>
      </c>
      <c r="J630" s="4">
        <v>605.41999999999996</v>
      </c>
      <c r="K630" s="19">
        <f t="shared" si="54"/>
        <v>0.2</v>
      </c>
      <c r="L630" s="46">
        <f t="shared" si="55"/>
        <v>3.1047179487179486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tr">
        <f t="shared" si="56"/>
        <v>Apr</v>
      </c>
      <c r="V630">
        <f t="shared" si="57"/>
        <v>2</v>
      </c>
      <c r="W630" t="str">
        <f xml:space="preserve"> Simulated_UTM_Campaign_Data___1500_Rows[[#This Row],[utm_source]] &amp; "/" &amp; Simulated_UTM_Campaign_Data___1500_Rows[[#This Row],[utm_medium]]</f>
        <v>google/cpc</v>
      </c>
      <c r="X630" s="36">
        <f t="shared" si="58"/>
        <v>45293</v>
      </c>
      <c r="Y630" s="38">
        <f>DATEDIF(E630, A630, "m") + 1</f>
        <v>3</v>
      </c>
      <c r="Z630" s="4" t="str">
        <f t="shared" si="59"/>
        <v>exploratory</v>
      </c>
    </row>
    <row r="631" spans="1:26" x14ac:dyDescent="0.2">
      <c r="A631" s="36">
        <v>45357</v>
      </c>
      <c r="B631" s="4" t="s">
        <v>9</v>
      </c>
      <c r="C631" s="4" t="s">
        <v>15</v>
      </c>
      <c r="D631" s="4" t="s">
        <v>20</v>
      </c>
      <c r="E631" s="36">
        <f>IFERROR(_xlfn.XLOOKUP(D631, 'Minimum Months'!A:A, 'Minimum Months'!B:B), "")</f>
        <v>45292</v>
      </c>
      <c r="F631" s="4" t="s">
        <v>12</v>
      </c>
      <c r="G631" s="4" t="s">
        <v>21</v>
      </c>
      <c r="H631" s="4">
        <v>466</v>
      </c>
      <c r="I631" s="4">
        <v>25</v>
      </c>
      <c r="J631" s="4">
        <v>522.03</v>
      </c>
      <c r="K631" s="19">
        <f t="shared" si="54"/>
        <v>5.3648068669527899E-2</v>
      </c>
      <c r="L631" s="46">
        <f t="shared" si="55"/>
        <v>1.1202360515021459</v>
      </c>
      <c r="M631" t="s">
        <v>34</v>
      </c>
      <c r="N631" t="s">
        <v>36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tr">
        <f t="shared" si="56"/>
        <v>Mar</v>
      </c>
      <c r="V631">
        <f t="shared" si="57"/>
        <v>1</v>
      </c>
      <c r="W631" t="str">
        <f xml:space="preserve"> Simulated_UTM_Campaign_Data___1500_Rows[[#This Row],[utm_source]] &amp; "/" &amp; Simulated_UTM_Campaign_Data___1500_Rows[[#This Row],[utm_medium]]</f>
        <v>facebook/social</v>
      </c>
      <c r="X631" s="36">
        <f t="shared" si="58"/>
        <v>45292</v>
      </c>
      <c r="Y631" s="38">
        <f>DATEDIF(E631, A631, "m") + 1</f>
        <v>3</v>
      </c>
      <c r="Z631" s="4" t="str">
        <f t="shared" si="59"/>
        <v>exploratory</v>
      </c>
    </row>
    <row r="632" spans="1:26" x14ac:dyDescent="0.2">
      <c r="A632" s="36">
        <v>45567</v>
      </c>
      <c r="B632" s="4" t="s">
        <v>30</v>
      </c>
      <c r="C632" s="4" t="s">
        <v>10</v>
      </c>
      <c r="D632" s="4" t="s">
        <v>11</v>
      </c>
      <c r="E632" s="36">
        <f>IFERROR(_xlfn.XLOOKUP(D632, 'Minimum Months'!A:A, 'Minimum Months'!B:B), "")</f>
        <v>45292</v>
      </c>
      <c r="F632" s="4" t="s">
        <v>29</v>
      </c>
      <c r="G632" s="4" t="s">
        <v>24</v>
      </c>
      <c r="H632" s="4">
        <v>231</v>
      </c>
      <c r="I632" s="4">
        <v>7</v>
      </c>
      <c r="J632" s="4">
        <v>456.26</v>
      </c>
      <c r="K632" s="19">
        <f t="shared" si="54"/>
        <v>3.0303030303030304E-2</v>
      </c>
      <c r="L632" s="46">
        <f t="shared" si="55"/>
        <v>1.9751515151515151</v>
      </c>
      <c r="M632" t="s">
        <v>34</v>
      </c>
      <c r="N632" t="s">
        <v>36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tr">
        <f t="shared" si="56"/>
        <v>Oct</v>
      </c>
      <c r="V632">
        <f t="shared" si="57"/>
        <v>4</v>
      </c>
      <c r="W632" t="str">
        <f xml:space="preserve"> Simulated_UTM_Campaign_Data___1500_Rows[[#This Row],[utm_source]] &amp; "/" &amp; Simulated_UTM_Campaign_Data___1500_Rows[[#This Row],[utm_medium]]</f>
        <v>linkedin/referral</v>
      </c>
      <c r="X632" s="36">
        <f t="shared" si="58"/>
        <v>45292</v>
      </c>
      <c r="Y632" s="38">
        <f>DATEDIF(E632, A632, "m") + 1</f>
        <v>10</v>
      </c>
      <c r="Z632" s="4" t="str">
        <f t="shared" si="59"/>
        <v>purchase_intent</v>
      </c>
    </row>
    <row r="633" spans="1:26" x14ac:dyDescent="0.2">
      <c r="A633" s="36">
        <v>45488</v>
      </c>
      <c r="B633" s="4" t="s">
        <v>25</v>
      </c>
      <c r="C633" s="4" t="s">
        <v>10</v>
      </c>
      <c r="D633" s="4" t="s">
        <v>27</v>
      </c>
      <c r="E633" s="36">
        <f>IFERROR(_xlfn.XLOOKUP(D633, 'Minimum Months'!A:A, 'Minimum Months'!B:B), "")</f>
        <v>45293</v>
      </c>
      <c r="F633" s="4" t="s">
        <v>12</v>
      </c>
      <c r="G633" s="4" t="s">
        <v>17</v>
      </c>
      <c r="H633" s="4">
        <v>343</v>
      </c>
      <c r="I633" s="4">
        <v>27</v>
      </c>
      <c r="J633" s="4">
        <v>448.28</v>
      </c>
      <c r="K633" s="19">
        <f t="shared" si="54"/>
        <v>7.8717201166180764E-2</v>
      </c>
      <c r="L633" s="46">
        <f t="shared" si="55"/>
        <v>1.306938775510204</v>
      </c>
      <c r="M633" t="s">
        <v>34</v>
      </c>
      <c r="N633" t="s">
        <v>36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tr">
        <f t="shared" si="56"/>
        <v>Jul</v>
      </c>
      <c r="V633">
        <f t="shared" si="57"/>
        <v>3</v>
      </c>
      <c r="W633" t="str">
        <f xml:space="preserve"> Simulated_UTM_Campaign_Data___1500_Rows[[#This Row],[utm_source]] &amp; "/" &amp; Simulated_UTM_Campaign_Data___1500_Rows[[#This Row],[utm_medium]]</f>
        <v>google/referral</v>
      </c>
      <c r="X633" s="36">
        <f t="shared" si="58"/>
        <v>45293</v>
      </c>
      <c r="Y633" s="38">
        <f>DATEDIF(E633, A633, "m") + 1</f>
        <v>7</v>
      </c>
      <c r="Z633" s="4" t="str">
        <f t="shared" si="59"/>
        <v>purchase_intent</v>
      </c>
    </row>
    <row r="634" spans="1:26" x14ac:dyDescent="0.2">
      <c r="A634" s="36">
        <v>45409</v>
      </c>
      <c r="B634" s="4" t="s">
        <v>30</v>
      </c>
      <c r="C634" s="4" t="s">
        <v>15</v>
      </c>
      <c r="D634" s="4" t="s">
        <v>20</v>
      </c>
      <c r="E634" s="36">
        <f>IFERROR(_xlfn.XLOOKUP(D634, 'Minimum Months'!A:A, 'Minimum Months'!B:B), "")</f>
        <v>45292</v>
      </c>
      <c r="F634" s="4" t="s">
        <v>16</v>
      </c>
      <c r="G634" s="4" t="s">
        <v>17</v>
      </c>
      <c r="H634" s="4">
        <v>491</v>
      </c>
      <c r="I634" s="4">
        <v>5</v>
      </c>
      <c r="J634" s="4">
        <v>496.79</v>
      </c>
      <c r="K634" s="19">
        <f t="shared" si="54"/>
        <v>1.0183299389002037E-2</v>
      </c>
      <c r="L634" s="46">
        <f t="shared" si="55"/>
        <v>1.0117922606924643</v>
      </c>
      <c r="M634" t="s">
        <v>34</v>
      </c>
      <c r="N634" t="s">
        <v>36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tr">
        <f t="shared" si="56"/>
        <v>Apr</v>
      </c>
      <c r="V634">
        <f t="shared" si="57"/>
        <v>2</v>
      </c>
      <c r="W634" t="str">
        <f xml:space="preserve"> Simulated_UTM_Campaign_Data___1500_Rows[[#This Row],[utm_source]] &amp; "/" &amp; Simulated_UTM_Campaign_Data___1500_Rows[[#This Row],[utm_medium]]</f>
        <v>linkedin/social</v>
      </c>
      <c r="X634" s="36">
        <f t="shared" si="58"/>
        <v>45292</v>
      </c>
      <c r="Y634" s="38">
        <f>DATEDIF(E634, A634, "m") + 1</f>
        <v>4</v>
      </c>
      <c r="Z634" s="4" t="str">
        <f t="shared" si="59"/>
        <v>purchase_intent</v>
      </c>
    </row>
    <row r="635" spans="1:26" x14ac:dyDescent="0.2">
      <c r="A635" s="36">
        <v>45561</v>
      </c>
      <c r="B635" s="4" t="s">
        <v>18</v>
      </c>
      <c r="C635" s="4" t="s">
        <v>10</v>
      </c>
      <c r="D635" s="4" t="s">
        <v>11</v>
      </c>
      <c r="E635" s="36">
        <f>IFERROR(_xlfn.XLOOKUP(D635, 'Minimum Months'!A:A, 'Minimum Months'!B:B), "")</f>
        <v>45292</v>
      </c>
      <c r="F635" s="4" t="s">
        <v>12</v>
      </c>
      <c r="G635" s="4" t="s">
        <v>13</v>
      </c>
      <c r="H635" s="4">
        <v>245</v>
      </c>
      <c r="I635" s="4">
        <v>4</v>
      </c>
      <c r="J635" s="4">
        <v>688.35</v>
      </c>
      <c r="K635" s="19">
        <f t="shared" si="54"/>
        <v>1.6326530612244899E-2</v>
      </c>
      <c r="L635" s="46">
        <f t="shared" si="55"/>
        <v>2.8095918367346941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tr">
        <f t="shared" si="56"/>
        <v>Sep</v>
      </c>
      <c r="V635">
        <f t="shared" si="57"/>
        <v>3</v>
      </c>
      <c r="W635" t="str">
        <f xml:space="preserve"> Simulated_UTM_Campaign_Data___1500_Rows[[#This Row],[utm_source]] &amp; "/" &amp; Simulated_UTM_Campaign_Data___1500_Rows[[#This Row],[utm_medium]]</f>
        <v>youtube/referral</v>
      </c>
      <c r="X635" s="36">
        <f t="shared" si="58"/>
        <v>45292</v>
      </c>
      <c r="Y635" s="38">
        <f>DATEDIF(E635, A635, "m") + 1</f>
        <v>9</v>
      </c>
      <c r="Z635" s="4" t="str">
        <f t="shared" si="59"/>
        <v>exploratory</v>
      </c>
    </row>
    <row r="636" spans="1:26" x14ac:dyDescent="0.2">
      <c r="A636" s="36">
        <v>45610</v>
      </c>
      <c r="B636" s="4" t="s">
        <v>30</v>
      </c>
      <c r="C636" s="4" t="s">
        <v>19</v>
      </c>
      <c r="D636" s="4" t="s">
        <v>20</v>
      </c>
      <c r="E636" s="36">
        <f>IFERROR(_xlfn.XLOOKUP(D636, 'Minimum Months'!A:A, 'Minimum Months'!B:B), "")</f>
        <v>45292</v>
      </c>
      <c r="F636" s="4" t="s">
        <v>29</v>
      </c>
      <c r="G636" s="4" t="s">
        <v>24</v>
      </c>
      <c r="H636" s="4">
        <v>275</v>
      </c>
      <c r="I636" s="4">
        <v>39</v>
      </c>
      <c r="J636" s="4">
        <v>440.68</v>
      </c>
      <c r="K636" s="19">
        <f t="shared" si="54"/>
        <v>0.14181818181818182</v>
      </c>
      <c r="L636" s="46">
        <f t="shared" si="55"/>
        <v>1.6024727272727273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tr">
        <f t="shared" si="56"/>
        <v>Nov</v>
      </c>
      <c r="V636">
        <f t="shared" si="57"/>
        <v>4</v>
      </c>
      <c r="W636" t="str">
        <f xml:space="preserve"> Simulated_UTM_Campaign_Data___1500_Rows[[#This Row],[utm_source]] &amp; "/" &amp; Simulated_UTM_Campaign_Data___1500_Rows[[#This Row],[utm_medium]]</f>
        <v>linkedin/email</v>
      </c>
      <c r="X636" s="36">
        <f t="shared" si="58"/>
        <v>45292</v>
      </c>
      <c r="Y636" s="38">
        <f>DATEDIF(E636, A636, "m") + 1</f>
        <v>11</v>
      </c>
      <c r="Z636" s="4" t="str">
        <f t="shared" si="59"/>
        <v>purchase_intent</v>
      </c>
    </row>
    <row r="637" spans="1:26" x14ac:dyDescent="0.2">
      <c r="A637" s="36">
        <v>45592</v>
      </c>
      <c r="B637" s="4" t="s">
        <v>26</v>
      </c>
      <c r="C637" s="4" t="s">
        <v>15</v>
      </c>
      <c r="D637" s="4" t="s">
        <v>22</v>
      </c>
      <c r="E637" s="36">
        <f>IFERROR(_xlfn.XLOOKUP(D637, 'Minimum Months'!A:A, 'Minimum Months'!B:B), "")</f>
        <v>45294</v>
      </c>
      <c r="F637" s="4" t="s">
        <v>16</v>
      </c>
      <c r="G637" s="4" t="s">
        <v>13</v>
      </c>
      <c r="H637" s="4">
        <v>402</v>
      </c>
      <c r="I637" s="4">
        <v>46</v>
      </c>
      <c r="J637" s="4">
        <v>671.4</v>
      </c>
      <c r="K637" s="19">
        <f t="shared" si="54"/>
        <v>0.11442786069651742</v>
      </c>
      <c r="L637" s="46">
        <f t="shared" si="55"/>
        <v>1.6701492537313432</v>
      </c>
      <c r="M637" t="s">
        <v>34</v>
      </c>
      <c r="N637" t="s">
        <v>36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tr">
        <f t="shared" si="56"/>
        <v>Oct</v>
      </c>
      <c r="V637">
        <f t="shared" si="57"/>
        <v>4</v>
      </c>
      <c r="W637" t="str">
        <f xml:space="preserve"> Simulated_UTM_Campaign_Data___1500_Rows[[#This Row],[utm_source]] &amp; "/" &amp; Simulated_UTM_Campaign_Data___1500_Rows[[#This Row],[utm_medium]]</f>
        <v>instagram/social</v>
      </c>
      <c r="X637" s="36">
        <f t="shared" si="58"/>
        <v>45294</v>
      </c>
      <c r="Y637" s="38">
        <f>DATEDIF(E637, A637, "m") + 1</f>
        <v>10</v>
      </c>
      <c r="Z637" s="4" t="str">
        <f t="shared" si="59"/>
        <v>exploratory</v>
      </c>
    </row>
    <row r="638" spans="1:26" x14ac:dyDescent="0.2">
      <c r="A638" s="36">
        <v>45293</v>
      </c>
      <c r="B638" s="4" t="s">
        <v>18</v>
      </c>
      <c r="C638" s="4" t="s">
        <v>10</v>
      </c>
      <c r="D638" s="4" t="s">
        <v>27</v>
      </c>
      <c r="E638" s="36">
        <f>IFERROR(_xlfn.XLOOKUP(D638, 'Minimum Months'!A:A, 'Minimum Months'!B:B), "")</f>
        <v>45293</v>
      </c>
      <c r="F638" s="4" t="s">
        <v>23</v>
      </c>
      <c r="G638" s="4" t="s">
        <v>24</v>
      </c>
      <c r="H638" s="4">
        <v>301</v>
      </c>
      <c r="I638" s="4">
        <v>48</v>
      </c>
      <c r="J638" s="4">
        <v>833.44</v>
      </c>
      <c r="K638" s="19">
        <f t="shared" si="54"/>
        <v>0.15946843853820597</v>
      </c>
      <c r="L638" s="46">
        <f t="shared" si="55"/>
        <v>2.76890365448505</v>
      </c>
      <c r="M638" t="s">
        <v>34</v>
      </c>
      <c r="N638" t="s">
        <v>36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tr">
        <f t="shared" si="56"/>
        <v>Jan</v>
      </c>
      <c r="V638">
        <f t="shared" si="57"/>
        <v>1</v>
      </c>
      <c r="W638" t="str">
        <f xml:space="preserve"> Simulated_UTM_Campaign_Data___1500_Rows[[#This Row],[utm_source]] &amp; "/" &amp; Simulated_UTM_Campaign_Data___1500_Rows[[#This Row],[utm_medium]]</f>
        <v>youtube/referral</v>
      </c>
      <c r="X638" s="36">
        <f t="shared" si="58"/>
        <v>45293</v>
      </c>
      <c r="Y638" s="38">
        <f>DATEDIF(E638, A638, "m") + 1</f>
        <v>1</v>
      </c>
      <c r="Z638" s="4" t="str">
        <f t="shared" si="59"/>
        <v>purchase_intent</v>
      </c>
    </row>
    <row r="639" spans="1:26" x14ac:dyDescent="0.2">
      <c r="A639" s="36">
        <v>45649</v>
      </c>
      <c r="B639" s="4" t="s">
        <v>25</v>
      </c>
      <c r="C639" s="4" t="s">
        <v>19</v>
      </c>
      <c r="D639" s="4" t="s">
        <v>22</v>
      </c>
      <c r="E639" s="36">
        <f>IFERROR(_xlfn.XLOOKUP(D639, 'Minimum Months'!A:A, 'Minimum Months'!B:B), "")</f>
        <v>45294</v>
      </c>
      <c r="F639" s="4" t="s">
        <v>16</v>
      </c>
      <c r="G639" s="4" t="s">
        <v>17</v>
      </c>
      <c r="H639" s="4">
        <v>58</v>
      </c>
      <c r="I639" s="4">
        <v>26</v>
      </c>
      <c r="J639" s="4">
        <v>839.45</v>
      </c>
      <c r="K639" s="19">
        <f t="shared" si="54"/>
        <v>0.44827586206896552</v>
      </c>
      <c r="L639" s="46">
        <f t="shared" si="55"/>
        <v>14.473275862068967</v>
      </c>
      <c r="M639" t="s">
        <v>34</v>
      </c>
      <c r="N639" t="s">
        <v>36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tr">
        <f t="shared" si="56"/>
        <v>Dec</v>
      </c>
      <c r="V639">
        <f t="shared" si="57"/>
        <v>4</v>
      </c>
      <c r="W639" t="str">
        <f xml:space="preserve"> Simulated_UTM_Campaign_Data___1500_Rows[[#This Row],[utm_source]] &amp; "/" &amp; Simulated_UTM_Campaign_Data___1500_Rows[[#This Row],[utm_medium]]</f>
        <v>google/email</v>
      </c>
      <c r="X639" s="36">
        <f t="shared" si="58"/>
        <v>45294</v>
      </c>
      <c r="Y639" s="38">
        <f>DATEDIF(E639, A639, "m") + 1</f>
        <v>12</v>
      </c>
      <c r="Z639" s="4" t="str">
        <f t="shared" si="59"/>
        <v>purchase_intent</v>
      </c>
    </row>
    <row r="640" spans="1:26" x14ac:dyDescent="0.2">
      <c r="A640" s="36">
        <v>45414</v>
      </c>
      <c r="B640" s="4" t="s">
        <v>9</v>
      </c>
      <c r="C640" s="4" t="s">
        <v>10</v>
      </c>
      <c r="D640" s="4" t="s">
        <v>27</v>
      </c>
      <c r="E640" s="36">
        <f>IFERROR(_xlfn.XLOOKUP(D640, 'Minimum Months'!A:A, 'Minimum Months'!B:B), "")</f>
        <v>45293</v>
      </c>
      <c r="F640" s="4" t="s">
        <v>16</v>
      </c>
      <c r="G640" s="4" t="s">
        <v>24</v>
      </c>
      <c r="H640" s="4">
        <v>224</v>
      </c>
      <c r="I640" s="4">
        <v>29</v>
      </c>
      <c r="J640" s="4">
        <v>987.42</v>
      </c>
      <c r="K640" s="19">
        <f t="shared" si="54"/>
        <v>0.12946428571428573</v>
      </c>
      <c r="L640" s="46">
        <f t="shared" si="55"/>
        <v>4.4081250000000001</v>
      </c>
      <c r="M640" t="s">
        <v>34</v>
      </c>
      <c r="N640" t="s">
        <v>36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tr">
        <f t="shared" si="56"/>
        <v>May</v>
      </c>
      <c r="V640">
        <f t="shared" si="57"/>
        <v>2</v>
      </c>
      <c r="W640" t="str">
        <f xml:space="preserve"> Simulated_UTM_Campaign_Data___1500_Rows[[#This Row],[utm_source]] &amp; "/" &amp; Simulated_UTM_Campaign_Data___1500_Rows[[#This Row],[utm_medium]]</f>
        <v>facebook/referral</v>
      </c>
      <c r="X640" s="36">
        <f t="shared" si="58"/>
        <v>45293</v>
      </c>
      <c r="Y640" s="38">
        <f>DATEDIF(E640, A640, "m") + 1</f>
        <v>5</v>
      </c>
      <c r="Z640" s="4" t="str">
        <f t="shared" si="59"/>
        <v>purchase_intent</v>
      </c>
    </row>
    <row r="641" spans="1:26" x14ac:dyDescent="0.2">
      <c r="A641" s="36">
        <v>45370</v>
      </c>
      <c r="B641" s="4" t="s">
        <v>25</v>
      </c>
      <c r="C641" s="4" t="s">
        <v>10</v>
      </c>
      <c r="D641" s="4" t="s">
        <v>27</v>
      </c>
      <c r="E641" s="36">
        <f>IFERROR(_xlfn.XLOOKUP(D641, 'Minimum Months'!A:A, 'Minimum Months'!B:B), "")</f>
        <v>45293</v>
      </c>
      <c r="F641" s="4" t="s">
        <v>12</v>
      </c>
      <c r="G641" s="4" t="s">
        <v>24</v>
      </c>
      <c r="H641" s="4">
        <v>311</v>
      </c>
      <c r="I641" s="4">
        <v>44</v>
      </c>
      <c r="J641" s="4">
        <v>506.87</v>
      </c>
      <c r="K641" s="19">
        <f t="shared" si="54"/>
        <v>0.14147909967845659</v>
      </c>
      <c r="L641" s="46">
        <f t="shared" si="55"/>
        <v>1.6298070739549839</v>
      </c>
      <c r="M641" t="s">
        <v>34</v>
      </c>
      <c r="N641" t="s">
        <v>36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tr">
        <f t="shared" si="56"/>
        <v>Mar</v>
      </c>
      <c r="V641">
        <f t="shared" si="57"/>
        <v>1</v>
      </c>
      <c r="W641" t="str">
        <f xml:space="preserve"> Simulated_UTM_Campaign_Data___1500_Rows[[#This Row],[utm_source]] &amp; "/" &amp; Simulated_UTM_Campaign_Data___1500_Rows[[#This Row],[utm_medium]]</f>
        <v>google/referral</v>
      </c>
      <c r="X641" s="36">
        <f t="shared" si="58"/>
        <v>45293</v>
      </c>
      <c r="Y641" s="38">
        <f>DATEDIF(E641, A641, "m") + 1</f>
        <v>3</v>
      </c>
      <c r="Z641" s="4" t="str">
        <f t="shared" si="59"/>
        <v>purchase_intent</v>
      </c>
    </row>
    <row r="642" spans="1:26" x14ac:dyDescent="0.2">
      <c r="A642" s="36">
        <v>45371</v>
      </c>
      <c r="B642" s="4" t="s">
        <v>30</v>
      </c>
      <c r="C642" s="4" t="s">
        <v>19</v>
      </c>
      <c r="D642" s="4" t="s">
        <v>20</v>
      </c>
      <c r="E642" s="36">
        <f>IFERROR(_xlfn.XLOOKUP(D642, 'Minimum Months'!A:A, 'Minimum Months'!B:B), "")</f>
        <v>45292</v>
      </c>
      <c r="F642" s="4" t="s">
        <v>32</v>
      </c>
      <c r="G642" s="4" t="s">
        <v>21</v>
      </c>
      <c r="H642" s="4">
        <v>339</v>
      </c>
      <c r="I642" s="4">
        <v>7</v>
      </c>
      <c r="J642" s="4">
        <v>960.47</v>
      </c>
      <c r="K642" s="19">
        <f t="shared" ref="K642:K705" si="60">IF(H642=0, 0, I642/H642)</f>
        <v>2.0648967551622419E-2</v>
      </c>
      <c r="L642" s="46">
        <f t="shared" ref="L642:L705" si="61">IF(H642=0, 0, J642/H642)</f>
        <v>2.8332448377581123</v>
      </c>
      <c r="M642" t="s">
        <v>34</v>
      </c>
      <c r="N642" t="s">
        <v>36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tr">
        <f t="shared" ref="U642:U705" si="62">TEXT(A642, "mmm")</f>
        <v>Mar</v>
      </c>
      <c r="V642">
        <f t="shared" ref="V642:V705" si="63">ROUNDUP(MONTH(A642)/3, 0)</f>
        <v>1</v>
      </c>
      <c r="W642" t="str">
        <f xml:space="preserve"> Simulated_UTM_Campaign_Data___1500_Rows[[#This Row],[utm_source]] &amp; "/" &amp; Simulated_UTM_Campaign_Data___1500_Rows[[#This Row],[utm_medium]]</f>
        <v>linkedin/email</v>
      </c>
      <c r="X642" s="36">
        <f t="shared" ref="X642:X705" si="64">_xlfn.MINIFS(A:A, D:D, D642)</f>
        <v>45292</v>
      </c>
      <c r="Y642" s="38">
        <f>DATEDIF(E642, A642, "m") + 1</f>
        <v>3</v>
      </c>
      <c r="Z642" s="4" t="str">
        <f t="shared" ref="Z642:Z705" si="65">IF(OR(G642="discount", G642="signup"), "purchase_intent",
   IF(OR(G642="bags", G642="shoes"), "exploratory", "other"))</f>
        <v>exploratory</v>
      </c>
    </row>
    <row r="643" spans="1:26" x14ac:dyDescent="0.2">
      <c r="A643" s="36">
        <v>45449</v>
      </c>
      <c r="B643" s="4" t="s">
        <v>18</v>
      </c>
      <c r="C643" s="4" t="s">
        <v>15</v>
      </c>
      <c r="D643" s="4" t="s">
        <v>27</v>
      </c>
      <c r="E643" s="36">
        <f>IFERROR(_xlfn.XLOOKUP(D643, 'Minimum Months'!A:A, 'Minimum Months'!B:B), "")</f>
        <v>45293</v>
      </c>
      <c r="F643" s="4" t="s">
        <v>12</v>
      </c>
      <c r="G643" s="4" t="s">
        <v>17</v>
      </c>
      <c r="H643" s="4">
        <v>390</v>
      </c>
      <c r="I643" s="4">
        <v>20</v>
      </c>
      <c r="J643" s="4">
        <v>42.99</v>
      </c>
      <c r="K643" s="19">
        <f t="shared" si="60"/>
        <v>5.128205128205128E-2</v>
      </c>
      <c r="L643" s="46">
        <f t="shared" si="61"/>
        <v>0.11023076923076923</v>
      </c>
      <c r="M643" t="s">
        <v>34</v>
      </c>
      <c r="N643" t="s">
        <v>36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tr">
        <f t="shared" si="62"/>
        <v>Jun</v>
      </c>
      <c r="V643">
        <f t="shared" si="63"/>
        <v>2</v>
      </c>
      <c r="W643" t="str">
        <f xml:space="preserve"> Simulated_UTM_Campaign_Data___1500_Rows[[#This Row],[utm_source]] &amp; "/" &amp; Simulated_UTM_Campaign_Data___1500_Rows[[#This Row],[utm_medium]]</f>
        <v>youtube/social</v>
      </c>
      <c r="X643" s="36">
        <f t="shared" si="64"/>
        <v>45293</v>
      </c>
      <c r="Y643" s="38">
        <f>DATEDIF(E643, A643, "m") + 1</f>
        <v>6</v>
      </c>
      <c r="Z643" s="4" t="str">
        <f t="shared" si="65"/>
        <v>purchase_intent</v>
      </c>
    </row>
    <row r="644" spans="1:26" x14ac:dyDescent="0.2">
      <c r="A644" s="36">
        <v>45385</v>
      </c>
      <c r="B644" s="4" t="s">
        <v>18</v>
      </c>
      <c r="C644" s="4" t="s">
        <v>10</v>
      </c>
      <c r="D644" s="4" t="s">
        <v>27</v>
      </c>
      <c r="E644" s="36">
        <f>IFERROR(_xlfn.XLOOKUP(D644, 'Minimum Months'!A:A, 'Minimum Months'!B:B), "")</f>
        <v>45293</v>
      </c>
      <c r="F644" s="4" t="s">
        <v>12</v>
      </c>
      <c r="G644" s="4" t="s">
        <v>17</v>
      </c>
      <c r="H644" s="4">
        <v>471</v>
      </c>
      <c r="I644" s="4">
        <v>49</v>
      </c>
      <c r="J644" s="4">
        <v>928.92</v>
      </c>
      <c r="K644" s="19">
        <f t="shared" si="60"/>
        <v>0.1040339702760085</v>
      </c>
      <c r="L644" s="46">
        <f t="shared" si="61"/>
        <v>1.9722292993630572</v>
      </c>
      <c r="M644" t="s">
        <v>34</v>
      </c>
      <c r="N644" t="s">
        <v>36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tr">
        <f t="shared" si="62"/>
        <v>Apr</v>
      </c>
      <c r="V644">
        <f t="shared" si="63"/>
        <v>2</v>
      </c>
      <c r="W644" t="str">
        <f xml:space="preserve"> Simulated_UTM_Campaign_Data___1500_Rows[[#This Row],[utm_source]] &amp; "/" &amp; Simulated_UTM_Campaign_Data___1500_Rows[[#This Row],[utm_medium]]</f>
        <v>youtube/referral</v>
      </c>
      <c r="X644" s="36">
        <f t="shared" si="64"/>
        <v>45293</v>
      </c>
      <c r="Y644" s="38">
        <f>DATEDIF(E644, A644, "m") + 1</f>
        <v>4</v>
      </c>
      <c r="Z644" s="4" t="str">
        <f t="shared" si="65"/>
        <v>purchase_intent</v>
      </c>
    </row>
    <row r="645" spans="1:26" x14ac:dyDescent="0.2">
      <c r="A645" s="36">
        <v>45470</v>
      </c>
      <c r="B645" s="4" t="s">
        <v>14</v>
      </c>
      <c r="C645" s="4" t="s">
        <v>15</v>
      </c>
      <c r="D645" s="4" t="s">
        <v>22</v>
      </c>
      <c r="E645" s="36">
        <f>IFERROR(_xlfn.XLOOKUP(D645, 'Minimum Months'!A:A, 'Minimum Months'!B:B), "")</f>
        <v>45294</v>
      </c>
      <c r="F645" s="4" t="s">
        <v>12</v>
      </c>
      <c r="G645" s="4" t="s">
        <v>17</v>
      </c>
      <c r="H645" s="4">
        <v>48</v>
      </c>
      <c r="I645" s="4">
        <v>48</v>
      </c>
      <c r="J645" s="4">
        <v>852.21</v>
      </c>
      <c r="K645" s="19">
        <f t="shared" si="60"/>
        <v>1</v>
      </c>
      <c r="L645" s="46">
        <f t="shared" si="61"/>
        <v>17.754375</v>
      </c>
      <c r="M645" t="s">
        <v>34</v>
      </c>
      <c r="N645" t="s">
        <v>36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tr">
        <f t="shared" si="62"/>
        <v>Jun</v>
      </c>
      <c r="V645">
        <f t="shared" si="63"/>
        <v>2</v>
      </c>
      <c r="W645" t="str">
        <f xml:space="preserve"> Simulated_UTM_Campaign_Data___1500_Rows[[#This Row],[utm_source]] &amp; "/" &amp; Simulated_UTM_Campaign_Data___1500_Rows[[#This Row],[utm_medium]]</f>
        <v>newsletter/social</v>
      </c>
      <c r="X645" s="36">
        <f t="shared" si="64"/>
        <v>45294</v>
      </c>
      <c r="Y645" s="38">
        <f>DATEDIF(E645, A645, "m") + 1</f>
        <v>6</v>
      </c>
      <c r="Z645" s="4" t="str">
        <f t="shared" si="65"/>
        <v>purchase_intent</v>
      </c>
    </row>
    <row r="646" spans="1:26" x14ac:dyDescent="0.2">
      <c r="A646" s="36">
        <v>45586</v>
      </c>
      <c r="B646" s="4" t="s">
        <v>18</v>
      </c>
      <c r="C646" s="4" t="s">
        <v>19</v>
      </c>
      <c r="D646" s="4" t="s">
        <v>27</v>
      </c>
      <c r="E646" s="36">
        <f>IFERROR(_xlfn.XLOOKUP(D646, 'Minimum Months'!A:A, 'Minimum Months'!B:B), "")</f>
        <v>45293</v>
      </c>
      <c r="F646" s="4" t="s">
        <v>16</v>
      </c>
      <c r="G646" s="4" t="s">
        <v>13</v>
      </c>
      <c r="H646" s="4">
        <v>272</v>
      </c>
      <c r="I646" s="4">
        <v>29</v>
      </c>
      <c r="J646" s="4">
        <v>218.21</v>
      </c>
      <c r="K646" s="19">
        <f t="shared" si="60"/>
        <v>0.10661764705882353</v>
      </c>
      <c r="L646" s="46">
        <f t="shared" si="61"/>
        <v>0.80224264705882353</v>
      </c>
      <c r="M646" t="s">
        <v>34</v>
      </c>
      <c r="N646" t="s">
        <v>36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tr">
        <f t="shared" si="62"/>
        <v>Oct</v>
      </c>
      <c r="V646">
        <f t="shared" si="63"/>
        <v>4</v>
      </c>
      <c r="W646" t="str">
        <f xml:space="preserve"> Simulated_UTM_Campaign_Data___1500_Rows[[#This Row],[utm_source]] &amp; "/" &amp; Simulated_UTM_Campaign_Data___1500_Rows[[#This Row],[utm_medium]]</f>
        <v>youtube/email</v>
      </c>
      <c r="X646" s="36">
        <f t="shared" si="64"/>
        <v>45293</v>
      </c>
      <c r="Y646" s="38">
        <f>DATEDIF(E646, A646, "m") + 1</f>
        <v>10</v>
      </c>
      <c r="Z646" s="4" t="str">
        <f t="shared" si="65"/>
        <v>exploratory</v>
      </c>
    </row>
    <row r="647" spans="1:26" x14ac:dyDescent="0.2">
      <c r="A647" s="36">
        <v>45314</v>
      </c>
      <c r="B647" s="4" t="s">
        <v>25</v>
      </c>
      <c r="C647" s="4" t="s">
        <v>15</v>
      </c>
      <c r="D647" s="4" t="s">
        <v>22</v>
      </c>
      <c r="E647" s="36">
        <f>IFERROR(_xlfn.XLOOKUP(D647, 'Minimum Months'!A:A, 'Minimum Months'!B:B), "")</f>
        <v>45294</v>
      </c>
      <c r="F647" s="4" t="s">
        <v>16</v>
      </c>
      <c r="G647" s="4" t="s">
        <v>17</v>
      </c>
      <c r="H647" s="4">
        <v>25</v>
      </c>
      <c r="I647" s="4">
        <v>26</v>
      </c>
      <c r="J647" s="4">
        <v>271.92</v>
      </c>
      <c r="K647" s="19">
        <f t="shared" si="60"/>
        <v>1.04</v>
      </c>
      <c r="L647" s="46">
        <f t="shared" si="61"/>
        <v>10.876800000000001</v>
      </c>
      <c r="M647" t="s">
        <v>34</v>
      </c>
      <c r="N647" t="s">
        <v>36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tr">
        <f t="shared" si="62"/>
        <v>Jan</v>
      </c>
      <c r="V647">
        <f t="shared" si="63"/>
        <v>1</v>
      </c>
      <c r="W647" t="str">
        <f xml:space="preserve"> Simulated_UTM_Campaign_Data___1500_Rows[[#This Row],[utm_source]] &amp; "/" &amp; Simulated_UTM_Campaign_Data___1500_Rows[[#This Row],[utm_medium]]</f>
        <v>google/social</v>
      </c>
      <c r="X647" s="36">
        <f t="shared" si="64"/>
        <v>45294</v>
      </c>
      <c r="Y647" s="38">
        <f>DATEDIF(E647, A647, "m") + 1</f>
        <v>1</v>
      </c>
      <c r="Z647" s="4" t="str">
        <f t="shared" si="65"/>
        <v>purchase_intent</v>
      </c>
    </row>
    <row r="648" spans="1:26" x14ac:dyDescent="0.2">
      <c r="A648" s="36">
        <v>45490</v>
      </c>
      <c r="B648" s="4" t="s">
        <v>30</v>
      </c>
      <c r="C648" s="4" t="s">
        <v>10</v>
      </c>
      <c r="D648" s="4" t="s">
        <v>11</v>
      </c>
      <c r="E648" s="36">
        <f>IFERROR(_xlfn.XLOOKUP(D648, 'Minimum Months'!A:A, 'Minimum Months'!B:B), "")</f>
        <v>45292</v>
      </c>
      <c r="F648" s="4" t="s">
        <v>16</v>
      </c>
      <c r="G648" s="4" t="s">
        <v>21</v>
      </c>
      <c r="H648" s="4">
        <v>459</v>
      </c>
      <c r="I648" s="4">
        <v>14</v>
      </c>
      <c r="J648" s="4">
        <v>352.75</v>
      </c>
      <c r="K648" s="19">
        <f t="shared" si="60"/>
        <v>3.0501089324618737E-2</v>
      </c>
      <c r="L648" s="46">
        <f t="shared" si="61"/>
        <v>0.76851851851851849</v>
      </c>
      <c r="M648" t="s">
        <v>34</v>
      </c>
      <c r="N648" t="s">
        <v>36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tr">
        <f t="shared" si="62"/>
        <v>Jul</v>
      </c>
      <c r="V648">
        <f t="shared" si="63"/>
        <v>3</v>
      </c>
      <c r="W648" t="str">
        <f xml:space="preserve"> Simulated_UTM_Campaign_Data___1500_Rows[[#This Row],[utm_source]] &amp; "/" &amp; Simulated_UTM_Campaign_Data___1500_Rows[[#This Row],[utm_medium]]</f>
        <v>linkedin/referral</v>
      </c>
      <c r="X648" s="36">
        <f t="shared" si="64"/>
        <v>45292</v>
      </c>
      <c r="Y648" s="38">
        <f>DATEDIF(E648, A648, "m") + 1</f>
        <v>7</v>
      </c>
      <c r="Z648" s="4" t="str">
        <f t="shared" si="65"/>
        <v>exploratory</v>
      </c>
    </row>
    <row r="649" spans="1:26" x14ac:dyDescent="0.2">
      <c r="A649" s="36">
        <v>45426</v>
      </c>
      <c r="B649" s="4" t="s">
        <v>18</v>
      </c>
      <c r="C649" s="4" t="s">
        <v>28</v>
      </c>
      <c r="D649" s="4" t="s">
        <v>20</v>
      </c>
      <c r="E649" s="36">
        <f>IFERROR(_xlfn.XLOOKUP(D649, 'Minimum Months'!A:A, 'Minimum Months'!B:B), "")</f>
        <v>45292</v>
      </c>
      <c r="F649" s="4" t="s">
        <v>16</v>
      </c>
      <c r="G649" s="4" t="s">
        <v>17</v>
      </c>
      <c r="H649" s="4">
        <v>381</v>
      </c>
      <c r="I649" s="4">
        <v>4</v>
      </c>
      <c r="J649" s="4">
        <v>335.54</v>
      </c>
      <c r="K649" s="19">
        <f t="shared" si="60"/>
        <v>1.0498687664041995E-2</v>
      </c>
      <c r="L649" s="46">
        <f t="shared" si="61"/>
        <v>0.88068241469816277</v>
      </c>
      <c r="M649" t="s">
        <v>34</v>
      </c>
      <c r="N649" t="s">
        <v>36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tr">
        <f t="shared" si="62"/>
        <v>May</v>
      </c>
      <c r="V649">
        <f t="shared" si="63"/>
        <v>2</v>
      </c>
      <c r="W649" t="str">
        <f xml:space="preserve"> Simulated_UTM_Campaign_Data___1500_Rows[[#This Row],[utm_source]] &amp; "/" &amp; Simulated_UTM_Campaign_Data___1500_Rows[[#This Row],[utm_medium]]</f>
        <v>youtube/cpc</v>
      </c>
      <c r="X649" s="36">
        <f t="shared" si="64"/>
        <v>45292</v>
      </c>
      <c r="Y649" s="38">
        <f>DATEDIF(E649, A649, "m") + 1</f>
        <v>5</v>
      </c>
      <c r="Z649" s="4" t="str">
        <f t="shared" si="65"/>
        <v>purchase_intent</v>
      </c>
    </row>
    <row r="650" spans="1:26" x14ac:dyDescent="0.2">
      <c r="A650" s="36">
        <v>45585</v>
      </c>
      <c r="B650" s="4" t="s">
        <v>26</v>
      </c>
      <c r="C650" s="4" t="s">
        <v>19</v>
      </c>
      <c r="D650" s="4" t="s">
        <v>20</v>
      </c>
      <c r="E650" s="36">
        <f>IFERROR(_xlfn.XLOOKUP(D650, 'Minimum Months'!A:A, 'Minimum Months'!B:B), "")</f>
        <v>45292</v>
      </c>
      <c r="F650" s="4" t="s">
        <v>16</v>
      </c>
      <c r="G650" s="4" t="s">
        <v>24</v>
      </c>
      <c r="H650" s="4">
        <v>127</v>
      </c>
      <c r="I650" s="4">
        <v>6</v>
      </c>
      <c r="J650" s="4">
        <v>749.25</v>
      </c>
      <c r="K650" s="19">
        <f t="shared" si="60"/>
        <v>4.7244094488188976E-2</v>
      </c>
      <c r="L650" s="46">
        <f t="shared" si="61"/>
        <v>5.8996062992125982</v>
      </c>
      <c r="M650" t="s">
        <v>34</v>
      </c>
      <c r="N650" t="s">
        <v>36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tr">
        <f t="shared" si="62"/>
        <v>Oct</v>
      </c>
      <c r="V650">
        <f t="shared" si="63"/>
        <v>4</v>
      </c>
      <c r="W650" t="str">
        <f xml:space="preserve"> Simulated_UTM_Campaign_Data___1500_Rows[[#This Row],[utm_source]] &amp; "/" &amp; Simulated_UTM_Campaign_Data___1500_Rows[[#This Row],[utm_medium]]</f>
        <v>instagram/email</v>
      </c>
      <c r="X650" s="36">
        <f t="shared" si="64"/>
        <v>45292</v>
      </c>
      <c r="Y650" s="38">
        <f>DATEDIF(E650, A650, "m") + 1</f>
        <v>10</v>
      </c>
      <c r="Z650" s="4" t="str">
        <f t="shared" si="65"/>
        <v>purchase_intent</v>
      </c>
    </row>
    <row r="651" spans="1:26" x14ac:dyDescent="0.2">
      <c r="A651" s="36">
        <v>45333</v>
      </c>
      <c r="B651" s="4" t="s">
        <v>18</v>
      </c>
      <c r="C651" s="4" t="s">
        <v>19</v>
      </c>
      <c r="D651" s="4" t="s">
        <v>11</v>
      </c>
      <c r="E651" s="36">
        <f>IFERROR(_xlfn.XLOOKUP(D651, 'Minimum Months'!A:A, 'Minimum Months'!B:B), "")</f>
        <v>45292</v>
      </c>
      <c r="F651" s="4" t="s">
        <v>12</v>
      </c>
      <c r="G651" s="4" t="s">
        <v>21</v>
      </c>
      <c r="H651" s="4">
        <v>175</v>
      </c>
      <c r="I651" s="4">
        <v>26</v>
      </c>
      <c r="J651" s="4">
        <v>231.93</v>
      </c>
      <c r="K651" s="19">
        <f t="shared" si="60"/>
        <v>0.14857142857142858</v>
      </c>
      <c r="L651" s="46">
        <f t="shared" si="61"/>
        <v>1.3253142857142857</v>
      </c>
      <c r="M651" t="s">
        <v>34</v>
      </c>
      <c r="N651" t="s">
        <v>36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tr">
        <f t="shared" si="62"/>
        <v>Feb</v>
      </c>
      <c r="V651">
        <f t="shared" si="63"/>
        <v>1</v>
      </c>
      <c r="W651" t="str">
        <f xml:space="preserve"> Simulated_UTM_Campaign_Data___1500_Rows[[#This Row],[utm_source]] &amp; "/" &amp; Simulated_UTM_Campaign_Data___1500_Rows[[#This Row],[utm_medium]]</f>
        <v>youtube/email</v>
      </c>
      <c r="X651" s="36">
        <f t="shared" si="64"/>
        <v>45292</v>
      </c>
      <c r="Y651" s="38">
        <f>DATEDIF(E651, A651, "m") + 1</f>
        <v>2</v>
      </c>
      <c r="Z651" s="4" t="str">
        <f t="shared" si="65"/>
        <v>exploratory</v>
      </c>
    </row>
    <row r="652" spans="1:26" x14ac:dyDescent="0.2">
      <c r="A652" s="36">
        <v>45326</v>
      </c>
      <c r="B652" s="4" t="s">
        <v>25</v>
      </c>
      <c r="C652" s="4" t="s">
        <v>10</v>
      </c>
      <c r="D652" s="4" t="s">
        <v>11</v>
      </c>
      <c r="E652" s="36">
        <f>IFERROR(_xlfn.XLOOKUP(D652, 'Minimum Months'!A:A, 'Minimum Months'!B:B), "")</f>
        <v>45292</v>
      </c>
      <c r="F652" s="4" t="s">
        <v>29</v>
      </c>
      <c r="G652" s="4" t="s">
        <v>17</v>
      </c>
      <c r="H652" s="4">
        <v>427</v>
      </c>
      <c r="I652" s="4">
        <v>42</v>
      </c>
      <c r="J652" s="4">
        <v>984.78</v>
      </c>
      <c r="K652" s="19">
        <f t="shared" si="60"/>
        <v>9.8360655737704916E-2</v>
      </c>
      <c r="L652" s="46">
        <f t="shared" si="61"/>
        <v>2.3062763466042155</v>
      </c>
      <c r="M652" t="s">
        <v>34</v>
      </c>
      <c r="N652" t="s">
        <v>36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tr">
        <f t="shared" si="62"/>
        <v>Feb</v>
      </c>
      <c r="V652">
        <f t="shared" si="63"/>
        <v>1</v>
      </c>
      <c r="W652" t="str">
        <f xml:space="preserve"> Simulated_UTM_Campaign_Data___1500_Rows[[#This Row],[utm_source]] &amp; "/" &amp; Simulated_UTM_Campaign_Data___1500_Rows[[#This Row],[utm_medium]]</f>
        <v>google/referral</v>
      </c>
      <c r="X652" s="36">
        <f t="shared" si="64"/>
        <v>45292</v>
      </c>
      <c r="Y652" s="38">
        <f>DATEDIF(E652, A652, "m") + 1</f>
        <v>2</v>
      </c>
      <c r="Z652" s="4" t="str">
        <f t="shared" si="65"/>
        <v>purchase_intent</v>
      </c>
    </row>
    <row r="653" spans="1:26" x14ac:dyDescent="0.2">
      <c r="A653" s="36">
        <v>45486</v>
      </c>
      <c r="B653" s="4" t="s">
        <v>9</v>
      </c>
      <c r="C653" s="4" t="s">
        <v>19</v>
      </c>
      <c r="D653" s="4" t="s">
        <v>27</v>
      </c>
      <c r="E653" s="36">
        <f>IFERROR(_xlfn.XLOOKUP(D653, 'Minimum Months'!A:A, 'Minimum Months'!B:B), "")</f>
        <v>45293</v>
      </c>
      <c r="F653" s="4" t="s">
        <v>29</v>
      </c>
      <c r="G653" s="4" t="s">
        <v>17</v>
      </c>
      <c r="H653" s="4">
        <v>120</v>
      </c>
      <c r="I653" s="4">
        <v>5</v>
      </c>
      <c r="J653" s="4">
        <v>57.87</v>
      </c>
      <c r="K653" s="19">
        <f t="shared" si="60"/>
        <v>4.1666666666666664E-2</v>
      </c>
      <c r="L653" s="46">
        <f t="shared" si="61"/>
        <v>0.48224999999999996</v>
      </c>
      <c r="M653" t="s">
        <v>34</v>
      </c>
      <c r="N653" t="s">
        <v>36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tr">
        <f t="shared" si="62"/>
        <v>Jul</v>
      </c>
      <c r="V653">
        <f t="shared" si="63"/>
        <v>3</v>
      </c>
      <c r="W653" t="str">
        <f xml:space="preserve"> Simulated_UTM_Campaign_Data___1500_Rows[[#This Row],[utm_source]] &amp; "/" &amp; Simulated_UTM_Campaign_Data___1500_Rows[[#This Row],[utm_medium]]</f>
        <v>facebook/email</v>
      </c>
      <c r="X653" s="36">
        <f t="shared" si="64"/>
        <v>45293</v>
      </c>
      <c r="Y653" s="38">
        <f>DATEDIF(E653, A653, "m") + 1</f>
        <v>7</v>
      </c>
      <c r="Z653" s="4" t="str">
        <f t="shared" si="65"/>
        <v>purchase_intent</v>
      </c>
    </row>
    <row r="654" spans="1:26" x14ac:dyDescent="0.2">
      <c r="A654" s="36">
        <v>45363</v>
      </c>
      <c r="B654" s="4" t="s">
        <v>14</v>
      </c>
      <c r="C654" s="4" t="s">
        <v>28</v>
      </c>
      <c r="D654" s="4" t="s">
        <v>11</v>
      </c>
      <c r="E654" s="36">
        <f>IFERROR(_xlfn.XLOOKUP(D654, 'Minimum Months'!A:A, 'Minimum Months'!B:B), "")</f>
        <v>45292</v>
      </c>
      <c r="F654" s="4" t="s">
        <v>12</v>
      </c>
      <c r="G654" s="4" t="s">
        <v>24</v>
      </c>
      <c r="H654" s="4">
        <v>53</v>
      </c>
      <c r="I654" s="4">
        <v>27</v>
      </c>
      <c r="J654" s="4">
        <v>945.84</v>
      </c>
      <c r="K654" s="19">
        <f t="shared" si="60"/>
        <v>0.50943396226415094</v>
      </c>
      <c r="L654" s="46">
        <f t="shared" si="61"/>
        <v>17.846037735849059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tr">
        <f t="shared" si="62"/>
        <v>Mar</v>
      </c>
      <c r="V654">
        <f t="shared" si="63"/>
        <v>1</v>
      </c>
      <c r="W654" t="str">
        <f xml:space="preserve"> Simulated_UTM_Campaign_Data___1500_Rows[[#This Row],[utm_source]] &amp; "/" &amp; Simulated_UTM_Campaign_Data___1500_Rows[[#This Row],[utm_medium]]</f>
        <v>newsletter/cpc</v>
      </c>
      <c r="X654" s="36">
        <f t="shared" si="64"/>
        <v>45292</v>
      </c>
      <c r="Y654" s="38">
        <f>DATEDIF(E654, A654, "m") + 1</f>
        <v>3</v>
      </c>
      <c r="Z654" s="4" t="str">
        <f t="shared" si="65"/>
        <v>purchase_intent</v>
      </c>
    </row>
    <row r="655" spans="1:26" x14ac:dyDescent="0.2">
      <c r="A655" s="36">
        <v>45392</v>
      </c>
      <c r="B655" s="4" t="s">
        <v>30</v>
      </c>
      <c r="C655" s="4" t="s">
        <v>10</v>
      </c>
      <c r="D655" s="4" t="s">
        <v>27</v>
      </c>
      <c r="E655" s="36">
        <f>IFERROR(_xlfn.XLOOKUP(D655, 'Minimum Months'!A:A, 'Minimum Months'!B:B), "")</f>
        <v>45293</v>
      </c>
      <c r="F655" s="4" t="s">
        <v>23</v>
      </c>
      <c r="G655" s="4" t="s">
        <v>24</v>
      </c>
      <c r="H655" s="4">
        <v>249</v>
      </c>
      <c r="I655" s="4">
        <v>26</v>
      </c>
      <c r="J655" s="4">
        <v>559.51</v>
      </c>
      <c r="K655" s="19">
        <f t="shared" si="60"/>
        <v>0.10441767068273092</v>
      </c>
      <c r="L655" s="46">
        <f t="shared" si="61"/>
        <v>2.2470281124497991</v>
      </c>
      <c r="M655" t="s">
        <v>34</v>
      </c>
      <c r="N655" t="s">
        <v>36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tr">
        <f t="shared" si="62"/>
        <v>Apr</v>
      </c>
      <c r="V655">
        <f t="shared" si="63"/>
        <v>2</v>
      </c>
      <c r="W655" t="str">
        <f xml:space="preserve"> Simulated_UTM_Campaign_Data___1500_Rows[[#This Row],[utm_source]] &amp; "/" &amp; Simulated_UTM_Campaign_Data___1500_Rows[[#This Row],[utm_medium]]</f>
        <v>linkedin/referral</v>
      </c>
      <c r="X655" s="36">
        <f t="shared" si="64"/>
        <v>45293</v>
      </c>
      <c r="Y655" s="38">
        <f>DATEDIF(E655, A655, "m") + 1</f>
        <v>4</v>
      </c>
      <c r="Z655" s="4" t="str">
        <f t="shared" si="65"/>
        <v>purchase_intent</v>
      </c>
    </row>
    <row r="656" spans="1:26" x14ac:dyDescent="0.2">
      <c r="A656" s="36">
        <v>45410</v>
      </c>
      <c r="B656" s="4" t="s">
        <v>25</v>
      </c>
      <c r="C656" s="4" t="s">
        <v>19</v>
      </c>
      <c r="D656" s="4" t="s">
        <v>22</v>
      </c>
      <c r="E656" s="36">
        <f>IFERROR(_xlfn.XLOOKUP(D656, 'Minimum Months'!A:A, 'Minimum Months'!B:B), "")</f>
        <v>45294</v>
      </c>
      <c r="F656" s="4" t="s">
        <v>32</v>
      </c>
      <c r="G656" s="4" t="s">
        <v>24</v>
      </c>
      <c r="H656" s="4">
        <v>87</v>
      </c>
      <c r="I656" s="4">
        <v>42</v>
      </c>
      <c r="J656" s="4">
        <v>104.2</v>
      </c>
      <c r="K656" s="19">
        <f t="shared" si="60"/>
        <v>0.48275862068965519</v>
      </c>
      <c r="L656" s="46">
        <f t="shared" si="61"/>
        <v>1.1977011494252874</v>
      </c>
      <c r="M656" t="s">
        <v>34</v>
      </c>
      <c r="N656" t="s">
        <v>36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tr">
        <f t="shared" si="62"/>
        <v>Apr</v>
      </c>
      <c r="V656">
        <f t="shared" si="63"/>
        <v>2</v>
      </c>
      <c r="W656" t="str">
        <f xml:space="preserve"> Simulated_UTM_Campaign_Data___1500_Rows[[#This Row],[utm_source]] &amp; "/" &amp; Simulated_UTM_Campaign_Data___1500_Rows[[#This Row],[utm_medium]]</f>
        <v>google/email</v>
      </c>
      <c r="X656" s="36">
        <f t="shared" si="64"/>
        <v>45294</v>
      </c>
      <c r="Y656" s="38">
        <f>DATEDIF(E656, A656, "m") + 1</f>
        <v>4</v>
      </c>
      <c r="Z656" s="4" t="str">
        <f t="shared" si="65"/>
        <v>purchase_intent</v>
      </c>
    </row>
    <row r="657" spans="1:26" x14ac:dyDescent="0.2">
      <c r="A657" s="36">
        <v>45382</v>
      </c>
      <c r="B657" s="4" t="s">
        <v>30</v>
      </c>
      <c r="C657" s="4" t="s">
        <v>10</v>
      </c>
      <c r="D657" s="4" t="s">
        <v>20</v>
      </c>
      <c r="E657" s="36">
        <f>IFERROR(_xlfn.XLOOKUP(D657, 'Minimum Months'!A:A, 'Minimum Months'!B:B), "")</f>
        <v>45292</v>
      </c>
      <c r="F657" s="4" t="s">
        <v>23</v>
      </c>
      <c r="G657" s="4" t="s">
        <v>17</v>
      </c>
      <c r="H657" s="4">
        <v>412</v>
      </c>
      <c r="I657" s="4">
        <v>49</v>
      </c>
      <c r="J657" s="4">
        <v>22.5</v>
      </c>
      <c r="K657" s="19">
        <f t="shared" si="60"/>
        <v>0.11893203883495146</v>
      </c>
      <c r="L657" s="46">
        <f t="shared" si="61"/>
        <v>5.461165048543689E-2</v>
      </c>
      <c r="M657" t="s">
        <v>34</v>
      </c>
      <c r="N657" t="s">
        <v>36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tr">
        <f t="shared" si="62"/>
        <v>Mar</v>
      </c>
      <c r="V657">
        <f t="shared" si="63"/>
        <v>1</v>
      </c>
      <c r="W657" t="str">
        <f xml:space="preserve"> Simulated_UTM_Campaign_Data___1500_Rows[[#This Row],[utm_source]] &amp; "/" &amp; Simulated_UTM_Campaign_Data___1500_Rows[[#This Row],[utm_medium]]</f>
        <v>linkedin/referral</v>
      </c>
      <c r="X657" s="36">
        <f t="shared" si="64"/>
        <v>45292</v>
      </c>
      <c r="Y657" s="38">
        <f>DATEDIF(E657, A657, "m") + 1</f>
        <v>3</v>
      </c>
      <c r="Z657" s="4" t="str">
        <f t="shared" si="65"/>
        <v>purchase_intent</v>
      </c>
    </row>
    <row r="658" spans="1:26" x14ac:dyDescent="0.2">
      <c r="A658" s="36">
        <v>45404</v>
      </c>
      <c r="B658" s="4" t="s">
        <v>18</v>
      </c>
      <c r="C658" s="4" t="s">
        <v>15</v>
      </c>
      <c r="D658" s="4" t="s">
        <v>20</v>
      </c>
      <c r="E658" s="36">
        <f>IFERROR(_xlfn.XLOOKUP(D658, 'Minimum Months'!A:A, 'Minimum Months'!B:B), "")</f>
        <v>45292</v>
      </c>
      <c r="F658" s="4" t="s">
        <v>23</v>
      </c>
      <c r="G658" s="4" t="s">
        <v>21</v>
      </c>
      <c r="H658" s="4">
        <v>187</v>
      </c>
      <c r="I658" s="4">
        <v>22</v>
      </c>
      <c r="J658" s="4">
        <v>797.77</v>
      </c>
      <c r="K658" s="19">
        <f t="shared" si="60"/>
        <v>0.11764705882352941</v>
      </c>
      <c r="L658" s="46">
        <f t="shared" si="61"/>
        <v>4.2661497326203204</v>
      </c>
      <c r="M658" t="s">
        <v>34</v>
      </c>
      <c r="N658" t="s">
        <v>36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tr">
        <f t="shared" si="62"/>
        <v>Apr</v>
      </c>
      <c r="V658">
        <f t="shared" si="63"/>
        <v>2</v>
      </c>
      <c r="W658" t="str">
        <f xml:space="preserve"> Simulated_UTM_Campaign_Data___1500_Rows[[#This Row],[utm_source]] &amp; "/" &amp; Simulated_UTM_Campaign_Data___1500_Rows[[#This Row],[utm_medium]]</f>
        <v>youtube/social</v>
      </c>
      <c r="X658" s="36">
        <f t="shared" si="64"/>
        <v>45292</v>
      </c>
      <c r="Y658" s="38">
        <f>DATEDIF(E658, A658, "m") + 1</f>
        <v>4</v>
      </c>
      <c r="Z658" s="4" t="str">
        <f t="shared" si="65"/>
        <v>exploratory</v>
      </c>
    </row>
    <row r="659" spans="1:26" x14ac:dyDescent="0.2">
      <c r="A659" s="36">
        <v>45450</v>
      </c>
      <c r="B659" s="4" t="s">
        <v>18</v>
      </c>
      <c r="C659" s="4" t="s">
        <v>19</v>
      </c>
      <c r="D659" s="4" t="s">
        <v>20</v>
      </c>
      <c r="E659" s="36">
        <f>IFERROR(_xlfn.XLOOKUP(D659, 'Minimum Months'!A:A, 'Minimum Months'!B:B), "")</f>
        <v>45292</v>
      </c>
      <c r="F659" s="4" t="s">
        <v>12</v>
      </c>
      <c r="G659" s="4" t="s">
        <v>17</v>
      </c>
      <c r="H659" s="4">
        <v>414</v>
      </c>
      <c r="I659" s="4">
        <v>28</v>
      </c>
      <c r="J659" s="4">
        <v>639.4</v>
      </c>
      <c r="K659" s="19">
        <f t="shared" si="60"/>
        <v>6.7632850241545889E-2</v>
      </c>
      <c r="L659" s="46">
        <f t="shared" si="61"/>
        <v>1.5444444444444443</v>
      </c>
      <c r="M659" t="s">
        <v>34</v>
      </c>
      <c r="N659" t="s">
        <v>36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tr">
        <f t="shared" si="62"/>
        <v>Jun</v>
      </c>
      <c r="V659">
        <f t="shared" si="63"/>
        <v>2</v>
      </c>
      <c r="W659" t="str">
        <f xml:space="preserve"> Simulated_UTM_Campaign_Data___1500_Rows[[#This Row],[utm_source]] &amp; "/" &amp; Simulated_UTM_Campaign_Data___1500_Rows[[#This Row],[utm_medium]]</f>
        <v>youtube/email</v>
      </c>
      <c r="X659" s="36">
        <f t="shared" si="64"/>
        <v>45292</v>
      </c>
      <c r="Y659" s="38">
        <f>DATEDIF(E659, A659, "m") + 1</f>
        <v>6</v>
      </c>
      <c r="Z659" s="4" t="str">
        <f t="shared" si="65"/>
        <v>purchase_intent</v>
      </c>
    </row>
    <row r="660" spans="1:26" x14ac:dyDescent="0.2">
      <c r="A660" s="36">
        <v>45452</v>
      </c>
      <c r="B660" s="4" t="s">
        <v>18</v>
      </c>
      <c r="C660" s="4" t="s">
        <v>19</v>
      </c>
      <c r="D660" s="4" t="s">
        <v>22</v>
      </c>
      <c r="E660" s="36">
        <f>IFERROR(_xlfn.XLOOKUP(D660, 'Minimum Months'!A:A, 'Minimum Months'!B:B), "")</f>
        <v>45294</v>
      </c>
      <c r="F660" s="4" t="s">
        <v>32</v>
      </c>
      <c r="G660" s="4" t="s">
        <v>17</v>
      </c>
      <c r="H660" s="4">
        <v>314</v>
      </c>
      <c r="I660" s="4">
        <v>1</v>
      </c>
      <c r="J660" s="4">
        <v>258.33999999999997</v>
      </c>
      <c r="K660" s="19">
        <f t="shared" si="60"/>
        <v>3.1847133757961785E-3</v>
      </c>
      <c r="L660" s="46">
        <f t="shared" si="61"/>
        <v>0.82273885350318465</v>
      </c>
      <c r="M660" t="s">
        <v>34</v>
      </c>
      <c r="N660" t="s">
        <v>36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tr">
        <f t="shared" si="62"/>
        <v>Jun</v>
      </c>
      <c r="V660">
        <f t="shared" si="63"/>
        <v>2</v>
      </c>
      <c r="W660" t="str">
        <f xml:space="preserve"> Simulated_UTM_Campaign_Data___1500_Rows[[#This Row],[utm_source]] &amp; "/" &amp; Simulated_UTM_Campaign_Data___1500_Rows[[#This Row],[utm_medium]]</f>
        <v>youtube/email</v>
      </c>
      <c r="X660" s="36">
        <f t="shared" si="64"/>
        <v>45294</v>
      </c>
      <c r="Y660" s="38">
        <f>DATEDIF(E660, A660, "m") + 1</f>
        <v>6</v>
      </c>
      <c r="Z660" s="4" t="str">
        <f t="shared" si="65"/>
        <v>purchase_intent</v>
      </c>
    </row>
    <row r="661" spans="1:26" x14ac:dyDescent="0.2">
      <c r="A661" s="36">
        <v>45595</v>
      </c>
      <c r="B661" s="4" t="s">
        <v>25</v>
      </c>
      <c r="C661" s="4" t="s">
        <v>19</v>
      </c>
      <c r="D661" s="4" t="s">
        <v>27</v>
      </c>
      <c r="E661" s="36">
        <f>IFERROR(_xlfn.XLOOKUP(D661, 'Minimum Months'!A:A, 'Minimum Months'!B:B), "")</f>
        <v>45293</v>
      </c>
      <c r="F661" s="4" t="s">
        <v>16</v>
      </c>
      <c r="G661" s="4" t="s">
        <v>17</v>
      </c>
      <c r="H661" s="4">
        <v>308</v>
      </c>
      <c r="I661" s="4">
        <v>10</v>
      </c>
      <c r="J661" s="4">
        <v>185.59</v>
      </c>
      <c r="K661" s="19">
        <f t="shared" si="60"/>
        <v>3.2467532467532464E-2</v>
      </c>
      <c r="L661" s="46">
        <f t="shared" si="61"/>
        <v>0.60256493506493503</v>
      </c>
      <c r="M661" t="s">
        <v>34</v>
      </c>
      <c r="N661" t="s">
        <v>36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tr">
        <f t="shared" si="62"/>
        <v>Oct</v>
      </c>
      <c r="V661">
        <f t="shared" si="63"/>
        <v>4</v>
      </c>
      <c r="W661" t="str">
        <f xml:space="preserve"> Simulated_UTM_Campaign_Data___1500_Rows[[#This Row],[utm_source]] &amp; "/" &amp; Simulated_UTM_Campaign_Data___1500_Rows[[#This Row],[utm_medium]]</f>
        <v>google/email</v>
      </c>
      <c r="X661" s="36">
        <f t="shared" si="64"/>
        <v>45293</v>
      </c>
      <c r="Y661" s="38">
        <f>DATEDIF(E661, A661, "m") + 1</f>
        <v>10</v>
      </c>
      <c r="Z661" s="4" t="str">
        <f t="shared" si="65"/>
        <v>purchase_intent</v>
      </c>
    </row>
    <row r="662" spans="1:26" x14ac:dyDescent="0.2">
      <c r="A662" s="36">
        <v>45545</v>
      </c>
      <c r="B662" s="4" t="s">
        <v>9</v>
      </c>
      <c r="C662" s="4" t="s">
        <v>10</v>
      </c>
      <c r="D662" s="4" t="s">
        <v>22</v>
      </c>
      <c r="E662" s="36">
        <f>IFERROR(_xlfn.XLOOKUP(D662, 'Minimum Months'!A:A, 'Minimum Months'!B:B), "")</f>
        <v>45294</v>
      </c>
      <c r="F662" s="4" t="s">
        <v>29</v>
      </c>
      <c r="G662" s="4" t="s">
        <v>21</v>
      </c>
      <c r="H662" s="4">
        <v>468</v>
      </c>
      <c r="I662" s="4">
        <v>23</v>
      </c>
      <c r="J662" s="4">
        <v>397.92</v>
      </c>
      <c r="K662" s="19">
        <f t="shared" si="60"/>
        <v>4.9145299145299144E-2</v>
      </c>
      <c r="L662" s="46">
        <f t="shared" si="61"/>
        <v>0.8502564102564103</v>
      </c>
      <c r="M662" t="s">
        <v>34</v>
      </c>
      <c r="N662" t="s">
        <v>36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tr">
        <f t="shared" si="62"/>
        <v>Sep</v>
      </c>
      <c r="V662">
        <f t="shared" si="63"/>
        <v>3</v>
      </c>
      <c r="W662" t="str">
        <f xml:space="preserve"> Simulated_UTM_Campaign_Data___1500_Rows[[#This Row],[utm_source]] &amp; "/" &amp; Simulated_UTM_Campaign_Data___1500_Rows[[#This Row],[utm_medium]]</f>
        <v>facebook/referral</v>
      </c>
      <c r="X662" s="36">
        <f t="shared" si="64"/>
        <v>45294</v>
      </c>
      <c r="Y662" s="38">
        <f>DATEDIF(E662, A662, "m") + 1</f>
        <v>9</v>
      </c>
      <c r="Z662" s="4" t="str">
        <f t="shared" si="65"/>
        <v>exploratory</v>
      </c>
    </row>
    <row r="663" spans="1:26" x14ac:dyDescent="0.2">
      <c r="A663" s="36">
        <v>45491</v>
      </c>
      <c r="B663" s="4" t="s">
        <v>18</v>
      </c>
      <c r="C663" s="4" t="s">
        <v>19</v>
      </c>
      <c r="D663" s="4" t="s">
        <v>11</v>
      </c>
      <c r="E663" s="36">
        <f>IFERROR(_xlfn.XLOOKUP(D663, 'Minimum Months'!A:A, 'Minimum Months'!B:B), "")</f>
        <v>45292</v>
      </c>
      <c r="F663" s="4" t="s">
        <v>23</v>
      </c>
      <c r="G663" s="4" t="s">
        <v>17</v>
      </c>
      <c r="H663" s="4">
        <v>356</v>
      </c>
      <c r="I663" s="4">
        <v>27</v>
      </c>
      <c r="J663" s="4">
        <v>928.8</v>
      </c>
      <c r="K663" s="19">
        <f t="shared" si="60"/>
        <v>7.5842696629213488E-2</v>
      </c>
      <c r="L663" s="46">
        <f t="shared" si="61"/>
        <v>2.6089887640449438</v>
      </c>
      <c r="M663" t="s">
        <v>34</v>
      </c>
      <c r="N663" t="s">
        <v>36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tr">
        <f t="shared" si="62"/>
        <v>Jul</v>
      </c>
      <c r="V663">
        <f t="shared" si="63"/>
        <v>3</v>
      </c>
      <c r="W663" t="str">
        <f xml:space="preserve"> Simulated_UTM_Campaign_Data___1500_Rows[[#This Row],[utm_source]] &amp; "/" &amp; Simulated_UTM_Campaign_Data___1500_Rows[[#This Row],[utm_medium]]</f>
        <v>youtube/email</v>
      </c>
      <c r="X663" s="36">
        <f t="shared" si="64"/>
        <v>45292</v>
      </c>
      <c r="Y663" s="38">
        <f>DATEDIF(E663, A663, "m") + 1</f>
        <v>7</v>
      </c>
      <c r="Z663" s="4" t="str">
        <f t="shared" si="65"/>
        <v>purchase_intent</v>
      </c>
    </row>
    <row r="664" spans="1:26" x14ac:dyDescent="0.2">
      <c r="A664" s="36">
        <v>45375</v>
      </c>
      <c r="B664" s="4" t="s">
        <v>30</v>
      </c>
      <c r="C664" s="4" t="s">
        <v>10</v>
      </c>
      <c r="D664" s="4" t="s">
        <v>11</v>
      </c>
      <c r="E664" s="36">
        <f>IFERROR(_xlfn.XLOOKUP(D664, 'Minimum Months'!A:A, 'Minimum Months'!B:B), "")</f>
        <v>45292</v>
      </c>
      <c r="F664" s="4" t="s">
        <v>16</v>
      </c>
      <c r="G664" s="4" t="s">
        <v>21</v>
      </c>
      <c r="H664" s="4">
        <v>150</v>
      </c>
      <c r="I664" s="4">
        <v>30</v>
      </c>
      <c r="J664" s="4">
        <v>948.07</v>
      </c>
      <c r="K664" s="19">
        <f t="shared" si="60"/>
        <v>0.2</v>
      </c>
      <c r="L664" s="46">
        <f t="shared" si="61"/>
        <v>6.3204666666666673</v>
      </c>
      <c r="M664" t="s">
        <v>34</v>
      </c>
      <c r="N664" t="s">
        <v>36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tr">
        <f t="shared" si="62"/>
        <v>Mar</v>
      </c>
      <c r="V664">
        <f t="shared" si="63"/>
        <v>1</v>
      </c>
      <c r="W664" t="str">
        <f xml:space="preserve"> Simulated_UTM_Campaign_Data___1500_Rows[[#This Row],[utm_source]] &amp; "/" &amp; Simulated_UTM_Campaign_Data___1500_Rows[[#This Row],[utm_medium]]</f>
        <v>linkedin/referral</v>
      </c>
      <c r="X664" s="36">
        <f t="shared" si="64"/>
        <v>45292</v>
      </c>
      <c r="Y664" s="38">
        <f>DATEDIF(E664, A664, "m") + 1</f>
        <v>3</v>
      </c>
      <c r="Z664" s="4" t="str">
        <f t="shared" si="65"/>
        <v>exploratory</v>
      </c>
    </row>
    <row r="665" spans="1:26" x14ac:dyDescent="0.2">
      <c r="A665" s="36">
        <v>45431</v>
      </c>
      <c r="B665" s="4" t="s">
        <v>18</v>
      </c>
      <c r="C665" s="4" t="s">
        <v>19</v>
      </c>
      <c r="D665" s="4" t="s">
        <v>20</v>
      </c>
      <c r="E665" s="36">
        <f>IFERROR(_xlfn.XLOOKUP(D665, 'Minimum Months'!A:A, 'Minimum Months'!B:B), "")</f>
        <v>45292</v>
      </c>
      <c r="F665" s="4" t="s">
        <v>12</v>
      </c>
      <c r="G665" s="4" t="s">
        <v>21</v>
      </c>
      <c r="H665" s="4">
        <v>162</v>
      </c>
      <c r="I665" s="4">
        <v>24</v>
      </c>
      <c r="J665" s="4">
        <v>181.94</v>
      </c>
      <c r="K665" s="19">
        <f t="shared" si="60"/>
        <v>0.14814814814814814</v>
      </c>
      <c r="L665" s="46">
        <f t="shared" si="61"/>
        <v>1.1230864197530863</v>
      </c>
      <c r="M665" t="s">
        <v>34</v>
      </c>
      <c r="N665" t="s">
        <v>36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tr">
        <f t="shared" si="62"/>
        <v>May</v>
      </c>
      <c r="V665">
        <f t="shared" si="63"/>
        <v>2</v>
      </c>
      <c r="W665" t="str">
        <f xml:space="preserve"> Simulated_UTM_Campaign_Data___1500_Rows[[#This Row],[utm_source]] &amp; "/" &amp; Simulated_UTM_Campaign_Data___1500_Rows[[#This Row],[utm_medium]]</f>
        <v>youtube/email</v>
      </c>
      <c r="X665" s="36">
        <f t="shared" si="64"/>
        <v>45292</v>
      </c>
      <c r="Y665" s="38">
        <f>DATEDIF(E665, A665, "m") + 1</f>
        <v>5</v>
      </c>
      <c r="Z665" s="4" t="str">
        <f t="shared" si="65"/>
        <v>exploratory</v>
      </c>
    </row>
    <row r="666" spans="1:26" x14ac:dyDescent="0.2">
      <c r="A666" s="36">
        <v>45422</v>
      </c>
      <c r="B666" s="4" t="s">
        <v>26</v>
      </c>
      <c r="C666" s="4" t="s">
        <v>10</v>
      </c>
      <c r="D666" s="4" t="s">
        <v>20</v>
      </c>
      <c r="E666" s="36">
        <f>IFERROR(_xlfn.XLOOKUP(D666, 'Minimum Months'!A:A, 'Minimum Months'!B:B), "")</f>
        <v>45292</v>
      </c>
      <c r="F666" s="4" t="s">
        <v>23</v>
      </c>
      <c r="G666" s="4" t="s">
        <v>17</v>
      </c>
      <c r="H666" s="4">
        <v>368</v>
      </c>
      <c r="I666" s="4">
        <v>26</v>
      </c>
      <c r="J666" s="4">
        <v>730.7</v>
      </c>
      <c r="K666" s="19">
        <f t="shared" si="60"/>
        <v>7.0652173913043473E-2</v>
      </c>
      <c r="L666" s="46">
        <f t="shared" si="61"/>
        <v>1.9855978260869567</v>
      </c>
      <c r="M666" t="s">
        <v>34</v>
      </c>
      <c r="N666" t="s">
        <v>36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tr">
        <f t="shared" si="62"/>
        <v>May</v>
      </c>
      <c r="V666">
        <f t="shared" si="63"/>
        <v>2</v>
      </c>
      <c r="W666" t="str">
        <f xml:space="preserve"> Simulated_UTM_Campaign_Data___1500_Rows[[#This Row],[utm_source]] &amp; "/" &amp; Simulated_UTM_Campaign_Data___1500_Rows[[#This Row],[utm_medium]]</f>
        <v>instagram/referral</v>
      </c>
      <c r="X666" s="36">
        <f t="shared" si="64"/>
        <v>45292</v>
      </c>
      <c r="Y666" s="38">
        <f>DATEDIF(E666, A666, "m") + 1</f>
        <v>5</v>
      </c>
      <c r="Z666" s="4" t="str">
        <f t="shared" si="65"/>
        <v>purchase_intent</v>
      </c>
    </row>
    <row r="667" spans="1:26" x14ac:dyDescent="0.2">
      <c r="A667" s="36">
        <v>45395</v>
      </c>
      <c r="B667" s="4" t="s">
        <v>25</v>
      </c>
      <c r="C667" s="4" t="s">
        <v>15</v>
      </c>
      <c r="D667" s="4" t="s">
        <v>11</v>
      </c>
      <c r="E667" s="36">
        <f>IFERROR(_xlfn.XLOOKUP(D667, 'Minimum Months'!A:A, 'Minimum Months'!B:B), "")</f>
        <v>45292</v>
      </c>
      <c r="F667" s="4" t="s">
        <v>16</v>
      </c>
      <c r="G667" s="4" t="s">
        <v>13</v>
      </c>
      <c r="H667" s="4">
        <v>167</v>
      </c>
      <c r="I667" s="4">
        <v>48</v>
      </c>
      <c r="J667" s="4">
        <v>656.8</v>
      </c>
      <c r="K667" s="19">
        <f t="shared" si="60"/>
        <v>0.28742514970059879</v>
      </c>
      <c r="L667" s="46">
        <f t="shared" si="61"/>
        <v>3.9329341317365265</v>
      </c>
      <c r="M667" t="s">
        <v>34</v>
      </c>
      <c r="N667" t="s">
        <v>36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tr">
        <f t="shared" si="62"/>
        <v>Apr</v>
      </c>
      <c r="V667">
        <f t="shared" si="63"/>
        <v>2</v>
      </c>
      <c r="W667" t="str">
        <f xml:space="preserve"> Simulated_UTM_Campaign_Data___1500_Rows[[#This Row],[utm_source]] &amp; "/" &amp; Simulated_UTM_Campaign_Data___1500_Rows[[#This Row],[utm_medium]]</f>
        <v>google/social</v>
      </c>
      <c r="X667" s="36">
        <f t="shared" si="64"/>
        <v>45292</v>
      </c>
      <c r="Y667" s="38">
        <f>DATEDIF(E667, A667, "m") + 1</f>
        <v>4</v>
      </c>
      <c r="Z667" s="4" t="str">
        <f t="shared" si="65"/>
        <v>exploratory</v>
      </c>
    </row>
    <row r="668" spans="1:26" x14ac:dyDescent="0.2">
      <c r="A668" s="36">
        <v>45460</v>
      </c>
      <c r="B668" s="4" t="s">
        <v>9</v>
      </c>
      <c r="C668" s="4" t="s">
        <v>28</v>
      </c>
      <c r="D668" s="4" t="s">
        <v>20</v>
      </c>
      <c r="E668" s="36">
        <f>IFERROR(_xlfn.XLOOKUP(D668, 'Minimum Months'!A:A, 'Minimum Months'!B:B), "")</f>
        <v>45292</v>
      </c>
      <c r="F668" s="4" t="s">
        <v>29</v>
      </c>
      <c r="G668" s="4" t="s">
        <v>17</v>
      </c>
      <c r="H668" s="4">
        <v>455</v>
      </c>
      <c r="I668" s="4">
        <v>46</v>
      </c>
      <c r="J668" s="4">
        <v>201.28</v>
      </c>
      <c r="K668" s="19">
        <f t="shared" si="60"/>
        <v>0.1010989010989011</v>
      </c>
      <c r="L668" s="46">
        <f t="shared" si="61"/>
        <v>0.44237362637362637</v>
      </c>
      <c r="M668" t="s">
        <v>34</v>
      </c>
      <c r="N668" t="s">
        <v>36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tr">
        <f t="shared" si="62"/>
        <v>Jun</v>
      </c>
      <c r="V668">
        <f t="shared" si="63"/>
        <v>2</v>
      </c>
      <c r="W668" t="str">
        <f xml:space="preserve"> Simulated_UTM_Campaign_Data___1500_Rows[[#This Row],[utm_source]] &amp; "/" &amp; Simulated_UTM_Campaign_Data___1500_Rows[[#This Row],[utm_medium]]</f>
        <v>facebook/cpc</v>
      </c>
      <c r="X668" s="36">
        <f t="shared" si="64"/>
        <v>45292</v>
      </c>
      <c r="Y668" s="38">
        <f>DATEDIF(E668, A668, "m") + 1</f>
        <v>6</v>
      </c>
      <c r="Z668" s="4" t="str">
        <f t="shared" si="65"/>
        <v>purchase_intent</v>
      </c>
    </row>
    <row r="669" spans="1:26" x14ac:dyDescent="0.2">
      <c r="A669" s="36">
        <v>45456</v>
      </c>
      <c r="B669" s="4" t="s">
        <v>9</v>
      </c>
      <c r="C669" s="4" t="s">
        <v>15</v>
      </c>
      <c r="D669" s="4" t="s">
        <v>27</v>
      </c>
      <c r="E669" s="36">
        <f>IFERROR(_xlfn.XLOOKUP(D669, 'Minimum Months'!A:A, 'Minimum Months'!B:B), "")</f>
        <v>45293</v>
      </c>
      <c r="F669" s="4" t="s">
        <v>23</v>
      </c>
      <c r="G669" s="4" t="s">
        <v>24</v>
      </c>
      <c r="H669" s="4">
        <v>248</v>
      </c>
      <c r="I669" s="4">
        <v>8</v>
      </c>
      <c r="J669" s="4">
        <v>501.45</v>
      </c>
      <c r="K669" s="19">
        <f t="shared" si="60"/>
        <v>3.2258064516129031E-2</v>
      </c>
      <c r="L669" s="46">
        <f t="shared" si="61"/>
        <v>2.0219758064516129</v>
      </c>
      <c r="M669" t="s">
        <v>34</v>
      </c>
      <c r="N669" t="s">
        <v>36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tr">
        <f t="shared" si="62"/>
        <v>Jun</v>
      </c>
      <c r="V669">
        <f t="shared" si="63"/>
        <v>2</v>
      </c>
      <c r="W669" t="str">
        <f xml:space="preserve"> Simulated_UTM_Campaign_Data___1500_Rows[[#This Row],[utm_source]] &amp; "/" &amp; Simulated_UTM_Campaign_Data___1500_Rows[[#This Row],[utm_medium]]</f>
        <v>facebook/social</v>
      </c>
      <c r="X669" s="36">
        <f t="shared" si="64"/>
        <v>45293</v>
      </c>
      <c r="Y669" s="38">
        <f>DATEDIF(E669, A669, "m") + 1</f>
        <v>6</v>
      </c>
      <c r="Z669" s="4" t="str">
        <f t="shared" si="65"/>
        <v>purchase_intent</v>
      </c>
    </row>
    <row r="670" spans="1:26" x14ac:dyDescent="0.2">
      <c r="A670" s="36">
        <v>45481</v>
      </c>
      <c r="B670" s="4" t="s">
        <v>18</v>
      </c>
      <c r="C670" s="4" t="s">
        <v>10</v>
      </c>
      <c r="D670" s="4" t="s">
        <v>22</v>
      </c>
      <c r="E670" s="36">
        <f>IFERROR(_xlfn.XLOOKUP(D670, 'Minimum Months'!A:A, 'Minimum Months'!B:B), "")</f>
        <v>45294</v>
      </c>
      <c r="F670" s="4" t="s">
        <v>32</v>
      </c>
      <c r="G670" s="4" t="s">
        <v>13</v>
      </c>
      <c r="H670" s="4">
        <v>111</v>
      </c>
      <c r="I670" s="4">
        <v>33</v>
      </c>
      <c r="J670" s="4">
        <v>146.74</v>
      </c>
      <c r="K670" s="19">
        <f t="shared" si="60"/>
        <v>0.29729729729729731</v>
      </c>
      <c r="L670" s="46">
        <f t="shared" si="61"/>
        <v>1.321981981981982</v>
      </c>
      <c r="M670" t="s">
        <v>34</v>
      </c>
      <c r="N670" t="s">
        <v>36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tr">
        <f t="shared" si="62"/>
        <v>Jul</v>
      </c>
      <c r="V670">
        <f t="shared" si="63"/>
        <v>3</v>
      </c>
      <c r="W670" t="str">
        <f xml:space="preserve"> Simulated_UTM_Campaign_Data___1500_Rows[[#This Row],[utm_source]] &amp; "/" &amp; Simulated_UTM_Campaign_Data___1500_Rows[[#This Row],[utm_medium]]</f>
        <v>youtube/referral</v>
      </c>
      <c r="X670" s="36">
        <f t="shared" si="64"/>
        <v>45294</v>
      </c>
      <c r="Y670" s="38">
        <f>DATEDIF(E670, A670, "m") + 1</f>
        <v>7</v>
      </c>
      <c r="Z670" s="4" t="str">
        <f t="shared" si="65"/>
        <v>exploratory</v>
      </c>
    </row>
    <row r="671" spans="1:26" x14ac:dyDescent="0.2">
      <c r="A671" s="36">
        <v>45435</v>
      </c>
      <c r="B671" s="4" t="s">
        <v>9</v>
      </c>
      <c r="C671" s="4" t="s">
        <v>28</v>
      </c>
      <c r="D671" s="4" t="s">
        <v>20</v>
      </c>
      <c r="E671" s="36">
        <f>IFERROR(_xlfn.XLOOKUP(D671, 'Minimum Months'!A:A, 'Minimum Months'!B:B), "")</f>
        <v>45292</v>
      </c>
      <c r="F671" s="4" t="s">
        <v>16</v>
      </c>
      <c r="G671" s="4" t="s">
        <v>17</v>
      </c>
      <c r="H671" s="4">
        <v>182</v>
      </c>
      <c r="I671" s="4">
        <v>38</v>
      </c>
      <c r="J671" s="4">
        <v>398.39</v>
      </c>
      <c r="K671" s="19">
        <f t="shared" si="60"/>
        <v>0.2087912087912088</v>
      </c>
      <c r="L671" s="46">
        <f t="shared" si="61"/>
        <v>2.1889560439560438</v>
      </c>
      <c r="M671" t="s">
        <v>34</v>
      </c>
      <c r="N671" t="s">
        <v>36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tr">
        <f t="shared" si="62"/>
        <v>May</v>
      </c>
      <c r="V671">
        <f t="shared" si="63"/>
        <v>2</v>
      </c>
      <c r="W671" t="str">
        <f xml:space="preserve"> Simulated_UTM_Campaign_Data___1500_Rows[[#This Row],[utm_source]] &amp; "/" &amp; Simulated_UTM_Campaign_Data___1500_Rows[[#This Row],[utm_medium]]</f>
        <v>facebook/cpc</v>
      </c>
      <c r="X671" s="36">
        <f t="shared" si="64"/>
        <v>45292</v>
      </c>
      <c r="Y671" s="38">
        <f>DATEDIF(E671, A671, "m") + 1</f>
        <v>5</v>
      </c>
      <c r="Z671" s="4" t="str">
        <f t="shared" si="65"/>
        <v>purchase_intent</v>
      </c>
    </row>
    <row r="672" spans="1:26" x14ac:dyDescent="0.2">
      <c r="A672" s="36">
        <v>45615</v>
      </c>
      <c r="B672" s="4" t="s">
        <v>18</v>
      </c>
      <c r="C672" s="4" t="s">
        <v>19</v>
      </c>
      <c r="D672" s="4" t="s">
        <v>22</v>
      </c>
      <c r="E672" s="36">
        <f>IFERROR(_xlfn.XLOOKUP(D672, 'Minimum Months'!A:A, 'Minimum Months'!B:B), "")</f>
        <v>45294</v>
      </c>
      <c r="F672" s="4" t="s">
        <v>23</v>
      </c>
      <c r="G672" s="4" t="s">
        <v>24</v>
      </c>
      <c r="H672" s="4">
        <v>395</v>
      </c>
      <c r="I672" s="4">
        <v>18</v>
      </c>
      <c r="J672" s="4">
        <v>534.51</v>
      </c>
      <c r="K672" s="19">
        <f t="shared" si="60"/>
        <v>4.5569620253164557E-2</v>
      </c>
      <c r="L672" s="46">
        <f t="shared" si="61"/>
        <v>1.3531898734177215</v>
      </c>
      <c r="M672" t="s">
        <v>34</v>
      </c>
      <c r="N672" t="s">
        <v>36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tr">
        <f t="shared" si="62"/>
        <v>Nov</v>
      </c>
      <c r="V672">
        <f t="shared" si="63"/>
        <v>4</v>
      </c>
      <c r="W672" t="str">
        <f xml:space="preserve"> Simulated_UTM_Campaign_Data___1500_Rows[[#This Row],[utm_source]] &amp; "/" &amp; Simulated_UTM_Campaign_Data___1500_Rows[[#This Row],[utm_medium]]</f>
        <v>youtube/email</v>
      </c>
      <c r="X672" s="36">
        <f t="shared" si="64"/>
        <v>45294</v>
      </c>
      <c r="Y672" s="38">
        <f>DATEDIF(E672, A672, "m") + 1</f>
        <v>11</v>
      </c>
      <c r="Z672" s="4" t="str">
        <f t="shared" si="65"/>
        <v>purchase_intent</v>
      </c>
    </row>
    <row r="673" spans="1:26" x14ac:dyDescent="0.2">
      <c r="A673" s="36">
        <v>45381</v>
      </c>
      <c r="B673" s="4" t="s">
        <v>30</v>
      </c>
      <c r="C673" s="4" t="s">
        <v>19</v>
      </c>
      <c r="D673" s="4" t="s">
        <v>22</v>
      </c>
      <c r="E673" s="36">
        <f>IFERROR(_xlfn.XLOOKUP(D673, 'Minimum Months'!A:A, 'Minimum Months'!B:B), "")</f>
        <v>45294</v>
      </c>
      <c r="F673" s="4" t="s">
        <v>23</v>
      </c>
      <c r="G673" s="4" t="s">
        <v>17</v>
      </c>
      <c r="H673" s="4">
        <v>99</v>
      </c>
      <c r="I673" s="4">
        <v>11</v>
      </c>
      <c r="J673" s="4">
        <v>504.11</v>
      </c>
      <c r="K673" s="19">
        <f t="shared" si="60"/>
        <v>0.1111111111111111</v>
      </c>
      <c r="L673" s="46">
        <f t="shared" si="61"/>
        <v>5.0920202020202021</v>
      </c>
      <c r="M673" t="s">
        <v>34</v>
      </c>
      <c r="N673" t="s">
        <v>36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tr">
        <f t="shared" si="62"/>
        <v>Mar</v>
      </c>
      <c r="V673">
        <f t="shared" si="63"/>
        <v>1</v>
      </c>
      <c r="W673" t="str">
        <f xml:space="preserve"> Simulated_UTM_Campaign_Data___1500_Rows[[#This Row],[utm_source]] &amp; "/" &amp; Simulated_UTM_Campaign_Data___1500_Rows[[#This Row],[utm_medium]]</f>
        <v>linkedin/email</v>
      </c>
      <c r="X673" s="36">
        <f t="shared" si="64"/>
        <v>45294</v>
      </c>
      <c r="Y673" s="38">
        <f>DATEDIF(E673, A673, "m") + 1</f>
        <v>3</v>
      </c>
      <c r="Z673" s="4" t="str">
        <f t="shared" si="65"/>
        <v>purchase_intent</v>
      </c>
    </row>
    <row r="674" spans="1:26" x14ac:dyDescent="0.2">
      <c r="A674" s="36">
        <v>45434</v>
      </c>
      <c r="B674" s="4" t="s">
        <v>18</v>
      </c>
      <c r="C674" s="4" t="s">
        <v>15</v>
      </c>
      <c r="D674" s="4" t="s">
        <v>22</v>
      </c>
      <c r="E674" s="36">
        <f>IFERROR(_xlfn.XLOOKUP(D674, 'Minimum Months'!A:A, 'Minimum Months'!B:B), "")</f>
        <v>45294</v>
      </c>
      <c r="F674" s="4" t="s">
        <v>32</v>
      </c>
      <c r="G674" s="4" t="s">
        <v>21</v>
      </c>
      <c r="H674" s="4">
        <v>484</v>
      </c>
      <c r="I674" s="4">
        <v>9</v>
      </c>
      <c r="J674" s="4">
        <v>877.6</v>
      </c>
      <c r="K674" s="19">
        <f t="shared" si="60"/>
        <v>1.859504132231405E-2</v>
      </c>
      <c r="L674" s="46">
        <f t="shared" si="61"/>
        <v>1.8132231404958679</v>
      </c>
      <c r="M674" t="s">
        <v>34</v>
      </c>
      <c r="N674" t="s">
        <v>36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tr">
        <f t="shared" si="62"/>
        <v>May</v>
      </c>
      <c r="V674">
        <f t="shared" si="63"/>
        <v>2</v>
      </c>
      <c r="W674" t="str">
        <f xml:space="preserve"> Simulated_UTM_Campaign_Data___1500_Rows[[#This Row],[utm_source]] &amp; "/" &amp; Simulated_UTM_Campaign_Data___1500_Rows[[#This Row],[utm_medium]]</f>
        <v>youtube/social</v>
      </c>
      <c r="X674" s="36">
        <f t="shared" si="64"/>
        <v>45294</v>
      </c>
      <c r="Y674" s="38">
        <f>DATEDIF(E674, A674, "m") + 1</f>
        <v>5</v>
      </c>
      <c r="Z674" s="4" t="str">
        <f t="shared" si="65"/>
        <v>exploratory</v>
      </c>
    </row>
    <row r="675" spans="1:26" x14ac:dyDescent="0.2">
      <c r="A675" s="36">
        <v>45368</v>
      </c>
      <c r="B675" s="4" t="s">
        <v>25</v>
      </c>
      <c r="C675" s="4" t="s">
        <v>19</v>
      </c>
      <c r="D675" s="4" t="s">
        <v>22</v>
      </c>
      <c r="E675" s="36">
        <f>IFERROR(_xlfn.XLOOKUP(D675, 'Minimum Months'!A:A, 'Minimum Months'!B:B), "")</f>
        <v>45294</v>
      </c>
      <c r="F675" s="4" t="s">
        <v>29</v>
      </c>
      <c r="G675" s="4" t="s">
        <v>13</v>
      </c>
      <c r="H675" s="4">
        <v>67</v>
      </c>
      <c r="I675" s="4">
        <v>0</v>
      </c>
      <c r="J675" s="4">
        <v>955.14</v>
      </c>
      <c r="K675" s="19">
        <f t="shared" si="60"/>
        <v>0</v>
      </c>
      <c r="L675" s="46">
        <f t="shared" si="61"/>
        <v>14.255820895522389</v>
      </c>
      <c r="M675" t="s">
        <v>34</v>
      </c>
      <c r="N675" t="s">
        <v>36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tr">
        <f t="shared" si="62"/>
        <v>Mar</v>
      </c>
      <c r="V675">
        <f t="shared" si="63"/>
        <v>1</v>
      </c>
      <c r="W675" t="str">
        <f xml:space="preserve"> Simulated_UTM_Campaign_Data___1500_Rows[[#This Row],[utm_source]] &amp; "/" &amp; Simulated_UTM_Campaign_Data___1500_Rows[[#This Row],[utm_medium]]</f>
        <v>google/email</v>
      </c>
      <c r="X675" s="36">
        <f t="shared" si="64"/>
        <v>45294</v>
      </c>
      <c r="Y675" s="38">
        <f>DATEDIF(E675, A675, "m") + 1</f>
        <v>3</v>
      </c>
      <c r="Z675" s="4" t="str">
        <f t="shared" si="65"/>
        <v>exploratory</v>
      </c>
    </row>
    <row r="676" spans="1:26" x14ac:dyDescent="0.2">
      <c r="A676" s="36">
        <v>45611</v>
      </c>
      <c r="B676" s="4" t="s">
        <v>25</v>
      </c>
      <c r="C676" s="4" t="s">
        <v>10</v>
      </c>
      <c r="D676" s="4" t="s">
        <v>27</v>
      </c>
      <c r="E676" s="36">
        <f>IFERROR(_xlfn.XLOOKUP(D676, 'Minimum Months'!A:A, 'Minimum Months'!B:B), "")</f>
        <v>45293</v>
      </c>
      <c r="F676" s="4" t="s">
        <v>12</v>
      </c>
      <c r="G676" s="4" t="s">
        <v>17</v>
      </c>
      <c r="H676" s="4">
        <v>218</v>
      </c>
      <c r="I676" s="4">
        <v>15</v>
      </c>
      <c r="J676" s="4">
        <v>939.06</v>
      </c>
      <c r="K676" s="19">
        <f t="shared" si="60"/>
        <v>6.8807339449541288E-2</v>
      </c>
      <c r="L676" s="46">
        <f t="shared" si="61"/>
        <v>4.3076146788990819</v>
      </c>
      <c r="M676" t="s">
        <v>34</v>
      </c>
      <c r="N676" t="s">
        <v>36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tr">
        <f t="shared" si="62"/>
        <v>Nov</v>
      </c>
      <c r="V676">
        <f t="shared" si="63"/>
        <v>4</v>
      </c>
      <c r="W676" t="str">
        <f xml:space="preserve"> Simulated_UTM_Campaign_Data___1500_Rows[[#This Row],[utm_source]] &amp; "/" &amp; Simulated_UTM_Campaign_Data___1500_Rows[[#This Row],[utm_medium]]</f>
        <v>google/referral</v>
      </c>
      <c r="X676" s="36">
        <f t="shared" si="64"/>
        <v>45293</v>
      </c>
      <c r="Y676" s="38">
        <f>DATEDIF(E676, A676, "m") + 1</f>
        <v>11</v>
      </c>
      <c r="Z676" s="4" t="str">
        <f t="shared" si="65"/>
        <v>purchase_intent</v>
      </c>
    </row>
    <row r="677" spans="1:26" x14ac:dyDescent="0.2">
      <c r="A677" s="36">
        <v>45607</v>
      </c>
      <c r="B677" s="4" t="s">
        <v>26</v>
      </c>
      <c r="C677" s="4" t="s">
        <v>10</v>
      </c>
      <c r="D677" s="4" t="s">
        <v>27</v>
      </c>
      <c r="E677" s="36">
        <f>IFERROR(_xlfn.XLOOKUP(D677, 'Minimum Months'!A:A, 'Minimum Months'!B:B), "")</f>
        <v>45293</v>
      </c>
      <c r="F677" s="4" t="s">
        <v>29</v>
      </c>
      <c r="G677" s="4" t="s">
        <v>13</v>
      </c>
      <c r="H677" s="4">
        <v>426</v>
      </c>
      <c r="I677" s="4">
        <v>10</v>
      </c>
      <c r="J677" s="4">
        <v>500.95</v>
      </c>
      <c r="K677" s="19">
        <f t="shared" si="60"/>
        <v>2.3474178403755867E-2</v>
      </c>
      <c r="L677" s="46">
        <f t="shared" si="61"/>
        <v>1.1759389671361502</v>
      </c>
      <c r="M677" t="s">
        <v>34</v>
      </c>
      <c r="N677" t="s">
        <v>36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tr">
        <f t="shared" si="62"/>
        <v>Nov</v>
      </c>
      <c r="V677">
        <f t="shared" si="63"/>
        <v>4</v>
      </c>
      <c r="W677" t="str">
        <f xml:space="preserve"> Simulated_UTM_Campaign_Data___1500_Rows[[#This Row],[utm_source]] &amp; "/" &amp; Simulated_UTM_Campaign_Data___1500_Rows[[#This Row],[utm_medium]]</f>
        <v>instagram/referral</v>
      </c>
      <c r="X677" s="36">
        <f t="shared" si="64"/>
        <v>45293</v>
      </c>
      <c r="Y677" s="38">
        <f>DATEDIF(E677, A677, "m") + 1</f>
        <v>11</v>
      </c>
      <c r="Z677" s="4" t="str">
        <f t="shared" si="65"/>
        <v>exploratory</v>
      </c>
    </row>
    <row r="678" spans="1:26" x14ac:dyDescent="0.2">
      <c r="A678" s="36">
        <v>45557</v>
      </c>
      <c r="B678" s="4" t="s">
        <v>26</v>
      </c>
      <c r="C678" s="4" t="s">
        <v>15</v>
      </c>
      <c r="D678" s="4" t="s">
        <v>22</v>
      </c>
      <c r="E678" s="36">
        <f>IFERROR(_xlfn.XLOOKUP(D678, 'Minimum Months'!A:A, 'Minimum Months'!B:B), "")</f>
        <v>45294</v>
      </c>
      <c r="F678" s="4" t="s">
        <v>12</v>
      </c>
      <c r="G678" s="4" t="s">
        <v>13</v>
      </c>
      <c r="H678" s="4">
        <v>300</v>
      </c>
      <c r="I678" s="4">
        <v>38</v>
      </c>
      <c r="J678" s="4">
        <v>285.88</v>
      </c>
      <c r="K678" s="19">
        <f t="shared" si="60"/>
        <v>0.12666666666666668</v>
      </c>
      <c r="L678" s="46">
        <f t="shared" si="61"/>
        <v>0.9529333333333333</v>
      </c>
      <c r="M678" t="s">
        <v>34</v>
      </c>
      <c r="N678" t="s">
        <v>36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tr">
        <f t="shared" si="62"/>
        <v>Sep</v>
      </c>
      <c r="V678">
        <f t="shared" si="63"/>
        <v>3</v>
      </c>
      <c r="W678" t="str">
        <f xml:space="preserve"> Simulated_UTM_Campaign_Data___1500_Rows[[#This Row],[utm_source]] &amp; "/" &amp; Simulated_UTM_Campaign_Data___1500_Rows[[#This Row],[utm_medium]]</f>
        <v>instagram/social</v>
      </c>
      <c r="X678" s="36">
        <f t="shared" si="64"/>
        <v>45294</v>
      </c>
      <c r="Y678" s="38">
        <f>DATEDIF(E678, A678, "m") + 1</f>
        <v>9</v>
      </c>
      <c r="Z678" s="4" t="str">
        <f t="shared" si="65"/>
        <v>exploratory</v>
      </c>
    </row>
    <row r="679" spans="1:26" x14ac:dyDescent="0.2">
      <c r="A679" s="36">
        <v>45297</v>
      </c>
      <c r="B679" s="4" t="s">
        <v>25</v>
      </c>
      <c r="C679" s="4" t="s">
        <v>10</v>
      </c>
      <c r="D679" s="4" t="s">
        <v>20</v>
      </c>
      <c r="E679" s="36">
        <f>IFERROR(_xlfn.XLOOKUP(D679, 'Minimum Months'!A:A, 'Minimum Months'!B:B), "")</f>
        <v>45292</v>
      </c>
      <c r="F679" s="4" t="s">
        <v>12</v>
      </c>
      <c r="G679" s="4" t="s">
        <v>17</v>
      </c>
      <c r="H679" s="4">
        <v>264</v>
      </c>
      <c r="I679" s="4">
        <v>6</v>
      </c>
      <c r="J679" s="4">
        <v>286.95</v>
      </c>
      <c r="K679" s="19">
        <f t="shared" si="60"/>
        <v>2.2727272727272728E-2</v>
      </c>
      <c r="L679" s="46">
        <f t="shared" si="61"/>
        <v>1.0869318181818182</v>
      </c>
      <c r="M679" t="s">
        <v>34</v>
      </c>
      <c r="N679" t="s">
        <v>36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tr">
        <f t="shared" si="62"/>
        <v>Jan</v>
      </c>
      <c r="V679">
        <f t="shared" si="63"/>
        <v>1</v>
      </c>
      <c r="W679" t="str">
        <f xml:space="preserve"> Simulated_UTM_Campaign_Data___1500_Rows[[#This Row],[utm_source]] &amp; "/" &amp; Simulated_UTM_Campaign_Data___1500_Rows[[#This Row],[utm_medium]]</f>
        <v>google/referral</v>
      </c>
      <c r="X679" s="36">
        <f t="shared" si="64"/>
        <v>45292</v>
      </c>
      <c r="Y679" s="38">
        <f>DATEDIF(E679, A679, "m") + 1</f>
        <v>1</v>
      </c>
      <c r="Z679" s="4" t="str">
        <f t="shared" si="65"/>
        <v>purchase_intent</v>
      </c>
    </row>
    <row r="680" spans="1:26" x14ac:dyDescent="0.2">
      <c r="A680" s="36">
        <v>45566</v>
      </c>
      <c r="B680" s="4" t="s">
        <v>25</v>
      </c>
      <c r="C680" s="4" t="s">
        <v>15</v>
      </c>
      <c r="D680" s="4" t="s">
        <v>11</v>
      </c>
      <c r="E680" s="36">
        <f>IFERROR(_xlfn.XLOOKUP(D680, 'Minimum Months'!A:A, 'Minimum Months'!B:B), "")</f>
        <v>45292</v>
      </c>
      <c r="F680" s="4" t="s">
        <v>29</v>
      </c>
      <c r="G680" s="4" t="s">
        <v>24</v>
      </c>
      <c r="H680" s="4">
        <v>375</v>
      </c>
      <c r="I680" s="4">
        <v>0</v>
      </c>
      <c r="J680" s="4">
        <v>97.07</v>
      </c>
      <c r="K680" s="19">
        <f t="shared" si="60"/>
        <v>0</v>
      </c>
      <c r="L680" s="46">
        <f t="shared" si="61"/>
        <v>0.25885333333333332</v>
      </c>
      <c r="M680" t="s">
        <v>34</v>
      </c>
      <c r="N680" t="s">
        <v>36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tr">
        <f t="shared" si="62"/>
        <v>Oct</v>
      </c>
      <c r="V680">
        <f t="shared" si="63"/>
        <v>4</v>
      </c>
      <c r="W680" t="str">
        <f xml:space="preserve"> Simulated_UTM_Campaign_Data___1500_Rows[[#This Row],[utm_source]] &amp; "/" &amp; Simulated_UTM_Campaign_Data___1500_Rows[[#This Row],[utm_medium]]</f>
        <v>google/social</v>
      </c>
      <c r="X680" s="36">
        <f t="shared" si="64"/>
        <v>45292</v>
      </c>
      <c r="Y680" s="38">
        <f>DATEDIF(E680, A680, "m") + 1</f>
        <v>10</v>
      </c>
      <c r="Z680" s="4" t="str">
        <f t="shared" si="65"/>
        <v>purchase_intent</v>
      </c>
    </row>
    <row r="681" spans="1:26" x14ac:dyDescent="0.2">
      <c r="A681" s="36">
        <v>45418</v>
      </c>
      <c r="B681" s="4" t="s">
        <v>30</v>
      </c>
      <c r="C681" s="4" t="s">
        <v>10</v>
      </c>
      <c r="D681" s="4" t="s">
        <v>27</v>
      </c>
      <c r="E681" s="36">
        <f>IFERROR(_xlfn.XLOOKUP(D681, 'Minimum Months'!A:A, 'Minimum Months'!B:B), "")</f>
        <v>45293</v>
      </c>
      <c r="F681" s="4" t="s">
        <v>16</v>
      </c>
      <c r="G681" s="4" t="s">
        <v>17</v>
      </c>
      <c r="H681" s="4">
        <v>190</v>
      </c>
      <c r="I681" s="4">
        <v>20</v>
      </c>
      <c r="J681" s="4">
        <v>751.11</v>
      </c>
      <c r="K681" s="19">
        <f t="shared" si="60"/>
        <v>0.10526315789473684</v>
      </c>
      <c r="L681" s="46">
        <f t="shared" si="61"/>
        <v>3.9532105263157895</v>
      </c>
      <c r="M681" t="s">
        <v>34</v>
      </c>
      <c r="N681" t="s">
        <v>36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tr">
        <f t="shared" si="62"/>
        <v>May</v>
      </c>
      <c r="V681">
        <f t="shared" si="63"/>
        <v>2</v>
      </c>
      <c r="W681" t="str">
        <f xml:space="preserve"> Simulated_UTM_Campaign_Data___1500_Rows[[#This Row],[utm_source]] &amp; "/" &amp; Simulated_UTM_Campaign_Data___1500_Rows[[#This Row],[utm_medium]]</f>
        <v>linkedin/referral</v>
      </c>
      <c r="X681" s="36">
        <f t="shared" si="64"/>
        <v>45293</v>
      </c>
      <c r="Y681" s="38">
        <f>DATEDIF(E681, A681, "m") + 1</f>
        <v>5</v>
      </c>
      <c r="Z681" s="4" t="str">
        <f t="shared" si="65"/>
        <v>purchase_intent</v>
      </c>
    </row>
    <row r="682" spans="1:26" x14ac:dyDescent="0.2">
      <c r="A682" s="36">
        <v>45363</v>
      </c>
      <c r="B682" s="4" t="s">
        <v>25</v>
      </c>
      <c r="C682" s="4" t="s">
        <v>19</v>
      </c>
      <c r="D682" s="4" t="s">
        <v>22</v>
      </c>
      <c r="E682" s="36">
        <f>IFERROR(_xlfn.XLOOKUP(D682, 'Minimum Months'!A:A, 'Minimum Months'!B:B), "")</f>
        <v>45294</v>
      </c>
      <c r="F682" s="4" t="s">
        <v>23</v>
      </c>
      <c r="G682" s="4" t="s">
        <v>21</v>
      </c>
      <c r="H682" s="4">
        <v>426</v>
      </c>
      <c r="I682" s="4">
        <v>44</v>
      </c>
      <c r="J682" s="4">
        <v>146.24</v>
      </c>
      <c r="K682" s="19">
        <f t="shared" si="60"/>
        <v>0.10328638497652583</v>
      </c>
      <c r="L682" s="46">
        <f t="shared" si="61"/>
        <v>0.34328638497652586</v>
      </c>
      <c r="M682" t="s">
        <v>34</v>
      </c>
      <c r="N682" t="s">
        <v>36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tr">
        <f t="shared" si="62"/>
        <v>Mar</v>
      </c>
      <c r="V682">
        <f t="shared" si="63"/>
        <v>1</v>
      </c>
      <c r="W682" t="str">
        <f xml:space="preserve"> Simulated_UTM_Campaign_Data___1500_Rows[[#This Row],[utm_source]] &amp; "/" &amp; Simulated_UTM_Campaign_Data___1500_Rows[[#This Row],[utm_medium]]</f>
        <v>google/email</v>
      </c>
      <c r="X682" s="36">
        <f t="shared" si="64"/>
        <v>45294</v>
      </c>
      <c r="Y682" s="38">
        <f>DATEDIF(E682, A682, "m") + 1</f>
        <v>3</v>
      </c>
      <c r="Z682" s="4" t="str">
        <f t="shared" si="65"/>
        <v>exploratory</v>
      </c>
    </row>
    <row r="683" spans="1:26" x14ac:dyDescent="0.2">
      <c r="A683" s="36">
        <v>45618</v>
      </c>
      <c r="B683" s="4" t="s">
        <v>25</v>
      </c>
      <c r="C683" s="4" t="s">
        <v>19</v>
      </c>
      <c r="D683" s="4" t="s">
        <v>20</v>
      </c>
      <c r="E683" s="36">
        <f>IFERROR(_xlfn.XLOOKUP(D683, 'Minimum Months'!A:A, 'Minimum Months'!B:B), "")</f>
        <v>45292</v>
      </c>
      <c r="F683" s="4" t="s">
        <v>29</v>
      </c>
      <c r="G683" s="4" t="s">
        <v>17</v>
      </c>
      <c r="H683" s="4">
        <v>64</v>
      </c>
      <c r="I683" s="4">
        <v>43</v>
      </c>
      <c r="J683" s="4">
        <v>792.88</v>
      </c>
      <c r="K683" s="19">
        <f t="shared" si="60"/>
        <v>0.671875</v>
      </c>
      <c r="L683" s="46">
        <f t="shared" si="61"/>
        <v>12.38875</v>
      </c>
      <c r="M683" t="s">
        <v>34</v>
      </c>
      <c r="N683" t="s">
        <v>36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tr">
        <f t="shared" si="62"/>
        <v>Nov</v>
      </c>
      <c r="V683">
        <f t="shared" si="63"/>
        <v>4</v>
      </c>
      <c r="W683" t="str">
        <f xml:space="preserve"> Simulated_UTM_Campaign_Data___1500_Rows[[#This Row],[utm_source]] &amp; "/" &amp; Simulated_UTM_Campaign_Data___1500_Rows[[#This Row],[utm_medium]]</f>
        <v>google/email</v>
      </c>
      <c r="X683" s="36">
        <f t="shared" si="64"/>
        <v>45292</v>
      </c>
      <c r="Y683" s="38">
        <f>DATEDIF(E683, A683, "m") + 1</f>
        <v>11</v>
      </c>
      <c r="Z683" s="4" t="str">
        <f t="shared" si="65"/>
        <v>purchase_intent</v>
      </c>
    </row>
    <row r="684" spans="1:26" x14ac:dyDescent="0.2">
      <c r="A684" s="36">
        <v>45354</v>
      </c>
      <c r="B684" s="4" t="s">
        <v>18</v>
      </c>
      <c r="C684" s="4" t="s">
        <v>19</v>
      </c>
      <c r="D684" s="4" t="s">
        <v>27</v>
      </c>
      <c r="E684" s="36">
        <f>IFERROR(_xlfn.XLOOKUP(D684, 'Minimum Months'!A:A, 'Minimum Months'!B:B), "")</f>
        <v>45293</v>
      </c>
      <c r="F684" s="4" t="s">
        <v>16</v>
      </c>
      <c r="G684" s="4" t="s">
        <v>17</v>
      </c>
      <c r="H684" s="4">
        <v>341</v>
      </c>
      <c r="I684" s="4">
        <v>19</v>
      </c>
      <c r="J684" s="4">
        <v>662.78</v>
      </c>
      <c r="K684" s="19">
        <f t="shared" si="60"/>
        <v>5.5718475073313782E-2</v>
      </c>
      <c r="L684" s="46">
        <f t="shared" si="61"/>
        <v>1.9436363636363636</v>
      </c>
      <c r="M684" t="s">
        <v>34</v>
      </c>
      <c r="N684" t="s">
        <v>36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tr">
        <f t="shared" si="62"/>
        <v>Mar</v>
      </c>
      <c r="V684">
        <f t="shared" si="63"/>
        <v>1</v>
      </c>
      <c r="W684" t="str">
        <f xml:space="preserve"> Simulated_UTM_Campaign_Data___1500_Rows[[#This Row],[utm_source]] &amp; "/" &amp; Simulated_UTM_Campaign_Data___1500_Rows[[#This Row],[utm_medium]]</f>
        <v>youtube/email</v>
      </c>
      <c r="X684" s="36">
        <f t="shared" si="64"/>
        <v>45293</v>
      </c>
      <c r="Y684" s="38">
        <f>DATEDIF(E684, A684, "m") + 1</f>
        <v>3</v>
      </c>
      <c r="Z684" s="4" t="str">
        <f t="shared" si="65"/>
        <v>purchase_intent</v>
      </c>
    </row>
    <row r="685" spans="1:26" x14ac:dyDescent="0.2">
      <c r="A685" s="36">
        <v>45623</v>
      </c>
      <c r="B685" s="4" t="s">
        <v>14</v>
      </c>
      <c r="C685" s="4" t="s">
        <v>19</v>
      </c>
      <c r="D685" s="4" t="s">
        <v>22</v>
      </c>
      <c r="E685" s="36">
        <f>IFERROR(_xlfn.XLOOKUP(D685, 'Minimum Months'!A:A, 'Minimum Months'!B:B), "")</f>
        <v>45294</v>
      </c>
      <c r="F685" s="4" t="s">
        <v>12</v>
      </c>
      <c r="G685" s="4" t="s">
        <v>13</v>
      </c>
      <c r="H685" s="4">
        <v>460</v>
      </c>
      <c r="I685" s="4">
        <v>5</v>
      </c>
      <c r="J685" s="4">
        <v>173.99</v>
      </c>
      <c r="K685" s="19">
        <f t="shared" si="60"/>
        <v>1.0869565217391304E-2</v>
      </c>
      <c r="L685" s="46">
        <f t="shared" si="61"/>
        <v>0.37823913043478263</v>
      </c>
      <c r="M685" t="s">
        <v>34</v>
      </c>
      <c r="N685" t="s">
        <v>36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tr">
        <f t="shared" si="62"/>
        <v>Nov</v>
      </c>
      <c r="V685">
        <f t="shared" si="63"/>
        <v>4</v>
      </c>
      <c r="W685" t="str">
        <f xml:space="preserve"> Simulated_UTM_Campaign_Data___1500_Rows[[#This Row],[utm_source]] &amp; "/" &amp; Simulated_UTM_Campaign_Data___1500_Rows[[#This Row],[utm_medium]]</f>
        <v>newsletter/email</v>
      </c>
      <c r="X685" s="36">
        <f t="shared" si="64"/>
        <v>45294</v>
      </c>
      <c r="Y685" s="38">
        <f>DATEDIF(E685, A685, "m") + 1</f>
        <v>11</v>
      </c>
      <c r="Z685" s="4" t="str">
        <f t="shared" si="65"/>
        <v>exploratory</v>
      </c>
    </row>
    <row r="686" spans="1:26" x14ac:dyDescent="0.2">
      <c r="A686" s="36">
        <v>45388</v>
      </c>
      <c r="B686" s="4" t="s">
        <v>25</v>
      </c>
      <c r="C686" s="4" t="s">
        <v>15</v>
      </c>
      <c r="D686" s="4" t="s">
        <v>27</v>
      </c>
      <c r="E686" s="36">
        <f>IFERROR(_xlfn.XLOOKUP(D686, 'Minimum Months'!A:A, 'Minimum Months'!B:B), "")</f>
        <v>45293</v>
      </c>
      <c r="F686" s="4" t="s">
        <v>23</v>
      </c>
      <c r="G686" s="4" t="s">
        <v>24</v>
      </c>
      <c r="H686" s="4">
        <v>87</v>
      </c>
      <c r="I686" s="4">
        <v>26</v>
      </c>
      <c r="J686" s="4">
        <v>771.46</v>
      </c>
      <c r="K686" s="19">
        <f t="shared" si="60"/>
        <v>0.2988505747126437</v>
      </c>
      <c r="L686" s="46">
        <f t="shared" si="61"/>
        <v>8.8673563218390807</v>
      </c>
      <c r="M686" t="s">
        <v>34</v>
      </c>
      <c r="N686" t="s">
        <v>36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tr">
        <f t="shared" si="62"/>
        <v>Apr</v>
      </c>
      <c r="V686">
        <f t="shared" si="63"/>
        <v>2</v>
      </c>
      <c r="W686" t="str">
        <f xml:space="preserve"> Simulated_UTM_Campaign_Data___1500_Rows[[#This Row],[utm_source]] &amp; "/" &amp; Simulated_UTM_Campaign_Data___1500_Rows[[#This Row],[utm_medium]]</f>
        <v>google/social</v>
      </c>
      <c r="X686" s="36">
        <f t="shared" si="64"/>
        <v>45293</v>
      </c>
      <c r="Y686" s="38">
        <f>DATEDIF(E686, A686, "m") + 1</f>
        <v>4</v>
      </c>
      <c r="Z686" s="4" t="str">
        <f t="shared" si="65"/>
        <v>purchase_intent</v>
      </c>
    </row>
    <row r="687" spans="1:26" x14ac:dyDescent="0.2">
      <c r="A687" s="36">
        <v>45505</v>
      </c>
      <c r="B687" s="4" t="s">
        <v>14</v>
      </c>
      <c r="C687" s="4" t="s">
        <v>28</v>
      </c>
      <c r="D687" s="4" t="s">
        <v>20</v>
      </c>
      <c r="E687" s="36">
        <f>IFERROR(_xlfn.XLOOKUP(D687, 'Minimum Months'!A:A, 'Minimum Months'!B:B), "")</f>
        <v>45292</v>
      </c>
      <c r="F687" s="4" t="s">
        <v>12</v>
      </c>
      <c r="G687" s="4" t="s">
        <v>24</v>
      </c>
      <c r="H687" s="4">
        <v>492</v>
      </c>
      <c r="I687" s="4">
        <v>36</v>
      </c>
      <c r="J687" s="4">
        <v>596.48</v>
      </c>
      <c r="K687" s="19">
        <f t="shared" si="60"/>
        <v>7.3170731707317069E-2</v>
      </c>
      <c r="L687" s="46">
        <f t="shared" si="61"/>
        <v>1.2123577235772358</v>
      </c>
      <c r="M687" t="s">
        <v>34</v>
      </c>
      <c r="N687" t="s">
        <v>36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tr">
        <f t="shared" si="62"/>
        <v>Aug</v>
      </c>
      <c r="V687">
        <f t="shared" si="63"/>
        <v>3</v>
      </c>
      <c r="W687" t="str">
        <f xml:space="preserve"> Simulated_UTM_Campaign_Data___1500_Rows[[#This Row],[utm_source]] &amp; "/" &amp; Simulated_UTM_Campaign_Data___1500_Rows[[#This Row],[utm_medium]]</f>
        <v>newsletter/cpc</v>
      </c>
      <c r="X687" s="36">
        <f t="shared" si="64"/>
        <v>45292</v>
      </c>
      <c r="Y687" s="38">
        <f>DATEDIF(E687, A687, "m") + 1</f>
        <v>8</v>
      </c>
      <c r="Z687" s="4" t="str">
        <f t="shared" si="65"/>
        <v>purchase_intent</v>
      </c>
    </row>
    <row r="688" spans="1:26" x14ac:dyDescent="0.2">
      <c r="A688" s="36">
        <v>45594</v>
      </c>
      <c r="B688" s="4" t="s">
        <v>9</v>
      </c>
      <c r="C688" s="4" t="s">
        <v>28</v>
      </c>
      <c r="D688" s="4" t="s">
        <v>22</v>
      </c>
      <c r="E688" s="36">
        <f>IFERROR(_xlfn.XLOOKUP(D688, 'Minimum Months'!A:A, 'Minimum Months'!B:B), "")</f>
        <v>45294</v>
      </c>
      <c r="F688" s="4" t="s">
        <v>23</v>
      </c>
      <c r="G688" s="4" t="s">
        <v>13</v>
      </c>
      <c r="H688" s="4">
        <v>453</v>
      </c>
      <c r="I688" s="4">
        <v>25</v>
      </c>
      <c r="J688" s="4">
        <v>931.54</v>
      </c>
      <c r="K688" s="19">
        <f t="shared" si="60"/>
        <v>5.518763796909492E-2</v>
      </c>
      <c r="L688" s="46">
        <f t="shared" si="61"/>
        <v>2.0563796909492273</v>
      </c>
      <c r="M688" t="s">
        <v>34</v>
      </c>
      <c r="N688" t="s">
        <v>36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tr">
        <f t="shared" si="62"/>
        <v>Oct</v>
      </c>
      <c r="V688">
        <f t="shared" si="63"/>
        <v>4</v>
      </c>
      <c r="W688" t="str">
        <f xml:space="preserve"> Simulated_UTM_Campaign_Data___1500_Rows[[#This Row],[utm_source]] &amp; "/" &amp; Simulated_UTM_Campaign_Data___1500_Rows[[#This Row],[utm_medium]]</f>
        <v>facebook/cpc</v>
      </c>
      <c r="X688" s="36">
        <f t="shared" si="64"/>
        <v>45294</v>
      </c>
      <c r="Y688" s="38">
        <f>DATEDIF(E688, A688, "m") + 1</f>
        <v>10</v>
      </c>
      <c r="Z688" s="4" t="str">
        <f t="shared" si="65"/>
        <v>exploratory</v>
      </c>
    </row>
    <row r="689" spans="1:26" x14ac:dyDescent="0.2">
      <c r="A689" s="36">
        <v>45313</v>
      </c>
      <c r="B689" s="4" t="s">
        <v>9</v>
      </c>
      <c r="C689" s="4" t="s">
        <v>28</v>
      </c>
      <c r="D689" s="4" t="s">
        <v>27</v>
      </c>
      <c r="E689" s="36">
        <f>IFERROR(_xlfn.XLOOKUP(D689, 'Minimum Months'!A:A, 'Minimum Months'!B:B), "")</f>
        <v>45293</v>
      </c>
      <c r="F689" s="4" t="s">
        <v>23</v>
      </c>
      <c r="G689" s="4" t="s">
        <v>24</v>
      </c>
      <c r="H689" s="4">
        <v>218</v>
      </c>
      <c r="I689" s="4">
        <v>7</v>
      </c>
      <c r="J689" s="4">
        <v>10.64</v>
      </c>
      <c r="K689" s="19">
        <f t="shared" si="60"/>
        <v>3.2110091743119268E-2</v>
      </c>
      <c r="L689" s="46">
        <f t="shared" si="61"/>
        <v>4.8807339449541284E-2</v>
      </c>
      <c r="M689" t="s">
        <v>34</v>
      </c>
      <c r="N689" t="s">
        <v>36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tr">
        <f t="shared" si="62"/>
        <v>Jan</v>
      </c>
      <c r="V689">
        <f t="shared" si="63"/>
        <v>1</v>
      </c>
      <c r="W689" t="str">
        <f xml:space="preserve"> Simulated_UTM_Campaign_Data___1500_Rows[[#This Row],[utm_source]] &amp; "/" &amp; Simulated_UTM_Campaign_Data___1500_Rows[[#This Row],[utm_medium]]</f>
        <v>facebook/cpc</v>
      </c>
      <c r="X689" s="36">
        <f t="shared" si="64"/>
        <v>45293</v>
      </c>
      <c r="Y689" s="38">
        <f>DATEDIF(E689, A689, "m") + 1</f>
        <v>1</v>
      </c>
      <c r="Z689" s="4" t="str">
        <f t="shared" si="65"/>
        <v>purchase_intent</v>
      </c>
    </row>
    <row r="690" spans="1:26" x14ac:dyDescent="0.2">
      <c r="A690" s="36">
        <v>45577</v>
      </c>
      <c r="B690" s="4" t="s">
        <v>26</v>
      </c>
      <c r="C690" s="4" t="s">
        <v>19</v>
      </c>
      <c r="D690" s="4" t="s">
        <v>11</v>
      </c>
      <c r="E690" s="36">
        <f>IFERROR(_xlfn.XLOOKUP(D690, 'Minimum Months'!A:A, 'Minimum Months'!B:B), "")</f>
        <v>45292</v>
      </c>
      <c r="F690" s="4" t="s">
        <v>12</v>
      </c>
      <c r="G690" s="4" t="s">
        <v>24</v>
      </c>
      <c r="H690" s="4">
        <v>160</v>
      </c>
      <c r="I690" s="4">
        <v>12</v>
      </c>
      <c r="J690" s="4">
        <v>521.04999999999995</v>
      </c>
      <c r="K690" s="19">
        <f t="shared" si="60"/>
        <v>7.4999999999999997E-2</v>
      </c>
      <c r="L690" s="46">
        <f t="shared" si="61"/>
        <v>3.2565624999999998</v>
      </c>
      <c r="M690" t="s">
        <v>34</v>
      </c>
      <c r="N690" t="s">
        <v>36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tr">
        <f t="shared" si="62"/>
        <v>Oct</v>
      </c>
      <c r="V690">
        <f t="shared" si="63"/>
        <v>4</v>
      </c>
      <c r="W690" t="str">
        <f xml:space="preserve"> Simulated_UTM_Campaign_Data___1500_Rows[[#This Row],[utm_source]] &amp; "/" &amp; Simulated_UTM_Campaign_Data___1500_Rows[[#This Row],[utm_medium]]</f>
        <v>instagram/email</v>
      </c>
      <c r="X690" s="36">
        <f t="shared" si="64"/>
        <v>45292</v>
      </c>
      <c r="Y690" s="38">
        <f>DATEDIF(E690, A690, "m") + 1</f>
        <v>10</v>
      </c>
      <c r="Z690" s="4" t="str">
        <f t="shared" si="65"/>
        <v>purchase_intent</v>
      </c>
    </row>
    <row r="691" spans="1:26" x14ac:dyDescent="0.2">
      <c r="A691" s="36">
        <v>45483</v>
      </c>
      <c r="B691" s="4" t="s">
        <v>30</v>
      </c>
      <c r="C691" s="4" t="s">
        <v>28</v>
      </c>
      <c r="D691" s="4" t="s">
        <v>11</v>
      </c>
      <c r="E691" s="36">
        <f>IFERROR(_xlfn.XLOOKUP(D691, 'Minimum Months'!A:A, 'Minimum Months'!B:B), "")</f>
        <v>45292</v>
      </c>
      <c r="F691" s="4" t="s">
        <v>23</v>
      </c>
      <c r="G691" s="4" t="s">
        <v>13</v>
      </c>
      <c r="H691" s="4">
        <v>413</v>
      </c>
      <c r="I691" s="4">
        <v>49</v>
      </c>
      <c r="J691" s="4">
        <v>89.05</v>
      </c>
      <c r="K691" s="19">
        <f t="shared" si="60"/>
        <v>0.11864406779661017</v>
      </c>
      <c r="L691" s="46">
        <f t="shared" si="61"/>
        <v>0.21561743341404357</v>
      </c>
      <c r="M691" t="s">
        <v>34</v>
      </c>
      <c r="N691" t="s">
        <v>36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tr">
        <f t="shared" si="62"/>
        <v>Jul</v>
      </c>
      <c r="V691">
        <f t="shared" si="63"/>
        <v>3</v>
      </c>
      <c r="W691" t="str">
        <f xml:space="preserve"> Simulated_UTM_Campaign_Data___1500_Rows[[#This Row],[utm_source]] &amp; "/" &amp; Simulated_UTM_Campaign_Data___1500_Rows[[#This Row],[utm_medium]]</f>
        <v>linkedin/cpc</v>
      </c>
      <c r="X691" s="36">
        <f t="shared" si="64"/>
        <v>45292</v>
      </c>
      <c r="Y691" s="38">
        <f>DATEDIF(E691, A691, "m") + 1</f>
        <v>7</v>
      </c>
      <c r="Z691" s="4" t="str">
        <f t="shared" si="65"/>
        <v>exploratory</v>
      </c>
    </row>
    <row r="692" spans="1:26" x14ac:dyDescent="0.2">
      <c r="A692" s="36">
        <v>45299</v>
      </c>
      <c r="B692" s="4" t="s">
        <v>14</v>
      </c>
      <c r="C692" s="4" t="s">
        <v>28</v>
      </c>
      <c r="D692" s="4" t="s">
        <v>22</v>
      </c>
      <c r="E692" s="36">
        <f>IFERROR(_xlfn.XLOOKUP(D692, 'Minimum Months'!A:A, 'Minimum Months'!B:B), "")</f>
        <v>45294</v>
      </c>
      <c r="F692" s="4" t="s">
        <v>23</v>
      </c>
      <c r="G692" s="4" t="s">
        <v>17</v>
      </c>
      <c r="H692" s="4">
        <v>276</v>
      </c>
      <c r="I692" s="4">
        <v>39</v>
      </c>
      <c r="J692" s="4">
        <v>245.83</v>
      </c>
      <c r="K692" s="19">
        <f t="shared" si="60"/>
        <v>0.14130434782608695</v>
      </c>
      <c r="L692" s="46">
        <f t="shared" si="61"/>
        <v>0.89068840579710151</v>
      </c>
      <c r="M692" t="s">
        <v>34</v>
      </c>
      <c r="N692" t="s">
        <v>36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tr">
        <f t="shared" si="62"/>
        <v>Jan</v>
      </c>
      <c r="V692">
        <f t="shared" si="63"/>
        <v>1</v>
      </c>
      <c r="W692" t="str">
        <f xml:space="preserve"> Simulated_UTM_Campaign_Data___1500_Rows[[#This Row],[utm_source]] &amp; "/" &amp; Simulated_UTM_Campaign_Data___1500_Rows[[#This Row],[utm_medium]]</f>
        <v>newsletter/cpc</v>
      </c>
      <c r="X692" s="36">
        <f t="shared" si="64"/>
        <v>45294</v>
      </c>
      <c r="Y692" s="38">
        <f>DATEDIF(E692, A692, "m") + 1</f>
        <v>1</v>
      </c>
      <c r="Z692" s="4" t="str">
        <f t="shared" si="65"/>
        <v>purchase_intent</v>
      </c>
    </row>
    <row r="693" spans="1:26" x14ac:dyDescent="0.2">
      <c r="A693" s="36">
        <v>45637</v>
      </c>
      <c r="B693" s="4" t="s">
        <v>30</v>
      </c>
      <c r="C693" s="4" t="s">
        <v>15</v>
      </c>
      <c r="D693" s="4" t="s">
        <v>22</v>
      </c>
      <c r="E693" s="36">
        <f>IFERROR(_xlfn.XLOOKUP(D693, 'Minimum Months'!A:A, 'Minimum Months'!B:B), "")</f>
        <v>45294</v>
      </c>
      <c r="F693" s="4" t="s">
        <v>29</v>
      </c>
      <c r="G693" s="4" t="s">
        <v>24</v>
      </c>
      <c r="H693" s="4">
        <v>474</v>
      </c>
      <c r="I693" s="4">
        <v>41</v>
      </c>
      <c r="J693" s="4">
        <v>849.77</v>
      </c>
      <c r="K693" s="19">
        <f t="shared" si="60"/>
        <v>8.6497890295358648E-2</v>
      </c>
      <c r="L693" s="46">
        <f t="shared" si="61"/>
        <v>1.7927637130801688</v>
      </c>
      <c r="M693" t="s">
        <v>34</v>
      </c>
      <c r="N693" t="s">
        <v>36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tr">
        <f t="shared" si="62"/>
        <v>Dec</v>
      </c>
      <c r="V693">
        <f t="shared" si="63"/>
        <v>4</v>
      </c>
      <c r="W693" t="str">
        <f xml:space="preserve"> Simulated_UTM_Campaign_Data___1500_Rows[[#This Row],[utm_source]] &amp; "/" &amp; Simulated_UTM_Campaign_Data___1500_Rows[[#This Row],[utm_medium]]</f>
        <v>linkedin/social</v>
      </c>
      <c r="X693" s="36">
        <f t="shared" si="64"/>
        <v>45294</v>
      </c>
      <c r="Y693" s="38">
        <f>DATEDIF(E693, A693, "m") + 1</f>
        <v>12</v>
      </c>
      <c r="Z693" s="4" t="str">
        <f t="shared" si="65"/>
        <v>purchase_intent</v>
      </c>
    </row>
    <row r="694" spans="1:26" x14ac:dyDescent="0.2">
      <c r="A694" s="36">
        <v>45421</v>
      </c>
      <c r="B694" s="4" t="s">
        <v>18</v>
      </c>
      <c r="C694" s="4" t="s">
        <v>15</v>
      </c>
      <c r="D694" s="4" t="s">
        <v>11</v>
      </c>
      <c r="E694" s="36">
        <f>IFERROR(_xlfn.XLOOKUP(D694, 'Minimum Months'!A:A, 'Minimum Months'!B:B), "")</f>
        <v>45292</v>
      </c>
      <c r="F694" s="4" t="s">
        <v>16</v>
      </c>
      <c r="G694" s="4" t="s">
        <v>21</v>
      </c>
      <c r="H694" s="4">
        <v>88</v>
      </c>
      <c r="I694" s="4">
        <v>41</v>
      </c>
      <c r="J694" s="4">
        <v>646.82000000000005</v>
      </c>
      <c r="K694" s="19">
        <f t="shared" si="60"/>
        <v>0.46590909090909088</v>
      </c>
      <c r="L694" s="46">
        <f t="shared" si="61"/>
        <v>7.3502272727272731</v>
      </c>
      <c r="M694" t="s">
        <v>34</v>
      </c>
      <c r="N694" t="s">
        <v>36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tr">
        <f t="shared" si="62"/>
        <v>May</v>
      </c>
      <c r="V694">
        <f t="shared" si="63"/>
        <v>2</v>
      </c>
      <c r="W694" t="str">
        <f xml:space="preserve"> Simulated_UTM_Campaign_Data___1500_Rows[[#This Row],[utm_source]] &amp; "/" &amp; Simulated_UTM_Campaign_Data___1500_Rows[[#This Row],[utm_medium]]</f>
        <v>youtube/social</v>
      </c>
      <c r="X694" s="36">
        <f t="shared" si="64"/>
        <v>45292</v>
      </c>
      <c r="Y694" s="38">
        <f>DATEDIF(E694, A694, "m") + 1</f>
        <v>5</v>
      </c>
      <c r="Z694" s="4" t="str">
        <f t="shared" si="65"/>
        <v>exploratory</v>
      </c>
    </row>
    <row r="695" spans="1:26" x14ac:dyDescent="0.2">
      <c r="A695" s="36">
        <v>45471</v>
      </c>
      <c r="B695" s="4" t="s">
        <v>9</v>
      </c>
      <c r="C695" s="4" t="s">
        <v>15</v>
      </c>
      <c r="D695" s="4" t="s">
        <v>27</v>
      </c>
      <c r="E695" s="36">
        <f>IFERROR(_xlfn.XLOOKUP(D695, 'Minimum Months'!A:A, 'Minimum Months'!B:B), "")</f>
        <v>45293</v>
      </c>
      <c r="F695" s="4" t="s">
        <v>29</v>
      </c>
      <c r="G695" s="4" t="s">
        <v>24</v>
      </c>
      <c r="H695" s="4">
        <v>306</v>
      </c>
      <c r="I695" s="4">
        <v>3</v>
      </c>
      <c r="J695" s="4">
        <v>327.23</v>
      </c>
      <c r="K695" s="19">
        <f t="shared" si="60"/>
        <v>9.8039215686274508E-3</v>
      </c>
      <c r="L695" s="46">
        <f t="shared" si="61"/>
        <v>1.0693790849673204</v>
      </c>
      <c r="M695" t="s">
        <v>34</v>
      </c>
      <c r="N695" t="s">
        <v>36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tr">
        <f t="shared" si="62"/>
        <v>Jun</v>
      </c>
      <c r="V695">
        <f t="shared" si="63"/>
        <v>2</v>
      </c>
      <c r="W695" t="str">
        <f xml:space="preserve"> Simulated_UTM_Campaign_Data___1500_Rows[[#This Row],[utm_source]] &amp; "/" &amp; Simulated_UTM_Campaign_Data___1500_Rows[[#This Row],[utm_medium]]</f>
        <v>facebook/social</v>
      </c>
      <c r="X695" s="36">
        <f t="shared" si="64"/>
        <v>45293</v>
      </c>
      <c r="Y695" s="38">
        <f>DATEDIF(E695, A695, "m") + 1</f>
        <v>6</v>
      </c>
      <c r="Z695" s="4" t="str">
        <f t="shared" si="65"/>
        <v>purchase_intent</v>
      </c>
    </row>
    <row r="696" spans="1:26" x14ac:dyDescent="0.2">
      <c r="A696" s="36">
        <v>45508</v>
      </c>
      <c r="B696" s="4" t="s">
        <v>26</v>
      </c>
      <c r="C696" s="4" t="s">
        <v>10</v>
      </c>
      <c r="D696" s="4" t="s">
        <v>27</v>
      </c>
      <c r="E696" s="36">
        <f>IFERROR(_xlfn.XLOOKUP(D696, 'Minimum Months'!A:A, 'Minimum Months'!B:B), "")</f>
        <v>45293</v>
      </c>
      <c r="F696" s="4" t="s">
        <v>16</v>
      </c>
      <c r="G696" s="4" t="s">
        <v>13</v>
      </c>
      <c r="H696" s="4">
        <v>465</v>
      </c>
      <c r="I696" s="4">
        <v>8</v>
      </c>
      <c r="J696" s="4">
        <v>234.82</v>
      </c>
      <c r="K696" s="19">
        <f t="shared" si="60"/>
        <v>1.7204301075268817E-2</v>
      </c>
      <c r="L696" s="46">
        <f t="shared" si="61"/>
        <v>0.50498924731182793</v>
      </c>
      <c r="M696" t="s">
        <v>34</v>
      </c>
      <c r="N696" t="s">
        <v>36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tr">
        <f t="shared" si="62"/>
        <v>Aug</v>
      </c>
      <c r="V696">
        <f t="shared" si="63"/>
        <v>3</v>
      </c>
      <c r="W696" t="str">
        <f xml:space="preserve"> Simulated_UTM_Campaign_Data___1500_Rows[[#This Row],[utm_source]] &amp; "/" &amp; Simulated_UTM_Campaign_Data___1500_Rows[[#This Row],[utm_medium]]</f>
        <v>instagram/referral</v>
      </c>
      <c r="X696" s="36">
        <f t="shared" si="64"/>
        <v>45293</v>
      </c>
      <c r="Y696" s="38">
        <f>DATEDIF(E696, A696, "m") + 1</f>
        <v>8</v>
      </c>
      <c r="Z696" s="4" t="str">
        <f t="shared" si="65"/>
        <v>exploratory</v>
      </c>
    </row>
    <row r="697" spans="1:26" x14ac:dyDescent="0.2">
      <c r="A697" s="36">
        <v>45545</v>
      </c>
      <c r="B697" s="4" t="s">
        <v>26</v>
      </c>
      <c r="C697" s="4" t="s">
        <v>19</v>
      </c>
      <c r="D697" s="4" t="s">
        <v>22</v>
      </c>
      <c r="E697" s="36">
        <f>IFERROR(_xlfn.XLOOKUP(D697, 'Minimum Months'!A:A, 'Minimum Months'!B:B), "")</f>
        <v>45294</v>
      </c>
      <c r="F697" s="4" t="s">
        <v>29</v>
      </c>
      <c r="G697" s="4" t="s">
        <v>21</v>
      </c>
      <c r="H697" s="4">
        <v>181</v>
      </c>
      <c r="I697" s="4">
        <v>45</v>
      </c>
      <c r="J697" s="4">
        <v>220.82</v>
      </c>
      <c r="K697" s="19">
        <f t="shared" si="60"/>
        <v>0.24861878453038674</v>
      </c>
      <c r="L697" s="46">
        <f t="shared" si="61"/>
        <v>1.22</v>
      </c>
      <c r="M697" t="s">
        <v>34</v>
      </c>
      <c r="N697" t="s">
        <v>36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tr">
        <f t="shared" si="62"/>
        <v>Sep</v>
      </c>
      <c r="V697">
        <f t="shared" si="63"/>
        <v>3</v>
      </c>
      <c r="W697" t="str">
        <f xml:space="preserve"> Simulated_UTM_Campaign_Data___1500_Rows[[#This Row],[utm_source]] &amp; "/" &amp; Simulated_UTM_Campaign_Data___1500_Rows[[#This Row],[utm_medium]]</f>
        <v>instagram/email</v>
      </c>
      <c r="X697" s="36">
        <f t="shared" si="64"/>
        <v>45294</v>
      </c>
      <c r="Y697" s="38">
        <f>DATEDIF(E697, A697, "m") + 1</f>
        <v>9</v>
      </c>
      <c r="Z697" s="4" t="str">
        <f t="shared" si="65"/>
        <v>exploratory</v>
      </c>
    </row>
    <row r="698" spans="1:26" x14ac:dyDescent="0.2">
      <c r="A698" s="36">
        <v>45512</v>
      </c>
      <c r="B698" s="4" t="s">
        <v>9</v>
      </c>
      <c r="C698" s="4" t="s">
        <v>28</v>
      </c>
      <c r="D698" s="4" t="s">
        <v>20</v>
      </c>
      <c r="E698" s="36">
        <f>IFERROR(_xlfn.XLOOKUP(D698, 'Minimum Months'!A:A, 'Minimum Months'!B:B), "")</f>
        <v>45292</v>
      </c>
      <c r="F698" s="4" t="s">
        <v>16</v>
      </c>
      <c r="G698" s="4" t="s">
        <v>24</v>
      </c>
      <c r="H698" s="4">
        <v>379</v>
      </c>
      <c r="I698" s="4">
        <v>47</v>
      </c>
      <c r="J698" s="4">
        <v>711.05</v>
      </c>
      <c r="K698" s="19">
        <f t="shared" si="60"/>
        <v>0.12401055408970976</v>
      </c>
      <c r="L698" s="46">
        <f t="shared" si="61"/>
        <v>1.8761213720316621</v>
      </c>
      <c r="M698" t="s">
        <v>34</v>
      </c>
      <c r="N698" t="s">
        <v>36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tr">
        <f t="shared" si="62"/>
        <v>Aug</v>
      </c>
      <c r="V698">
        <f t="shared" si="63"/>
        <v>3</v>
      </c>
      <c r="W698" t="str">
        <f xml:space="preserve"> Simulated_UTM_Campaign_Data___1500_Rows[[#This Row],[utm_source]] &amp; "/" &amp; Simulated_UTM_Campaign_Data___1500_Rows[[#This Row],[utm_medium]]</f>
        <v>facebook/cpc</v>
      </c>
      <c r="X698" s="36">
        <f t="shared" si="64"/>
        <v>45292</v>
      </c>
      <c r="Y698" s="38">
        <f>DATEDIF(E698, A698, "m") + 1</f>
        <v>8</v>
      </c>
      <c r="Z698" s="4" t="str">
        <f t="shared" si="65"/>
        <v>purchase_intent</v>
      </c>
    </row>
    <row r="699" spans="1:26" x14ac:dyDescent="0.2">
      <c r="A699" s="36">
        <v>45355</v>
      </c>
      <c r="B699" s="4" t="s">
        <v>9</v>
      </c>
      <c r="C699" s="4" t="s">
        <v>28</v>
      </c>
      <c r="D699" s="4" t="s">
        <v>20</v>
      </c>
      <c r="E699" s="36">
        <f>IFERROR(_xlfn.XLOOKUP(D699, 'Minimum Months'!A:A, 'Minimum Months'!B:B), "")</f>
        <v>45292</v>
      </c>
      <c r="F699" s="4" t="s">
        <v>29</v>
      </c>
      <c r="G699" s="4" t="s">
        <v>17</v>
      </c>
      <c r="H699" s="4">
        <v>454</v>
      </c>
      <c r="I699" s="4">
        <v>18</v>
      </c>
      <c r="J699" s="4">
        <v>80.37</v>
      </c>
      <c r="K699" s="19">
        <f t="shared" si="60"/>
        <v>3.9647577092511016E-2</v>
      </c>
      <c r="L699" s="46">
        <f t="shared" si="61"/>
        <v>0.17702643171806168</v>
      </c>
      <c r="M699" t="s">
        <v>34</v>
      </c>
      <c r="N699" t="s">
        <v>36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tr">
        <f t="shared" si="62"/>
        <v>Mar</v>
      </c>
      <c r="V699">
        <f t="shared" si="63"/>
        <v>1</v>
      </c>
      <c r="W699" t="str">
        <f xml:space="preserve"> Simulated_UTM_Campaign_Data___1500_Rows[[#This Row],[utm_source]] &amp; "/" &amp; Simulated_UTM_Campaign_Data___1500_Rows[[#This Row],[utm_medium]]</f>
        <v>facebook/cpc</v>
      </c>
      <c r="X699" s="36">
        <f t="shared" si="64"/>
        <v>45292</v>
      </c>
      <c r="Y699" s="38">
        <f>DATEDIF(E699, A699, "m") + 1</f>
        <v>3</v>
      </c>
      <c r="Z699" s="4" t="str">
        <f t="shared" si="65"/>
        <v>purchase_intent</v>
      </c>
    </row>
    <row r="700" spans="1:26" x14ac:dyDescent="0.2">
      <c r="A700" s="36">
        <v>45645</v>
      </c>
      <c r="B700" s="4" t="s">
        <v>14</v>
      </c>
      <c r="C700" s="4" t="s">
        <v>10</v>
      </c>
      <c r="D700" s="4" t="s">
        <v>22</v>
      </c>
      <c r="E700" s="36">
        <f>IFERROR(_xlfn.XLOOKUP(D700, 'Minimum Months'!A:A, 'Minimum Months'!B:B), "")</f>
        <v>45294</v>
      </c>
      <c r="F700" s="4" t="s">
        <v>16</v>
      </c>
      <c r="G700" s="4" t="s">
        <v>13</v>
      </c>
      <c r="H700" s="4">
        <v>253</v>
      </c>
      <c r="I700" s="4">
        <v>1</v>
      </c>
      <c r="J700" s="4">
        <v>619.74</v>
      </c>
      <c r="K700" s="19">
        <f t="shared" si="60"/>
        <v>3.952569169960474E-3</v>
      </c>
      <c r="L700" s="46">
        <f t="shared" si="61"/>
        <v>2.4495652173913043</v>
      </c>
      <c r="M700" t="s">
        <v>34</v>
      </c>
      <c r="N700" t="s">
        <v>36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tr">
        <f t="shared" si="62"/>
        <v>Dec</v>
      </c>
      <c r="V700">
        <f t="shared" si="63"/>
        <v>4</v>
      </c>
      <c r="W700" t="str">
        <f xml:space="preserve"> Simulated_UTM_Campaign_Data___1500_Rows[[#This Row],[utm_source]] &amp; "/" &amp; Simulated_UTM_Campaign_Data___1500_Rows[[#This Row],[utm_medium]]</f>
        <v>newsletter/referral</v>
      </c>
      <c r="X700" s="36">
        <f t="shared" si="64"/>
        <v>45294</v>
      </c>
      <c r="Y700" s="38">
        <f>DATEDIF(E700, A700, "m") + 1</f>
        <v>12</v>
      </c>
      <c r="Z700" s="4" t="str">
        <f t="shared" si="65"/>
        <v>exploratory</v>
      </c>
    </row>
    <row r="701" spans="1:26" x14ac:dyDescent="0.2">
      <c r="A701" s="36">
        <v>45504</v>
      </c>
      <c r="B701" s="4" t="s">
        <v>26</v>
      </c>
      <c r="C701" s="4" t="s">
        <v>28</v>
      </c>
      <c r="D701" s="4" t="s">
        <v>22</v>
      </c>
      <c r="E701" s="36">
        <f>IFERROR(_xlfn.XLOOKUP(D701, 'Minimum Months'!A:A, 'Minimum Months'!B:B), "")</f>
        <v>45294</v>
      </c>
      <c r="F701" s="4" t="s">
        <v>32</v>
      </c>
      <c r="G701" s="4" t="s">
        <v>24</v>
      </c>
      <c r="H701" s="4">
        <v>428</v>
      </c>
      <c r="I701" s="4">
        <v>0</v>
      </c>
      <c r="J701" s="4">
        <v>1.41</v>
      </c>
      <c r="K701" s="19">
        <f t="shared" si="60"/>
        <v>0</v>
      </c>
      <c r="L701" s="46">
        <f t="shared" si="61"/>
        <v>3.2943925233644856E-3</v>
      </c>
      <c r="M701" t="s">
        <v>34</v>
      </c>
      <c r="N701" t="s">
        <v>36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tr">
        <f t="shared" si="62"/>
        <v>Jul</v>
      </c>
      <c r="V701">
        <f t="shared" si="63"/>
        <v>3</v>
      </c>
      <c r="W701" t="str">
        <f xml:space="preserve"> Simulated_UTM_Campaign_Data___1500_Rows[[#This Row],[utm_source]] &amp; "/" &amp; Simulated_UTM_Campaign_Data___1500_Rows[[#This Row],[utm_medium]]</f>
        <v>instagram/cpc</v>
      </c>
      <c r="X701" s="36">
        <f t="shared" si="64"/>
        <v>45294</v>
      </c>
      <c r="Y701" s="38">
        <f>DATEDIF(E701, A701, "m") + 1</f>
        <v>7</v>
      </c>
      <c r="Z701" s="4" t="str">
        <f t="shared" si="65"/>
        <v>purchase_intent</v>
      </c>
    </row>
    <row r="702" spans="1:26" x14ac:dyDescent="0.2">
      <c r="A702" s="36">
        <v>45544</v>
      </c>
      <c r="B702" s="4" t="s">
        <v>14</v>
      </c>
      <c r="C702" s="4" t="s">
        <v>10</v>
      </c>
      <c r="D702" s="4" t="s">
        <v>20</v>
      </c>
      <c r="E702" s="36">
        <f>IFERROR(_xlfn.XLOOKUP(D702, 'Minimum Months'!A:A, 'Minimum Months'!B:B), "")</f>
        <v>45292</v>
      </c>
      <c r="F702" s="4" t="s">
        <v>23</v>
      </c>
      <c r="G702" s="4" t="s">
        <v>13</v>
      </c>
      <c r="H702" s="4">
        <v>265</v>
      </c>
      <c r="I702" s="4">
        <v>25</v>
      </c>
      <c r="J702" s="4">
        <v>994.69</v>
      </c>
      <c r="K702" s="19">
        <f t="shared" si="60"/>
        <v>9.4339622641509441E-2</v>
      </c>
      <c r="L702" s="46">
        <f t="shared" si="61"/>
        <v>3.7535471698113207</v>
      </c>
      <c r="M702" t="s">
        <v>34</v>
      </c>
      <c r="N702" t="s">
        <v>36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tr">
        <f t="shared" si="62"/>
        <v>Sep</v>
      </c>
      <c r="V702">
        <f t="shared" si="63"/>
        <v>3</v>
      </c>
      <c r="W702" t="str">
        <f xml:space="preserve"> Simulated_UTM_Campaign_Data___1500_Rows[[#This Row],[utm_source]] &amp; "/" &amp; Simulated_UTM_Campaign_Data___1500_Rows[[#This Row],[utm_medium]]</f>
        <v>newsletter/referral</v>
      </c>
      <c r="X702" s="36">
        <f t="shared" si="64"/>
        <v>45292</v>
      </c>
      <c r="Y702" s="38">
        <f>DATEDIF(E702, A702, "m") + 1</f>
        <v>9</v>
      </c>
      <c r="Z702" s="4" t="str">
        <f t="shared" si="65"/>
        <v>exploratory</v>
      </c>
    </row>
    <row r="703" spans="1:26" x14ac:dyDescent="0.2">
      <c r="A703" s="36">
        <v>45538</v>
      </c>
      <c r="B703" s="4" t="s">
        <v>14</v>
      </c>
      <c r="C703" s="4" t="s">
        <v>19</v>
      </c>
      <c r="D703" s="4" t="s">
        <v>27</v>
      </c>
      <c r="E703" s="36">
        <f>IFERROR(_xlfn.XLOOKUP(D703, 'Minimum Months'!A:A, 'Minimum Months'!B:B), "")</f>
        <v>45293</v>
      </c>
      <c r="F703" s="4" t="s">
        <v>12</v>
      </c>
      <c r="G703" s="4" t="s">
        <v>17</v>
      </c>
      <c r="H703" s="4">
        <v>299</v>
      </c>
      <c r="I703" s="4">
        <v>38</v>
      </c>
      <c r="J703" s="4">
        <v>893.01</v>
      </c>
      <c r="K703" s="19">
        <f t="shared" si="60"/>
        <v>0.12709030100334448</v>
      </c>
      <c r="L703" s="46">
        <f t="shared" si="61"/>
        <v>2.9866555183946488</v>
      </c>
      <c r="M703" t="s">
        <v>34</v>
      </c>
      <c r="N703" t="s">
        <v>36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tr">
        <f t="shared" si="62"/>
        <v>Sep</v>
      </c>
      <c r="V703">
        <f t="shared" si="63"/>
        <v>3</v>
      </c>
      <c r="W703" t="str">
        <f xml:space="preserve"> Simulated_UTM_Campaign_Data___1500_Rows[[#This Row],[utm_source]] &amp; "/" &amp; Simulated_UTM_Campaign_Data___1500_Rows[[#This Row],[utm_medium]]</f>
        <v>newsletter/email</v>
      </c>
      <c r="X703" s="36">
        <f t="shared" si="64"/>
        <v>45293</v>
      </c>
      <c r="Y703" s="38">
        <f>DATEDIF(E703, A703, "m") + 1</f>
        <v>9</v>
      </c>
      <c r="Z703" s="4" t="str">
        <f t="shared" si="65"/>
        <v>purchase_intent</v>
      </c>
    </row>
    <row r="704" spans="1:26" x14ac:dyDescent="0.2">
      <c r="A704" s="36">
        <v>45581</v>
      </c>
      <c r="B704" s="4" t="s">
        <v>26</v>
      </c>
      <c r="C704" s="4" t="s">
        <v>28</v>
      </c>
      <c r="D704" s="4" t="s">
        <v>20</v>
      </c>
      <c r="E704" s="36">
        <f>IFERROR(_xlfn.XLOOKUP(D704, 'Minimum Months'!A:A, 'Minimum Months'!B:B), "")</f>
        <v>45292</v>
      </c>
      <c r="F704" s="4" t="s">
        <v>23</v>
      </c>
      <c r="G704" s="4" t="s">
        <v>24</v>
      </c>
      <c r="H704" s="4">
        <v>43</v>
      </c>
      <c r="I704" s="4">
        <v>7</v>
      </c>
      <c r="J704" s="4">
        <v>317.08999999999997</v>
      </c>
      <c r="K704" s="19">
        <f t="shared" si="60"/>
        <v>0.16279069767441862</v>
      </c>
      <c r="L704" s="46">
        <f t="shared" si="61"/>
        <v>7.3741860465116273</v>
      </c>
      <c r="M704" t="s">
        <v>34</v>
      </c>
      <c r="N704" t="s">
        <v>36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tr">
        <f t="shared" si="62"/>
        <v>Oct</v>
      </c>
      <c r="V704">
        <f t="shared" si="63"/>
        <v>4</v>
      </c>
      <c r="W704" t="str">
        <f xml:space="preserve"> Simulated_UTM_Campaign_Data___1500_Rows[[#This Row],[utm_source]] &amp; "/" &amp; Simulated_UTM_Campaign_Data___1500_Rows[[#This Row],[utm_medium]]</f>
        <v>instagram/cpc</v>
      </c>
      <c r="X704" s="36">
        <f t="shared" si="64"/>
        <v>45292</v>
      </c>
      <c r="Y704" s="38">
        <f>DATEDIF(E704, A704, "m") + 1</f>
        <v>10</v>
      </c>
      <c r="Z704" s="4" t="str">
        <f t="shared" si="65"/>
        <v>purchase_intent</v>
      </c>
    </row>
    <row r="705" spans="1:26" x14ac:dyDescent="0.2">
      <c r="A705" s="36">
        <v>45420</v>
      </c>
      <c r="B705" s="4" t="s">
        <v>9</v>
      </c>
      <c r="C705" s="4" t="s">
        <v>10</v>
      </c>
      <c r="D705" s="4" t="s">
        <v>11</v>
      </c>
      <c r="E705" s="36">
        <f>IFERROR(_xlfn.XLOOKUP(D705, 'Minimum Months'!A:A, 'Minimum Months'!B:B), "")</f>
        <v>45292</v>
      </c>
      <c r="F705" s="4" t="s">
        <v>16</v>
      </c>
      <c r="G705" s="4" t="s">
        <v>17</v>
      </c>
      <c r="H705" s="4">
        <v>206</v>
      </c>
      <c r="I705" s="4">
        <v>19</v>
      </c>
      <c r="J705" s="4">
        <v>429.29</v>
      </c>
      <c r="K705" s="19">
        <f t="shared" si="60"/>
        <v>9.2233009708737865E-2</v>
      </c>
      <c r="L705" s="46">
        <f t="shared" si="61"/>
        <v>2.0839320388349516</v>
      </c>
      <c r="M705" t="s">
        <v>34</v>
      </c>
      <c r="N705" t="s">
        <v>36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tr">
        <f t="shared" si="62"/>
        <v>May</v>
      </c>
      <c r="V705">
        <f t="shared" si="63"/>
        <v>2</v>
      </c>
      <c r="W705" t="str">
        <f xml:space="preserve"> Simulated_UTM_Campaign_Data___1500_Rows[[#This Row],[utm_source]] &amp; "/" &amp; Simulated_UTM_Campaign_Data___1500_Rows[[#This Row],[utm_medium]]</f>
        <v>facebook/referral</v>
      </c>
      <c r="X705" s="36">
        <f t="shared" si="64"/>
        <v>45292</v>
      </c>
      <c r="Y705" s="38">
        <f>DATEDIF(E705, A705, "m") + 1</f>
        <v>5</v>
      </c>
      <c r="Z705" s="4" t="str">
        <f t="shared" si="65"/>
        <v>purchase_intent</v>
      </c>
    </row>
    <row r="706" spans="1:26" x14ac:dyDescent="0.2">
      <c r="A706" s="36">
        <v>45337</v>
      </c>
      <c r="B706" s="4" t="s">
        <v>9</v>
      </c>
      <c r="C706" s="4" t="s">
        <v>19</v>
      </c>
      <c r="D706" s="4" t="s">
        <v>22</v>
      </c>
      <c r="E706" s="36">
        <f>IFERROR(_xlfn.XLOOKUP(D706, 'Minimum Months'!A:A, 'Minimum Months'!B:B), "")</f>
        <v>45294</v>
      </c>
      <c r="F706" s="4" t="s">
        <v>29</v>
      </c>
      <c r="G706" s="4" t="s">
        <v>17</v>
      </c>
      <c r="H706" s="4">
        <v>355</v>
      </c>
      <c r="I706" s="4">
        <v>40</v>
      </c>
      <c r="J706" s="4">
        <v>97.08</v>
      </c>
      <c r="K706" s="19">
        <f t="shared" ref="K706:K769" si="66">IF(H706=0, 0, I706/H706)</f>
        <v>0.11267605633802817</v>
      </c>
      <c r="L706" s="46">
        <f t="shared" ref="L706:L769" si="67">IF(H706=0, 0, J706/H706)</f>
        <v>0.27346478873239438</v>
      </c>
      <c r="M706" t="s">
        <v>34</v>
      </c>
      <c r="N706" t="s">
        <v>36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tr">
        <f t="shared" ref="U706:U769" si="68">TEXT(A706, "mmm")</f>
        <v>Feb</v>
      </c>
      <c r="V706">
        <f t="shared" ref="V706:V769" si="69">ROUNDUP(MONTH(A706)/3, 0)</f>
        <v>1</v>
      </c>
      <c r="W706" t="str">
        <f xml:space="preserve"> Simulated_UTM_Campaign_Data___1500_Rows[[#This Row],[utm_source]] &amp; "/" &amp; Simulated_UTM_Campaign_Data___1500_Rows[[#This Row],[utm_medium]]</f>
        <v>facebook/email</v>
      </c>
      <c r="X706" s="36">
        <f t="shared" ref="X706:X769" si="70">_xlfn.MINIFS(A:A, D:D, D706)</f>
        <v>45294</v>
      </c>
      <c r="Y706" s="38">
        <f>DATEDIF(E706, A706, "m") + 1</f>
        <v>2</v>
      </c>
      <c r="Z706" s="4" t="str">
        <f t="shared" ref="Z706:Z769" si="71">IF(OR(G706="discount", G706="signup"), "purchase_intent",
   IF(OR(G706="bags", G706="shoes"), "exploratory", "other"))</f>
        <v>purchase_intent</v>
      </c>
    </row>
    <row r="707" spans="1:26" x14ac:dyDescent="0.2">
      <c r="A707" s="36">
        <v>45533</v>
      </c>
      <c r="B707" s="4" t="s">
        <v>18</v>
      </c>
      <c r="C707" s="4" t="s">
        <v>28</v>
      </c>
      <c r="D707" s="4" t="s">
        <v>27</v>
      </c>
      <c r="E707" s="36">
        <f>IFERROR(_xlfn.XLOOKUP(D707, 'Minimum Months'!A:A, 'Minimum Months'!B:B), "")</f>
        <v>45293</v>
      </c>
      <c r="F707" s="4" t="s">
        <v>12</v>
      </c>
      <c r="G707" s="4" t="s">
        <v>13</v>
      </c>
      <c r="H707" s="4">
        <v>43</v>
      </c>
      <c r="I707" s="4">
        <v>13</v>
      </c>
      <c r="J707" s="4">
        <v>14.63</v>
      </c>
      <c r="K707" s="19">
        <f t="shared" si="66"/>
        <v>0.30232558139534882</v>
      </c>
      <c r="L707" s="46">
        <f t="shared" si="67"/>
        <v>0.3402325581395349</v>
      </c>
      <c r="M707" t="s">
        <v>34</v>
      </c>
      <c r="N707" t="s">
        <v>36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tr">
        <f t="shared" si="68"/>
        <v>Aug</v>
      </c>
      <c r="V707">
        <f t="shared" si="69"/>
        <v>3</v>
      </c>
      <c r="W707" t="str">
        <f xml:space="preserve"> Simulated_UTM_Campaign_Data___1500_Rows[[#This Row],[utm_source]] &amp; "/" &amp; Simulated_UTM_Campaign_Data___1500_Rows[[#This Row],[utm_medium]]</f>
        <v>youtube/cpc</v>
      </c>
      <c r="X707" s="36">
        <f t="shared" si="70"/>
        <v>45293</v>
      </c>
      <c r="Y707" s="38">
        <f>DATEDIF(E707, A707, "m") + 1</f>
        <v>8</v>
      </c>
      <c r="Z707" s="4" t="str">
        <f t="shared" si="71"/>
        <v>exploratory</v>
      </c>
    </row>
    <row r="708" spans="1:26" x14ac:dyDescent="0.2">
      <c r="A708" s="36">
        <v>45493</v>
      </c>
      <c r="B708" s="4" t="s">
        <v>18</v>
      </c>
      <c r="C708" s="4" t="s">
        <v>19</v>
      </c>
      <c r="D708" s="4" t="s">
        <v>20</v>
      </c>
      <c r="E708" s="36">
        <f>IFERROR(_xlfn.XLOOKUP(D708, 'Minimum Months'!A:A, 'Minimum Months'!B:B), "")</f>
        <v>45292</v>
      </c>
      <c r="F708" s="4" t="s">
        <v>29</v>
      </c>
      <c r="G708" s="4" t="s">
        <v>21</v>
      </c>
      <c r="H708" s="4">
        <v>43</v>
      </c>
      <c r="I708" s="4">
        <v>4</v>
      </c>
      <c r="J708" s="4">
        <v>588.54</v>
      </c>
      <c r="K708" s="19">
        <f t="shared" si="66"/>
        <v>9.3023255813953487E-2</v>
      </c>
      <c r="L708" s="46">
        <f t="shared" si="67"/>
        <v>13.686976744186046</v>
      </c>
      <c r="M708" t="s">
        <v>34</v>
      </c>
      <c r="N708" t="s">
        <v>36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tr">
        <f t="shared" si="68"/>
        <v>Jul</v>
      </c>
      <c r="V708">
        <f t="shared" si="69"/>
        <v>3</v>
      </c>
      <c r="W708" t="str">
        <f xml:space="preserve"> Simulated_UTM_Campaign_Data___1500_Rows[[#This Row],[utm_source]] &amp; "/" &amp; Simulated_UTM_Campaign_Data___1500_Rows[[#This Row],[utm_medium]]</f>
        <v>youtube/email</v>
      </c>
      <c r="X708" s="36">
        <f t="shared" si="70"/>
        <v>45292</v>
      </c>
      <c r="Y708" s="38">
        <f>DATEDIF(E708, A708, "m") + 1</f>
        <v>7</v>
      </c>
      <c r="Z708" s="4" t="str">
        <f t="shared" si="71"/>
        <v>exploratory</v>
      </c>
    </row>
    <row r="709" spans="1:26" x14ac:dyDescent="0.2">
      <c r="A709" s="36">
        <v>45612</v>
      </c>
      <c r="B709" s="4" t="s">
        <v>26</v>
      </c>
      <c r="C709" s="4" t="s">
        <v>28</v>
      </c>
      <c r="D709" s="4" t="s">
        <v>20</v>
      </c>
      <c r="E709" s="36">
        <f>IFERROR(_xlfn.XLOOKUP(D709, 'Minimum Months'!A:A, 'Minimum Months'!B:B), "")</f>
        <v>45292</v>
      </c>
      <c r="F709" s="4" t="s">
        <v>29</v>
      </c>
      <c r="G709" s="4" t="s">
        <v>17</v>
      </c>
      <c r="H709" s="4">
        <v>202</v>
      </c>
      <c r="I709" s="4">
        <v>50</v>
      </c>
      <c r="J709" s="4">
        <v>939.43</v>
      </c>
      <c r="K709" s="19">
        <f t="shared" si="66"/>
        <v>0.24752475247524752</v>
      </c>
      <c r="L709" s="46">
        <f t="shared" si="67"/>
        <v>4.650643564356435</v>
      </c>
      <c r="M709" t="s">
        <v>34</v>
      </c>
      <c r="N709" t="s">
        <v>36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tr">
        <f t="shared" si="68"/>
        <v>Nov</v>
      </c>
      <c r="V709">
        <f t="shared" si="69"/>
        <v>4</v>
      </c>
      <c r="W709" t="str">
        <f xml:space="preserve"> Simulated_UTM_Campaign_Data___1500_Rows[[#This Row],[utm_source]] &amp; "/" &amp; Simulated_UTM_Campaign_Data___1500_Rows[[#This Row],[utm_medium]]</f>
        <v>instagram/cpc</v>
      </c>
      <c r="X709" s="36">
        <f t="shared" si="70"/>
        <v>45292</v>
      </c>
      <c r="Y709" s="38">
        <f>DATEDIF(E709, A709, "m") + 1</f>
        <v>11</v>
      </c>
      <c r="Z709" s="4" t="str">
        <f t="shared" si="71"/>
        <v>purchase_intent</v>
      </c>
    </row>
    <row r="710" spans="1:26" x14ac:dyDescent="0.2">
      <c r="A710" s="36">
        <v>45477</v>
      </c>
      <c r="B710" s="4" t="s">
        <v>14</v>
      </c>
      <c r="C710" s="4" t="s">
        <v>28</v>
      </c>
      <c r="D710" s="4" t="s">
        <v>20</v>
      </c>
      <c r="E710" s="36">
        <f>IFERROR(_xlfn.XLOOKUP(D710, 'Minimum Months'!A:A, 'Minimum Months'!B:B), "")</f>
        <v>45292</v>
      </c>
      <c r="F710" s="4" t="s">
        <v>16</v>
      </c>
      <c r="G710" s="4" t="s">
        <v>13</v>
      </c>
      <c r="H710" s="4">
        <v>299</v>
      </c>
      <c r="I710" s="4">
        <v>17</v>
      </c>
      <c r="J710" s="4">
        <v>104.63</v>
      </c>
      <c r="K710" s="19">
        <f t="shared" si="66"/>
        <v>5.6856187290969896E-2</v>
      </c>
      <c r="L710" s="46">
        <f t="shared" si="67"/>
        <v>0.34993311036789299</v>
      </c>
      <c r="M710" t="s">
        <v>34</v>
      </c>
      <c r="N710" t="s">
        <v>36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tr">
        <f t="shared" si="68"/>
        <v>Jul</v>
      </c>
      <c r="V710">
        <f t="shared" si="69"/>
        <v>3</v>
      </c>
      <c r="W710" t="str">
        <f xml:space="preserve"> Simulated_UTM_Campaign_Data___1500_Rows[[#This Row],[utm_source]] &amp; "/" &amp; Simulated_UTM_Campaign_Data___1500_Rows[[#This Row],[utm_medium]]</f>
        <v>newsletter/cpc</v>
      </c>
      <c r="X710" s="36">
        <f t="shared" si="70"/>
        <v>45292</v>
      </c>
      <c r="Y710" s="38">
        <f>DATEDIF(E710, A710, "m") + 1</f>
        <v>7</v>
      </c>
      <c r="Z710" s="4" t="str">
        <f t="shared" si="71"/>
        <v>exploratory</v>
      </c>
    </row>
    <row r="711" spans="1:26" x14ac:dyDescent="0.2">
      <c r="A711" s="36">
        <v>45297</v>
      </c>
      <c r="B711" s="4" t="s">
        <v>9</v>
      </c>
      <c r="C711" s="4" t="s">
        <v>10</v>
      </c>
      <c r="D711" s="4" t="s">
        <v>11</v>
      </c>
      <c r="E711" s="36">
        <f>IFERROR(_xlfn.XLOOKUP(D711, 'Minimum Months'!A:A, 'Minimum Months'!B:B), "")</f>
        <v>45292</v>
      </c>
      <c r="F711" s="4" t="s">
        <v>16</v>
      </c>
      <c r="G711" s="4" t="s">
        <v>24</v>
      </c>
      <c r="H711" s="4">
        <v>144</v>
      </c>
      <c r="I711" s="4">
        <v>8</v>
      </c>
      <c r="J711" s="4">
        <v>316.48</v>
      </c>
      <c r="K711" s="19">
        <f t="shared" si="66"/>
        <v>5.5555555555555552E-2</v>
      </c>
      <c r="L711" s="46">
        <f t="shared" si="67"/>
        <v>2.1977777777777781</v>
      </c>
      <c r="M711" t="s">
        <v>34</v>
      </c>
      <c r="N711" t="s">
        <v>36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tr">
        <f t="shared" si="68"/>
        <v>Jan</v>
      </c>
      <c r="V711">
        <f t="shared" si="69"/>
        <v>1</v>
      </c>
      <c r="W711" t="str">
        <f xml:space="preserve"> Simulated_UTM_Campaign_Data___1500_Rows[[#This Row],[utm_source]] &amp; "/" &amp; Simulated_UTM_Campaign_Data___1500_Rows[[#This Row],[utm_medium]]</f>
        <v>facebook/referral</v>
      </c>
      <c r="X711" s="36">
        <f t="shared" si="70"/>
        <v>45292</v>
      </c>
      <c r="Y711" s="38">
        <f>DATEDIF(E711, A711, "m") + 1</f>
        <v>1</v>
      </c>
      <c r="Z711" s="4" t="str">
        <f t="shared" si="71"/>
        <v>purchase_intent</v>
      </c>
    </row>
    <row r="712" spans="1:26" x14ac:dyDescent="0.2">
      <c r="A712" s="36">
        <v>45518</v>
      </c>
      <c r="B712" s="4" t="s">
        <v>9</v>
      </c>
      <c r="C712" s="4" t="s">
        <v>19</v>
      </c>
      <c r="D712" s="4" t="s">
        <v>22</v>
      </c>
      <c r="E712" s="36">
        <f>IFERROR(_xlfn.XLOOKUP(D712, 'Minimum Months'!A:A, 'Minimum Months'!B:B), "")</f>
        <v>45294</v>
      </c>
      <c r="F712" s="4" t="s">
        <v>29</v>
      </c>
      <c r="G712" s="4" t="s">
        <v>13</v>
      </c>
      <c r="H712" s="4">
        <v>264</v>
      </c>
      <c r="I712" s="4">
        <v>46</v>
      </c>
      <c r="J712" s="4">
        <v>779.4</v>
      </c>
      <c r="K712" s="19">
        <f t="shared" si="66"/>
        <v>0.17424242424242425</v>
      </c>
      <c r="L712" s="46">
        <f t="shared" si="67"/>
        <v>2.9522727272727272</v>
      </c>
      <c r="M712" t="s">
        <v>34</v>
      </c>
      <c r="N712" t="s">
        <v>36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tr">
        <f t="shared" si="68"/>
        <v>Aug</v>
      </c>
      <c r="V712">
        <f t="shared" si="69"/>
        <v>3</v>
      </c>
      <c r="W712" t="str">
        <f xml:space="preserve"> Simulated_UTM_Campaign_Data___1500_Rows[[#This Row],[utm_source]] &amp; "/" &amp; Simulated_UTM_Campaign_Data___1500_Rows[[#This Row],[utm_medium]]</f>
        <v>facebook/email</v>
      </c>
      <c r="X712" s="36">
        <f t="shared" si="70"/>
        <v>45294</v>
      </c>
      <c r="Y712" s="38">
        <f>DATEDIF(E712, A712, "m") + 1</f>
        <v>8</v>
      </c>
      <c r="Z712" s="4" t="str">
        <f t="shared" si="71"/>
        <v>exploratory</v>
      </c>
    </row>
    <row r="713" spans="1:26" x14ac:dyDescent="0.2">
      <c r="A713" s="36">
        <v>45301</v>
      </c>
      <c r="B713" s="4" t="s">
        <v>18</v>
      </c>
      <c r="C713" s="4" t="s">
        <v>10</v>
      </c>
      <c r="D713" s="4" t="s">
        <v>22</v>
      </c>
      <c r="E713" s="36">
        <f>IFERROR(_xlfn.XLOOKUP(D713, 'Minimum Months'!A:A, 'Minimum Months'!B:B), "")</f>
        <v>45294</v>
      </c>
      <c r="F713" s="4" t="s">
        <v>16</v>
      </c>
      <c r="G713" s="4" t="s">
        <v>17</v>
      </c>
      <c r="H713" s="4">
        <v>411</v>
      </c>
      <c r="I713" s="4">
        <v>14</v>
      </c>
      <c r="J713" s="4">
        <v>305.86</v>
      </c>
      <c r="K713" s="19">
        <f t="shared" si="66"/>
        <v>3.4063260340632603E-2</v>
      </c>
      <c r="L713" s="46">
        <f t="shared" si="67"/>
        <v>0.74418491484184923</v>
      </c>
      <c r="M713" t="s">
        <v>34</v>
      </c>
      <c r="N713" t="s">
        <v>36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tr">
        <f t="shared" si="68"/>
        <v>Jan</v>
      </c>
      <c r="V713">
        <f t="shared" si="69"/>
        <v>1</v>
      </c>
      <c r="W713" t="str">
        <f xml:space="preserve"> Simulated_UTM_Campaign_Data___1500_Rows[[#This Row],[utm_source]] &amp; "/" &amp; Simulated_UTM_Campaign_Data___1500_Rows[[#This Row],[utm_medium]]</f>
        <v>youtube/referral</v>
      </c>
      <c r="X713" s="36">
        <f t="shared" si="70"/>
        <v>45294</v>
      </c>
      <c r="Y713" s="38">
        <f>DATEDIF(E713, A713, "m") + 1</f>
        <v>1</v>
      </c>
      <c r="Z713" s="4" t="str">
        <f t="shared" si="71"/>
        <v>purchase_intent</v>
      </c>
    </row>
    <row r="714" spans="1:26" x14ac:dyDescent="0.2">
      <c r="A714" s="36">
        <v>45649</v>
      </c>
      <c r="B714" s="4" t="s">
        <v>26</v>
      </c>
      <c r="C714" s="4" t="s">
        <v>19</v>
      </c>
      <c r="D714" s="4" t="s">
        <v>27</v>
      </c>
      <c r="E714" s="36">
        <f>IFERROR(_xlfn.XLOOKUP(D714, 'Minimum Months'!A:A, 'Minimum Months'!B:B), "")</f>
        <v>45293</v>
      </c>
      <c r="F714" s="4" t="s">
        <v>29</v>
      </c>
      <c r="G714" s="4" t="s">
        <v>21</v>
      </c>
      <c r="H714" s="4">
        <v>58</v>
      </c>
      <c r="I714" s="4">
        <v>38</v>
      </c>
      <c r="J714" s="4">
        <v>455.35</v>
      </c>
      <c r="K714" s="19">
        <f t="shared" si="66"/>
        <v>0.65517241379310343</v>
      </c>
      <c r="L714" s="46">
        <f t="shared" si="67"/>
        <v>7.850862068965518</v>
      </c>
      <c r="M714" t="s">
        <v>34</v>
      </c>
      <c r="N714" t="s">
        <v>36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tr">
        <f t="shared" si="68"/>
        <v>Dec</v>
      </c>
      <c r="V714">
        <f t="shared" si="69"/>
        <v>4</v>
      </c>
      <c r="W714" t="str">
        <f xml:space="preserve"> Simulated_UTM_Campaign_Data___1500_Rows[[#This Row],[utm_source]] &amp; "/" &amp; Simulated_UTM_Campaign_Data___1500_Rows[[#This Row],[utm_medium]]</f>
        <v>instagram/email</v>
      </c>
      <c r="X714" s="36">
        <f t="shared" si="70"/>
        <v>45293</v>
      </c>
      <c r="Y714" s="38">
        <f>DATEDIF(E714, A714, "m") + 1</f>
        <v>12</v>
      </c>
      <c r="Z714" s="4" t="str">
        <f t="shared" si="71"/>
        <v>exploratory</v>
      </c>
    </row>
    <row r="715" spans="1:26" x14ac:dyDescent="0.2">
      <c r="A715" s="36">
        <v>45544</v>
      </c>
      <c r="B715" s="4" t="s">
        <v>14</v>
      </c>
      <c r="C715" s="4" t="s">
        <v>15</v>
      </c>
      <c r="D715" s="4" t="s">
        <v>22</v>
      </c>
      <c r="E715" s="36">
        <f>IFERROR(_xlfn.XLOOKUP(D715, 'Minimum Months'!A:A, 'Minimum Months'!B:B), "")</f>
        <v>45294</v>
      </c>
      <c r="F715" s="4" t="s">
        <v>29</v>
      </c>
      <c r="G715" s="4" t="s">
        <v>17</v>
      </c>
      <c r="H715" s="4">
        <v>75</v>
      </c>
      <c r="I715" s="4">
        <v>14</v>
      </c>
      <c r="J715" s="4">
        <v>821.38</v>
      </c>
      <c r="K715" s="19">
        <f t="shared" si="66"/>
        <v>0.18666666666666668</v>
      </c>
      <c r="L715" s="46">
        <f t="shared" si="67"/>
        <v>10.951733333333333</v>
      </c>
      <c r="M715" t="s">
        <v>34</v>
      </c>
      <c r="N715" t="s">
        <v>36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tr">
        <f t="shared" si="68"/>
        <v>Sep</v>
      </c>
      <c r="V715">
        <f t="shared" si="69"/>
        <v>3</v>
      </c>
      <c r="W715" t="str">
        <f xml:space="preserve"> Simulated_UTM_Campaign_Data___1500_Rows[[#This Row],[utm_source]] &amp; "/" &amp; Simulated_UTM_Campaign_Data___1500_Rows[[#This Row],[utm_medium]]</f>
        <v>newsletter/social</v>
      </c>
      <c r="X715" s="36">
        <f t="shared" si="70"/>
        <v>45294</v>
      </c>
      <c r="Y715" s="38">
        <f>DATEDIF(E715, A715, "m") + 1</f>
        <v>9</v>
      </c>
      <c r="Z715" s="4" t="str">
        <f t="shared" si="71"/>
        <v>purchase_intent</v>
      </c>
    </row>
    <row r="716" spans="1:26" x14ac:dyDescent="0.2">
      <c r="A716" s="36">
        <v>45518</v>
      </c>
      <c r="B716" s="4" t="s">
        <v>14</v>
      </c>
      <c r="C716" s="4" t="s">
        <v>19</v>
      </c>
      <c r="D716" s="4" t="s">
        <v>22</v>
      </c>
      <c r="E716" s="36">
        <f>IFERROR(_xlfn.XLOOKUP(D716, 'Minimum Months'!A:A, 'Minimum Months'!B:B), "")</f>
        <v>45294</v>
      </c>
      <c r="F716" s="4" t="s">
        <v>12</v>
      </c>
      <c r="G716" s="4" t="s">
        <v>13</v>
      </c>
      <c r="H716" s="4">
        <v>298</v>
      </c>
      <c r="I716" s="4">
        <v>43</v>
      </c>
      <c r="J716" s="4">
        <v>894.11</v>
      </c>
      <c r="K716" s="19">
        <f t="shared" si="66"/>
        <v>0.14429530201342283</v>
      </c>
      <c r="L716" s="46">
        <f t="shared" si="67"/>
        <v>3.0003691275167785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tr">
        <f t="shared" si="68"/>
        <v>Aug</v>
      </c>
      <c r="V716">
        <f t="shared" si="69"/>
        <v>3</v>
      </c>
      <c r="W716" t="str">
        <f xml:space="preserve"> Simulated_UTM_Campaign_Data___1500_Rows[[#This Row],[utm_source]] &amp; "/" &amp; Simulated_UTM_Campaign_Data___1500_Rows[[#This Row],[utm_medium]]</f>
        <v>newsletter/email</v>
      </c>
      <c r="X716" s="36">
        <f t="shared" si="70"/>
        <v>45294</v>
      </c>
      <c r="Y716" s="38">
        <f>DATEDIF(E716, A716, "m") + 1</f>
        <v>8</v>
      </c>
      <c r="Z716" s="4" t="str">
        <f t="shared" si="71"/>
        <v>exploratory</v>
      </c>
    </row>
    <row r="717" spans="1:26" x14ac:dyDescent="0.2">
      <c r="A717" s="36">
        <v>45577</v>
      </c>
      <c r="B717" s="4" t="s">
        <v>14</v>
      </c>
      <c r="C717" s="4" t="s">
        <v>28</v>
      </c>
      <c r="D717" s="4" t="s">
        <v>22</v>
      </c>
      <c r="E717" s="36">
        <f>IFERROR(_xlfn.XLOOKUP(D717, 'Minimum Months'!A:A, 'Minimum Months'!B:B), "")</f>
        <v>45294</v>
      </c>
      <c r="F717" s="4" t="s">
        <v>16</v>
      </c>
      <c r="G717" s="4" t="s">
        <v>17</v>
      </c>
      <c r="H717" s="4">
        <v>59</v>
      </c>
      <c r="I717" s="4">
        <v>14</v>
      </c>
      <c r="J717" s="4">
        <v>504.47</v>
      </c>
      <c r="K717" s="19">
        <f t="shared" si="66"/>
        <v>0.23728813559322035</v>
      </c>
      <c r="L717" s="46">
        <f t="shared" si="67"/>
        <v>8.5503389830508478</v>
      </c>
      <c r="M717" t="s">
        <v>34</v>
      </c>
      <c r="N717" t="s">
        <v>36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tr">
        <f t="shared" si="68"/>
        <v>Oct</v>
      </c>
      <c r="V717">
        <f t="shared" si="69"/>
        <v>4</v>
      </c>
      <c r="W717" t="str">
        <f xml:space="preserve"> Simulated_UTM_Campaign_Data___1500_Rows[[#This Row],[utm_source]] &amp; "/" &amp; Simulated_UTM_Campaign_Data___1500_Rows[[#This Row],[utm_medium]]</f>
        <v>newsletter/cpc</v>
      </c>
      <c r="X717" s="36">
        <f t="shared" si="70"/>
        <v>45294</v>
      </c>
      <c r="Y717" s="38">
        <f>DATEDIF(E717, A717, "m") + 1</f>
        <v>10</v>
      </c>
      <c r="Z717" s="4" t="str">
        <f t="shared" si="71"/>
        <v>purchase_intent</v>
      </c>
    </row>
    <row r="718" spans="1:26" x14ac:dyDescent="0.2">
      <c r="A718" s="36">
        <v>45396</v>
      </c>
      <c r="B718" s="4" t="s">
        <v>14</v>
      </c>
      <c r="C718" s="4" t="s">
        <v>15</v>
      </c>
      <c r="D718" s="4" t="s">
        <v>11</v>
      </c>
      <c r="E718" s="36">
        <f>IFERROR(_xlfn.XLOOKUP(D718, 'Minimum Months'!A:A, 'Minimum Months'!B:B), "")</f>
        <v>45292</v>
      </c>
      <c r="F718" s="4" t="s">
        <v>12</v>
      </c>
      <c r="G718" s="4" t="s">
        <v>24</v>
      </c>
      <c r="H718" s="4">
        <v>195</v>
      </c>
      <c r="I718" s="4">
        <v>22</v>
      </c>
      <c r="J718" s="4">
        <v>877.14</v>
      </c>
      <c r="K718" s="19">
        <f t="shared" si="66"/>
        <v>0.11282051282051282</v>
      </c>
      <c r="L718" s="46">
        <f t="shared" si="67"/>
        <v>4.4981538461538459</v>
      </c>
      <c r="M718" t="s">
        <v>34</v>
      </c>
      <c r="N718" t="s">
        <v>36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tr">
        <f t="shared" si="68"/>
        <v>Apr</v>
      </c>
      <c r="V718">
        <f t="shared" si="69"/>
        <v>2</v>
      </c>
      <c r="W718" t="str">
        <f xml:space="preserve"> Simulated_UTM_Campaign_Data___1500_Rows[[#This Row],[utm_source]] &amp; "/" &amp; Simulated_UTM_Campaign_Data___1500_Rows[[#This Row],[utm_medium]]</f>
        <v>newsletter/social</v>
      </c>
      <c r="X718" s="36">
        <f t="shared" si="70"/>
        <v>45292</v>
      </c>
      <c r="Y718" s="38">
        <f>DATEDIF(E718, A718, "m") + 1</f>
        <v>4</v>
      </c>
      <c r="Z718" s="4" t="str">
        <f t="shared" si="71"/>
        <v>purchase_intent</v>
      </c>
    </row>
    <row r="719" spans="1:26" x14ac:dyDescent="0.2">
      <c r="A719" s="36">
        <v>45625</v>
      </c>
      <c r="B719" s="4" t="s">
        <v>18</v>
      </c>
      <c r="C719" s="4" t="s">
        <v>28</v>
      </c>
      <c r="D719" s="4" t="s">
        <v>22</v>
      </c>
      <c r="E719" s="36">
        <f>IFERROR(_xlfn.XLOOKUP(D719, 'Minimum Months'!A:A, 'Minimum Months'!B:B), "")</f>
        <v>45294</v>
      </c>
      <c r="F719" s="4" t="s">
        <v>23</v>
      </c>
      <c r="G719" s="4" t="s">
        <v>17</v>
      </c>
      <c r="H719" s="4">
        <v>447</v>
      </c>
      <c r="I719" s="4">
        <v>8</v>
      </c>
      <c r="J719" s="4">
        <v>581.39</v>
      </c>
      <c r="K719" s="19">
        <f t="shared" si="66"/>
        <v>1.7897091722595078E-2</v>
      </c>
      <c r="L719" s="46">
        <f t="shared" si="67"/>
        <v>1.300648769574944</v>
      </c>
      <c r="M719" t="s">
        <v>34</v>
      </c>
      <c r="N719" t="s">
        <v>36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tr">
        <f t="shared" si="68"/>
        <v>Nov</v>
      </c>
      <c r="V719">
        <f t="shared" si="69"/>
        <v>4</v>
      </c>
      <c r="W719" t="str">
        <f xml:space="preserve"> Simulated_UTM_Campaign_Data___1500_Rows[[#This Row],[utm_source]] &amp; "/" &amp; Simulated_UTM_Campaign_Data___1500_Rows[[#This Row],[utm_medium]]</f>
        <v>youtube/cpc</v>
      </c>
      <c r="X719" s="36">
        <f t="shared" si="70"/>
        <v>45294</v>
      </c>
      <c r="Y719" s="38">
        <f>DATEDIF(E719, A719, "m") + 1</f>
        <v>11</v>
      </c>
      <c r="Z719" s="4" t="str">
        <f t="shared" si="71"/>
        <v>purchase_intent</v>
      </c>
    </row>
    <row r="720" spans="1:26" x14ac:dyDescent="0.2">
      <c r="A720" s="36">
        <v>45543</v>
      </c>
      <c r="B720" s="4" t="s">
        <v>14</v>
      </c>
      <c r="C720" s="4" t="s">
        <v>19</v>
      </c>
      <c r="D720" s="4" t="s">
        <v>22</v>
      </c>
      <c r="E720" s="36">
        <f>IFERROR(_xlfn.XLOOKUP(D720, 'Minimum Months'!A:A, 'Minimum Months'!B:B), "")</f>
        <v>45294</v>
      </c>
      <c r="F720" s="4" t="s">
        <v>16</v>
      </c>
      <c r="G720" s="4" t="s">
        <v>21</v>
      </c>
      <c r="H720" s="4">
        <v>336</v>
      </c>
      <c r="I720" s="4">
        <v>11</v>
      </c>
      <c r="J720" s="4">
        <v>404.51</v>
      </c>
      <c r="K720" s="19">
        <f t="shared" si="66"/>
        <v>3.273809523809524E-2</v>
      </c>
      <c r="L720" s="46">
        <f t="shared" si="67"/>
        <v>1.2038988095238095</v>
      </c>
      <c r="M720" t="s">
        <v>34</v>
      </c>
      <c r="N720" t="s">
        <v>36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tr">
        <f t="shared" si="68"/>
        <v>Sep</v>
      </c>
      <c r="V720">
        <f t="shared" si="69"/>
        <v>3</v>
      </c>
      <c r="W720" t="str">
        <f xml:space="preserve"> Simulated_UTM_Campaign_Data___1500_Rows[[#This Row],[utm_source]] &amp; "/" &amp; Simulated_UTM_Campaign_Data___1500_Rows[[#This Row],[utm_medium]]</f>
        <v>newsletter/email</v>
      </c>
      <c r="X720" s="36">
        <f t="shared" si="70"/>
        <v>45294</v>
      </c>
      <c r="Y720" s="38">
        <f>DATEDIF(E720, A720, "m") + 1</f>
        <v>9</v>
      </c>
      <c r="Z720" s="4" t="str">
        <f t="shared" si="71"/>
        <v>exploratory</v>
      </c>
    </row>
    <row r="721" spans="1:26" x14ac:dyDescent="0.2">
      <c r="A721" s="36">
        <v>45369</v>
      </c>
      <c r="B721" s="4" t="s">
        <v>30</v>
      </c>
      <c r="C721" s="4" t="s">
        <v>10</v>
      </c>
      <c r="D721" s="4" t="s">
        <v>27</v>
      </c>
      <c r="E721" s="36">
        <f>IFERROR(_xlfn.XLOOKUP(D721, 'Minimum Months'!A:A, 'Minimum Months'!B:B), "")</f>
        <v>45293</v>
      </c>
      <c r="F721" s="4" t="s">
        <v>12</v>
      </c>
      <c r="G721" s="4" t="s">
        <v>21</v>
      </c>
      <c r="H721" s="4">
        <v>68</v>
      </c>
      <c r="I721" s="4">
        <v>46</v>
      </c>
      <c r="J721" s="4">
        <v>943.42</v>
      </c>
      <c r="K721" s="19">
        <f t="shared" si="66"/>
        <v>0.67647058823529416</v>
      </c>
      <c r="L721" s="46">
        <f t="shared" si="67"/>
        <v>13.873823529411764</v>
      </c>
      <c r="M721" t="s">
        <v>34</v>
      </c>
      <c r="N721" t="s">
        <v>36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tr">
        <f t="shared" si="68"/>
        <v>Mar</v>
      </c>
      <c r="V721">
        <f t="shared" si="69"/>
        <v>1</v>
      </c>
      <c r="W721" t="str">
        <f xml:space="preserve"> Simulated_UTM_Campaign_Data___1500_Rows[[#This Row],[utm_source]] &amp; "/" &amp; Simulated_UTM_Campaign_Data___1500_Rows[[#This Row],[utm_medium]]</f>
        <v>linkedin/referral</v>
      </c>
      <c r="X721" s="36">
        <f t="shared" si="70"/>
        <v>45293</v>
      </c>
      <c r="Y721" s="38">
        <f>DATEDIF(E721, A721, "m") + 1</f>
        <v>3</v>
      </c>
      <c r="Z721" s="4" t="str">
        <f t="shared" si="71"/>
        <v>exploratory</v>
      </c>
    </row>
    <row r="722" spans="1:26" x14ac:dyDescent="0.2">
      <c r="A722" s="36">
        <v>45568</v>
      </c>
      <c r="B722" s="4" t="s">
        <v>9</v>
      </c>
      <c r="C722" s="4" t="s">
        <v>10</v>
      </c>
      <c r="D722" s="4" t="s">
        <v>20</v>
      </c>
      <c r="E722" s="36">
        <f>IFERROR(_xlfn.XLOOKUP(D722, 'Minimum Months'!A:A, 'Minimum Months'!B:B), "")</f>
        <v>45292</v>
      </c>
      <c r="F722" s="4" t="s">
        <v>16</v>
      </c>
      <c r="G722" s="4" t="s">
        <v>21</v>
      </c>
      <c r="H722" s="4">
        <v>107</v>
      </c>
      <c r="I722" s="4">
        <v>29</v>
      </c>
      <c r="J722" s="4">
        <v>209.89</v>
      </c>
      <c r="K722" s="19">
        <f t="shared" si="66"/>
        <v>0.27102803738317754</v>
      </c>
      <c r="L722" s="46">
        <f t="shared" si="67"/>
        <v>1.9615887850467288</v>
      </c>
      <c r="M722" t="s">
        <v>34</v>
      </c>
      <c r="N722" t="s">
        <v>36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tr">
        <f t="shared" si="68"/>
        <v>Oct</v>
      </c>
      <c r="V722">
        <f t="shared" si="69"/>
        <v>4</v>
      </c>
      <c r="W722" t="str">
        <f xml:space="preserve"> Simulated_UTM_Campaign_Data___1500_Rows[[#This Row],[utm_source]] &amp; "/" &amp; Simulated_UTM_Campaign_Data___1500_Rows[[#This Row],[utm_medium]]</f>
        <v>facebook/referral</v>
      </c>
      <c r="X722" s="36">
        <f t="shared" si="70"/>
        <v>45292</v>
      </c>
      <c r="Y722" s="38">
        <f>DATEDIF(E722, A722, "m") + 1</f>
        <v>10</v>
      </c>
      <c r="Z722" s="4" t="str">
        <f t="shared" si="71"/>
        <v>exploratory</v>
      </c>
    </row>
    <row r="723" spans="1:26" x14ac:dyDescent="0.2">
      <c r="A723" s="36">
        <v>45425</v>
      </c>
      <c r="B723" s="4" t="s">
        <v>26</v>
      </c>
      <c r="C723" s="4" t="s">
        <v>28</v>
      </c>
      <c r="D723" s="4" t="s">
        <v>27</v>
      </c>
      <c r="E723" s="36">
        <f>IFERROR(_xlfn.XLOOKUP(D723, 'Minimum Months'!A:A, 'Minimum Months'!B:B), "")</f>
        <v>45293</v>
      </c>
      <c r="F723" s="4" t="s">
        <v>29</v>
      </c>
      <c r="G723" s="4" t="s">
        <v>24</v>
      </c>
      <c r="H723" s="4">
        <v>177</v>
      </c>
      <c r="I723" s="4">
        <v>34</v>
      </c>
      <c r="J723" s="4">
        <v>612.22</v>
      </c>
      <c r="K723" s="19">
        <f t="shared" si="66"/>
        <v>0.19209039548022599</v>
      </c>
      <c r="L723" s="46">
        <f t="shared" si="67"/>
        <v>3.4588700564971755</v>
      </c>
      <c r="M723" t="s">
        <v>34</v>
      </c>
      <c r="N723" t="s">
        <v>36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tr">
        <f t="shared" si="68"/>
        <v>May</v>
      </c>
      <c r="V723">
        <f t="shared" si="69"/>
        <v>2</v>
      </c>
      <c r="W723" t="str">
        <f xml:space="preserve"> Simulated_UTM_Campaign_Data___1500_Rows[[#This Row],[utm_source]] &amp; "/" &amp; Simulated_UTM_Campaign_Data___1500_Rows[[#This Row],[utm_medium]]</f>
        <v>instagram/cpc</v>
      </c>
      <c r="X723" s="36">
        <f t="shared" si="70"/>
        <v>45293</v>
      </c>
      <c r="Y723" s="38">
        <f>DATEDIF(E723, A723, "m") + 1</f>
        <v>5</v>
      </c>
      <c r="Z723" s="4" t="str">
        <f t="shared" si="71"/>
        <v>purchase_intent</v>
      </c>
    </row>
    <row r="724" spans="1:26" x14ac:dyDescent="0.2">
      <c r="A724" s="36">
        <v>45379</v>
      </c>
      <c r="B724" s="4" t="s">
        <v>25</v>
      </c>
      <c r="C724" s="4" t="s">
        <v>10</v>
      </c>
      <c r="D724" s="4" t="s">
        <v>22</v>
      </c>
      <c r="E724" s="36">
        <f>IFERROR(_xlfn.XLOOKUP(D724, 'Minimum Months'!A:A, 'Minimum Months'!B:B), "")</f>
        <v>45294</v>
      </c>
      <c r="F724" s="4" t="s">
        <v>16</v>
      </c>
      <c r="G724" s="4" t="s">
        <v>13</v>
      </c>
      <c r="H724" s="4">
        <v>67</v>
      </c>
      <c r="I724" s="4">
        <v>4</v>
      </c>
      <c r="J724" s="4">
        <v>888.3</v>
      </c>
      <c r="K724" s="19">
        <f t="shared" si="66"/>
        <v>5.9701492537313432E-2</v>
      </c>
      <c r="L724" s="46">
        <f t="shared" si="67"/>
        <v>13.25820895522388</v>
      </c>
      <c r="M724" t="s">
        <v>34</v>
      </c>
      <c r="N724" t="s">
        <v>36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tr">
        <f t="shared" si="68"/>
        <v>Mar</v>
      </c>
      <c r="V724">
        <f t="shared" si="69"/>
        <v>1</v>
      </c>
      <c r="W724" t="str">
        <f xml:space="preserve"> Simulated_UTM_Campaign_Data___1500_Rows[[#This Row],[utm_source]] &amp; "/" &amp; Simulated_UTM_Campaign_Data___1500_Rows[[#This Row],[utm_medium]]</f>
        <v>google/referral</v>
      </c>
      <c r="X724" s="36">
        <f t="shared" si="70"/>
        <v>45294</v>
      </c>
      <c r="Y724" s="38">
        <f>DATEDIF(E724, A724, "m") + 1</f>
        <v>3</v>
      </c>
      <c r="Z724" s="4" t="str">
        <f t="shared" si="71"/>
        <v>exploratory</v>
      </c>
    </row>
    <row r="725" spans="1:26" x14ac:dyDescent="0.2">
      <c r="A725" s="36">
        <v>45532</v>
      </c>
      <c r="B725" s="4" t="s">
        <v>25</v>
      </c>
      <c r="C725" s="4" t="s">
        <v>28</v>
      </c>
      <c r="D725" s="4" t="s">
        <v>20</v>
      </c>
      <c r="E725" s="36">
        <f>IFERROR(_xlfn.XLOOKUP(D725, 'Minimum Months'!A:A, 'Minimum Months'!B:B), "")</f>
        <v>45292</v>
      </c>
      <c r="F725" s="4" t="s">
        <v>29</v>
      </c>
      <c r="G725" s="4" t="s">
        <v>17</v>
      </c>
      <c r="H725" s="4">
        <v>443</v>
      </c>
      <c r="I725" s="4">
        <v>47</v>
      </c>
      <c r="J725" s="4">
        <v>263.97000000000003</v>
      </c>
      <c r="K725" s="19">
        <f t="shared" si="66"/>
        <v>0.10609480812641084</v>
      </c>
      <c r="L725" s="46">
        <f t="shared" si="67"/>
        <v>0.59586907449209936</v>
      </c>
      <c r="M725" t="s">
        <v>34</v>
      </c>
      <c r="N725" t="s">
        <v>36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tr">
        <f t="shared" si="68"/>
        <v>Aug</v>
      </c>
      <c r="V725">
        <f t="shared" si="69"/>
        <v>3</v>
      </c>
      <c r="W725" t="str">
        <f xml:space="preserve"> Simulated_UTM_Campaign_Data___1500_Rows[[#This Row],[utm_source]] &amp; "/" &amp; Simulated_UTM_Campaign_Data___1500_Rows[[#This Row],[utm_medium]]</f>
        <v>google/cpc</v>
      </c>
      <c r="X725" s="36">
        <f t="shared" si="70"/>
        <v>45292</v>
      </c>
      <c r="Y725" s="38">
        <f>DATEDIF(E725, A725, "m") + 1</f>
        <v>8</v>
      </c>
      <c r="Z725" s="4" t="str">
        <f t="shared" si="71"/>
        <v>purchase_intent</v>
      </c>
    </row>
    <row r="726" spans="1:26" x14ac:dyDescent="0.2">
      <c r="A726" s="36">
        <v>45446</v>
      </c>
      <c r="B726" s="4" t="s">
        <v>26</v>
      </c>
      <c r="C726" s="4" t="s">
        <v>15</v>
      </c>
      <c r="D726" s="4" t="s">
        <v>11</v>
      </c>
      <c r="E726" s="36">
        <f>IFERROR(_xlfn.XLOOKUP(D726, 'Minimum Months'!A:A, 'Minimum Months'!B:B), "")</f>
        <v>45292</v>
      </c>
      <c r="F726" s="4" t="s">
        <v>16</v>
      </c>
      <c r="G726" s="4" t="s">
        <v>13</v>
      </c>
      <c r="H726" s="4">
        <v>179</v>
      </c>
      <c r="I726" s="4">
        <v>11</v>
      </c>
      <c r="J726" s="4">
        <v>463.4</v>
      </c>
      <c r="K726" s="19">
        <f t="shared" si="66"/>
        <v>6.1452513966480445E-2</v>
      </c>
      <c r="L726" s="46">
        <f t="shared" si="67"/>
        <v>2.5888268156424581</v>
      </c>
      <c r="M726" t="s">
        <v>34</v>
      </c>
      <c r="N726" t="s">
        <v>36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tr">
        <f t="shared" si="68"/>
        <v>Jun</v>
      </c>
      <c r="V726">
        <f t="shared" si="69"/>
        <v>2</v>
      </c>
      <c r="W726" t="str">
        <f xml:space="preserve"> Simulated_UTM_Campaign_Data___1500_Rows[[#This Row],[utm_source]] &amp; "/" &amp; Simulated_UTM_Campaign_Data___1500_Rows[[#This Row],[utm_medium]]</f>
        <v>instagram/social</v>
      </c>
      <c r="X726" s="36">
        <f t="shared" si="70"/>
        <v>45292</v>
      </c>
      <c r="Y726" s="38">
        <f>DATEDIF(E726, A726, "m") + 1</f>
        <v>6</v>
      </c>
      <c r="Z726" s="4" t="str">
        <f t="shared" si="71"/>
        <v>exploratory</v>
      </c>
    </row>
    <row r="727" spans="1:26" x14ac:dyDescent="0.2">
      <c r="A727" s="36">
        <v>45569</v>
      </c>
      <c r="B727" s="4" t="s">
        <v>30</v>
      </c>
      <c r="C727" s="4" t="s">
        <v>10</v>
      </c>
      <c r="D727" s="4" t="s">
        <v>22</v>
      </c>
      <c r="E727" s="36">
        <f>IFERROR(_xlfn.XLOOKUP(D727, 'Minimum Months'!A:A, 'Minimum Months'!B:B), "")</f>
        <v>45294</v>
      </c>
      <c r="F727" s="4" t="s">
        <v>29</v>
      </c>
      <c r="G727" s="4" t="s">
        <v>21</v>
      </c>
      <c r="H727" s="4">
        <v>32</v>
      </c>
      <c r="I727" s="4">
        <v>45</v>
      </c>
      <c r="J727" s="4">
        <v>739.93</v>
      </c>
      <c r="K727" s="19">
        <f t="shared" si="66"/>
        <v>1.40625</v>
      </c>
      <c r="L727" s="46">
        <f t="shared" si="67"/>
        <v>23.122812499999998</v>
      </c>
      <c r="M727" t="s">
        <v>34</v>
      </c>
      <c r="N727" t="s">
        <v>36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tr">
        <f t="shared" si="68"/>
        <v>Oct</v>
      </c>
      <c r="V727">
        <f t="shared" si="69"/>
        <v>4</v>
      </c>
      <c r="W727" t="str">
        <f xml:space="preserve"> Simulated_UTM_Campaign_Data___1500_Rows[[#This Row],[utm_source]] &amp; "/" &amp; Simulated_UTM_Campaign_Data___1500_Rows[[#This Row],[utm_medium]]</f>
        <v>linkedin/referral</v>
      </c>
      <c r="X727" s="36">
        <f t="shared" si="70"/>
        <v>45294</v>
      </c>
      <c r="Y727" s="38">
        <f>DATEDIF(E727, A727, "m") + 1</f>
        <v>10</v>
      </c>
      <c r="Z727" s="4" t="str">
        <f t="shared" si="71"/>
        <v>exploratory</v>
      </c>
    </row>
    <row r="728" spans="1:26" x14ac:dyDescent="0.2">
      <c r="A728" s="36">
        <v>45338</v>
      </c>
      <c r="B728" s="4" t="s">
        <v>18</v>
      </c>
      <c r="C728" s="4" t="s">
        <v>19</v>
      </c>
      <c r="D728" s="4" t="s">
        <v>22</v>
      </c>
      <c r="E728" s="36">
        <f>IFERROR(_xlfn.XLOOKUP(D728, 'Minimum Months'!A:A, 'Minimum Months'!B:B), "")</f>
        <v>45294</v>
      </c>
      <c r="F728" s="4" t="s">
        <v>23</v>
      </c>
      <c r="G728" s="4" t="s">
        <v>24</v>
      </c>
      <c r="H728" s="4">
        <v>164</v>
      </c>
      <c r="I728" s="4">
        <v>6</v>
      </c>
      <c r="J728" s="4">
        <v>401.58</v>
      </c>
      <c r="K728" s="19">
        <f t="shared" si="66"/>
        <v>3.6585365853658534E-2</v>
      </c>
      <c r="L728" s="46">
        <f t="shared" si="67"/>
        <v>2.4486585365853659</v>
      </c>
      <c r="M728" t="s">
        <v>34</v>
      </c>
      <c r="N728" t="s">
        <v>36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tr">
        <f t="shared" si="68"/>
        <v>Feb</v>
      </c>
      <c r="V728">
        <f t="shared" si="69"/>
        <v>1</v>
      </c>
      <c r="W728" t="str">
        <f xml:space="preserve"> Simulated_UTM_Campaign_Data___1500_Rows[[#This Row],[utm_source]] &amp; "/" &amp; Simulated_UTM_Campaign_Data___1500_Rows[[#This Row],[utm_medium]]</f>
        <v>youtube/email</v>
      </c>
      <c r="X728" s="36">
        <f t="shared" si="70"/>
        <v>45294</v>
      </c>
      <c r="Y728" s="38">
        <f>DATEDIF(E728, A728, "m") + 1</f>
        <v>2</v>
      </c>
      <c r="Z728" s="4" t="str">
        <f t="shared" si="71"/>
        <v>purchase_intent</v>
      </c>
    </row>
    <row r="729" spans="1:26" x14ac:dyDescent="0.2">
      <c r="A729" s="36">
        <v>45527</v>
      </c>
      <c r="B729" s="4" t="s">
        <v>14</v>
      </c>
      <c r="C729" s="4" t="s">
        <v>10</v>
      </c>
      <c r="D729" s="4" t="s">
        <v>27</v>
      </c>
      <c r="E729" s="36">
        <f>IFERROR(_xlfn.XLOOKUP(D729, 'Minimum Months'!A:A, 'Minimum Months'!B:B), "")</f>
        <v>45293</v>
      </c>
      <c r="F729" s="4" t="s">
        <v>29</v>
      </c>
      <c r="G729" s="4" t="s">
        <v>21</v>
      </c>
      <c r="H729" s="4">
        <v>178</v>
      </c>
      <c r="I729" s="4">
        <v>37</v>
      </c>
      <c r="J729" s="4">
        <v>419.47</v>
      </c>
      <c r="K729" s="19">
        <f t="shared" si="66"/>
        <v>0.20786516853932585</v>
      </c>
      <c r="L729" s="46">
        <f t="shared" si="67"/>
        <v>2.3565730337078654</v>
      </c>
      <c r="M729" t="s">
        <v>34</v>
      </c>
      <c r="N729" t="s">
        <v>36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tr">
        <f t="shared" si="68"/>
        <v>Aug</v>
      </c>
      <c r="V729">
        <f t="shared" si="69"/>
        <v>3</v>
      </c>
      <c r="W729" t="str">
        <f xml:space="preserve"> Simulated_UTM_Campaign_Data___1500_Rows[[#This Row],[utm_source]] &amp; "/" &amp; Simulated_UTM_Campaign_Data___1500_Rows[[#This Row],[utm_medium]]</f>
        <v>newsletter/referral</v>
      </c>
      <c r="X729" s="36">
        <f t="shared" si="70"/>
        <v>45293</v>
      </c>
      <c r="Y729" s="38">
        <f>DATEDIF(E729, A729, "m") + 1</f>
        <v>8</v>
      </c>
      <c r="Z729" s="4" t="str">
        <f t="shared" si="71"/>
        <v>exploratory</v>
      </c>
    </row>
    <row r="730" spans="1:26" x14ac:dyDescent="0.2">
      <c r="A730" s="36">
        <v>45311</v>
      </c>
      <c r="B730" s="4" t="s">
        <v>18</v>
      </c>
      <c r="C730" s="4" t="s">
        <v>28</v>
      </c>
      <c r="D730" s="4" t="s">
        <v>27</v>
      </c>
      <c r="E730" s="36">
        <f>IFERROR(_xlfn.XLOOKUP(D730, 'Minimum Months'!A:A, 'Minimum Months'!B:B), "")</f>
        <v>45293</v>
      </c>
      <c r="F730" s="4" t="s">
        <v>12</v>
      </c>
      <c r="G730" s="4" t="s">
        <v>21</v>
      </c>
      <c r="H730" s="4">
        <v>411</v>
      </c>
      <c r="I730" s="4">
        <v>49</v>
      </c>
      <c r="J730" s="4">
        <v>618.34</v>
      </c>
      <c r="K730" s="19">
        <f t="shared" si="66"/>
        <v>0.11922141119221411</v>
      </c>
      <c r="L730" s="46">
        <f t="shared" si="67"/>
        <v>1.504476885644769</v>
      </c>
      <c r="M730" t="s">
        <v>34</v>
      </c>
      <c r="N730" t="s">
        <v>36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tr">
        <f t="shared" si="68"/>
        <v>Jan</v>
      </c>
      <c r="V730">
        <f t="shared" si="69"/>
        <v>1</v>
      </c>
      <c r="W730" t="str">
        <f xml:space="preserve"> Simulated_UTM_Campaign_Data___1500_Rows[[#This Row],[utm_source]] &amp; "/" &amp; Simulated_UTM_Campaign_Data___1500_Rows[[#This Row],[utm_medium]]</f>
        <v>youtube/cpc</v>
      </c>
      <c r="X730" s="36">
        <f t="shared" si="70"/>
        <v>45293</v>
      </c>
      <c r="Y730" s="38">
        <f>DATEDIF(E730, A730, "m") + 1</f>
        <v>1</v>
      </c>
      <c r="Z730" s="4" t="str">
        <f t="shared" si="71"/>
        <v>exploratory</v>
      </c>
    </row>
    <row r="731" spans="1:26" x14ac:dyDescent="0.2">
      <c r="A731" s="36">
        <v>45530</v>
      </c>
      <c r="B731" s="4" t="s">
        <v>18</v>
      </c>
      <c r="C731" s="4" t="s">
        <v>15</v>
      </c>
      <c r="D731" s="4" t="s">
        <v>27</v>
      </c>
      <c r="E731" s="36">
        <f>IFERROR(_xlfn.XLOOKUP(D731, 'Minimum Months'!A:A, 'Minimum Months'!B:B), "")</f>
        <v>45293</v>
      </c>
      <c r="F731" s="4" t="s">
        <v>12</v>
      </c>
      <c r="G731" s="4" t="s">
        <v>21</v>
      </c>
      <c r="H731" s="4">
        <v>299</v>
      </c>
      <c r="I731" s="4">
        <v>22</v>
      </c>
      <c r="J731" s="4">
        <v>714.96</v>
      </c>
      <c r="K731" s="19">
        <f t="shared" si="66"/>
        <v>7.3578595317725759E-2</v>
      </c>
      <c r="L731" s="46">
        <f t="shared" si="67"/>
        <v>2.3911705685618729</v>
      </c>
      <c r="M731" t="s">
        <v>34</v>
      </c>
      <c r="N731" t="s">
        <v>36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tr">
        <f t="shared" si="68"/>
        <v>Aug</v>
      </c>
      <c r="V731">
        <f t="shared" si="69"/>
        <v>3</v>
      </c>
      <c r="W731" t="str">
        <f xml:space="preserve"> Simulated_UTM_Campaign_Data___1500_Rows[[#This Row],[utm_source]] &amp; "/" &amp; Simulated_UTM_Campaign_Data___1500_Rows[[#This Row],[utm_medium]]</f>
        <v>youtube/social</v>
      </c>
      <c r="X731" s="36">
        <f t="shared" si="70"/>
        <v>45293</v>
      </c>
      <c r="Y731" s="38">
        <f>DATEDIF(E731, A731, "m") + 1</f>
        <v>8</v>
      </c>
      <c r="Z731" s="4" t="str">
        <f t="shared" si="71"/>
        <v>exploratory</v>
      </c>
    </row>
    <row r="732" spans="1:26" x14ac:dyDescent="0.2">
      <c r="A732" s="36">
        <v>45458</v>
      </c>
      <c r="B732" s="4" t="s">
        <v>26</v>
      </c>
      <c r="C732" s="4" t="s">
        <v>10</v>
      </c>
      <c r="D732" s="4" t="s">
        <v>11</v>
      </c>
      <c r="E732" s="36">
        <f>IFERROR(_xlfn.XLOOKUP(D732, 'Minimum Months'!A:A, 'Minimum Months'!B:B), "")</f>
        <v>45292</v>
      </c>
      <c r="F732" s="4" t="s">
        <v>12</v>
      </c>
      <c r="G732" s="4" t="s">
        <v>21</v>
      </c>
      <c r="H732" s="4">
        <v>99</v>
      </c>
      <c r="I732" s="4">
        <v>23</v>
      </c>
      <c r="J732" s="4">
        <v>812.63</v>
      </c>
      <c r="K732" s="19">
        <f t="shared" si="66"/>
        <v>0.23232323232323232</v>
      </c>
      <c r="L732" s="46">
        <f t="shared" si="67"/>
        <v>8.2083838383838383</v>
      </c>
      <c r="M732" t="s">
        <v>34</v>
      </c>
      <c r="N732" t="s">
        <v>36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tr">
        <f t="shared" si="68"/>
        <v>Jun</v>
      </c>
      <c r="V732">
        <f t="shared" si="69"/>
        <v>2</v>
      </c>
      <c r="W732" t="str">
        <f xml:space="preserve"> Simulated_UTM_Campaign_Data___1500_Rows[[#This Row],[utm_source]] &amp; "/" &amp; Simulated_UTM_Campaign_Data___1500_Rows[[#This Row],[utm_medium]]</f>
        <v>instagram/referral</v>
      </c>
      <c r="X732" s="36">
        <f t="shared" si="70"/>
        <v>45292</v>
      </c>
      <c r="Y732" s="38">
        <f>DATEDIF(E732, A732, "m") + 1</f>
        <v>6</v>
      </c>
      <c r="Z732" s="4" t="str">
        <f t="shared" si="71"/>
        <v>exploratory</v>
      </c>
    </row>
    <row r="733" spans="1:26" x14ac:dyDescent="0.2">
      <c r="A733" s="36">
        <v>45572</v>
      </c>
      <c r="B733" s="4" t="s">
        <v>30</v>
      </c>
      <c r="C733" s="4" t="s">
        <v>28</v>
      </c>
      <c r="D733" s="4" t="s">
        <v>27</v>
      </c>
      <c r="E733" s="36">
        <f>IFERROR(_xlfn.XLOOKUP(D733, 'Minimum Months'!A:A, 'Minimum Months'!B:B), "")</f>
        <v>45293</v>
      </c>
      <c r="F733" s="4" t="s">
        <v>23</v>
      </c>
      <c r="G733" s="4" t="s">
        <v>21</v>
      </c>
      <c r="H733" s="4">
        <v>254</v>
      </c>
      <c r="I733" s="4">
        <v>47</v>
      </c>
      <c r="J733" s="4">
        <v>67.900000000000006</v>
      </c>
      <c r="K733" s="19">
        <f t="shared" si="66"/>
        <v>0.18503937007874016</v>
      </c>
      <c r="L733" s="46">
        <f t="shared" si="67"/>
        <v>0.2673228346456693</v>
      </c>
      <c r="M733" t="s">
        <v>34</v>
      </c>
      <c r="N733" t="s">
        <v>36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tr">
        <f t="shared" si="68"/>
        <v>Oct</v>
      </c>
      <c r="V733">
        <f t="shared" si="69"/>
        <v>4</v>
      </c>
      <c r="W733" t="str">
        <f xml:space="preserve"> Simulated_UTM_Campaign_Data___1500_Rows[[#This Row],[utm_source]] &amp; "/" &amp; Simulated_UTM_Campaign_Data___1500_Rows[[#This Row],[utm_medium]]</f>
        <v>linkedin/cpc</v>
      </c>
      <c r="X733" s="36">
        <f t="shared" si="70"/>
        <v>45293</v>
      </c>
      <c r="Y733" s="38">
        <f>DATEDIF(E733, A733, "m") + 1</f>
        <v>10</v>
      </c>
      <c r="Z733" s="4" t="str">
        <f t="shared" si="71"/>
        <v>exploratory</v>
      </c>
    </row>
    <row r="734" spans="1:26" x14ac:dyDescent="0.2">
      <c r="A734" s="36">
        <v>45510</v>
      </c>
      <c r="B734" s="4" t="s">
        <v>25</v>
      </c>
      <c r="C734" s="4" t="s">
        <v>19</v>
      </c>
      <c r="D734" s="4" t="s">
        <v>20</v>
      </c>
      <c r="E734" s="36">
        <f>IFERROR(_xlfn.XLOOKUP(D734, 'Minimum Months'!A:A, 'Minimum Months'!B:B), "")</f>
        <v>45292</v>
      </c>
      <c r="F734" s="4" t="s">
        <v>12</v>
      </c>
      <c r="G734" s="4" t="s">
        <v>13</v>
      </c>
      <c r="H734" s="4">
        <v>197</v>
      </c>
      <c r="I734" s="4">
        <v>34</v>
      </c>
      <c r="J734" s="4">
        <v>961.87</v>
      </c>
      <c r="K734" s="19">
        <f t="shared" si="66"/>
        <v>0.17258883248730963</v>
      </c>
      <c r="L734" s="46">
        <f t="shared" si="67"/>
        <v>4.8825888324873095</v>
      </c>
      <c r="M734" t="s">
        <v>34</v>
      </c>
      <c r="N734" t="s">
        <v>36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tr">
        <f t="shared" si="68"/>
        <v>Aug</v>
      </c>
      <c r="V734">
        <f t="shared" si="69"/>
        <v>3</v>
      </c>
      <c r="W734" t="str">
        <f xml:space="preserve"> Simulated_UTM_Campaign_Data___1500_Rows[[#This Row],[utm_source]] &amp; "/" &amp; Simulated_UTM_Campaign_Data___1500_Rows[[#This Row],[utm_medium]]</f>
        <v>google/email</v>
      </c>
      <c r="X734" s="36">
        <f t="shared" si="70"/>
        <v>45292</v>
      </c>
      <c r="Y734" s="38">
        <f>DATEDIF(E734, A734, "m") + 1</f>
        <v>8</v>
      </c>
      <c r="Z734" s="4" t="str">
        <f t="shared" si="71"/>
        <v>exploratory</v>
      </c>
    </row>
    <row r="735" spans="1:26" x14ac:dyDescent="0.2">
      <c r="A735" s="36">
        <v>45401</v>
      </c>
      <c r="B735" s="4" t="s">
        <v>26</v>
      </c>
      <c r="C735" s="4" t="s">
        <v>15</v>
      </c>
      <c r="D735" s="4" t="s">
        <v>27</v>
      </c>
      <c r="E735" s="36">
        <f>IFERROR(_xlfn.XLOOKUP(D735, 'Minimum Months'!A:A, 'Minimum Months'!B:B), "")</f>
        <v>45293</v>
      </c>
      <c r="F735" s="4" t="s">
        <v>12</v>
      </c>
      <c r="G735" s="4" t="s">
        <v>24</v>
      </c>
      <c r="H735" s="4">
        <v>453</v>
      </c>
      <c r="I735" s="4">
        <v>41</v>
      </c>
      <c r="J735" s="4">
        <v>7.69</v>
      </c>
      <c r="K735" s="19">
        <f t="shared" si="66"/>
        <v>9.0507726269315678E-2</v>
      </c>
      <c r="L735" s="46">
        <f t="shared" si="67"/>
        <v>1.6975717439293599E-2</v>
      </c>
      <c r="M735" t="s">
        <v>34</v>
      </c>
      <c r="N735" t="s">
        <v>36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tr">
        <f t="shared" si="68"/>
        <v>Apr</v>
      </c>
      <c r="V735">
        <f t="shared" si="69"/>
        <v>2</v>
      </c>
      <c r="W735" t="str">
        <f xml:space="preserve"> Simulated_UTM_Campaign_Data___1500_Rows[[#This Row],[utm_source]] &amp; "/" &amp; Simulated_UTM_Campaign_Data___1500_Rows[[#This Row],[utm_medium]]</f>
        <v>instagram/social</v>
      </c>
      <c r="X735" s="36">
        <f t="shared" si="70"/>
        <v>45293</v>
      </c>
      <c r="Y735" s="38">
        <f>DATEDIF(E735, A735, "m") + 1</f>
        <v>4</v>
      </c>
      <c r="Z735" s="4" t="str">
        <f t="shared" si="71"/>
        <v>purchase_intent</v>
      </c>
    </row>
    <row r="736" spans="1:26" x14ac:dyDescent="0.2">
      <c r="A736" s="36">
        <v>45600</v>
      </c>
      <c r="B736" s="4" t="s">
        <v>30</v>
      </c>
      <c r="C736" s="4" t="s">
        <v>15</v>
      </c>
      <c r="D736" s="4" t="s">
        <v>22</v>
      </c>
      <c r="E736" s="36">
        <f>IFERROR(_xlfn.XLOOKUP(D736, 'Minimum Months'!A:A, 'Minimum Months'!B:B), "")</f>
        <v>45294</v>
      </c>
      <c r="F736" s="4" t="s">
        <v>29</v>
      </c>
      <c r="G736" s="4" t="s">
        <v>24</v>
      </c>
      <c r="H736" s="4">
        <v>290</v>
      </c>
      <c r="I736" s="4">
        <v>30</v>
      </c>
      <c r="J736" s="4">
        <v>914.28</v>
      </c>
      <c r="K736" s="19">
        <f t="shared" si="66"/>
        <v>0.10344827586206896</v>
      </c>
      <c r="L736" s="46">
        <f t="shared" si="67"/>
        <v>3.1526896551724137</v>
      </c>
      <c r="M736" t="s">
        <v>34</v>
      </c>
      <c r="N736" t="s">
        <v>36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tr">
        <f t="shared" si="68"/>
        <v>Nov</v>
      </c>
      <c r="V736">
        <f t="shared" si="69"/>
        <v>4</v>
      </c>
      <c r="W736" t="str">
        <f xml:space="preserve"> Simulated_UTM_Campaign_Data___1500_Rows[[#This Row],[utm_source]] &amp; "/" &amp; Simulated_UTM_Campaign_Data___1500_Rows[[#This Row],[utm_medium]]</f>
        <v>linkedin/social</v>
      </c>
      <c r="X736" s="36">
        <f t="shared" si="70"/>
        <v>45294</v>
      </c>
      <c r="Y736" s="38">
        <f>DATEDIF(E736, A736, "m") + 1</f>
        <v>11</v>
      </c>
      <c r="Z736" s="4" t="str">
        <f t="shared" si="71"/>
        <v>purchase_intent</v>
      </c>
    </row>
    <row r="737" spans="1:26" x14ac:dyDescent="0.2">
      <c r="A737" s="36">
        <v>45527</v>
      </c>
      <c r="B737" s="4" t="s">
        <v>18</v>
      </c>
      <c r="C737" s="4" t="s">
        <v>15</v>
      </c>
      <c r="D737" s="4" t="s">
        <v>20</v>
      </c>
      <c r="E737" s="36">
        <f>IFERROR(_xlfn.XLOOKUP(D737, 'Minimum Months'!A:A, 'Minimum Months'!B:B), "")</f>
        <v>45292</v>
      </c>
      <c r="F737" s="4" t="s">
        <v>16</v>
      </c>
      <c r="G737" s="4" t="s">
        <v>13</v>
      </c>
      <c r="H737" s="4">
        <v>111</v>
      </c>
      <c r="I737" s="4">
        <v>33</v>
      </c>
      <c r="J737" s="4">
        <v>384.47</v>
      </c>
      <c r="K737" s="19">
        <f t="shared" si="66"/>
        <v>0.29729729729729731</v>
      </c>
      <c r="L737" s="46">
        <f t="shared" si="67"/>
        <v>3.4636936936936937</v>
      </c>
      <c r="M737" t="s">
        <v>34</v>
      </c>
      <c r="N737" t="s">
        <v>36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tr">
        <f t="shared" si="68"/>
        <v>Aug</v>
      </c>
      <c r="V737">
        <f t="shared" si="69"/>
        <v>3</v>
      </c>
      <c r="W737" t="str">
        <f xml:space="preserve"> Simulated_UTM_Campaign_Data___1500_Rows[[#This Row],[utm_source]] &amp; "/" &amp; Simulated_UTM_Campaign_Data___1500_Rows[[#This Row],[utm_medium]]</f>
        <v>youtube/social</v>
      </c>
      <c r="X737" s="36">
        <f t="shared" si="70"/>
        <v>45292</v>
      </c>
      <c r="Y737" s="38">
        <f>DATEDIF(E737, A737, "m") + 1</f>
        <v>8</v>
      </c>
      <c r="Z737" s="4" t="str">
        <f t="shared" si="71"/>
        <v>exploratory</v>
      </c>
    </row>
    <row r="738" spans="1:26" x14ac:dyDescent="0.2">
      <c r="A738" s="36">
        <v>45547</v>
      </c>
      <c r="B738" s="4" t="s">
        <v>25</v>
      </c>
      <c r="C738" s="4" t="s">
        <v>28</v>
      </c>
      <c r="D738" s="4" t="s">
        <v>27</v>
      </c>
      <c r="E738" s="36">
        <f>IFERROR(_xlfn.XLOOKUP(D738, 'Minimum Months'!A:A, 'Minimum Months'!B:B), "")</f>
        <v>45293</v>
      </c>
      <c r="F738" s="4" t="s">
        <v>12</v>
      </c>
      <c r="G738" s="4" t="s">
        <v>21</v>
      </c>
      <c r="H738" s="4">
        <v>496</v>
      </c>
      <c r="I738" s="4">
        <v>6</v>
      </c>
      <c r="J738" s="4">
        <v>633.54999999999995</v>
      </c>
      <c r="K738" s="19">
        <f t="shared" si="66"/>
        <v>1.2096774193548387E-2</v>
      </c>
      <c r="L738" s="46">
        <f t="shared" si="67"/>
        <v>1.2773185483870966</v>
      </c>
      <c r="M738" t="s">
        <v>34</v>
      </c>
      <c r="N738" t="s">
        <v>36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tr">
        <f t="shared" si="68"/>
        <v>Sep</v>
      </c>
      <c r="V738">
        <f t="shared" si="69"/>
        <v>3</v>
      </c>
      <c r="W738" t="str">
        <f xml:space="preserve"> Simulated_UTM_Campaign_Data___1500_Rows[[#This Row],[utm_source]] &amp; "/" &amp; Simulated_UTM_Campaign_Data___1500_Rows[[#This Row],[utm_medium]]</f>
        <v>google/cpc</v>
      </c>
      <c r="X738" s="36">
        <f t="shared" si="70"/>
        <v>45293</v>
      </c>
      <c r="Y738" s="38">
        <f>DATEDIF(E738, A738, "m") + 1</f>
        <v>9</v>
      </c>
      <c r="Z738" s="4" t="str">
        <f t="shared" si="71"/>
        <v>exploratory</v>
      </c>
    </row>
    <row r="739" spans="1:26" x14ac:dyDescent="0.2">
      <c r="A739" s="36">
        <v>45333</v>
      </c>
      <c r="B739" s="4" t="s">
        <v>18</v>
      </c>
      <c r="C739" s="4" t="s">
        <v>15</v>
      </c>
      <c r="D739" s="4" t="s">
        <v>27</v>
      </c>
      <c r="E739" s="36">
        <f>IFERROR(_xlfn.XLOOKUP(D739, 'Minimum Months'!A:A, 'Minimum Months'!B:B), "")</f>
        <v>45293</v>
      </c>
      <c r="F739" s="4" t="s">
        <v>29</v>
      </c>
      <c r="G739" s="4" t="s">
        <v>24</v>
      </c>
      <c r="H739" s="4">
        <v>342</v>
      </c>
      <c r="I739" s="4">
        <v>49</v>
      </c>
      <c r="J739" s="4">
        <v>486.65</v>
      </c>
      <c r="K739" s="19">
        <f t="shared" si="66"/>
        <v>0.14327485380116958</v>
      </c>
      <c r="L739" s="46">
        <f t="shared" si="67"/>
        <v>1.4229532163742689</v>
      </c>
      <c r="M739" t="s">
        <v>34</v>
      </c>
      <c r="N739" t="s">
        <v>36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tr">
        <f t="shared" si="68"/>
        <v>Feb</v>
      </c>
      <c r="V739">
        <f t="shared" si="69"/>
        <v>1</v>
      </c>
      <c r="W739" t="str">
        <f xml:space="preserve"> Simulated_UTM_Campaign_Data___1500_Rows[[#This Row],[utm_source]] &amp; "/" &amp; Simulated_UTM_Campaign_Data___1500_Rows[[#This Row],[utm_medium]]</f>
        <v>youtube/social</v>
      </c>
      <c r="X739" s="36">
        <f t="shared" si="70"/>
        <v>45293</v>
      </c>
      <c r="Y739" s="38">
        <f>DATEDIF(E739, A739, "m") + 1</f>
        <v>2</v>
      </c>
      <c r="Z739" s="4" t="str">
        <f t="shared" si="71"/>
        <v>purchase_intent</v>
      </c>
    </row>
    <row r="740" spans="1:26" x14ac:dyDescent="0.2">
      <c r="A740" s="36">
        <v>45595</v>
      </c>
      <c r="B740" s="4" t="s">
        <v>26</v>
      </c>
      <c r="C740" s="4" t="s">
        <v>19</v>
      </c>
      <c r="D740" s="4" t="s">
        <v>22</v>
      </c>
      <c r="E740" s="36">
        <f>IFERROR(_xlfn.XLOOKUP(D740, 'Minimum Months'!A:A, 'Minimum Months'!B:B), "")</f>
        <v>45294</v>
      </c>
      <c r="F740" s="4" t="s">
        <v>16</v>
      </c>
      <c r="G740" s="4" t="s">
        <v>21</v>
      </c>
      <c r="H740" s="4">
        <v>333</v>
      </c>
      <c r="I740" s="4">
        <v>33</v>
      </c>
      <c r="J740" s="4">
        <v>42.83</v>
      </c>
      <c r="K740" s="19">
        <f t="shared" si="66"/>
        <v>9.90990990990991E-2</v>
      </c>
      <c r="L740" s="46">
        <f t="shared" si="67"/>
        <v>0.12861861861861862</v>
      </c>
      <c r="M740" t="s">
        <v>34</v>
      </c>
      <c r="N740" t="s">
        <v>36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tr">
        <f t="shared" si="68"/>
        <v>Oct</v>
      </c>
      <c r="V740">
        <f t="shared" si="69"/>
        <v>4</v>
      </c>
      <c r="W740" t="str">
        <f xml:space="preserve"> Simulated_UTM_Campaign_Data___1500_Rows[[#This Row],[utm_source]] &amp; "/" &amp; Simulated_UTM_Campaign_Data___1500_Rows[[#This Row],[utm_medium]]</f>
        <v>instagram/email</v>
      </c>
      <c r="X740" s="36">
        <f t="shared" si="70"/>
        <v>45294</v>
      </c>
      <c r="Y740" s="38">
        <f>DATEDIF(E740, A740, "m") + 1</f>
        <v>10</v>
      </c>
      <c r="Z740" s="4" t="str">
        <f t="shared" si="71"/>
        <v>exploratory</v>
      </c>
    </row>
    <row r="741" spans="1:26" x14ac:dyDescent="0.2">
      <c r="A741" s="36">
        <v>45403</v>
      </c>
      <c r="B741" s="4" t="s">
        <v>18</v>
      </c>
      <c r="C741" s="4" t="s">
        <v>15</v>
      </c>
      <c r="D741" s="4" t="s">
        <v>22</v>
      </c>
      <c r="E741" s="36">
        <f>IFERROR(_xlfn.XLOOKUP(D741, 'Minimum Months'!A:A, 'Minimum Months'!B:B), "")</f>
        <v>45294</v>
      </c>
      <c r="F741" s="4" t="s">
        <v>29</v>
      </c>
      <c r="G741" s="4" t="s">
        <v>17</v>
      </c>
      <c r="H741" s="4">
        <v>284</v>
      </c>
      <c r="I741" s="4">
        <v>22</v>
      </c>
      <c r="J741" s="4">
        <v>209.5</v>
      </c>
      <c r="K741" s="19">
        <f t="shared" si="66"/>
        <v>7.746478873239436E-2</v>
      </c>
      <c r="L741" s="46">
        <f t="shared" si="67"/>
        <v>0.73767605633802813</v>
      </c>
      <c r="M741" t="s">
        <v>34</v>
      </c>
      <c r="N741" t="s">
        <v>36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tr">
        <f t="shared" si="68"/>
        <v>Apr</v>
      </c>
      <c r="V741">
        <f t="shared" si="69"/>
        <v>2</v>
      </c>
      <c r="W741" t="str">
        <f xml:space="preserve"> Simulated_UTM_Campaign_Data___1500_Rows[[#This Row],[utm_source]] &amp; "/" &amp; Simulated_UTM_Campaign_Data___1500_Rows[[#This Row],[utm_medium]]</f>
        <v>youtube/social</v>
      </c>
      <c r="X741" s="36">
        <f t="shared" si="70"/>
        <v>45294</v>
      </c>
      <c r="Y741" s="38">
        <f>DATEDIF(E741, A741, "m") + 1</f>
        <v>4</v>
      </c>
      <c r="Z741" s="4" t="str">
        <f t="shared" si="71"/>
        <v>purchase_intent</v>
      </c>
    </row>
    <row r="742" spans="1:26" x14ac:dyDescent="0.2">
      <c r="A742" s="36">
        <v>45318</v>
      </c>
      <c r="B742" s="4" t="s">
        <v>26</v>
      </c>
      <c r="C742" s="4" t="s">
        <v>19</v>
      </c>
      <c r="D742" s="4" t="s">
        <v>22</v>
      </c>
      <c r="E742" s="36">
        <f>IFERROR(_xlfn.XLOOKUP(D742, 'Minimum Months'!A:A, 'Minimum Months'!B:B), "")</f>
        <v>45294</v>
      </c>
      <c r="F742" s="4" t="s">
        <v>29</v>
      </c>
      <c r="G742" s="4" t="s">
        <v>13</v>
      </c>
      <c r="H742" s="4">
        <v>230</v>
      </c>
      <c r="I742" s="4">
        <v>36</v>
      </c>
      <c r="J742" s="4">
        <v>76.849999999999994</v>
      </c>
      <c r="K742" s="19">
        <f t="shared" si="66"/>
        <v>0.15652173913043479</v>
      </c>
      <c r="L742" s="46">
        <f t="shared" si="67"/>
        <v>0.33413043478260868</v>
      </c>
      <c r="M742" t="s">
        <v>34</v>
      </c>
      <c r="N742" t="s">
        <v>36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tr">
        <f t="shared" si="68"/>
        <v>Jan</v>
      </c>
      <c r="V742">
        <f t="shared" si="69"/>
        <v>1</v>
      </c>
      <c r="W742" t="str">
        <f xml:space="preserve"> Simulated_UTM_Campaign_Data___1500_Rows[[#This Row],[utm_source]] &amp; "/" &amp; Simulated_UTM_Campaign_Data___1500_Rows[[#This Row],[utm_medium]]</f>
        <v>instagram/email</v>
      </c>
      <c r="X742" s="36">
        <f t="shared" si="70"/>
        <v>45294</v>
      </c>
      <c r="Y742" s="38">
        <f>DATEDIF(E742, A742, "m") + 1</f>
        <v>1</v>
      </c>
      <c r="Z742" s="4" t="str">
        <f t="shared" si="71"/>
        <v>exploratory</v>
      </c>
    </row>
    <row r="743" spans="1:26" x14ac:dyDescent="0.2">
      <c r="A743" s="36">
        <v>45431</v>
      </c>
      <c r="B743" s="4" t="s">
        <v>30</v>
      </c>
      <c r="C743" s="4" t="s">
        <v>15</v>
      </c>
      <c r="D743" s="4" t="s">
        <v>11</v>
      </c>
      <c r="E743" s="36">
        <f>IFERROR(_xlfn.XLOOKUP(D743, 'Minimum Months'!A:A, 'Minimum Months'!B:B), "")</f>
        <v>45292</v>
      </c>
      <c r="F743" s="4" t="s">
        <v>12</v>
      </c>
      <c r="G743" s="4" t="s">
        <v>21</v>
      </c>
      <c r="H743" s="4">
        <v>489</v>
      </c>
      <c r="I743" s="4">
        <v>26</v>
      </c>
      <c r="J743" s="4">
        <v>785.66</v>
      </c>
      <c r="K743" s="19">
        <f t="shared" si="66"/>
        <v>5.3169734151329244E-2</v>
      </c>
      <c r="L743" s="46">
        <f t="shared" si="67"/>
        <v>1.6066666666666667</v>
      </c>
      <c r="M743" t="s">
        <v>34</v>
      </c>
      <c r="N743" t="s">
        <v>36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tr">
        <f t="shared" si="68"/>
        <v>May</v>
      </c>
      <c r="V743">
        <f t="shared" si="69"/>
        <v>2</v>
      </c>
      <c r="W743" t="str">
        <f xml:space="preserve"> Simulated_UTM_Campaign_Data___1500_Rows[[#This Row],[utm_source]] &amp; "/" &amp; Simulated_UTM_Campaign_Data___1500_Rows[[#This Row],[utm_medium]]</f>
        <v>linkedin/social</v>
      </c>
      <c r="X743" s="36">
        <f t="shared" si="70"/>
        <v>45292</v>
      </c>
      <c r="Y743" s="38">
        <f>DATEDIF(E743, A743, "m") + 1</f>
        <v>5</v>
      </c>
      <c r="Z743" s="4" t="str">
        <f t="shared" si="71"/>
        <v>exploratory</v>
      </c>
    </row>
    <row r="744" spans="1:26" x14ac:dyDescent="0.2">
      <c r="A744" s="36">
        <v>45509</v>
      </c>
      <c r="B744" s="4" t="s">
        <v>26</v>
      </c>
      <c r="C744" s="4" t="s">
        <v>10</v>
      </c>
      <c r="D744" s="4" t="s">
        <v>20</v>
      </c>
      <c r="E744" s="36">
        <f>IFERROR(_xlfn.XLOOKUP(D744, 'Minimum Months'!A:A, 'Minimum Months'!B:B), "")</f>
        <v>45292</v>
      </c>
      <c r="F744" s="4" t="s">
        <v>29</v>
      </c>
      <c r="G744" s="4" t="s">
        <v>21</v>
      </c>
      <c r="H744" s="4">
        <v>97</v>
      </c>
      <c r="I744" s="4">
        <v>11</v>
      </c>
      <c r="J744" s="4">
        <v>481.95</v>
      </c>
      <c r="K744" s="19">
        <f t="shared" si="66"/>
        <v>0.1134020618556701</v>
      </c>
      <c r="L744" s="46">
        <f t="shared" si="67"/>
        <v>4.9685567010309279</v>
      </c>
      <c r="M744" t="s">
        <v>34</v>
      </c>
      <c r="N744" t="s">
        <v>36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tr">
        <f t="shared" si="68"/>
        <v>Aug</v>
      </c>
      <c r="V744">
        <f t="shared" si="69"/>
        <v>3</v>
      </c>
      <c r="W744" t="str">
        <f xml:space="preserve"> Simulated_UTM_Campaign_Data___1500_Rows[[#This Row],[utm_source]] &amp; "/" &amp; Simulated_UTM_Campaign_Data___1500_Rows[[#This Row],[utm_medium]]</f>
        <v>instagram/referral</v>
      </c>
      <c r="X744" s="36">
        <f t="shared" si="70"/>
        <v>45292</v>
      </c>
      <c r="Y744" s="38">
        <f>DATEDIF(E744, A744, "m") + 1</f>
        <v>8</v>
      </c>
      <c r="Z744" s="4" t="str">
        <f t="shared" si="71"/>
        <v>exploratory</v>
      </c>
    </row>
    <row r="745" spans="1:26" x14ac:dyDescent="0.2">
      <c r="A745" s="36">
        <v>45321</v>
      </c>
      <c r="B745" s="4" t="s">
        <v>9</v>
      </c>
      <c r="C745" s="4" t="s">
        <v>10</v>
      </c>
      <c r="D745" s="4" t="s">
        <v>11</v>
      </c>
      <c r="E745" s="36">
        <f>IFERROR(_xlfn.XLOOKUP(D745, 'Minimum Months'!A:A, 'Minimum Months'!B:B), "")</f>
        <v>45292</v>
      </c>
      <c r="F745" s="4" t="s">
        <v>12</v>
      </c>
      <c r="G745" s="4" t="s">
        <v>24</v>
      </c>
      <c r="H745" s="4">
        <v>91</v>
      </c>
      <c r="I745" s="4">
        <v>23</v>
      </c>
      <c r="J745" s="4">
        <v>369.31</v>
      </c>
      <c r="K745" s="19">
        <f t="shared" si="66"/>
        <v>0.25274725274725274</v>
      </c>
      <c r="L745" s="46">
        <f t="shared" si="67"/>
        <v>4.058351648351648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tr">
        <f t="shared" si="68"/>
        <v>Jan</v>
      </c>
      <c r="V745">
        <f t="shared" si="69"/>
        <v>1</v>
      </c>
      <c r="W745" t="str">
        <f xml:space="preserve"> Simulated_UTM_Campaign_Data___1500_Rows[[#This Row],[utm_source]] &amp; "/" &amp; Simulated_UTM_Campaign_Data___1500_Rows[[#This Row],[utm_medium]]</f>
        <v>facebook/referral</v>
      </c>
      <c r="X745" s="36">
        <f t="shared" si="70"/>
        <v>45292</v>
      </c>
      <c r="Y745" s="38">
        <f>DATEDIF(E745, A745, "m") + 1</f>
        <v>1</v>
      </c>
      <c r="Z745" s="4" t="str">
        <f t="shared" si="71"/>
        <v>purchase_intent</v>
      </c>
    </row>
    <row r="746" spans="1:26" x14ac:dyDescent="0.2">
      <c r="A746" s="36">
        <v>45462</v>
      </c>
      <c r="B746" s="4" t="s">
        <v>14</v>
      </c>
      <c r="C746" s="4" t="s">
        <v>15</v>
      </c>
      <c r="D746" s="4" t="s">
        <v>20</v>
      </c>
      <c r="E746" s="36">
        <f>IFERROR(_xlfn.XLOOKUP(D746, 'Minimum Months'!A:A, 'Minimum Months'!B:B), "")</f>
        <v>45292</v>
      </c>
      <c r="F746" s="4" t="s">
        <v>16</v>
      </c>
      <c r="G746" s="4" t="s">
        <v>13</v>
      </c>
      <c r="H746" s="4">
        <v>133</v>
      </c>
      <c r="I746" s="4">
        <v>46</v>
      </c>
      <c r="J746" s="4">
        <v>636.39</v>
      </c>
      <c r="K746" s="19">
        <f t="shared" si="66"/>
        <v>0.34586466165413532</v>
      </c>
      <c r="L746" s="46">
        <f t="shared" si="67"/>
        <v>4.784887218045113</v>
      </c>
      <c r="M746" t="s">
        <v>34</v>
      </c>
      <c r="N746" t="s">
        <v>36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tr">
        <f t="shared" si="68"/>
        <v>Jun</v>
      </c>
      <c r="V746">
        <f t="shared" si="69"/>
        <v>2</v>
      </c>
      <c r="W746" t="str">
        <f xml:space="preserve"> Simulated_UTM_Campaign_Data___1500_Rows[[#This Row],[utm_source]] &amp; "/" &amp; Simulated_UTM_Campaign_Data___1500_Rows[[#This Row],[utm_medium]]</f>
        <v>newsletter/social</v>
      </c>
      <c r="X746" s="36">
        <f t="shared" si="70"/>
        <v>45292</v>
      </c>
      <c r="Y746" s="38">
        <f>DATEDIF(E746, A746, "m") + 1</f>
        <v>6</v>
      </c>
      <c r="Z746" s="4" t="str">
        <f t="shared" si="71"/>
        <v>exploratory</v>
      </c>
    </row>
    <row r="747" spans="1:26" x14ac:dyDescent="0.2">
      <c r="A747" s="36">
        <v>45508</v>
      </c>
      <c r="B747" s="4" t="s">
        <v>14</v>
      </c>
      <c r="C747" s="4" t="s">
        <v>19</v>
      </c>
      <c r="D747" s="4" t="s">
        <v>11</v>
      </c>
      <c r="E747" s="36">
        <f>IFERROR(_xlfn.XLOOKUP(D747, 'Minimum Months'!A:A, 'Minimum Months'!B:B), "")</f>
        <v>45292</v>
      </c>
      <c r="F747" s="4" t="s">
        <v>23</v>
      </c>
      <c r="G747" s="4" t="s">
        <v>21</v>
      </c>
      <c r="H747" s="4">
        <v>270</v>
      </c>
      <c r="I747" s="4">
        <v>14</v>
      </c>
      <c r="J747" s="4">
        <v>588.6</v>
      </c>
      <c r="K747" s="19">
        <f t="shared" si="66"/>
        <v>5.185185185185185E-2</v>
      </c>
      <c r="L747" s="46">
        <f t="shared" si="67"/>
        <v>2.1800000000000002</v>
      </c>
      <c r="M747" t="s">
        <v>34</v>
      </c>
      <c r="N747" t="s">
        <v>36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tr">
        <f t="shared" si="68"/>
        <v>Aug</v>
      </c>
      <c r="V747">
        <f t="shared" si="69"/>
        <v>3</v>
      </c>
      <c r="W747" t="str">
        <f xml:space="preserve"> Simulated_UTM_Campaign_Data___1500_Rows[[#This Row],[utm_source]] &amp; "/" &amp; Simulated_UTM_Campaign_Data___1500_Rows[[#This Row],[utm_medium]]</f>
        <v>newsletter/email</v>
      </c>
      <c r="X747" s="36">
        <f t="shared" si="70"/>
        <v>45292</v>
      </c>
      <c r="Y747" s="38">
        <f>DATEDIF(E747, A747, "m") + 1</f>
        <v>8</v>
      </c>
      <c r="Z747" s="4" t="str">
        <f t="shared" si="71"/>
        <v>exploratory</v>
      </c>
    </row>
    <row r="748" spans="1:26" x14ac:dyDescent="0.2">
      <c r="A748" s="36">
        <v>45383</v>
      </c>
      <c r="B748" s="4" t="s">
        <v>25</v>
      </c>
      <c r="C748" s="4" t="s">
        <v>15</v>
      </c>
      <c r="D748" s="4" t="s">
        <v>22</v>
      </c>
      <c r="E748" s="36">
        <f>IFERROR(_xlfn.XLOOKUP(D748, 'Minimum Months'!A:A, 'Minimum Months'!B:B), "")</f>
        <v>45294</v>
      </c>
      <c r="F748" s="4" t="s">
        <v>29</v>
      </c>
      <c r="G748" s="4" t="s">
        <v>24</v>
      </c>
      <c r="H748" s="4">
        <v>336</v>
      </c>
      <c r="I748" s="4">
        <v>27</v>
      </c>
      <c r="J748" s="4">
        <v>475.2</v>
      </c>
      <c r="K748" s="19">
        <f t="shared" si="66"/>
        <v>8.0357142857142863E-2</v>
      </c>
      <c r="L748" s="46">
        <f t="shared" si="67"/>
        <v>1.4142857142857141</v>
      </c>
      <c r="M748" t="s">
        <v>34</v>
      </c>
      <c r="N748" t="s">
        <v>36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tr">
        <f t="shared" si="68"/>
        <v>Apr</v>
      </c>
      <c r="V748">
        <f t="shared" si="69"/>
        <v>2</v>
      </c>
      <c r="W748" t="str">
        <f xml:space="preserve"> Simulated_UTM_Campaign_Data___1500_Rows[[#This Row],[utm_source]] &amp; "/" &amp; Simulated_UTM_Campaign_Data___1500_Rows[[#This Row],[utm_medium]]</f>
        <v>google/social</v>
      </c>
      <c r="X748" s="36">
        <f t="shared" si="70"/>
        <v>45294</v>
      </c>
      <c r="Y748" s="38">
        <f>DATEDIF(E748, A748, "m") + 1</f>
        <v>3</v>
      </c>
      <c r="Z748" s="4" t="str">
        <f t="shared" si="71"/>
        <v>purchase_intent</v>
      </c>
    </row>
    <row r="749" spans="1:26" x14ac:dyDescent="0.2">
      <c r="A749" s="36">
        <v>45493</v>
      </c>
      <c r="B749" s="4" t="s">
        <v>26</v>
      </c>
      <c r="C749" s="4" t="s">
        <v>15</v>
      </c>
      <c r="D749" s="4" t="s">
        <v>20</v>
      </c>
      <c r="E749" s="36">
        <f>IFERROR(_xlfn.XLOOKUP(D749, 'Minimum Months'!A:A, 'Minimum Months'!B:B), "")</f>
        <v>45292</v>
      </c>
      <c r="F749" s="4" t="s">
        <v>12</v>
      </c>
      <c r="G749" s="4" t="s">
        <v>24</v>
      </c>
      <c r="H749" s="4">
        <v>320</v>
      </c>
      <c r="I749" s="4">
        <v>1</v>
      </c>
      <c r="J749" s="4">
        <v>197.55</v>
      </c>
      <c r="K749" s="19">
        <f t="shared" si="66"/>
        <v>3.1250000000000002E-3</v>
      </c>
      <c r="L749" s="46">
        <f t="shared" si="67"/>
        <v>0.61734375000000008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tr">
        <f t="shared" si="68"/>
        <v>Jul</v>
      </c>
      <c r="V749">
        <f t="shared" si="69"/>
        <v>3</v>
      </c>
      <c r="W749" t="str">
        <f xml:space="preserve"> Simulated_UTM_Campaign_Data___1500_Rows[[#This Row],[utm_source]] &amp; "/" &amp; Simulated_UTM_Campaign_Data___1500_Rows[[#This Row],[utm_medium]]</f>
        <v>instagram/social</v>
      </c>
      <c r="X749" s="36">
        <f t="shared" si="70"/>
        <v>45292</v>
      </c>
      <c r="Y749" s="38">
        <f>DATEDIF(E749, A749, "m") + 1</f>
        <v>7</v>
      </c>
      <c r="Z749" s="4" t="str">
        <f t="shared" si="71"/>
        <v>purchase_intent</v>
      </c>
    </row>
    <row r="750" spans="1:26" x14ac:dyDescent="0.2">
      <c r="A750" s="36">
        <v>45441</v>
      </c>
      <c r="B750" s="4" t="s">
        <v>9</v>
      </c>
      <c r="C750" s="4" t="s">
        <v>15</v>
      </c>
      <c r="D750" s="4" t="s">
        <v>22</v>
      </c>
      <c r="E750" s="36">
        <f>IFERROR(_xlfn.XLOOKUP(D750, 'Minimum Months'!A:A, 'Minimum Months'!B:B), "")</f>
        <v>45294</v>
      </c>
      <c r="F750" s="4" t="s">
        <v>23</v>
      </c>
      <c r="G750" s="4" t="s">
        <v>17</v>
      </c>
      <c r="H750" s="4">
        <v>113</v>
      </c>
      <c r="I750" s="4">
        <v>2</v>
      </c>
      <c r="J750" s="4">
        <v>487.06</v>
      </c>
      <c r="K750" s="19">
        <f t="shared" si="66"/>
        <v>1.7699115044247787E-2</v>
      </c>
      <c r="L750" s="46">
        <f t="shared" si="67"/>
        <v>4.3102654867256636</v>
      </c>
      <c r="M750" t="s">
        <v>34</v>
      </c>
      <c r="N750" t="s">
        <v>36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tr">
        <f t="shared" si="68"/>
        <v>May</v>
      </c>
      <c r="V750">
        <f t="shared" si="69"/>
        <v>2</v>
      </c>
      <c r="W750" t="str">
        <f xml:space="preserve"> Simulated_UTM_Campaign_Data___1500_Rows[[#This Row],[utm_source]] &amp; "/" &amp; Simulated_UTM_Campaign_Data___1500_Rows[[#This Row],[utm_medium]]</f>
        <v>facebook/social</v>
      </c>
      <c r="X750" s="36">
        <f t="shared" si="70"/>
        <v>45294</v>
      </c>
      <c r="Y750" s="38">
        <f>DATEDIF(E750, A750, "m") + 1</f>
        <v>5</v>
      </c>
      <c r="Z750" s="4" t="str">
        <f t="shared" si="71"/>
        <v>purchase_intent</v>
      </c>
    </row>
    <row r="751" spans="1:26" x14ac:dyDescent="0.2">
      <c r="A751" s="36">
        <v>45611</v>
      </c>
      <c r="B751" s="4" t="s">
        <v>9</v>
      </c>
      <c r="C751" s="4" t="s">
        <v>28</v>
      </c>
      <c r="D751" s="4" t="s">
        <v>11</v>
      </c>
      <c r="E751" s="36">
        <f>IFERROR(_xlfn.XLOOKUP(D751, 'Minimum Months'!A:A, 'Minimum Months'!B:B), "")</f>
        <v>45292</v>
      </c>
      <c r="F751" s="4" t="s">
        <v>29</v>
      </c>
      <c r="G751" s="4" t="s">
        <v>13</v>
      </c>
      <c r="H751" s="4">
        <v>444</v>
      </c>
      <c r="I751" s="4">
        <v>36</v>
      </c>
      <c r="J751" s="4">
        <v>473.98</v>
      </c>
      <c r="K751" s="19">
        <f t="shared" si="66"/>
        <v>8.1081081081081086E-2</v>
      </c>
      <c r="L751" s="46">
        <f t="shared" si="67"/>
        <v>1.0675225225225227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tr">
        <f t="shared" si="68"/>
        <v>Nov</v>
      </c>
      <c r="V751">
        <f t="shared" si="69"/>
        <v>4</v>
      </c>
      <c r="W751" t="str">
        <f xml:space="preserve"> Simulated_UTM_Campaign_Data___1500_Rows[[#This Row],[utm_source]] &amp; "/" &amp; Simulated_UTM_Campaign_Data___1500_Rows[[#This Row],[utm_medium]]</f>
        <v>facebook/cpc</v>
      </c>
      <c r="X751" s="36">
        <f t="shared" si="70"/>
        <v>45292</v>
      </c>
      <c r="Y751" s="38">
        <f>DATEDIF(E751, A751, "m") + 1</f>
        <v>11</v>
      </c>
      <c r="Z751" s="4" t="str">
        <f t="shared" si="71"/>
        <v>exploratory</v>
      </c>
    </row>
    <row r="752" spans="1:26" x14ac:dyDescent="0.2">
      <c r="A752" s="36">
        <v>45655</v>
      </c>
      <c r="B752" s="4" t="s">
        <v>25</v>
      </c>
      <c r="C752" s="4" t="s">
        <v>19</v>
      </c>
      <c r="D752" s="4" t="s">
        <v>20</v>
      </c>
      <c r="E752" s="36">
        <f>IFERROR(_xlfn.XLOOKUP(D752, 'Minimum Months'!A:A, 'Minimum Months'!B:B), "")</f>
        <v>45292</v>
      </c>
      <c r="F752" s="4" t="s">
        <v>29</v>
      </c>
      <c r="G752" s="4" t="s">
        <v>13</v>
      </c>
      <c r="H752" s="4">
        <v>257</v>
      </c>
      <c r="I752" s="4">
        <v>6</v>
      </c>
      <c r="J752" s="4">
        <v>703.13</v>
      </c>
      <c r="K752" s="19">
        <f t="shared" si="66"/>
        <v>2.3346303501945526E-2</v>
      </c>
      <c r="L752" s="46">
        <f t="shared" si="67"/>
        <v>2.7359143968871593</v>
      </c>
      <c r="M752" t="s">
        <v>34</v>
      </c>
      <c r="N752" t="s">
        <v>36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tr">
        <f t="shared" si="68"/>
        <v>Dec</v>
      </c>
      <c r="V752">
        <f t="shared" si="69"/>
        <v>4</v>
      </c>
      <c r="W752" t="str">
        <f xml:space="preserve"> Simulated_UTM_Campaign_Data___1500_Rows[[#This Row],[utm_source]] &amp; "/" &amp; Simulated_UTM_Campaign_Data___1500_Rows[[#This Row],[utm_medium]]</f>
        <v>google/email</v>
      </c>
      <c r="X752" s="36">
        <f t="shared" si="70"/>
        <v>45292</v>
      </c>
      <c r="Y752" s="38">
        <f>DATEDIF(E752, A752, "m") + 1</f>
        <v>12</v>
      </c>
      <c r="Z752" s="4" t="str">
        <f t="shared" si="71"/>
        <v>exploratory</v>
      </c>
    </row>
    <row r="753" spans="1:26" x14ac:dyDescent="0.2">
      <c r="A753" s="36">
        <v>45623</v>
      </c>
      <c r="B753" s="4" t="s">
        <v>9</v>
      </c>
      <c r="C753" s="4" t="s">
        <v>10</v>
      </c>
      <c r="D753" s="4" t="s">
        <v>11</v>
      </c>
      <c r="E753" s="36">
        <f>IFERROR(_xlfn.XLOOKUP(D753, 'Minimum Months'!A:A, 'Minimum Months'!B:B), "")</f>
        <v>45292</v>
      </c>
      <c r="F753" s="4" t="s">
        <v>23</v>
      </c>
      <c r="G753" s="4" t="s">
        <v>21</v>
      </c>
      <c r="H753" s="4">
        <v>364</v>
      </c>
      <c r="I753" s="4">
        <v>11</v>
      </c>
      <c r="J753" s="4">
        <v>682.3</v>
      </c>
      <c r="K753" s="19">
        <f t="shared" si="66"/>
        <v>3.021978021978022E-2</v>
      </c>
      <c r="L753" s="46">
        <f t="shared" si="67"/>
        <v>1.8744505494505492</v>
      </c>
      <c r="M753" t="s">
        <v>34</v>
      </c>
      <c r="N753" t="s">
        <v>36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tr">
        <f t="shared" si="68"/>
        <v>Nov</v>
      </c>
      <c r="V753">
        <f t="shared" si="69"/>
        <v>4</v>
      </c>
      <c r="W753" t="str">
        <f xml:space="preserve"> Simulated_UTM_Campaign_Data___1500_Rows[[#This Row],[utm_source]] &amp; "/" &amp; Simulated_UTM_Campaign_Data___1500_Rows[[#This Row],[utm_medium]]</f>
        <v>facebook/referral</v>
      </c>
      <c r="X753" s="36">
        <f t="shared" si="70"/>
        <v>45292</v>
      </c>
      <c r="Y753" s="38">
        <f>DATEDIF(E753, A753, "m") + 1</f>
        <v>11</v>
      </c>
      <c r="Z753" s="4" t="str">
        <f t="shared" si="71"/>
        <v>exploratory</v>
      </c>
    </row>
    <row r="754" spans="1:26" x14ac:dyDescent="0.2">
      <c r="A754" s="36">
        <v>45409</v>
      </c>
      <c r="B754" s="4" t="s">
        <v>18</v>
      </c>
      <c r="C754" s="4" t="s">
        <v>15</v>
      </c>
      <c r="D754" s="4" t="s">
        <v>11</v>
      </c>
      <c r="E754" s="36">
        <f>IFERROR(_xlfn.XLOOKUP(D754, 'Minimum Months'!A:A, 'Minimum Months'!B:B), "")</f>
        <v>45292</v>
      </c>
      <c r="F754" s="4" t="s">
        <v>29</v>
      </c>
      <c r="G754" s="4" t="s">
        <v>21</v>
      </c>
      <c r="H754" s="4">
        <v>440</v>
      </c>
      <c r="I754" s="4">
        <v>2</v>
      </c>
      <c r="J754" s="4">
        <v>424.05</v>
      </c>
      <c r="K754" s="19">
        <f t="shared" si="66"/>
        <v>4.5454545454545452E-3</v>
      </c>
      <c r="L754" s="46">
        <f t="shared" si="67"/>
        <v>0.96375</v>
      </c>
      <c r="M754" t="s">
        <v>34</v>
      </c>
      <c r="N754" t="s">
        <v>36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tr">
        <f t="shared" si="68"/>
        <v>Apr</v>
      </c>
      <c r="V754">
        <f t="shared" si="69"/>
        <v>2</v>
      </c>
      <c r="W754" t="str">
        <f xml:space="preserve"> Simulated_UTM_Campaign_Data___1500_Rows[[#This Row],[utm_source]] &amp; "/" &amp; Simulated_UTM_Campaign_Data___1500_Rows[[#This Row],[utm_medium]]</f>
        <v>youtube/social</v>
      </c>
      <c r="X754" s="36">
        <f t="shared" si="70"/>
        <v>45292</v>
      </c>
      <c r="Y754" s="38">
        <f>DATEDIF(E754, A754, "m") + 1</f>
        <v>4</v>
      </c>
      <c r="Z754" s="4" t="str">
        <f t="shared" si="71"/>
        <v>exploratory</v>
      </c>
    </row>
    <row r="755" spans="1:26" x14ac:dyDescent="0.2">
      <c r="A755" s="36">
        <v>45518</v>
      </c>
      <c r="B755" s="4" t="s">
        <v>18</v>
      </c>
      <c r="C755" s="4" t="s">
        <v>28</v>
      </c>
      <c r="D755" s="4" t="s">
        <v>20</v>
      </c>
      <c r="E755" s="36">
        <f>IFERROR(_xlfn.XLOOKUP(D755, 'Minimum Months'!A:A, 'Minimum Months'!B:B), "")</f>
        <v>45292</v>
      </c>
      <c r="F755" s="4" t="s">
        <v>32</v>
      </c>
      <c r="G755" s="4" t="s">
        <v>24</v>
      </c>
      <c r="H755" s="4">
        <v>138</v>
      </c>
      <c r="I755" s="4">
        <v>39</v>
      </c>
      <c r="J755" s="4">
        <v>197.91</v>
      </c>
      <c r="K755" s="19">
        <f t="shared" si="66"/>
        <v>0.28260869565217389</v>
      </c>
      <c r="L755" s="46">
        <f t="shared" si="67"/>
        <v>1.4341304347826087</v>
      </c>
      <c r="M755" t="s">
        <v>34</v>
      </c>
      <c r="N755" t="s">
        <v>36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tr">
        <f t="shared" si="68"/>
        <v>Aug</v>
      </c>
      <c r="V755">
        <f t="shared" si="69"/>
        <v>3</v>
      </c>
      <c r="W755" t="str">
        <f xml:space="preserve"> Simulated_UTM_Campaign_Data___1500_Rows[[#This Row],[utm_source]] &amp; "/" &amp; Simulated_UTM_Campaign_Data___1500_Rows[[#This Row],[utm_medium]]</f>
        <v>youtube/cpc</v>
      </c>
      <c r="X755" s="36">
        <f t="shared" si="70"/>
        <v>45292</v>
      </c>
      <c r="Y755" s="38">
        <f>DATEDIF(E755, A755, "m") + 1</f>
        <v>8</v>
      </c>
      <c r="Z755" s="4" t="str">
        <f t="shared" si="71"/>
        <v>purchase_intent</v>
      </c>
    </row>
    <row r="756" spans="1:26" x14ac:dyDescent="0.2">
      <c r="A756" s="36">
        <v>45481</v>
      </c>
      <c r="B756" s="4" t="s">
        <v>18</v>
      </c>
      <c r="C756" s="4" t="s">
        <v>28</v>
      </c>
      <c r="D756" s="4" t="s">
        <v>22</v>
      </c>
      <c r="E756" s="36">
        <f>IFERROR(_xlfn.XLOOKUP(D756, 'Minimum Months'!A:A, 'Minimum Months'!B:B), "")</f>
        <v>45294</v>
      </c>
      <c r="F756" s="4" t="s">
        <v>29</v>
      </c>
      <c r="G756" s="4" t="s">
        <v>21</v>
      </c>
      <c r="H756" s="4">
        <v>318</v>
      </c>
      <c r="I756" s="4">
        <v>20</v>
      </c>
      <c r="J756" s="4">
        <v>623.61</v>
      </c>
      <c r="K756" s="19">
        <f t="shared" si="66"/>
        <v>6.2893081761006289E-2</v>
      </c>
      <c r="L756" s="46">
        <f t="shared" si="67"/>
        <v>1.9610377358490567</v>
      </c>
      <c r="M756" t="s">
        <v>34</v>
      </c>
      <c r="N756" t="s">
        <v>36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tr">
        <f t="shared" si="68"/>
        <v>Jul</v>
      </c>
      <c r="V756">
        <f t="shared" si="69"/>
        <v>3</v>
      </c>
      <c r="W756" t="str">
        <f xml:space="preserve"> Simulated_UTM_Campaign_Data___1500_Rows[[#This Row],[utm_source]] &amp; "/" &amp; Simulated_UTM_Campaign_Data___1500_Rows[[#This Row],[utm_medium]]</f>
        <v>youtube/cpc</v>
      </c>
      <c r="X756" s="36">
        <f t="shared" si="70"/>
        <v>45294</v>
      </c>
      <c r="Y756" s="38">
        <f>DATEDIF(E756, A756, "m") + 1</f>
        <v>7</v>
      </c>
      <c r="Z756" s="4" t="str">
        <f t="shared" si="71"/>
        <v>exploratory</v>
      </c>
    </row>
    <row r="757" spans="1:26" x14ac:dyDescent="0.2">
      <c r="A757" s="36">
        <v>45402</v>
      </c>
      <c r="B757" s="4" t="s">
        <v>25</v>
      </c>
      <c r="C757" s="4" t="s">
        <v>15</v>
      </c>
      <c r="D757" s="4" t="s">
        <v>22</v>
      </c>
      <c r="E757" s="36">
        <f>IFERROR(_xlfn.XLOOKUP(D757, 'Minimum Months'!A:A, 'Minimum Months'!B:B), "")</f>
        <v>45294</v>
      </c>
      <c r="F757" s="4" t="s">
        <v>29</v>
      </c>
      <c r="G757" s="4" t="s">
        <v>13</v>
      </c>
      <c r="H757" s="4">
        <v>229</v>
      </c>
      <c r="I757" s="4">
        <v>5</v>
      </c>
      <c r="J757" s="4">
        <v>163.28</v>
      </c>
      <c r="K757" s="19">
        <f t="shared" si="66"/>
        <v>2.1834061135371178E-2</v>
      </c>
      <c r="L757" s="46">
        <f t="shared" si="67"/>
        <v>0.7130131004366812</v>
      </c>
      <c r="M757" t="s">
        <v>34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tr">
        <f t="shared" si="68"/>
        <v>Apr</v>
      </c>
      <c r="V757">
        <f t="shared" si="69"/>
        <v>2</v>
      </c>
      <c r="W757" t="str">
        <f xml:space="preserve"> Simulated_UTM_Campaign_Data___1500_Rows[[#This Row],[utm_source]] &amp; "/" &amp; Simulated_UTM_Campaign_Data___1500_Rows[[#This Row],[utm_medium]]</f>
        <v>google/social</v>
      </c>
      <c r="X757" s="36">
        <f t="shared" si="70"/>
        <v>45294</v>
      </c>
      <c r="Y757" s="38">
        <f>DATEDIF(E757, A757, "m") + 1</f>
        <v>4</v>
      </c>
      <c r="Z757" s="4" t="str">
        <f t="shared" si="71"/>
        <v>exploratory</v>
      </c>
    </row>
    <row r="758" spans="1:26" x14ac:dyDescent="0.2">
      <c r="A758" s="36">
        <v>45445</v>
      </c>
      <c r="B758" s="4" t="s">
        <v>26</v>
      </c>
      <c r="C758" s="4" t="s">
        <v>10</v>
      </c>
      <c r="D758" s="4" t="s">
        <v>22</v>
      </c>
      <c r="E758" s="36">
        <f>IFERROR(_xlfn.XLOOKUP(D758, 'Minimum Months'!A:A, 'Minimum Months'!B:B), "")</f>
        <v>45294</v>
      </c>
      <c r="F758" s="4" t="s">
        <v>23</v>
      </c>
      <c r="G758" s="4" t="s">
        <v>17</v>
      </c>
      <c r="H758" s="4">
        <v>432</v>
      </c>
      <c r="I758" s="4">
        <v>37</v>
      </c>
      <c r="J758" s="4">
        <v>917.05</v>
      </c>
      <c r="K758" s="19">
        <f t="shared" si="66"/>
        <v>8.5648148148148154E-2</v>
      </c>
      <c r="L758" s="46">
        <f t="shared" si="67"/>
        <v>2.122800925925926</v>
      </c>
      <c r="M758" t="s">
        <v>34</v>
      </c>
      <c r="N758" t="s">
        <v>36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tr">
        <f t="shared" si="68"/>
        <v>Jun</v>
      </c>
      <c r="V758">
        <f t="shared" si="69"/>
        <v>2</v>
      </c>
      <c r="W758" t="str">
        <f xml:space="preserve"> Simulated_UTM_Campaign_Data___1500_Rows[[#This Row],[utm_source]] &amp; "/" &amp; Simulated_UTM_Campaign_Data___1500_Rows[[#This Row],[utm_medium]]</f>
        <v>instagram/referral</v>
      </c>
      <c r="X758" s="36">
        <f t="shared" si="70"/>
        <v>45294</v>
      </c>
      <c r="Y758" s="38">
        <f>DATEDIF(E758, A758, "m") + 1</f>
        <v>5</v>
      </c>
      <c r="Z758" s="4" t="str">
        <f t="shared" si="71"/>
        <v>purchase_intent</v>
      </c>
    </row>
    <row r="759" spans="1:26" x14ac:dyDescent="0.2">
      <c r="A759" s="36">
        <v>45340</v>
      </c>
      <c r="B759" s="4" t="s">
        <v>26</v>
      </c>
      <c r="C759" s="4" t="s">
        <v>19</v>
      </c>
      <c r="D759" s="4" t="s">
        <v>11</v>
      </c>
      <c r="E759" s="36">
        <f>IFERROR(_xlfn.XLOOKUP(D759, 'Minimum Months'!A:A, 'Minimum Months'!B:B), "")</f>
        <v>45292</v>
      </c>
      <c r="F759" s="4" t="s">
        <v>32</v>
      </c>
      <c r="G759" s="4" t="s">
        <v>24</v>
      </c>
      <c r="H759" s="4">
        <v>251</v>
      </c>
      <c r="I759" s="4">
        <v>21</v>
      </c>
      <c r="J759" s="4">
        <v>126.79</v>
      </c>
      <c r="K759" s="19">
        <f t="shared" si="66"/>
        <v>8.3665338645418322E-2</v>
      </c>
      <c r="L759" s="46">
        <f t="shared" si="67"/>
        <v>0.50513944223107576</v>
      </c>
      <c r="M759" t="s">
        <v>34</v>
      </c>
      <c r="N759" t="s">
        <v>36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tr">
        <f t="shared" si="68"/>
        <v>Feb</v>
      </c>
      <c r="V759">
        <f t="shared" si="69"/>
        <v>1</v>
      </c>
      <c r="W759" t="str">
        <f xml:space="preserve"> Simulated_UTM_Campaign_Data___1500_Rows[[#This Row],[utm_source]] &amp; "/" &amp; Simulated_UTM_Campaign_Data___1500_Rows[[#This Row],[utm_medium]]</f>
        <v>instagram/email</v>
      </c>
      <c r="X759" s="36">
        <f t="shared" si="70"/>
        <v>45292</v>
      </c>
      <c r="Y759" s="38">
        <f>DATEDIF(E759, A759, "m") + 1</f>
        <v>2</v>
      </c>
      <c r="Z759" s="4" t="str">
        <f t="shared" si="71"/>
        <v>purchase_intent</v>
      </c>
    </row>
    <row r="760" spans="1:26" x14ac:dyDescent="0.2">
      <c r="A760" s="36">
        <v>45545</v>
      </c>
      <c r="B760" s="4" t="s">
        <v>26</v>
      </c>
      <c r="C760" s="4" t="s">
        <v>15</v>
      </c>
      <c r="D760" s="4" t="s">
        <v>20</v>
      </c>
      <c r="E760" s="36">
        <f>IFERROR(_xlfn.XLOOKUP(D760, 'Minimum Months'!A:A, 'Minimum Months'!B:B), "")</f>
        <v>45292</v>
      </c>
      <c r="F760" s="4" t="s">
        <v>16</v>
      </c>
      <c r="G760" s="4" t="s">
        <v>24</v>
      </c>
      <c r="H760" s="4">
        <v>375</v>
      </c>
      <c r="I760" s="4">
        <v>30</v>
      </c>
      <c r="J760" s="4">
        <v>364.11</v>
      </c>
      <c r="K760" s="19">
        <f t="shared" si="66"/>
        <v>0.08</v>
      </c>
      <c r="L760" s="46">
        <f t="shared" si="67"/>
        <v>0.97096000000000005</v>
      </c>
      <c r="M760" t="s">
        <v>34</v>
      </c>
      <c r="N760" t="s">
        <v>36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tr">
        <f t="shared" si="68"/>
        <v>Sep</v>
      </c>
      <c r="V760">
        <f t="shared" si="69"/>
        <v>3</v>
      </c>
      <c r="W760" t="str">
        <f xml:space="preserve"> Simulated_UTM_Campaign_Data___1500_Rows[[#This Row],[utm_source]] &amp; "/" &amp; Simulated_UTM_Campaign_Data___1500_Rows[[#This Row],[utm_medium]]</f>
        <v>instagram/social</v>
      </c>
      <c r="X760" s="36">
        <f t="shared" si="70"/>
        <v>45292</v>
      </c>
      <c r="Y760" s="38">
        <f>DATEDIF(E760, A760, "m") + 1</f>
        <v>9</v>
      </c>
      <c r="Z760" s="4" t="str">
        <f t="shared" si="71"/>
        <v>purchase_intent</v>
      </c>
    </row>
    <row r="761" spans="1:26" x14ac:dyDescent="0.2">
      <c r="A761" s="36">
        <v>45385</v>
      </c>
      <c r="B761" s="4" t="s">
        <v>9</v>
      </c>
      <c r="C761" s="4" t="s">
        <v>28</v>
      </c>
      <c r="D761" s="4" t="s">
        <v>22</v>
      </c>
      <c r="E761" s="36">
        <f>IFERROR(_xlfn.XLOOKUP(D761, 'Minimum Months'!A:A, 'Minimum Months'!B:B), "")</f>
        <v>45294</v>
      </c>
      <c r="F761" s="4" t="s">
        <v>32</v>
      </c>
      <c r="G761" s="4" t="s">
        <v>17</v>
      </c>
      <c r="H761" s="4">
        <v>256</v>
      </c>
      <c r="I761" s="4">
        <v>45</v>
      </c>
      <c r="J761" s="4">
        <v>40.32</v>
      </c>
      <c r="K761" s="19">
        <f t="shared" si="66"/>
        <v>0.17578125</v>
      </c>
      <c r="L761" s="46">
        <f t="shared" si="67"/>
        <v>0.1575</v>
      </c>
      <c r="M761" t="s">
        <v>34</v>
      </c>
      <c r="N761" t="s">
        <v>36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tr">
        <f t="shared" si="68"/>
        <v>Apr</v>
      </c>
      <c r="V761">
        <f t="shared" si="69"/>
        <v>2</v>
      </c>
      <c r="W761" t="str">
        <f xml:space="preserve"> Simulated_UTM_Campaign_Data___1500_Rows[[#This Row],[utm_source]] &amp; "/" &amp; Simulated_UTM_Campaign_Data___1500_Rows[[#This Row],[utm_medium]]</f>
        <v>facebook/cpc</v>
      </c>
      <c r="X761" s="36">
        <f t="shared" si="70"/>
        <v>45294</v>
      </c>
      <c r="Y761" s="38">
        <f>DATEDIF(E761, A761, "m") + 1</f>
        <v>4</v>
      </c>
      <c r="Z761" s="4" t="str">
        <f t="shared" si="71"/>
        <v>purchase_intent</v>
      </c>
    </row>
    <row r="762" spans="1:26" x14ac:dyDescent="0.2">
      <c r="A762" s="36">
        <v>45527</v>
      </c>
      <c r="B762" s="4" t="s">
        <v>14</v>
      </c>
      <c r="C762" s="4" t="s">
        <v>10</v>
      </c>
      <c r="D762" s="4" t="s">
        <v>22</v>
      </c>
      <c r="E762" s="36">
        <f>IFERROR(_xlfn.XLOOKUP(D762, 'Minimum Months'!A:A, 'Minimum Months'!B:B), "")</f>
        <v>45294</v>
      </c>
      <c r="F762" s="4" t="s">
        <v>29</v>
      </c>
      <c r="G762" s="4" t="s">
        <v>17</v>
      </c>
      <c r="H762" s="4">
        <v>112</v>
      </c>
      <c r="I762" s="4">
        <v>28</v>
      </c>
      <c r="J762" s="4">
        <v>841.04</v>
      </c>
      <c r="K762" s="19">
        <f t="shared" si="66"/>
        <v>0.25</v>
      </c>
      <c r="L762" s="46">
        <f t="shared" si="67"/>
        <v>7.5092857142857143</v>
      </c>
      <c r="M762" t="s">
        <v>34</v>
      </c>
      <c r="N762" t="s">
        <v>36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tr">
        <f t="shared" si="68"/>
        <v>Aug</v>
      </c>
      <c r="V762">
        <f t="shared" si="69"/>
        <v>3</v>
      </c>
      <c r="W762" t="str">
        <f xml:space="preserve"> Simulated_UTM_Campaign_Data___1500_Rows[[#This Row],[utm_source]] &amp; "/" &amp; Simulated_UTM_Campaign_Data___1500_Rows[[#This Row],[utm_medium]]</f>
        <v>newsletter/referral</v>
      </c>
      <c r="X762" s="36">
        <f t="shared" si="70"/>
        <v>45294</v>
      </c>
      <c r="Y762" s="38">
        <f>DATEDIF(E762, A762, "m") + 1</f>
        <v>8</v>
      </c>
      <c r="Z762" s="4" t="str">
        <f t="shared" si="71"/>
        <v>purchase_intent</v>
      </c>
    </row>
    <row r="763" spans="1:26" x14ac:dyDescent="0.2">
      <c r="A763" s="36">
        <v>45543</v>
      </c>
      <c r="B763" s="4" t="s">
        <v>26</v>
      </c>
      <c r="C763" s="4" t="s">
        <v>19</v>
      </c>
      <c r="D763" s="4" t="s">
        <v>11</v>
      </c>
      <c r="E763" s="36">
        <f>IFERROR(_xlfn.XLOOKUP(D763, 'Minimum Months'!A:A, 'Minimum Months'!B:B), "")</f>
        <v>45292</v>
      </c>
      <c r="F763" s="4" t="s">
        <v>12</v>
      </c>
      <c r="G763" s="4" t="s">
        <v>17</v>
      </c>
      <c r="H763" s="4">
        <v>408</v>
      </c>
      <c r="I763" s="4">
        <v>38</v>
      </c>
      <c r="J763" s="4">
        <v>82.46</v>
      </c>
      <c r="K763" s="19">
        <f t="shared" si="66"/>
        <v>9.3137254901960786E-2</v>
      </c>
      <c r="L763" s="46">
        <f t="shared" si="67"/>
        <v>0.20210784313725488</v>
      </c>
      <c r="M763" t="s">
        <v>34</v>
      </c>
      <c r="N763" t="s">
        <v>36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tr">
        <f t="shared" si="68"/>
        <v>Sep</v>
      </c>
      <c r="V763">
        <f t="shared" si="69"/>
        <v>3</v>
      </c>
      <c r="W763" t="str">
        <f xml:space="preserve"> Simulated_UTM_Campaign_Data___1500_Rows[[#This Row],[utm_source]] &amp; "/" &amp; Simulated_UTM_Campaign_Data___1500_Rows[[#This Row],[utm_medium]]</f>
        <v>instagram/email</v>
      </c>
      <c r="X763" s="36">
        <f t="shared" si="70"/>
        <v>45292</v>
      </c>
      <c r="Y763" s="38">
        <f>DATEDIF(E763, A763, "m") + 1</f>
        <v>9</v>
      </c>
      <c r="Z763" s="4" t="str">
        <f t="shared" si="71"/>
        <v>purchase_intent</v>
      </c>
    </row>
    <row r="764" spans="1:26" x14ac:dyDescent="0.2">
      <c r="A764" s="36">
        <v>45609</v>
      </c>
      <c r="B764" s="4" t="s">
        <v>9</v>
      </c>
      <c r="C764" s="4" t="s">
        <v>10</v>
      </c>
      <c r="D764" s="4" t="s">
        <v>11</v>
      </c>
      <c r="E764" s="36">
        <f>IFERROR(_xlfn.XLOOKUP(D764, 'Minimum Months'!A:A, 'Minimum Months'!B:B), "")</f>
        <v>45292</v>
      </c>
      <c r="F764" s="4" t="s">
        <v>16</v>
      </c>
      <c r="G764" s="4" t="s">
        <v>13</v>
      </c>
      <c r="H764" s="4">
        <v>248</v>
      </c>
      <c r="I764" s="4">
        <v>40</v>
      </c>
      <c r="J764" s="4">
        <v>577.67999999999995</v>
      </c>
      <c r="K764" s="19">
        <f t="shared" si="66"/>
        <v>0.16129032258064516</v>
      </c>
      <c r="L764" s="46">
        <f t="shared" si="67"/>
        <v>2.3293548387096772</v>
      </c>
      <c r="M764" t="s">
        <v>34</v>
      </c>
      <c r="N764" t="s">
        <v>36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tr">
        <f t="shared" si="68"/>
        <v>Nov</v>
      </c>
      <c r="V764">
        <f t="shared" si="69"/>
        <v>4</v>
      </c>
      <c r="W764" t="str">
        <f xml:space="preserve"> Simulated_UTM_Campaign_Data___1500_Rows[[#This Row],[utm_source]] &amp; "/" &amp; Simulated_UTM_Campaign_Data___1500_Rows[[#This Row],[utm_medium]]</f>
        <v>facebook/referral</v>
      </c>
      <c r="X764" s="36">
        <f t="shared" si="70"/>
        <v>45292</v>
      </c>
      <c r="Y764" s="38">
        <f>DATEDIF(E764, A764, "m") + 1</f>
        <v>11</v>
      </c>
      <c r="Z764" s="4" t="str">
        <f t="shared" si="71"/>
        <v>exploratory</v>
      </c>
    </row>
    <row r="765" spans="1:26" x14ac:dyDescent="0.2">
      <c r="A765" s="36">
        <v>45569</v>
      </c>
      <c r="B765" s="4" t="s">
        <v>18</v>
      </c>
      <c r="C765" s="4" t="s">
        <v>10</v>
      </c>
      <c r="D765" s="4" t="s">
        <v>22</v>
      </c>
      <c r="E765" s="36">
        <f>IFERROR(_xlfn.XLOOKUP(D765, 'Minimum Months'!A:A, 'Minimum Months'!B:B), "")</f>
        <v>45294</v>
      </c>
      <c r="F765" s="4" t="s">
        <v>12</v>
      </c>
      <c r="G765" s="4" t="s">
        <v>24</v>
      </c>
      <c r="H765" s="4">
        <v>162</v>
      </c>
      <c r="I765" s="4">
        <v>44</v>
      </c>
      <c r="J765" s="4">
        <v>543.09</v>
      </c>
      <c r="K765" s="19">
        <f t="shared" si="66"/>
        <v>0.27160493827160492</v>
      </c>
      <c r="L765" s="46">
        <f t="shared" si="67"/>
        <v>3.3524074074074077</v>
      </c>
      <c r="M765" t="s">
        <v>34</v>
      </c>
      <c r="N765" t="s">
        <v>36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tr">
        <f t="shared" si="68"/>
        <v>Oct</v>
      </c>
      <c r="V765">
        <f t="shared" si="69"/>
        <v>4</v>
      </c>
      <c r="W765" t="str">
        <f xml:space="preserve"> Simulated_UTM_Campaign_Data___1500_Rows[[#This Row],[utm_source]] &amp; "/" &amp; Simulated_UTM_Campaign_Data___1500_Rows[[#This Row],[utm_medium]]</f>
        <v>youtube/referral</v>
      </c>
      <c r="X765" s="36">
        <f t="shared" si="70"/>
        <v>45294</v>
      </c>
      <c r="Y765" s="38">
        <f>DATEDIF(E765, A765, "m") + 1</f>
        <v>10</v>
      </c>
      <c r="Z765" s="4" t="str">
        <f t="shared" si="71"/>
        <v>purchase_intent</v>
      </c>
    </row>
    <row r="766" spans="1:26" x14ac:dyDescent="0.2">
      <c r="A766" s="36">
        <v>45471</v>
      </c>
      <c r="B766" s="4" t="s">
        <v>9</v>
      </c>
      <c r="C766" s="4" t="s">
        <v>28</v>
      </c>
      <c r="D766" s="4" t="s">
        <v>20</v>
      </c>
      <c r="E766" s="36">
        <f>IFERROR(_xlfn.XLOOKUP(D766, 'Minimum Months'!A:A, 'Minimum Months'!B:B), "")</f>
        <v>45292</v>
      </c>
      <c r="F766" s="4" t="s">
        <v>23</v>
      </c>
      <c r="G766" s="4" t="s">
        <v>21</v>
      </c>
      <c r="H766" s="4">
        <v>360</v>
      </c>
      <c r="I766" s="4">
        <v>28</v>
      </c>
      <c r="J766" s="4">
        <v>221.4</v>
      </c>
      <c r="K766" s="19">
        <f t="shared" si="66"/>
        <v>7.7777777777777779E-2</v>
      </c>
      <c r="L766" s="46">
        <f t="shared" si="67"/>
        <v>0.61499999999999999</v>
      </c>
      <c r="M766" t="s">
        <v>34</v>
      </c>
      <c r="N766" t="s">
        <v>36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tr">
        <f t="shared" si="68"/>
        <v>Jun</v>
      </c>
      <c r="V766">
        <f t="shared" si="69"/>
        <v>2</v>
      </c>
      <c r="W766" t="str">
        <f xml:space="preserve"> Simulated_UTM_Campaign_Data___1500_Rows[[#This Row],[utm_source]] &amp; "/" &amp; Simulated_UTM_Campaign_Data___1500_Rows[[#This Row],[utm_medium]]</f>
        <v>facebook/cpc</v>
      </c>
      <c r="X766" s="36">
        <f t="shared" si="70"/>
        <v>45292</v>
      </c>
      <c r="Y766" s="38">
        <f>DATEDIF(E766, A766, "m") + 1</f>
        <v>6</v>
      </c>
      <c r="Z766" s="4" t="str">
        <f t="shared" si="71"/>
        <v>exploratory</v>
      </c>
    </row>
    <row r="767" spans="1:26" x14ac:dyDescent="0.2">
      <c r="A767" s="36">
        <v>45335</v>
      </c>
      <c r="B767" s="4" t="s">
        <v>25</v>
      </c>
      <c r="C767" s="4" t="s">
        <v>15</v>
      </c>
      <c r="D767" s="4" t="s">
        <v>22</v>
      </c>
      <c r="E767" s="36">
        <f>IFERROR(_xlfn.XLOOKUP(D767, 'Minimum Months'!A:A, 'Minimum Months'!B:B), "")</f>
        <v>45294</v>
      </c>
      <c r="F767" s="4" t="s">
        <v>16</v>
      </c>
      <c r="G767" s="4" t="s">
        <v>17</v>
      </c>
      <c r="H767" s="4">
        <v>21</v>
      </c>
      <c r="I767" s="4">
        <v>42</v>
      </c>
      <c r="J767" s="4">
        <v>255.73</v>
      </c>
      <c r="K767" s="19">
        <f t="shared" si="66"/>
        <v>2</v>
      </c>
      <c r="L767" s="46">
        <f t="shared" si="67"/>
        <v>12.177619047619046</v>
      </c>
      <c r="M767" t="s">
        <v>34</v>
      </c>
      <c r="N767" t="s">
        <v>36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tr">
        <f t="shared" si="68"/>
        <v>Feb</v>
      </c>
      <c r="V767">
        <f t="shared" si="69"/>
        <v>1</v>
      </c>
      <c r="W767" t="str">
        <f xml:space="preserve"> Simulated_UTM_Campaign_Data___1500_Rows[[#This Row],[utm_source]] &amp; "/" &amp; Simulated_UTM_Campaign_Data___1500_Rows[[#This Row],[utm_medium]]</f>
        <v>google/social</v>
      </c>
      <c r="X767" s="36">
        <f t="shared" si="70"/>
        <v>45294</v>
      </c>
      <c r="Y767" s="38">
        <f>DATEDIF(E767, A767, "m") + 1</f>
        <v>2</v>
      </c>
      <c r="Z767" s="4" t="str">
        <f t="shared" si="71"/>
        <v>purchase_intent</v>
      </c>
    </row>
    <row r="768" spans="1:26" x14ac:dyDescent="0.2">
      <c r="A768" s="36">
        <v>45628</v>
      </c>
      <c r="B768" s="4" t="s">
        <v>25</v>
      </c>
      <c r="C768" s="4" t="s">
        <v>10</v>
      </c>
      <c r="D768" s="4" t="s">
        <v>20</v>
      </c>
      <c r="E768" s="36">
        <f>IFERROR(_xlfn.XLOOKUP(D768, 'Minimum Months'!A:A, 'Minimum Months'!B:B), "")</f>
        <v>45292</v>
      </c>
      <c r="F768" s="4" t="s">
        <v>16</v>
      </c>
      <c r="G768" s="4" t="s">
        <v>21</v>
      </c>
      <c r="H768" s="4">
        <v>108</v>
      </c>
      <c r="I768" s="4">
        <v>38</v>
      </c>
      <c r="J768" s="4">
        <v>554.26</v>
      </c>
      <c r="K768" s="19">
        <f t="shared" si="66"/>
        <v>0.35185185185185186</v>
      </c>
      <c r="L768" s="46">
        <f t="shared" si="67"/>
        <v>5.132037037037037</v>
      </c>
      <c r="M768" t="s">
        <v>34</v>
      </c>
      <c r="N768" t="s">
        <v>36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tr">
        <f t="shared" si="68"/>
        <v>Dec</v>
      </c>
      <c r="V768">
        <f t="shared" si="69"/>
        <v>4</v>
      </c>
      <c r="W768" t="str">
        <f xml:space="preserve"> Simulated_UTM_Campaign_Data___1500_Rows[[#This Row],[utm_source]] &amp; "/" &amp; Simulated_UTM_Campaign_Data___1500_Rows[[#This Row],[utm_medium]]</f>
        <v>google/referral</v>
      </c>
      <c r="X768" s="36">
        <f t="shared" si="70"/>
        <v>45292</v>
      </c>
      <c r="Y768" s="38">
        <f>DATEDIF(E768, A768, "m") + 1</f>
        <v>12</v>
      </c>
      <c r="Z768" s="4" t="str">
        <f t="shared" si="71"/>
        <v>exploratory</v>
      </c>
    </row>
    <row r="769" spans="1:26" x14ac:dyDescent="0.2">
      <c r="A769" s="36">
        <v>45412</v>
      </c>
      <c r="B769" s="4" t="s">
        <v>9</v>
      </c>
      <c r="C769" s="4" t="s">
        <v>10</v>
      </c>
      <c r="D769" s="4" t="s">
        <v>20</v>
      </c>
      <c r="E769" s="36">
        <f>IFERROR(_xlfn.XLOOKUP(D769, 'Minimum Months'!A:A, 'Minimum Months'!B:B), "")</f>
        <v>45292</v>
      </c>
      <c r="F769" s="4" t="s">
        <v>23</v>
      </c>
      <c r="G769" s="4" t="s">
        <v>21</v>
      </c>
      <c r="H769" s="4">
        <v>303</v>
      </c>
      <c r="I769" s="4">
        <v>33</v>
      </c>
      <c r="J769" s="4">
        <v>923.38</v>
      </c>
      <c r="K769" s="19">
        <f t="shared" si="66"/>
        <v>0.10891089108910891</v>
      </c>
      <c r="L769" s="46">
        <f t="shared" si="67"/>
        <v>3.0474587458745876</v>
      </c>
      <c r="M769" t="s">
        <v>34</v>
      </c>
      <c r="N769" t="s">
        <v>36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tr">
        <f t="shared" si="68"/>
        <v>Apr</v>
      </c>
      <c r="V769">
        <f t="shared" si="69"/>
        <v>2</v>
      </c>
      <c r="W769" t="str">
        <f xml:space="preserve"> Simulated_UTM_Campaign_Data___1500_Rows[[#This Row],[utm_source]] &amp; "/" &amp; Simulated_UTM_Campaign_Data___1500_Rows[[#This Row],[utm_medium]]</f>
        <v>facebook/referral</v>
      </c>
      <c r="X769" s="36">
        <f t="shared" si="70"/>
        <v>45292</v>
      </c>
      <c r="Y769" s="38">
        <f>DATEDIF(E769, A769, "m") + 1</f>
        <v>4</v>
      </c>
      <c r="Z769" s="4" t="str">
        <f t="shared" si="71"/>
        <v>exploratory</v>
      </c>
    </row>
    <row r="770" spans="1:26" x14ac:dyDescent="0.2">
      <c r="A770" s="36">
        <v>45319</v>
      </c>
      <c r="B770" s="4" t="s">
        <v>26</v>
      </c>
      <c r="C770" s="4" t="s">
        <v>19</v>
      </c>
      <c r="D770" s="4" t="s">
        <v>11</v>
      </c>
      <c r="E770" s="36">
        <f>IFERROR(_xlfn.XLOOKUP(D770, 'Minimum Months'!A:A, 'Minimum Months'!B:B), "")</f>
        <v>45292</v>
      </c>
      <c r="F770" s="4" t="s">
        <v>12</v>
      </c>
      <c r="G770" s="4" t="s">
        <v>13</v>
      </c>
      <c r="H770" s="4">
        <v>95</v>
      </c>
      <c r="I770" s="4">
        <v>18</v>
      </c>
      <c r="J770" s="4">
        <v>661.06</v>
      </c>
      <c r="K770" s="19">
        <f t="shared" ref="K770:K833" si="72">IF(H770=0, 0, I770/H770)</f>
        <v>0.18947368421052632</v>
      </c>
      <c r="L770" s="46">
        <f t="shared" ref="L770:L833" si="73">IF(H770=0, 0, J770/H770)</f>
        <v>6.9585263157894728</v>
      </c>
      <c r="M770" t="s">
        <v>34</v>
      </c>
      <c r="N770" t="s">
        <v>36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tr">
        <f t="shared" ref="U770:U833" si="74">TEXT(A770, "mmm")</f>
        <v>Jan</v>
      </c>
      <c r="V770">
        <f t="shared" ref="V770:V833" si="75">ROUNDUP(MONTH(A770)/3, 0)</f>
        <v>1</v>
      </c>
      <c r="W770" t="str">
        <f xml:space="preserve"> Simulated_UTM_Campaign_Data___1500_Rows[[#This Row],[utm_source]] &amp; "/" &amp; Simulated_UTM_Campaign_Data___1500_Rows[[#This Row],[utm_medium]]</f>
        <v>instagram/email</v>
      </c>
      <c r="X770" s="36">
        <f t="shared" ref="X770:X833" si="76">_xlfn.MINIFS(A:A, D:D, D770)</f>
        <v>45292</v>
      </c>
      <c r="Y770" s="38">
        <f>DATEDIF(E770, A770, "m") + 1</f>
        <v>1</v>
      </c>
      <c r="Z770" s="4" t="str">
        <f t="shared" ref="Z770:Z833" si="77">IF(OR(G770="discount", G770="signup"), "purchase_intent",
   IF(OR(G770="bags", G770="shoes"), "exploratory", "other"))</f>
        <v>exploratory</v>
      </c>
    </row>
    <row r="771" spans="1:26" x14ac:dyDescent="0.2">
      <c r="A771" s="36">
        <v>45534</v>
      </c>
      <c r="B771" s="4" t="s">
        <v>14</v>
      </c>
      <c r="C771" s="4" t="s">
        <v>15</v>
      </c>
      <c r="D771" s="4" t="s">
        <v>11</v>
      </c>
      <c r="E771" s="36">
        <f>IFERROR(_xlfn.XLOOKUP(D771, 'Minimum Months'!A:A, 'Minimum Months'!B:B), "")</f>
        <v>45292</v>
      </c>
      <c r="F771" s="4" t="s">
        <v>32</v>
      </c>
      <c r="G771" s="4" t="s">
        <v>17</v>
      </c>
      <c r="H771" s="4">
        <v>422</v>
      </c>
      <c r="I771" s="4">
        <v>12</v>
      </c>
      <c r="J771" s="4">
        <v>728.52</v>
      </c>
      <c r="K771" s="19">
        <f t="shared" si="72"/>
        <v>2.843601895734597E-2</v>
      </c>
      <c r="L771" s="46">
        <f t="shared" si="73"/>
        <v>1.7263507109004739</v>
      </c>
      <c r="M771" t="s">
        <v>34</v>
      </c>
      <c r="N771" t="s">
        <v>36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tr">
        <f t="shared" si="74"/>
        <v>Aug</v>
      </c>
      <c r="V771">
        <f t="shared" si="75"/>
        <v>3</v>
      </c>
      <c r="W771" t="str">
        <f xml:space="preserve"> Simulated_UTM_Campaign_Data___1500_Rows[[#This Row],[utm_source]] &amp; "/" &amp; Simulated_UTM_Campaign_Data___1500_Rows[[#This Row],[utm_medium]]</f>
        <v>newsletter/social</v>
      </c>
      <c r="X771" s="36">
        <f t="shared" si="76"/>
        <v>45292</v>
      </c>
      <c r="Y771" s="38">
        <f>DATEDIF(E771, A771, "m") + 1</f>
        <v>8</v>
      </c>
      <c r="Z771" s="4" t="str">
        <f t="shared" si="77"/>
        <v>purchase_intent</v>
      </c>
    </row>
    <row r="772" spans="1:26" x14ac:dyDescent="0.2">
      <c r="A772" s="36">
        <v>45563</v>
      </c>
      <c r="B772" s="4" t="s">
        <v>30</v>
      </c>
      <c r="C772" s="4" t="s">
        <v>28</v>
      </c>
      <c r="D772" s="4" t="s">
        <v>27</v>
      </c>
      <c r="E772" s="36">
        <f>IFERROR(_xlfn.XLOOKUP(D772, 'Minimum Months'!A:A, 'Minimum Months'!B:B), "")</f>
        <v>45293</v>
      </c>
      <c r="F772" s="4" t="s">
        <v>32</v>
      </c>
      <c r="G772" s="4" t="s">
        <v>24</v>
      </c>
      <c r="H772" s="4">
        <v>67</v>
      </c>
      <c r="I772" s="4">
        <v>40</v>
      </c>
      <c r="J772" s="4">
        <v>388.34</v>
      </c>
      <c r="K772" s="19">
        <f t="shared" si="72"/>
        <v>0.59701492537313428</v>
      </c>
      <c r="L772" s="46">
        <f t="shared" si="73"/>
        <v>5.7961194029850747</v>
      </c>
      <c r="M772" t="s">
        <v>34</v>
      </c>
      <c r="N772" t="s">
        <v>36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tr">
        <f t="shared" si="74"/>
        <v>Sep</v>
      </c>
      <c r="V772">
        <f t="shared" si="75"/>
        <v>3</v>
      </c>
      <c r="W772" t="str">
        <f xml:space="preserve"> Simulated_UTM_Campaign_Data___1500_Rows[[#This Row],[utm_source]] &amp; "/" &amp; Simulated_UTM_Campaign_Data___1500_Rows[[#This Row],[utm_medium]]</f>
        <v>linkedin/cpc</v>
      </c>
      <c r="X772" s="36">
        <f t="shared" si="76"/>
        <v>45293</v>
      </c>
      <c r="Y772" s="38">
        <f>DATEDIF(E772, A772, "m") + 1</f>
        <v>9</v>
      </c>
      <c r="Z772" s="4" t="str">
        <f t="shared" si="77"/>
        <v>purchase_intent</v>
      </c>
    </row>
    <row r="773" spans="1:26" x14ac:dyDescent="0.2">
      <c r="A773" s="36">
        <v>45424</v>
      </c>
      <c r="B773" s="4" t="s">
        <v>18</v>
      </c>
      <c r="C773" s="4" t="s">
        <v>28</v>
      </c>
      <c r="D773" s="4" t="s">
        <v>27</v>
      </c>
      <c r="E773" s="36">
        <f>IFERROR(_xlfn.XLOOKUP(D773, 'Minimum Months'!A:A, 'Minimum Months'!B:B), "")</f>
        <v>45293</v>
      </c>
      <c r="F773" s="4" t="s">
        <v>29</v>
      </c>
      <c r="G773" s="4" t="s">
        <v>24</v>
      </c>
      <c r="H773" s="4">
        <v>414</v>
      </c>
      <c r="I773" s="4">
        <v>29</v>
      </c>
      <c r="J773" s="4">
        <v>568.05999999999995</v>
      </c>
      <c r="K773" s="19">
        <f t="shared" si="72"/>
        <v>7.0048309178743967E-2</v>
      </c>
      <c r="L773" s="46">
        <f t="shared" si="73"/>
        <v>1.3721256038647343</v>
      </c>
      <c r="M773" t="s">
        <v>34</v>
      </c>
      <c r="N773" t="s">
        <v>36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tr">
        <f t="shared" si="74"/>
        <v>May</v>
      </c>
      <c r="V773">
        <f t="shared" si="75"/>
        <v>2</v>
      </c>
      <c r="W773" t="str">
        <f xml:space="preserve"> Simulated_UTM_Campaign_Data___1500_Rows[[#This Row],[utm_source]] &amp; "/" &amp; Simulated_UTM_Campaign_Data___1500_Rows[[#This Row],[utm_medium]]</f>
        <v>youtube/cpc</v>
      </c>
      <c r="X773" s="36">
        <f t="shared" si="76"/>
        <v>45293</v>
      </c>
      <c r="Y773" s="38">
        <f>DATEDIF(E773, A773, "m") + 1</f>
        <v>5</v>
      </c>
      <c r="Z773" s="4" t="str">
        <f t="shared" si="77"/>
        <v>purchase_intent</v>
      </c>
    </row>
    <row r="774" spans="1:26" x14ac:dyDescent="0.2">
      <c r="A774" s="36">
        <v>45336</v>
      </c>
      <c r="B774" s="4" t="s">
        <v>25</v>
      </c>
      <c r="C774" s="4" t="s">
        <v>28</v>
      </c>
      <c r="D774" s="4" t="s">
        <v>11</v>
      </c>
      <c r="E774" s="36">
        <f>IFERROR(_xlfn.XLOOKUP(D774, 'Minimum Months'!A:A, 'Minimum Months'!B:B), "")</f>
        <v>45292</v>
      </c>
      <c r="F774" s="4" t="s">
        <v>29</v>
      </c>
      <c r="G774" s="4" t="s">
        <v>13</v>
      </c>
      <c r="H774" s="4">
        <v>433</v>
      </c>
      <c r="I774" s="4">
        <v>31</v>
      </c>
      <c r="J774" s="4">
        <v>516.51</v>
      </c>
      <c r="K774" s="19">
        <f t="shared" si="72"/>
        <v>7.1593533487297925E-2</v>
      </c>
      <c r="L774" s="46">
        <f t="shared" si="73"/>
        <v>1.1928637413394918</v>
      </c>
      <c r="M774" t="s">
        <v>34</v>
      </c>
      <c r="N774" t="s">
        <v>36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tr">
        <f t="shared" si="74"/>
        <v>Feb</v>
      </c>
      <c r="V774">
        <f t="shared" si="75"/>
        <v>1</v>
      </c>
      <c r="W774" t="str">
        <f xml:space="preserve"> Simulated_UTM_Campaign_Data___1500_Rows[[#This Row],[utm_source]] &amp; "/" &amp; Simulated_UTM_Campaign_Data___1500_Rows[[#This Row],[utm_medium]]</f>
        <v>google/cpc</v>
      </c>
      <c r="X774" s="36">
        <f t="shared" si="76"/>
        <v>45292</v>
      </c>
      <c r="Y774" s="38">
        <f>DATEDIF(E774, A774, "m") + 1</f>
        <v>2</v>
      </c>
      <c r="Z774" s="4" t="str">
        <f t="shared" si="77"/>
        <v>exploratory</v>
      </c>
    </row>
    <row r="775" spans="1:26" x14ac:dyDescent="0.2">
      <c r="A775" s="36">
        <v>45558</v>
      </c>
      <c r="B775" s="4" t="s">
        <v>30</v>
      </c>
      <c r="C775" s="4" t="s">
        <v>28</v>
      </c>
      <c r="D775" s="4" t="s">
        <v>27</v>
      </c>
      <c r="E775" s="36">
        <f>IFERROR(_xlfn.XLOOKUP(D775, 'Minimum Months'!A:A, 'Minimum Months'!B:B), "")</f>
        <v>45293</v>
      </c>
      <c r="F775" s="4" t="s">
        <v>29</v>
      </c>
      <c r="G775" s="4" t="s">
        <v>24</v>
      </c>
      <c r="H775" s="4">
        <v>443</v>
      </c>
      <c r="I775" s="4">
        <v>7</v>
      </c>
      <c r="J775" s="4">
        <v>60.62</v>
      </c>
      <c r="K775" s="19">
        <f t="shared" si="72"/>
        <v>1.580135440180587E-2</v>
      </c>
      <c r="L775" s="46">
        <f t="shared" si="73"/>
        <v>0.13683972911963882</v>
      </c>
      <c r="M775" t="s">
        <v>34</v>
      </c>
      <c r="N775" t="s">
        <v>36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tr">
        <f t="shared" si="74"/>
        <v>Sep</v>
      </c>
      <c r="V775">
        <f t="shared" si="75"/>
        <v>3</v>
      </c>
      <c r="W775" t="str">
        <f xml:space="preserve"> Simulated_UTM_Campaign_Data___1500_Rows[[#This Row],[utm_source]] &amp; "/" &amp; Simulated_UTM_Campaign_Data___1500_Rows[[#This Row],[utm_medium]]</f>
        <v>linkedin/cpc</v>
      </c>
      <c r="X775" s="36">
        <f t="shared" si="76"/>
        <v>45293</v>
      </c>
      <c r="Y775" s="38">
        <f>DATEDIF(E775, A775, "m") + 1</f>
        <v>9</v>
      </c>
      <c r="Z775" s="4" t="str">
        <f t="shared" si="77"/>
        <v>purchase_intent</v>
      </c>
    </row>
    <row r="776" spans="1:26" x14ac:dyDescent="0.2">
      <c r="A776" s="36">
        <v>45507</v>
      </c>
      <c r="B776" s="4" t="s">
        <v>9</v>
      </c>
      <c r="C776" s="4" t="s">
        <v>10</v>
      </c>
      <c r="D776" s="4" t="s">
        <v>20</v>
      </c>
      <c r="E776" s="36">
        <f>IFERROR(_xlfn.XLOOKUP(D776, 'Minimum Months'!A:A, 'Minimum Months'!B:B), "")</f>
        <v>45292</v>
      </c>
      <c r="F776" s="4" t="s">
        <v>23</v>
      </c>
      <c r="G776" s="4" t="s">
        <v>13</v>
      </c>
      <c r="H776" s="4">
        <v>403</v>
      </c>
      <c r="I776" s="4">
        <v>25</v>
      </c>
      <c r="J776" s="4">
        <v>309.56</v>
      </c>
      <c r="K776" s="19">
        <f t="shared" si="72"/>
        <v>6.2034739454094295E-2</v>
      </c>
      <c r="L776" s="46">
        <f t="shared" si="73"/>
        <v>0.7681389578163772</v>
      </c>
      <c r="M776" t="s">
        <v>34</v>
      </c>
      <c r="N776" t="s">
        <v>36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tr">
        <f t="shared" si="74"/>
        <v>Aug</v>
      </c>
      <c r="V776">
        <f t="shared" si="75"/>
        <v>3</v>
      </c>
      <c r="W776" t="str">
        <f xml:space="preserve"> Simulated_UTM_Campaign_Data___1500_Rows[[#This Row],[utm_source]] &amp; "/" &amp; Simulated_UTM_Campaign_Data___1500_Rows[[#This Row],[utm_medium]]</f>
        <v>facebook/referral</v>
      </c>
      <c r="X776" s="36">
        <f t="shared" si="76"/>
        <v>45292</v>
      </c>
      <c r="Y776" s="38">
        <f>DATEDIF(E776, A776, "m") + 1</f>
        <v>8</v>
      </c>
      <c r="Z776" s="4" t="str">
        <f t="shared" si="77"/>
        <v>exploratory</v>
      </c>
    </row>
    <row r="777" spans="1:26" x14ac:dyDescent="0.2">
      <c r="A777" s="36">
        <v>45494</v>
      </c>
      <c r="B777" s="4" t="s">
        <v>26</v>
      </c>
      <c r="C777" s="4" t="s">
        <v>28</v>
      </c>
      <c r="D777" s="4" t="s">
        <v>11</v>
      </c>
      <c r="E777" s="36">
        <f>IFERROR(_xlfn.XLOOKUP(D777, 'Minimum Months'!A:A, 'Minimum Months'!B:B), "")</f>
        <v>45292</v>
      </c>
      <c r="F777" s="4" t="s">
        <v>32</v>
      </c>
      <c r="G777" s="4" t="s">
        <v>13</v>
      </c>
      <c r="H777" s="4">
        <v>255</v>
      </c>
      <c r="I777" s="4">
        <v>43</v>
      </c>
      <c r="J777" s="4">
        <v>91.34</v>
      </c>
      <c r="K777" s="19">
        <f t="shared" si="72"/>
        <v>0.16862745098039217</v>
      </c>
      <c r="L777" s="46">
        <f t="shared" si="73"/>
        <v>0.35819607843137258</v>
      </c>
      <c r="M777" t="s">
        <v>34</v>
      </c>
      <c r="N777" t="s">
        <v>36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34</v>
      </c>
      <c r="U777" t="str">
        <f t="shared" si="74"/>
        <v>Jul</v>
      </c>
      <c r="V777">
        <f t="shared" si="75"/>
        <v>3</v>
      </c>
      <c r="W777" t="str">
        <f xml:space="preserve"> Simulated_UTM_Campaign_Data___1500_Rows[[#This Row],[utm_source]] &amp; "/" &amp; Simulated_UTM_Campaign_Data___1500_Rows[[#This Row],[utm_medium]]</f>
        <v>instagram/cpc</v>
      </c>
      <c r="X777" s="36">
        <f t="shared" si="76"/>
        <v>45292</v>
      </c>
      <c r="Y777" s="38">
        <f>DATEDIF(E777, A777, "m") + 1</f>
        <v>7</v>
      </c>
      <c r="Z777" s="4" t="str">
        <f t="shared" si="77"/>
        <v>exploratory</v>
      </c>
    </row>
    <row r="778" spans="1:26" x14ac:dyDescent="0.2">
      <c r="A778" s="36">
        <v>45505</v>
      </c>
      <c r="B778" s="4" t="s">
        <v>18</v>
      </c>
      <c r="C778" s="4" t="s">
        <v>28</v>
      </c>
      <c r="D778" s="4" t="s">
        <v>27</v>
      </c>
      <c r="E778" s="36">
        <f>IFERROR(_xlfn.XLOOKUP(D778, 'Minimum Months'!A:A, 'Minimum Months'!B:B), "")</f>
        <v>45293</v>
      </c>
      <c r="F778" s="4" t="s">
        <v>23</v>
      </c>
      <c r="G778" s="4" t="s">
        <v>13</v>
      </c>
      <c r="H778" s="4">
        <v>162</v>
      </c>
      <c r="I778" s="4">
        <v>25</v>
      </c>
      <c r="J778" s="4">
        <v>642.4</v>
      </c>
      <c r="K778" s="19">
        <f t="shared" si="72"/>
        <v>0.15432098765432098</v>
      </c>
      <c r="L778" s="46">
        <f t="shared" si="73"/>
        <v>3.9654320987654321</v>
      </c>
      <c r="M778" t="s">
        <v>34</v>
      </c>
      <c r="N778" t="s">
        <v>36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tr">
        <f t="shared" si="74"/>
        <v>Aug</v>
      </c>
      <c r="V778">
        <f t="shared" si="75"/>
        <v>3</v>
      </c>
      <c r="W778" t="str">
        <f xml:space="preserve"> Simulated_UTM_Campaign_Data___1500_Rows[[#This Row],[utm_source]] &amp; "/" &amp; Simulated_UTM_Campaign_Data___1500_Rows[[#This Row],[utm_medium]]</f>
        <v>youtube/cpc</v>
      </c>
      <c r="X778" s="36">
        <f t="shared" si="76"/>
        <v>45293</v>
      </c>
      <c r="Y778" s="38">
        <f>DATEDIF(E778, A778, "m") + 1</f>
        <v>7</v>
      </c>
      <c r="Z778" s="4" t="str">
        <f t="shared" si="77"/>
        <v>exploratory</v>
      </c>
    </row>
    <row r="779" spans="1:26" x14ac:dyDescent="0.2">
      <c r="A779" s="36">
        <v>45558</v>
      </c>
      <c r="B779" s="4" t="s">
        <v>18</v>
      </c>
      <c r="C779" s="4" t="s">
        <v>28</v>
      </c>
      <c r="D779" s="4" t="s">
        <v>22</v>
      </c>
      <c r="E779" s="36">
        <f>IFERROR(_xlfn.XLOOKUP(D779, 'Minimum Months'!A:A, 'Minimum Months'!B:B), "")</f>
        <v>45294</v>
      </c>
      <c r="F779" s="4" t="s">
        <v>23</v>
      </c>
      <c r="G779" s="4" t="s">
        <v>24</v>
      </c>
      <c r="H779" s="4">
        <v>213</v>
      </c>
      <c r="I779" s="4">
        <v>9</v>
      </c>
      <c r="J779" s="4">
        <v>433.32</v>
      </c>
      <c r="K779" s="19">
        <f t="shared" si="72"/>
        <v>4.2253521126760563E-2</v>
      </c>
      <c r="L779" s="46">
        <f t="shared" si="73"/>
        <v>2.0343661971830986</v>
      </c>
      <c r="M779" t="s">
        <v>34</v>
      </c>
      <c r="N779" t="s">
        <v>36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tr">
        <f t="shared" si="74"/>
        <v>Sep</v>
      </c>
      <c r="V779">
        <f t="shared" si="75"/>
        <v>3</v>
      </c>
      <c r="W779" t="str">
        <f xml:space="preserve"> Simulated_UTM_Campaign_Data___1500_Rows[[#This Row],[utm_source]] &amp; "/" &amp; Simulated_UTM_Campaign_Data___1500_Rows[[#This Row],[utm_medium]]</f>
        <v>youtube/cpc</v>
      </c>
      <c r="X779" s="36">
        <f t="shared" si="76"/>
        <v>45294</v>
      </c>
      <c r="Y779" s="38">
        <f>DATEDIF(E779, A779, "m") + 1</f>
        <v>9</v>
      </c>
      <c r="Z779" s="4" t="str">
        <f t="shared" si="77"/>
        <v>purchase_intent</v>
      </c>
    </row>
    <row r="780" spans="1:26" x14ac:dyDescent="0.2">
      <c r="A780" s="36">
        <v>45600</v>
      </c>
      <c r="B780" s="4" t="s">
        <v>25</v>
      </c>
      <c r="C780" s="4" t="s">
        <v>15</v>
      </c>
      <c r="D780" s="4" t="s">
        <v>11</v>
      </c>
      <c r="E780" s="36">
        <f>IFERROR(_xlfn.XLOOKUP(D780, 'Minimum Months'!A:A, 'Minimum Months'!B:B), "")</f>
        <v>45292</v>
      </c>
      <c r="F780" s="4" t="s">
        <v>23</v>
      </c>
      <c r="G780" s="4" t="s">
        <v>17</v>
      </c>
      <c r="H780" s="4">
        <v>188</v>
      </c>
      <c r="I780" s="4">
        <v>21</v>
      </c>
      <c r="J780" s="4">
        <v>362.24</v>
      </c>
      <c r="K780" s="19">
        <f t="shared" si="72"/>
        <v>0.11170212765957446</v>
      </c>
      <c r="L780" s="46">
        <f t="shared" si="73"/>
        <v>1.9268085106382979</v>
      </c>
      <c r="M780" t="s">
        <v>34</v>
      </c>
      <c r="N780" t="s">
        <v>36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tr">
        <f t="shared" si="74"/>
        <v>Nov</v>
      </c>
      <c r="V780">
        <f t="shared" si="75"/>
        <v>4</v>
      </c>
      <c r="W780" t="str">
        <f xml:space="preserve"> Simulated_UTM_Campaign_Data___1500_Rows[[#This Row],[utm_source]] &amp; "/" &amp; Simulated_UTM_Campaign_Data___1500_Rows[[#This Row],[utm_medium]]</f>
        <v>google/social</v>
      </c>
      <c r="X780" s="36">
        <f t="shared" si="76"/>
        <v>45292</v>
      </c>
      <c r="Y780" s="38">
        <f>DATEDIF(E780, A780, "m") + 1</f>
        <v>11</v>
      </c>
      <c r="Z780" s="4" t="str">
        <f t="shared" si="77"/>
        <v>purchase_intent</v>
      </c>
    </row>
    <row r="781" spans="1:26" x14ac:dyDescent="0.2">
      <c r="A781" s="36">
        <v>45566</v>
      </c>
      <c r="B781" s="4" t="s">
        <v>14</v>
      </c>
      <c r="C781" s="4" t="s">
        <v>19</v>
      </c>
      <c r="D781" s="4" t="s">
        <v>11</v>
      </c>
      <c r="E781" s="36">
        <f>IFERROR(_xlfn.XLOOKUP(D781, 'Minimum Months'!A:A, 'Minimum Months'!B:B), "")</f>
        <v>45292</v>
      </c>
      <c r="F781" s="4" t="s">
        <v>29</v>
      </c>
      <c r="G781" s="4" t="s">
        <v>21</v>
      </c>
      <c r="H781" s="4">
        <v>12</v>
      </c>
      <c r="I781" s="4">
        <v>41</v>
      </c>
      <c r="J781" s="4">
        <v>870.76</v>
      </c>
      <c r="K781" s="19">
        <f t="shared" si="72"/>
        <v>3.4166666666666665</v>
      </c>
      <c r="L781" s="46">
        <f t="shared" si="73"/>
        <v>72.563333333333333</v>
      </c>
      <c r="M781" t="s">
        <v>34</v>
      </c>
      <c r="N781" t="s">
        <v>36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tr">
        <f t="shared" si="74"/>
        <v>Oct</v>
      </c>
      <c r="V781">
        <f t="shared" si="75"/>
        <v>4</v>
      </c>
      <c r="W781" t="str">
        <f xml:space="preserve"> Simulated_UTM_Campaign_Data___1500_Rows[[#This Row],[utm_source]] &amp; "/" &amp; Simulated_UTM_Campaign_Data___1500_Rows[[#This Row],[utm_medium]]</f>
        <v>newsletter/email</v>
      </c>
      <c r="X781" s="36">
        <f t="shared" si="76"/>
        <v>45292</v>
      </c>
      <c r="Y781" s="38">
        <f>DATEDIF(E781, A781, "m") + 1</f>
        <v>10</v>
      </c>
      <c r="Z781" s="4" t="str">
        <f t="shared" si="77"/>
        <v>exploratory</v>
      </c>
    </row>
    <row r="782" spans="1:26" x14ac:dyDescent="0.2">
      <c r="A782" s="36">
        <v>45301</v>
      </c>
      <c r="B782" s="4" t="s">
        <v>26</v>
      </c>
      <c r="C782" s="4" t="s">
        <v>19</v>
      </c>
      <c r="D782" s="4" t="s">
        <v>11</v>
      </c>
      <c r="E782" s="36">
        <f>IFERROR(_xlfn.XLOOKUP(D782, 'Minimum Months'!A:A, 'Minimum Months'!B:B), "")</f>
        <v>45292</v>
      </c>
      <c r="F782" s="4" t="s">
        <v>16</v>
      </c>
      <c r="G782" s="4" t="s">
        <v>17</v>
      </c>
      <c r="H782" s="4">
        <v>400</v>
      </c>
      <c r="I782" s="4">
        <v>28</v>
      </c>
      <c r="J782" s="4">
        <v>337.57</v>
      </c>
      <c r="K782" s="19">
        <f t="shared" si="72"/>
        <v>7.0000000000000007E-2</v>
      </c>
      <c r="L782" s="46">
        <f t="shared" si="73"/>
        <v>0.84392500000000004</v>
      </c>
      <c r="M782" t="s">
        <v>34</v>
      </c>
      <c r="N782" t="s">
        <v>36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tr">
        <f t="shared" si="74"/>
        <v>Jan</v>
      </c>
      <c r="V782">
        <f t="shared" si="75"/>
        <v>1</v>
      </c>
      <c r="W782" t="str">
        <f xml:space="preserve"> Simulated_UTM_Campaign_Data___1500_Rows[[#This Row],[utm_source]] &amp; "/" &amp; Simulated_UTM_Campaign_Data___1500_Rows[[#This Row],[utm_medium]]</f>
        <v>instagram/email</v>
      </c>
      <c r="X782" s="36">
        <f t="shared" si="76"/>
        <v>45292</v>
      </c>
      <c r="Y782" s="38">
        <f>DATEDIF(E782, A782, "m") + 1</f>
        <v>1</v>
      </c>
      <c r="Z782" s="4" t="str">
        <f t="shared" si="77"/>
        <v>purchase_intent</v>
      </c>
    </row>
    <row r="783" spans="1:26" x14ac:dyDescent="0.2">
      <c r="A783" s="36">
        <v>45519</v>
      </c>
      <c r="B783" s="4" t="s">
        <v>18</v>
      </c>
      <c r="C783" s="4" t="s">
        <v>28</v>
      </c>
      <c r="D783" s="4" t="s">
        <v>22</v>
      </c>
      <c r="E783" s="36">
        <f>IFERROR(_xlfn.XLOOKUP(D783, 'Minimum Months'!A:A, 'Minimum Months'!B:B), "")</f>
        <v>45294</v>
      </c>
      <c r="F783" s="4" t="s">
        <v>12</v>
      </c>
      <c r="G783" s="4" t="s">
        <v>13</v>
      </c>
      <c r="H783" s="4">
        <v>187</v>
      </c>
      <c r="I783" s="4">
        <v>11</v>
      </c>
      <c r="J783" s="4">
        <v>691.53</v>
      </c>
      <c r="K783" s="19">
        <f t="shared" si="72"/>
        <v>5.8823529411764705E-2</v>
      </c>
      <c r="L783" s="46">
        <f t="shared" si="73"/>
        <v>3.6980213903743313</v>
      </c>
      <c r="M783" t="s">
        <v>34</v>
      </c>
      <c r="N783" t="s">
        <v>36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tr">
        <f t="shared" si="74"/>
        <v>Aug</v>
      </c>
      <c r="V783">
        <f t="shared" si="75"/>
        <v>3</v>
      </c>
      <c r="W783" t="str">
        <f xml:space="preserve"> Simulated_UTM_Campaign_Data___1500_Rows[[#This Row],[utm_source]] &amp; "/" &amp; Simulated_UTM_Campaign_Data___1500_Rows[[#This Row],[utm_medium]]</f>
        <v>youtube/cpc</v>
      </c>
      <c r="X783" s="36">
        <f t="shared" si="76"/>
        <v>45294</v>
      </c>
      <c r="Y783" s="38">
        <f>DATEDIF(E783, A783, "m") + 1</f>
        <v>8</v>
      </c>
      <c r="Z783" s="4" t="str">
        <f t="shared" si="77"/>
        <v>exploratory</v>
      </c>
    </row>
    <row r="784" spans="1:26" x14ac:dyDescent="0.2">
      <c r="A784" s="36">
        <v>45610</v>
      </c>
      <c r="B784" s="4" t="s">
        <v>26</v>
      </c>
      <c r="C784" s="4" t="s">
        <v>15</v>
      </c>
      <c r="D784" s="4" t="s">
        <v>11</v>
      </c>
      <c r="E784" s="36">
        <f>IFERROR(_xlfn.XLOOKUP(D784, 'Minimum Months'!A:A, 'Minimum Months'!B:B), "")</f>
        <v>45292</v>
      </c>
      <c r="F784" s="4" t="s">
        <v>16</v>
      </c>
      <c r="G784" s="4" t="s">
        <v>21</v>
      </c>
      <c r="H784" s="4">
        <v>13</v>
      </c>
      <c r="I784" s="4">
        <v>9</v>
      </c>
      <c r="J784" s="4">
        <v>188.29</v>
      </c>
      <c r="K784" s="19">
        <f t="shared" si="72"/>
        <v>0.69230769230769229</v>
      </c>
      <c r="L784" s="46">
        <f t="shared" si="73"/>
        <v>14.483846153846153</v>
      </c>
      <c r="M784" t="s">
        <v>34</v>
      </c>
      <c r="N784" t="s">
        <v>36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tr">
        <f t="shared" si="74"/>
        <v>Nov</v>
      </c>
      <c r="V784">
        <f t="shared" si="75"/>
        <v>4</v>
      </c>
      <c r="W784" t="str">
        <f xml:space="preserve"> Simulated_UTM_Campaign_Data___1500_Rows[[#This Row],[utm_source]] &amp; "/" &amp; Simulated_UTM_Campaign_Data___1500_Rows[[#This Row],[utm_medium]]</f>
        <v>instagram/social</v>
      </c>
      <c r="X784" s="36">
        <f t="shared" si="76"/>
        <v>45292</v>
      </c>
      <c r="Y784" s="38">
        <f>DATEDIF(E784, A784, "m") + 1</f>
        <v>11</v>
      </c>
      <c r="Z784" s="4" t="str">
        <f t="shared" si="77"/>
        <v>exploratory</v>
      </c>
    </row>
    <row r="785" spans="1:26" x14ac:dyDescent="0.2">
      <c r="A785" s="36">
        <v>45569</v>
      </c>
      <c r="B785" s="4" t="s">
        <v>18</v>
      </c>
      <c r="C785" s="4" t="s">
        <v>28</v>
      </c>
      <c r="D785" s="4" t="s">
        <v>22</v>
      </c>
      <c r="E785" s="36">
        <f>IFERROR(_xlfn.XLOOKUP(D785, 'Minimum Months'!A:A, 'Minimum Months'!B:B), "")</f>
        <v>45294</v>
      </c>
      <c r="F785" s="4" t="s">
        <v>12</v>
      </c>
      <c r="G785" s="4" t="s">
        <v>24</v>
      </c>
      <c r="H785" s="4">
        <v>393</v>
      </c>
      <c r="I785" s="4">
        <v>44</v>
      </c>
      <c r="J785" s="4">
        <v>433.21</v>
      </c>
      <c r="K785" s="19">
        <f t="shared" si="72"/>
        <v>0.11195928753180662</v>
      </c>
      <c r="L785" s="46">
        <f t="shared" si="73"/>
        <v>1.1023155216284988</v>
      </c>
      <c r="M785" t="s">
        <v>34</v>
      </c>
      <c r="N785" t="s">
        <v>36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tr">
        <f t="shared" si="74"/>
        <v>Oct</v>
      </c>
      <c r="V785">
        <f t="shared" si="75"/>
        <v>4</v>
      </c>
      <c r="W785" t="str">
        <f xml:space="preserve"> Simulated_UTM_Campaign_Data___1500_Rows[[#This Row],[utm_source]] &amp; "/" &amp; Simulated_UTM_Campaign_Data___1500_Rows[[#This Row],[utm_medium]]</f>
        <v>youtube/cpc</v>
      </c>
      <c r="X785" s="36">
        <f t="shared" si="76"/>
        <v>45294</v>
      </c>
      <c r="Y785" s="38">
        <f>DATEDIF(E785, A785, "m") + 1</f>
        <v>10</v>
      </c>
      <c r="Z785" s="4" t="str">
        <f t="shared" si="77"/>
        <v>purchase_intent</v>
      </c>
    </row>
    <row r="786" spans="1:26" x14ac:dyDescent="0.2">
      <c r="A786" s="36">
        <v>45347</v>
      </c>
      <c r="B786" s="4" t="s">
        <v>9</v>
      </c>
      <c r="C786" s="4" t="s">
        <v>15</v>
      </c>
      <c r="D786" s="4" t="s">
        <v>27</v>
      </c>
      <c r="E786" s="36">
        <f>IFERROR(_xlfn.XLOOKUP(D786, 'Minimum Months'!A:A, 'Minimum Months'!B:B), "")</f>
        <v>45293</v>
      </c>
      <c r="F786" s="4" t="s">
        <v>12</v>
      </c>
      <c r="G786" s="4" t="s">
        <v>24</v>
      </c>
      <c r="H786" s="4">
        <v>139</v>
      </c>
      <c r="I786" s="4">
        <v>6</v>
      </c>
      <c r="J786" s="4">
        <v>283.29000000000002</v>
      </c>
      <c r="K786" s="19">
        <f t="shared" si="72"/>
        <v>4.3165467625899283E-2</v>
      </c>
      <c r="L786" s="46">
        <f t="shared" si="73"/>
        <v>2.0380575539568349</v>
      </c>
      <c r="M786" t="s">
        <v>34</v>
      </c>
      <c r="N786" t="s">
        <v>36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tr">
        <f t="shared" si="74"/>
        <v>Feb</v>
      </c>
      <c r="V786">
        <f t="shared" si="75"/>
        <v>1</v>
      </c>
      <c r="W786" t="str">
        <f xml:space="preserve"> Simulated_UTM_Campaign_Data___1500_Rows[[#This Row],[utm_source]] &amp; "/" &amp; Simulated_UTM_Campaign_Data___1500_Rows[[#This Row],[utm_medium]]</f>
        <v>facebook/social</v>
      </c>
      <c r="X786" s="36">
        <f t="shared" si="76"/>
        <v>45293</v>
      </c>
      <c r="Y786" s="38">
        <f>DATEDIF(E786, A786, "m") + 1</f>
        <v>2</v>
      </c>
      <c r="Z786" s="4" t="str">
        <f t="shared" si="77"/>
        <v>purchase_intent</v>
      </c>
    </row>
    <row r="787" spans="1:26" x14ac:dyDescent="0.2">
      <c r="A787" s="36">
        <v>45455</v>
      </c>
      <c r="B787" s="4" t="s">
        <v>14</v>
      </c>
      <c r="C787" s="4" t="s">
        <v>10</v>
      </c>
      <c r="D787" s="4" t="s">
        <v>22</v>
      </c>
      <c r="E787" s="36">
        <f>IFERROR(_xlfn.XLOOKUP(D787, 'Minimum Months'!A:A, 'Minimum Months'!B:B), "")</f>
        <v>45294</v>
      </c>
      <c r="F787" s="4" t="s">
        <v>32</v>
      </c>
      <c r="G787" s="4" t="s">
        <v>24</v>
      </c>
      <c r="H787" s="4">
        <v>221</v>
      </c>
      <c r="I787" s="4">
        <v>1</v>
      </c>
      <c r="J787" s="4">
        <v>531.61</v>
      </c>
      <c r="K787" s="19">
        <f t="shared" si="72"/>
        <v>4.5248868778280547E-3</v>
      </c>
      <c r="L787" s="46">
        <f t="shared" si="73"/>
        <v>2.4054751131221721</v>
      </c>
      <c r="M787" t="s">
        <v>34</v>
      </c>
      <c r="N787" t="s">
        <v>36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tr">
        <f t="shared" si="74"/>
        <v>Jun</v>
      </c>
      <c r="V787">
        <f t="shared" si="75"/>
        <v>2</v>
      </c>
      <c r="W787" t="str">
        <f xml:space="preserve"> Simulated_UTM_Campaign_Data___1500_Rows[[#This Row],[utm_source]] &amp; "/" &amp; Simulated_UTM_Campaign_Data___1500_Rows[[#This Row],[utm_medium]]</f>
        <v>newsletter/referral</v>
      </c>
      <c r="X787" s="36">
        <f t="shared" si="76"/>
        <v>45294</v>
      </c>
      <c r="Y787" s="38">
        <f>DATEDIF(E787, A787, "m") + 1</f>
        <v>6</v>
      </c>
      <c r="Z787" s="4" t="str">
        <f t="shared" si="77"/>
        <v>purchase_intent</v>
      </c>
    </row>
    <row r="788" spans="1:26" x14ac:dyDescent="0.2">
      <c r="A788" s="36">
        <v>45315</v>
      </c>
      <c r="B788" s="4" t="s">
        <v>9</v>
      </c>
      <c r="C788" s="4" t="s">
        <v>28</v>
      </c>
      <c r="D788" s="4" t="s">
        <v>11</v>
      </c>
      <c r="E788" s="36">
        <f>IFERROR(_xlfn.XLOOKUP(D788, 'Minimum Months'!A:A, 'Minimum Months'!B:B), "")</f>
        <v>45292</v>
      </c>
      <c r="F788" s="4" t="s">
        <v>29</v>
      </c>
      <c r="G788" s="4" t="s">
        <v>17</v>
      </c>
      <c r="H788" s="4">
        <v>256</v>
      </c>
      <c r="I788" s="4">
        <v>32</v>
      </c>
      <c r="J788" s="4">
        <v>453.88</v>
      </c>
      <c r="K788" s="19">
        <f t="shared" si="72"/>
        <v>0.125</v>
      </c>
      <c r="L788" s="46">
        <f t="shared" si="73"/>
        <v>1.77296875</v>
      </c>
      <c r="M788" t="s">
        <v>34</v>
      </c>
      <c r="N788" t="s">
        <v>36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tr">
        <f t="shared" si="74"/>
        <v>Jan</v>
      </c>
      <c r="V788">
        <f t="shared" si="75"/>
        <v>1</v>
      </c>
      <c r="W788" t="str">
        <f xml:space="preserve"> Simulated_UTM_Campaign_Data___1500_Rows[[#This Row],[utm_source]] &amp; "/" &amp; Simulated_UTM_Campaign_Data___1500_Rows[[#This Row],[utm_medium]]</f>
        <v>facebook/cpc</v>
      </c>
      <c r="X788" s="36">
        <f t="shared" si="76"/>
        <v>45292</v>
      </c>
      <c r="Y788" s="38">
        <f>DATEDIF(E788, A788, "m") + 1</f>
        <v>1</v>
      </c>
      <c r="Z788" s="4" t="str">
        <f t="shared" si="77"/>
        <v>purchase_intent</v>
      </c>
    </row>
    <row r="789" spans="1:26" x14ac:dyDescent="0.2">
      <c r="A789" s="36">
        <v>45390</v>
      </c>
      <c r="B789" s="4" t="s">
        <v>18</v>
      </c>
      <c r="C789" s="4" t="s">
        <v>19</v>
      </c>
      <c r="D789" s="4" t="s">
        <v>11</v>
      </c>
      <c r="E789" s="36">
        <f>IFERROR(_xlfn.XLOOKUP(D789, 'Minimum Months'!A:A, 'Minimum Months'!B:B), "")</f>
        <v>45292</v>
      </c>
      <c r="F789" s="4" t="s">
        <v>32</v>
      </c>
      <c r="G789" s="4" t="s">
        <v>21</v>
      </c>
      <c r="H789" s="4">
        <v>337</v>
      </c>
      <c r="I789" s="4">
        <v>10</v>
      </c>
      <c r="J789" s="4">
        <v>701.99</v>
      </c>
      <c r="K789" s="19">
        <f t="shared" si="72"/>
        <v>2.967359050445104E-2</v>
      </c>
      <c r="L789" s="46">
        <f t="shared" si="73"/>
        <v>2.0830563798219583</v>
      </c>
      <c r="M789" t="s">
        <v>34</v>
      </c>
      <c r="N789" t="s">
        <v>36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tr">
        <f t="shared" si="74"/>
        <v>Apr</v>
      </c>
      <c r="V789">
        <f t="shared" si="75"/>
        <v>2</v>
      </c>
      <c r="W789" t="str">
        <f xml:space="preserve"> Simulated_UTM_Campaign_Data___1500_Rows[[#This Row],[utm_source]] &amp; "/" &amp; Simulated_UTM_Campaign_Data___1500_Rows[[#This Row],[utm_medium]]</f>
        <v>youtube/email</v>
      </c>
      <c r="X789" s="36">
        <f t="shared" si="76"/>
        <v>45292</v>
      </c>
      <c r="Y789" s="38">
        <f>DATEDIF(E789, A789, "m") + 1</f>
        <v>4</v>
      </c>
      <c r="Z789" s="4" t="str">
        <f t="shared" si="77"/>
        <v>exploratory</v>
      </c>
    </row>
    <row r="790" spans="1:26" x14ac:dyDescent="0.2">
      <c r="A790" s="36">
        <v>45328</v>
      </c>
      <c r="B790" s="4" t="s">
        <v>18</v>
      </c>
      <c r="C790" s="4" t="s">
        <v>10</v>
      </c>
      <c r="D790" s="4" t="s">
        <v>20</v>
      </c>
      <c r="E790" s="36">
        <f>IFERROR(_xlfn.XLOOKUP(D790, 'Minimum Months'!A:A, 'Minimum Months'!B:B), "")</f>
        <v>45292</v>
      </c>
      <c r="F790" s="4" t="s">
        <v>12</v>
      </c>
      <c r="G790" s="4" t="s">
        <v>17</v>
      </c>
      <c r="H790" s="4">
        <v>325</v>
      </c>
      <c r="I790" s="4">
        <v>19</v>
      </c>
      <c r="J790" s="4">
        <v>354.08</v>
      </c>
      <c r="K790" s="19">
        <f t="shared" si="72"/>
        <v>5.8461538461538461E-2</v>
      </c>
      <c r="L790" s="46">
        <f t="shared" si="73"/>
        <v>1.089476923076923</v>
      </c>
      <c r="M790" t="s">
        <v>34</v>
      </c>
      <c r="N790" t="s">
        <v>36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tr">
        <f t="shared" si="74"/>
        <v>Feb</v>
      </c>
      <c r="V790">
        <f t="shared" si="75"/>
        <v>1</v>
      </c>
      <c r="W790" t="str">
        <f xml:space="preserve"> Simulated_UTM_Campaign_Data___1500_Rows[[#This Row],[utm_source]] &amp; "/" &amp; Simulated_UTM_Campaign_Data___1500_Rows[[#This Row],[utm_medium]]</f>
        <v>youtube/referral</v>
      </c>
      <c r="X790" s="36">
        <f t="shared" si="76"/>
        <v>45292</v>
      </c>
      <c r="Y790" s="38">
        <f>DATEDIF(E790, A790, "m") + 1</f>
        <v>2</v>
      </c>
      <c r="Z790" s="4" t="str">
        <f t="shared" si="77"/>
        <v>purchase_intent</v>
      </c>
    </row>
    <row r="791" spans="1:26" x14ac:dyDescent="0.2">
      <c r="A791" s="36">
        <v>45523</v>
      </c>
      <c r="B791" s="4" t="s">
        <v>30</v>
      </c>
      <c r="C791" s="4" t="s">
        <v>28</v>
      </c>
      <c r="D791" s="4" t="s">
        <v>22</v>
      </c>
      <c r="E791" s="36">
        <f>IFERROR(_xlfn.XLOOKUP(D791, 'Minimum Months'!A:A, 'Minimum Months'!B:B), "")</f>
        <v>45294</v>
      </c>
      <c r="F791" s="4" t="s">
        <v>32</v>
      </c>
      <c r="G791" s="4" t="s">
        <v>13</v>
      </c>
      <c r="H791" s="4">
        <v>80</v>
      </c>
      <c r="I791" s="4">
        <v>16</v>
      </c>
      <c r="J791" s="4">
        <v>150.87</v>
      </c>
      <c r="K791" s="19">
        <f t="shared" si="72"/>
        <v>0.2</v>
      </c>
      <c r="L791" s="46">
        <f t="shared" si="73"/>
        <v>1.885875</v>
      </c>
      <c r="M791" t="s">
        <v>34</v>
      </c>
      <c r="N791" t="s">
        <v>36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tr">
        <f t="shared" si="74"/>
        <v>Aug</v>
      </c>
      <c r="V791">
        <f t="shared" si="75"/>
        <v>3</v>
      </c>
      <c r="W791" t="str">
        <f xml:space="preserve"> Simulated_UTM_Campaign_Data___1500_Rows[[#This Row],[utm_source]] &amp; "/" &amp; Simulated_UTM_Campaign_Data___1500_Rows[[#This Row],[utm_medium]]</f>
        <v>linkedin/cpc</v>
      </c>
      <c r="X791" s="36">
        <f t="shared" si="76"/>
        <v>45294</v>
      </c>
      <c r="Y791" s="38">
        <f>DATEDIF(E791, A791, "m") + 1</f>
        <v>8</v>
      </c>
      <c r="Z791" s="4" t="str">
        <f t="shared" si="77"/>
        <v>exploratory</v>
      </c>
    </row>
    <row r="792" spans="1:26" x14ac:dyDescent="0.2">
      <c r="A792" s="36">
        <v>45471</v>
      </c>
      <c r="B792" s="4" t="s">
        <v>25</v>
      </c>
      <c r="C792" s="4" t="s">
        <v>15</v>
      </c>
      <c r="D792" s="4" t="s">
        <v>20</v>
      </c>
      <c r="E792" s="36">
        <f>IFERROR(_xlfn.XLOOKUP(D792, 'Minimum Months'!A:A, 'Minimum Months'!B:B), "")</f>
        <v>45292</v>
      </c>
      <c r="F792" s="4" t="s">
        <v>12</v>
      </c>
      <c r="G792" s="4" t="s">
        <v>13</v>
      </c>
      <c r="H792" s="4">
        <v>302</v>
      </c>
      <c r="I792" s="4">
        <v>33</v>
      </c>
      <c r="J792" s="4">
        <v>435.63</v>
      </c>
      <c r="K792" s="19">
        <f t="shared" si="72"/>
        <v>0.10927152317880795</v>
      </c>
      <c r="L792" s="46">
        <f t="shared" si="73"/>
        <v>1.4424834437086091</v>
      </c>
      <c r="M792" t="s">
        <v>34</v>
      </c>
      <c r="N792" t="s">
        <v>36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tr">
        <f t="shared" si="74"/>
        <v>Jun</v>
      </c>
      <c r="V792">
        <f t="shared" si="75"/>
        <v>2</v>
      </c>
      <c r="W792" t="str">
        <f xml:space="preserve"> Simulated_UTM_Campaign_Data___1500_Rows[[#This Row],[utm_source]] &amp; "/" &amp; Simulated_UTM_Campaign_Data___1500_Rows[[#This Row],[utm_medium]]</f>
        <v>google/social</v>
      </c>
      <c r="X792" s="36">
        <f t="shared" si="76"/>
        <v>45292</v>
      </c>
      <c r="Y792" s="38">
        <f>DATEDIF(E792, A792, "m") + 1</f>
        <v>6</v>
      </c>
      <c r="Z792" s="4" t="str">
        <f t="shared" si="77"/>
        <v>exploratory</v>
      </c>
    </row>
    <row r="793" spans="1:26" x14ac:dyDescent="0.2">
      <c r="A793" s="36">
        <v>45501</v>
      </c>
      <c r="B793" s="4" t="s">
        <v>26</v>
      </c>
      <c r="C793" s="4" t="s">
        <v>19</v>
      </c>
      <c r="D793" s="4" t="s">
        <v>22</v>
      </c>
      <c r="E793" s="36">
        <f>IFERROR(_xlfn.XLOOKUP(D793, 'Minimum Months'!A:A, 'Minimum Months'!B:B), "")</f>
        <v>45294</v>
      </c>
      <c r="F793" s="4" t="s">
        <v>16</v>
      </c>
      <c r="G793" s="4" t="s">
        <v>21</v>
      </c>
      <c r="H793" s="4">
        <v>364</v>
      </c>
      <c r="I793" s="4">
        <v>17</v>
      </c>
      <c r="J793" s="4">
        <v>981.94</v>
      </c>
      <c r="K793" s="19">
        <f t="shared" si="72"/>
        <v>4.6703296703296704E-2</v>
      </c>
      <c r="L793" s="46">
        <f t="shared" si="73"/>
        <v>2.6976373626373626</v>
      </c>
      <c r="M793" t="s">
        <v>34</v>
      </c>
      <c r="N793" t="s">
        <v>36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tr">
        <f t="shared" si="74"/>
        <v>Jul</v>
      </c>
      <c r="V793">
        <f t="shared" si="75"/>
        <v>3</v>
      </c>
      <c r="W793" t="str">
        <f xml:space="preserve"> Simulated_UTM_Campaign_Data___1500_Rows[[#This Row],[utm_source]] &amp; "/" &amp; Simulated_UTM_Campaign_Data___1500_Rows[[#This Row],[utm_medium]]</f>
        <v>instagram/email</v>
      </c>
      <c r="X793" s="36">
        <f t="shared" si="76"/>
        <v>45294</v>
      </c>
      <c r="Y793" s="38">
        <f>DATEDIF(E793, A793, "m") + 1</f>
        <v>7</v>
      </c>
      <c r="Z793" s="4" t="str">
        <f t="shared" si="77"/>
        <v>exploratory</v>
      </c>
    </row>
    <row r="794" spans="1:26" x14ac:dyDescent="0.2">
      <c r="A794" s="36">
        <v>45530</v>
      </c>
      <c r="B794" s="4" t="s">
        <v>18</v>
      </c>
      <c r="C794" s="4" t="s">
        <v>28</v>
      </c>
      <c r="D794" s="4" t="s">
        <v>20</v>
      </c>
      <c r="E794" s="36">
        <f>IFERROR(_xlfn.XLOOKUP(D794, 'Minimum Months'!A:A, 'Minimum Months'!B:B), "")</f>
        <v>45292</v>
      </c>
      <c r="F794" s="4" t="s">
        <v>29</v>
      </c>
      <c r="G794" s="4" t="s">
        <v>17</v>
      </c>
      <c r="H794" s="4">
        <v>267</v>
      </c>
      <c r="I794" s="4">
        <v>45</v>
      </c>
      <c r="J794" s="4">
        <v>774.44</v>
      </c>
      <c r="K794" s="19">
        <f t="shared" si="72"/>
        <v>0.16853932584269662</v>
      </c>
      <c r="L794" s="46">
        <f t="shared" si="73"/>
        <v>2.9005243445692885</v>
      </c>
      <c r="M794" t="s">
        <v>34</v>
      </c>
      <c r="N794" t="s">
        <v>36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tr">
        <f t="shared" si="74"/>
        <v>Aug</v>
      </c>
      <c r="V794">
        <f t="shared" si="75"/>
        <v>3</v>
      </c>
      <c r="W794" t="str">
        <f xml:space="preserve"> Simulated_UTM_Campaign_Data___1500_Rows[[#This Row],[utm_source]] &amp; "/" &amp; Simulated_UTM_Campaign_Data___1500_Rows[[#This Row],[utm_medium]]</f>
        <v>youtube/cpc</v>
      </c>
      <c r="X794" s="36">
        <f t="shared" si="76"/>
        <v>45292</v>
      </c>
      <c r="Y794" s="38">
        <f>DATEDIF(E794, A794, "m") + 1</f>
        <v>8</v>
      </c>
      <c r="Z794" s="4" t="str">
        <f t="shared" si="77"/>
        <v>purchase_intent</v>
      </c>
    </row>
    <row r="795" spans="1:26" x14ac:dyDescent="0.2">
      <c r="A795" s="36">
        <v>45556</v>
      </c>
      <c r="B795" s="4" t="s">
        <v>18</v>
      </c>
      <c r="C795" s="4" t="s">
        <v>15</v>
      </c>
      <c r="D795" s="4" t="s">
        <v>22</v>
      </c>
      <c r="E795" s="36">
        <f>IFERROR(_xlfn.XLOOKUP(D795, 'Minimum Months'!A:A, 'Minimum Months'!B:B), "")</f>
        <v>45294</v>
      </c>
      <c r="F795" s="4" t="s">
        <v>16</v>
      </c>
      <c r="G795" s="4" t="s">
        <v>17</v>
      </c>
      <c r="H795" s="4">
        <v>451</v>
      </c>
      <c r="I795" s="4">
        <v>15</v>
      </c>
      <c r="J795" s="4">
        <v>27.94</v>
      </c>
      <c r="K795" s="19">
        <f t="shared" si="72"/>
        <v>3.325942350332594E-2</v>
      </c>
      <c r="L795" s="46">
        <f t="shared" si="73"/>
        <v>6.1951219512195121E-2</v>
      </c>
      <c r="M795" t="s">
        <v>34</v>
      </c>
      <c r="N795" t="s">
        <v>36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tr">
        <f t="shared" si="74"/>
        <v>Sep</v>
      </c>
      <c r="V795">
        <f t="shared" si="75"/>
        <v>3</v>
      </c>
      <c r="W795" t="str">
        <f xml:space="preserve"> Simulated_UTM_Campaign_Data___1500_Rows[[#This Row],[utm_source]] &amp; "/" &amp; Simulated_UTM_Campaign_Data___1500_Rows[[#This Row],[utm_medium]]</f>
        <v>youtube/social</v>
      </c>
      <c r="X795" s="36">
        <f t="shared" si="76"/>
        <v>45294</v>
      </c>
      <c r="Y795" s="38">
        <f>DATEDIF(E795, A795, "m") + 1</f>
        <v>9</v>
      </c>
      <c r="Z795" s="4" t="str">
        <f t="shared" si="77"/>
        <v>purchase_intent</v>
      </c>
    </row>
    <row r="796" spans="1:26" x14ac:dyDescent="0.2">
      <c r="A796" s="36">
        <v>45606</v>
      </c>
      <c r="B796" s="4" t="s">
        <v>26</v>
      </c>
      <c r="C796" s="4" t="s">
        <v>15</v>
      </c>
      <c r="D796" s="4" t="s">
        <v>11</v>
      </c>
      <c r="E796" s="36">
        <f>IFERROR(_xlfn.XLOOKUP(D796, 'Minimum Months'!A:A, 'Minimum Months'!B:B), "")</f>
        <v>45292</v>
      </c>
      <c r="F796" s="4" t="s">
        <v>29</v>
      </c>
      <c r="G796" s="4" t="s">
        <v>13</v>
      </c>
      <c r="H796" s="4">
        <v>467</v>
      </c>
      <c r="I796" s="4">
        <v>7</v>
      </c>
      <c r="J796" s="4">
        <v>760.74</v>
      </c>
      <c r="K796" s="19">
        <f t="shared" si="72"/>
        <v>1.4989293361884369E-2</v>
      </c>
      <c r="L796" s="46">
        <f t="shared" si="73"/>
        <v>1.6289935760171306</v>
      </c>
      <c r="M796" t="s">
        <v>34</v>
      </c>
      <c r="N796" t="s">
        <v>36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tr">
        <f t="shared" si="74"/>
        <v>Nov</v>
      </c>
      <c r="V796">
        <f t="shared" si="75"/>
        <v>4</v>
      </c>
      <c r="W796" t="str">
        <f xml:space="preserve"> Simulated_UTM_Campaign_Data___1500_Rows[[#This Row],[utm_source]] &amp; "/" &amp; Simulated_UTM_Campaign_Data___1500_Rows[[#This Row],[utm_medium]]</f>
        <v>instagram/social</v>
      </c>
      <c r="X796" s="36">
        <f t="shared" si="76"/>
        <v>45292</v>
      </c>
      <c r="Y796" s="38">
        <f>DATEDIF(E796, A796, "m") + 1</f>
        <v>11</v>
      </c>
      <c r="Z796" s="4" t="str">
        <f t="shared" si="77"/>
        <v>exploratory</v>
      </c>
    </row>
    <row r="797" spans="1:26" x14ac:dyDescent="0.2">
      <c r="A797" s="36">
        <v>45458</v>
      </c>
      <c r="B797" s="4" t="s">
        <v>25</v>
      </c>
      <c r="C797" s="4" t="s">
        <v>15</v>
      </c>
      <c r="D797" s="4" t="s">
        <v>11</v>
      </c>
      <c r="E797" s="36">
        <f>IFERROR(_xlfn.XLOOKUP(D797, 'Minimum Months'!A:A, 'Minimum Months'!B:B), "")</f>
        <v>45292</v>
      </c>
      <c r="F797" s="4" t="s">
        <v>16</v>
      </c>
      <c r="G797" s="4" t="s">
        <v>21</v>
      </c>
      <c r="H797" s="4">
        <v>107</v>
      </c>
      <c r="I797" s="4">
        <v>34</v>
      </c>
      <c r="J797" s="4">
        <v>176.63</v>
      </c>
      <c r="K797" s="19">
        <f t="shared" si="72"/>
        <v>0.31775700934579437</v>
      </c>
      <c r="L797" s="46">
        <f t="shared" si="73"/>
        <v>1.6507476635514018</v>
      </c>
      <c r="M797" t="s">
        <v>34</v>
      </c>
      <c r="N797" t="s">
        <v>36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tr">
        <f t="shared" si="74"/>
        <v>Jun</v>
      </c>
      <c r="V797">
        <f t="shared" si="75"/>
        <v>2</v>
      </c>
      <c r="W797" t="str">
        <f xml:space="preserve"> Simulated_UTM_Campaign_Data___1500_Rows[[#This Row],[utm_source]] &amp; "/" &amp; Simulated_UTM_Campaign_Data___1500_Rows[[#This Row],[utm_medium]]</f>
        <v>google/social</v>
      </c>
      <c r="X797" s="36">
        <f t="shared" si="76"/>
        <v>45292</v>
      </c>
      <c r="Y797" s="38">
        <f>DATEDIF(E797, A797, "m") + 1</f>
        <v>6</v>
      </c>
      <c r="Z797" s="4" t="str">
        <f t="shared" si="77"/>
        <v>exploratory</v>
      </c>
    </row>
    <row r="798" spans="1:26" x14ac:dyDescent="0.2">
      <c r="A798" s="36">
        <v>45344</v>
      </c>
      <c r="B798" s="4" t="s">
        <v>18</v>
      </c>
      <c r="C798" s="4" t="s">
        <v>15</v>
      </c>
      <c r="D798" s="4" t="s">
        <v>11</v>
      </c>
      <c r="E798" s="36">
        <f>IFERROR(_xlfn.XLOOKUP(D798, 'Minimum Months'!A:A, 'Minimum Months'!B:B), "")</f>
        <v>45292</v>
      </c>
      <c r="F798" s="4" t="s">
        <v>23</v>
      </c>
      <c r="G798" s="4" t="s">
        <v>13</v>
      </c>
      <c r="H798" s="4">
        <v>103</v>
      </c>
      <c r="I798" s="4">
        <v>47</v>
      </c>
      <c r="J798" s="4">
        <v>433.86</v>
      </c>
      <c r="K798" s="19">
        <f t="shared" si="72"/>
        <v>0.4563106796116505</v>
      </c>
      <c r="L798" s="46">
        <f t="shared" si="73"/>
        <v>4.2122330097087382</v>
      </c>
      <c r="M798" t="s">
        <v>34</v>
      </c>
      <c r="N798" t="s">
        <v>36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tr">
        <f t="shared" si="74"/>
        <v>Feb</v>
      </c>
      <c r="V798">
        <f t="shared" si="75"/>
        <v>1</v>
      </c>
      <c r="W798" t="str">
        <f xml:space="preserve"> Simulated_UTM_Campaign_Data___1500_Rows[[#This Row],[utm_source]] &amp; "/" &amp; Simulated_UTM_Campaign_Data___1500_Rows[[#This Row],[utm_medium]]</f>
        <v>youtube/social</v>
      </c>
      <c r="X798" s="36">
        <f t="shared" si="76"/>
        <v>45292</v>
      </c>
      <c r="Y798" s="38">
        <f>DATEDIF(E798, A798, "m") + 1</f>
        <v>2</v>
      </c>
      <c r="Z798" s="4" t="str">
        <f t="shared" si="77"/>
        <v>exploratory</v>
      </c>
    </row>
    <row r="799" spans="1:26" x14ac:dyDescent="0.2">
      <c r="A799" s="36">
        <v>45371</v>
      </c>
      <c r="B799" s="4" t="s">
        <v>26</v>
      </c>
      <c r="C799" s="4" t="s">
        <v>15</v>
      </c>
      <c r="D799" s="4" t="s">
        <v>27</v>
      </c>
      <c r="E799" s="36">
        <f>IFERROR(_xlfn.XLOOKUP(D799, 'Minimum Months'!A:A, 'Minimum Months'!B:B), "")</f>
        <v>45293</v>
      </c>
      <c r="F799" s="4" t="s">
        <v>29</v>
      </c>
      <c r="G799" s="4" t="s">
        <v>21</v>
      </c>
      <c r="H799" s="4">
        <v>376</v>
      </c>
      <c r="I799" s="4">
        <v>2</v>
      </c>
      <c r="J799" s="4">
        <v>401.64</v>
      </c>
      <c r="K799" s="19">
        <f t="shared" si="72"/>
        <v>5.3191489361702126E-3</v>
      </c>
      <c r="L799" s="46">
        <f t="shared" si="73"/>
        <v>1.0681914893617022</v>
      </c>
      <c r="M799" t="s">
        <v>34</v>
      </c>
      <c r="N799" t="s">
        <v>36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tr">
        <f t="shared" si="74"/>
        <v>Mar</v>
      </c>
      <c r="V799">
        <f t="shared" si="75"/>
        <v>1</v>
      </c>
      <c r="W799" t="str">
        <f xml:space="preserve"> Simulated_UTM_Campaign_Data___1500_Rows[[#This Row],[utm_source]] &amp; "/" &amp; Simulated_UTM_Campaign_Data___1500_Rows[[#This Row],[utm_medium]]</f>
        <v>instagram/social</v>
      </c>
      <c r="X799" s="36">
        <f t="shared" si="76"/>
        <v>45293</v>
      </c>
      <c r="Y799" s="38">
        <f>DATEDIF(E799, A799, "m") + 1</f>
        <v>3</v>
      </c>
      <c r="Z799" s="4" t="str">
        <f t="shared" si="77"/>
        <v>exploratory</v>
      </c>
    </row>
    <row r="800" spans="1:26" x14ac:dyDescent="0.2">
      <c r="A800" s="36">
        <v>45553</v>
      </c>
      <c r="B800" s="4" t="s">
        <v>14</v>
      </c>
      <c r="C800" s="4" t="s">
        <v>28</v>
      </c>
      <c r="D800" s="4" t="s">
        <v>11</v>
      </c>
      <c r="E800" s="36">
        <f>IFERROR(_xlfn.XLOOKUP(D800, 'Minimum Months'!A:A, 'Minimum Months'!B:B), "")</f>
        <v>45292</v>
      </c>
      <c r="F800" s="4" t="s">
        <v>32</v>
      </c>
      <c r="G800" s="4" t="s">
        <v>21</v>
      </c>
      <c r="H800" s="4">
        <v>64</v>
      </c>
      <c r="I800" s="4">
        <v>32</v>
      </c>
      <c r="J800" s="4">
        <v>581.85</v>
      </c>
      <c r="K800" s="19">
        <f t="shared" si="72"/>
        <v>0.5</v>
      </c>
      <c r="L800" s="46">
        <f t="shared" si="73"/>
        <v>9.0914062500000004</v>
      </c>
      <c r="M800" t="s">
        <v>34</v>
      </c>
      <c r="N800" t="s">
        <v>36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tr">
        <f t="shared" si="74"/>
        <v>Sep</v>
      </c>
      <c r="V800">
        <f t="shared" si="75"/>
        <v>3</v>
      </c>
      <c r="W800" t="str">
        <f xml:space="preserve"> Simulated_UTM_Campaign_Data___1500_Rows[[#This Row],[utm_source]] &amp; "/" &amp; Simulated_UTM_Campaign_Data___1500_Rows[[#This Row],[utm_medium]]</f>
        <v>newsletter/cpc</v>
      </c>
      <c r="X800" s="36">
        <f t="shared" si="76"/>
        <v>45292</v>
      </c>
      <c r="Y800" s="38">
        <f>DATEDIF(E800, A800, "m") + 1</f>
        <v>9</v>
      </c>
      <c r="Z800" s="4" t="str">
        <f t="shared" si="77"/>
        <v>exploratory</v>
      </c>
    </row>
    <row r="801" spans="1:26" x14ac:dyDescent="0.2">
      <c r="A801" s="36">
        <v>45316</v>
      </c>
      <c r="B801" s="4" t="s">
        <v>26</v>
      </c>
      <c r="C801" s="4" t="s">
        <v>28</v>
      </c>
      <c r="D801" s="4" t="s">
        <v>11</v>
      </c>
      <c r="E801" s="36">
        <f>IFERROR(_xlfn.XLOOKUP(D801, 'Minimum Months'!A:A, 'Minimum Months'!B:B), "")</f>
        <v>45292</v>
      </c>
      <c r="F801" s="4" t="s">
        <v>23</v>
      </c>
      <c r="G801" s="4" t="s">
        <v>17</v>
      </c>
      <c r="H801" s="4">
        <v>381</v>
      </c>
      <c r="I801" s="4">
        <v>38</v>
      </c>
      <c r="J801" s="4">
        <v>617.07000000000005</v>
      </c>
      <c r="K801" s="19">
        <f t="shared" si="72"/>
        <v>9.9737532808398949E-2</v>
      </c>
      <c r="L801" s="46">
        <f t="shared" si="73"/>
        <v>1.6196062992125986</v>
      </c>
      <c r="M801" t="s">
        <v>34</v>
      </c>
      <c r="N801" t="s">
        <v>36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tr">
        <f t="shared" si="74"/>
        <v>Jan</v>
      </c>
      <c r="V801">
        <f t="shared" si="75"/>
        <v>1</v>
      </c>
      <c r="W801" t="str">
        <f xml:space="preserve"> Simulated_UTM_Campaign_Data___1500_Rows[[#This Row],[utm_source]] &amp; "/" &amp; Simulated_UTM_Campaign_Data___1500_Rows[[#This Row],[utm_medium]]</f>
        <v>instagram/cpc</v>
      </c>
      <c r="X801" s="36">
        <f t="shared" si="76"/>
        <v>45292</v>
      </c>
      <c r="Y801" s="38">
        <f>DATEDIF(E801, A801, "m") + 1</f>
        <v>1</v>
      </c>
      <c r="Z801" s="4" t="str">
        <f t="shared" si="77"/>
        <v>purchase_intent</v>
      </c>
    </row>
    <row r="802" spans="1:26" x14ac:dyDescent="0.2">
      <c r="A802" s="36">
        <v>45341</v>
      </c>
      <c r="B802" s="4" t="s">
        <v>30</v>
      </c>
      <c r="C802" s="4" t="s">
        <v>15</v>
      </c>
      <c r="D802" s="4" t="s">
        <v>11</v>
      </c>
      <c r="E802" s="36">
        <f>IFERROR(_xlfn.XLOOKUP(D802, 'Minimum Months'!A:A, 'Minimum Months'!B:B), "")</f>
        <v>45292</v>
      </c>
      <c r="F802" s="4" t="s">
        <v>29</v>
      </c>
      <c r="G802" s="4" t="s">
        <v>21</v>
      </c>
      <c r="H802" s="4">
        <v>459</v>
      </c>
      <c r="I802" s="4">
        <v>50</v>
      </c>
      <c r="J802" s="4">
        <v>835.93</v>
      </c>
      <c r="K802" s="19">
        <f t="shared" si="72"/>
        <v>0.10893246187363835</v>
      </c>
      <c r="L802" s="46">
        <f t="shared" si="73"/>
        <v>1.82119825708061</v>
      </c>
      <c r="M802" t="s">
        <v>34</v>
      </c>
      <c r="N802" t="s">
        <v>36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tr">
        <f t="shared" si="74"/>
        <v>Feb</v>
      </c>
      <c r="V802">
        <f t="shared" si="75"/>
        <v>1</v>
      </c>
      <c r="W802" t="str">
        <f xml:space="preserve"> Simulated_UTM_Campaign_Data___1500_Rows[[#This Row],[utm_source]] &amp; "/" &amp; Simulated_UTM_Campaign_Data___1500_Rows[[#This Row],[utm_medium]]</f>
        <v>linkedin/social</v>
      </c>
      <c r="X802" s="36">
        <f t="shared" si="76"/>
        <v>45292</v>
      </c>
      <c r="Y802" s="38">
        <f>DATEDIF(E802, A802, "m") + 1</f>
        <v>2</v>
      </c>
      <c r="Z802" s="4" t="str">
        <f t="shared" si="77"/>
        <v>exploratory</v>
      </c>
    </row>
    <row r="803" spans="1:26" x14ac:dyDescent="0.2">
      <c r="A803" s="36">
        <v>45610</v>
      </c>
      <c r="B803" s="4" t="s">
        <v>14</v>
      </c>
      <c r="C803" s="4" t="s">
        <v>10</v>
      </c>
      <c r="D803" s="4" t="s">
        <v>22</v>
      </c>
      <c r="E803" s="36">
        <f>IFERROR(_xlfn.XLOOKUP(D803, 'Minimum Months'!A:A, 'Minimum Months'!B:B), "")</f>
        <v>45294</v>
      </c>
      <c r="F803" s="4" t="s">
        <v>29</v>
      </c>
      <c r="G803" s="4" t="s">
        <v>24</v>
      </c>
      <c r="H803" s="4">
        <v>352</v>
      </c>
      <c r="I803" s="4">
        <v>12</v>
      </c>
      <c r="J803" s="4">
        <v>980.5</v>
      </c>
      <c r="K803" s="19">
        <f t="shared" si="72"/>
        <v>3.4090909090909088E-2</v>
      </c>
      <c r="L803" s="46">
        <f t="shared" si="73"/>
        <v>2.7855113636363638</v>
      </c>
      <c r="M803" t="s">
        <v>34</v>
      </c>
      <c r="N803" t="s">
        <v>36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tr">
        <f t="shared" si="74"/>
        <v>Nov</v>
      </c>
      <c r="V803">
        <f t="shared" si="75"/>
        <v>4</v>
      </c>
      <c r="W803" t="str">
        <f xml:space="preserve"> Simulated_UTM_Campaign_Data___1500_Rows[[#This Row],[utm_source]] &amp; "/" &amp; Simulated_UTM_Campaign_Data___1500_Rows[[#This Row],[utm_medium]]</f>
        <v>newsletter/referral</v>
      </c>
      <c r="X803" s="36">
        <f t="shared" si="76"/>
        <v>45294</v>
      </c>
      <c r="Y803" s="38">
        <f>DATEDIF(E803, A803, "m") + 1</f>
        <v>11</v>
      </c>
      <c r="Z803" s="4" t="str">
        <f t="shared" si="77"/>
        <v>purchase_intent</v>
      </c>
    </row>
    <row r="804" spans="1:26" x14ac:dyDescent="0.2">
      <c r="A804" s="36">
        <v>45400</v>
      </c>
      <c r="B804" s="4" t="s">
        <v>14</v>
      </c>
      <c r="C804" s="4" t="s">
        <v>19</v>
      </c>
      <c r="D804" s="4" t="s">
        <v>20</v>
      </c>
      <c r="E804" s="36">
        <f>IFERROR(_xlfn.XLOOKUP(D804, 'Minimum Months'!A:A, 'Minimum Months'!B:B), "")</f>
        <v>45292</v>
      </c>
      <c r="F804" s="4" t="s">
        <v>16</v>
      </c>
      <c r="G804" s="4" t="s">
        <v>24</v>
      </c>
      <c r="H804" s="4">
        <v>177</v>
      </c>
      <c r="I804" s="4">
        <v>4</v>
      </c>
      <c r="J804" s="4">
        <v>254.2</v>
      </c>
      <c r="K804" s="19">
        <f t="shared" si="72"/>
        <v>2.2598870056497175E-2</v>
      </c>
      <c r="L804" s="46">
        <f t="shared" si="73"/>
        <v>1.4361581920903954</v>
      </c>
      <c r="M804" t="s">
        <v>34</v>
      </c>
      <c r="N804" t="s">
        <v>36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tr">
        <f t="shared" si="74"/>
        <v>Apr</v>
      </c>
      <c r="V804">
        <f t="shared" si="75"/>
        <v>2</v>
      </c>
      <c r="W804" t="str">
        <f xml:space="preserve"> Simulated_UTM_Campaign_Data___1500_Rows[[#This Row],[utm_source]] &amp; "/" &amp; Simulated_UTM_Campaign_Data___1500_Rows[[#This Row],[utm_medium]]</f>
        <v>newsletter/email</v>
      </c>
      <c r="X804" s="36">
        <f t="shared" si="76"/>
        <v>45292</v>
      </c>
      <c r="Y804" s="38">
        <f>DATEDIF(E804, A804, "m") + 1</f>
        <v>4</v>
      </c>
      <c r="Z804" s="4" t="str">
        <f t="shared" si="77"/>
        <v>purchase_intent</v>
      </c>
    </row>
    <row r="805" spans="1:26" x14ac:dyDescent="0.2">
      <c r="A805" s="36">
        <v>45374</v>
      </c>
      <c r="B805" s="4" t="s">
        <v>18</v>
      </c>
      <c r="C805" s="4" t="s">
        <v>15</v>
      </c>
      <c r="D805" s="4" t="s">
        <v>22</v>
      </c>
      <c r="E805" s="36">
        <f>IFERROR(_xlfn.XLOOKUP(D805, 'Minimum Months'!A:A, 'Minimum Months'!B:B), "")</f>
        <v>45294</v>
      </c>
      <c r="F805" s="4" t="s">
        <v>16</v>
      </c>
      <c r="G805" s="4" t="s">
        <v>13</v>
      </c>
      <c r="H805" s="4">
        <v>183</v>
      </c>
      <c r="I805" s="4">
        <v>13</v>
      </c>
      <c r="J805" s="4">
        <v>243.51</v>
      </c>
      <c r="K805" s="19">
        <f t="shared" si="72"/>
        <v>7.1038251366120214E-2</v>
      </c>
      <c r="L805" s="46">
        <f t="shared" si="73"/>
        <v>1.330655737704918</v>
      </c>
      <c r="M805" t="s">
        <v>34</v>
      </c>
      <c r="N805" t="s">
        <v>36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tr">
        <f t="shared" si="74"/>
        <v>Mar</v>
      </c>
      <c r="V805">
        <f t="shared" si="75"/>
        <v>1</v>
      </c>
      <c r="W805" t="str">
        <f xml:space="preserve"> Simulated_UTM_Campaign_Data___1500_Rows[[#This Row],[utm_source]] &amp; "/" &amp; Simulated_UTM_Campaign_Data___1500_Rows[[#This Row],[utm_medium]]</f>
        <v>youtube/social</v>
      </c>
      <c r="X805" s="36">
        <f t="shared" si="76"/>
        <v>45294</v>
      </c>
      <c r="Y805" s="38">
        <f>DATEDIF(E805, A805, "m") + 1</f>
        <v>3</v>
      </c>
      <c r="Z805" s="4" t="str">
        <f t="shared" si="77"/>
        <v>exploratory</v>
      </c>
    </row>
    <row r="806" spans="1:26" x14ac:dyDescent="0.2">
      <c r="A806" s="36">
        <v>45440</v>
      </c>
      <c r="B806" s="4" t="s">
        <v>30</v>
      </c>
      <c r="C806" s="4" t="s">
        <v>28</v>
      </c>
      <c r="D806" s="4" t="s">
        <v>27</v>
      </c>
      <c r="E806" s="36">
        <f>IFERROR(_xlfn.XLOOKUP(D806, 'Minimum Months'!A:A, 'Minimum Months'!B:B), "")</f>
        <v>45293</v>
      </c>
      <c r="F806" s="4" t="s">
        <v>12</v>
      </c>
      <c r="G806" s="4" t="s">
        <v>17</v>
      </c>
      <c r="H806" s="4">
        <v>429</v>
      </c>
      <c r="I806" s="4">
        <v>29</v>
      </c>
      <c r="J806" s="4">
        <v>674.53</v>
      </c>
      <c r="K806" s="19">
        <f t="shared" si="72"/>
        <v>6.75990675990676E-2</v>
      </c>
      <c r="L806" s="46">
        <f t="shared" si="73"/>
        <v>1.5723310023310022</v>
      </c>
      <c r="M806" t="s">
        <v>34</v>
      </c>
      <c r="N806" t="s">
        <v>36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tr">
        <f t="shared" si="74"/>
        <v>May</v>
      </c>
      <c r="V806">
        <f t="shared" si="75"/>
        <v>2</v>
      </c>
      <c r="W806" t="str">
        <f xml:space="preserve"> Simulated_UTM_Campaign_Data___1500_Rows[[#This Row],[utm_source]] &amp; "/" &amp; Simulated_UTM_Campaign_Data___1500_Rows[[#This Row],[utm_medium]]</f>
        <v>linkedin/cpc</v>
      </c>
      <c r="X806" s="36">
        <f t="shared" si="76"/>
        <v>45293</v>
      </c>
      <c r="Y806" s="38">
        <f>DATEDIF(E806, A806, "m") + 1</f>
        <v>5</v>
      </c>
      <c r="Z806" s="4" t="str">
        <f t="shared" si="77"/>
        <v>purchase_intent</v>
      </c>
    </row>
    <row r="807" spans="1:26" x14ac:dyDescent="0.2">
      <c r="A807" s="36">
        <v>45430</v>
      </c>
      <c r="B807" s="4" t="s">
        <v>9</v>
      </c>
      <c r="C807" s="4" t="s">
        <v>28</v>
      </c>
      <c r="D807" s="4" t="s">
        <v>20</v>
      </c>
      <c r="E807" s="36">
        <f>IFERROR(_xlfn.XLOOKUP(D807, 'Minimum Months'!A:A, 'Minimum Months'!B:B), "")</f>
        <v>45292</v>
      </c>
      <c r="F807" s="4" t="s">
        <v>12</v>
      </c>
      <c r="G807" s="4" t="s">
        <v>21</v>
      </c>
      <c r="H807" s="4">
        <v>119</v>
      </c>
      <c r="I807" s="4">
        <v>46</v>
      </c>
      <c r="J807" s="4">
        <v>629.15</v>
      </c>
      <c r="K807" s="19">
        <f t="shared" si="72"/>
        <v>0.38655462184873951</v>
      </c>
      <c r="L807" s="46">
        <f t="shared" si="73"/>
        <v>5.2869747899159663</v>
      </c>
      <c r="M807" t="s">
        <v>34</v>
      </c>
      <c r="N807" t="s">
        <v>36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tr">
        <f t="shared" si="74"/>
        <v>May</v>
      </c>
      <c r="V807">
        <f t="shared" si="75"/>
        <v>2</v>
      </c>
      <c r="W807" t="str">
        <f xml:space="preserve"> Simulated_UTM_Campaign_Data___1500_Rows[[#This Row],[utm_source]] &amp; "/" &amp; Simulated_UTM_Campaign_Data___1500_Rows[[#This Row],[utm_medium]]</f>
        <v>facebook/cpc</v>
      </c>
      <c r="X807" s="36">
        <f t="shared" si="76"/>
        <v>45292</v>
      </c>
      <c r="Y807" s="38">
        <f>DATEDIF(E807, A807, "m") + 1</f>
        <v>5</v>
      </c>
      <c r="Z807" s="4" t="str">
        <f t="shared" si="77"/>
        <v>exploratory</v>
      </c>
    </row>
    <row r="808" spans="1:26" x14ac:dyDescent="0.2">
      <c r="A808" s="36">
        <v>45400</v>
      </c>
      <c r="B808" s="4" t="s">
        <v>25</v>
      </c>
      <c r="C808" s="4" t="s">
        <v>28</v>
      </c>
      <c r="D808" s="4" t="s">
        <v>20</v>
      </c>
      <c r="E808" s="36">
        <f>IFERROR(_xlfn.XLOOKUP(D808, 'Minimum Months'!A:A, 'Minimum Months'!B:B), "")</f>
        <v>45292</v>
      </c>
      <c r="F808" s="4" t="s">
        <v>23</v>
      </c>
      <c r="G808" s="4" t="s">
        <v>17</v>
      </c>
      <c r="H808" s="4">
        <v>72</v>
      </c>
      <c r="I808" s="4">
        <v>37</v>
      </c>
      <c r="J808" s="4">
        <v>921.51</v>
      </c>
      <c r="K808" s="19">
        <f t="shared" si="72"/>
        <v>0.51388888888888884</v>
      </c>
      <c r="L808" s="46">
        <f t="shared" si="73"/>
        <v>12.79875</v>
      </c>
      <c r="M808" t="s">
        <v>34</v>
      </c>
      <c r="N808" t="s">
        <v>36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tr">
        <f t="shared" si="74"/>
        <v>Apr</v>
      </c>
      <c r="V808">
        <f t="shared" si="75"/>
        <v>2</v>
      </c>
      <c r="W808" t="str">
        <f xml:space="preserve"> Simulated_UTM_Campaign_Data___1500_Rows[[#This Row],[utm_source]] &amp; "/" &amp; Simulated_UTM_Campaign_Data___1500_Rows[[#This Row],[utm_medium]]</f>
        <v>google/cpc</v>
      </c>
      <c r="X808" s="36">
        <f t="shared" si="76"/>
        <v>45292</v>
      </c>
      <c r="Y808" s="38">
        <f>DATEDIF(E808, A808, "m") + 1</f>
        <v>4</v>
      </c>
      <c r="Z808" s="4" t="str">
        <f t="shared" si="77"/>
        <v>purchase_intent</v>
      </c>
    </row>
    <row r="809" spans="1:26" x14ac:dyDescent="0.2">
      <c r="A809" s="36">
        <v>45355</v>
      </c>
      <c r="B809" s="4" t="s">
        <v>9</v>
      </c>
      <c r="C809" s="4" t="s">
        <v>19</v>
      </c>
      <c r="D809" s="4" t="s">
        <v>20</v>
      </c>
      <c r="E809" s="36">
        <f>IFERROR(_xlfn.XLOOKUP(D809, 'Minimum Months'!A:A, 'Minimum Months'!B:B), "")</f>
        <v>45292</v>
      </c>
      <c r="F809" s="4" t="s">
        <v>23</v>
      </c>
      <c r="G809" s="4" t="s">
        <v>21</v>
      </c>
      <c r="H809" s="4">
        <v>89</v>
      </c>
      <c r="I809" s="4">
        <v>49</v>
      </c>
      <c r="J809" s="4">
        <v>333.76</v>
      </c>
      <c r="K809" s="19">
        <f t="shared" si="72"/>
        <v>0.550561797752809</v>
      </c>
      <c r="L809" s="46">
        <f t="shared" si="73"/>
        <v>3.7501123595505619</v>
      </c>
      <c r="M809" t="s">
        <v>34</v>
      </c>
      <c r="N809" t="s">
        <v>36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tr">
        <f t="shared" si="74"/>
        <v>Mar</v>
      </c>
      <c r="V809">
        <f t="shared" si="75"/>
        <v>1</v>
      </c>
      <c r="W809" t="str">
        <f xml:space="preserve"> Simulated_UTM_Campaign_Data___1500_Rows[[#This Row],[utm_source]] &amp; "/" &amp; Simulated_UTM_Campaign_Data___1500_Rows[[#This Row],[utm_medium]]</f>
        <v>facebook/email</v>
      </c>
      <c r="X809" s="36">
        <f t="shared" si="76"/>
        <v>45292</v>
      </c>
      <c r="Y809" s="38">
        <f>DATEDIF(E809, A809, "m") + 1</f>
        <v>3</v>
      </c>
      <c r="Z809" s="4" t="str">
        <f t="shared" si="77"/>
        <v>exploratory</v>
      </c>
    </row>
    <row r="810" spans="1:26" x14ac:dyDescent="0.2">
      <c r="A810" s="36">
        <v>45297</v>
      </c>
      <c r="B810" s="4" t="s">
        <v>25</v>
      </c>
      <c r="C810" s="4" t="s">
        <v>10</v>
      </c>
      <c r="D810" s="4" t="s">
        <v>11</v>
      </c>
      <c r="E810" s="36">
        <f>IFERROR(_xlfn.XLOOKUP(D810, 'Minimum Months'!A:A, 'Minimum Months'!B:B), "")</f>
        <v>45292</v>
      </c>
      <c r="F810" s="4" t="s">
        <v>32</v>
      </c>
      <c r="G810" s="4" t="s">
        <v>17</v>
      </c>
      <c r="H810" s="4">
        <v>15</v>
      </c>
      <c r="I810" s="4">
        <v>6</v>
      </c>
      <c r="J810" s="4">
        <v>103.31</v>
      </c>
      <c r="K810" s="19">
        <f t="shared" si="72"/>
        <v>0.4</v>
      </c>
      <c r="L810" s="46">
        <f t="shared" si="73"/>
        <v>6.8873333333333333</v>
      </c>
      <c r="M810" t="s">
        <v>34</v>
      </c>
      <c r="N810" t="s">
        <v>36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tr">
        <f t="shared" si="74"/>
        <v>Jan</v>
      </c>
      <c r="V810">
        <f t="shared" si="75"/>
        <v>1</v>
      </c>
      <c r="W810" t="str">
        <f xml:space="preserve"> Simulated_UTM_Campaign_Data___1500_Rows[[#This Row],[utm_source]] &amp; "/" &amp; Simulated_UTM_Campaign_Data___1500_Rows[[#This Row],[utm_medium]]</f>
        <v>google/referral</v>
      </c>
      <c r="X810" s="36">
        <f t="shared" si="76"/>
        <v>45292</v>
      </c>
      <c r="Y810" s="38">
        <f>DATEDIF(E810, A810, "m") + 1</f>
        <v>1</v>
      </c>
      <c r="Z810" s="4" t="str">
        <f t="shared" si="77"/>
        <v>purchase_intent</v>
      </c>
    </row>
    <row r="811" spans="1:26" x14ac:dyDescent="0.2">
      <c r="A811" s="36">
        <v>45498</v>
      </c>
      <c r="B811" s="4" t="s">
        <v>26</v>
      </c>
      <c r="C811" s="4" t="s">
        <v>10</v>
      </c>
      <c r="D811" s="4" t="s">
        <v>20</v>
      </c>
      <c r="E811" s="36">
        <f>IFERROR(_xlfn.XLOOKUP(D811, 'Minimum Months'!A:A, 'Minimum Months'!B:B), "")</f>
        <v>45292</v>
      </c>
      <c r="F811" s="4" t="s">
        <v>29</v>
      </c>
      <c r="G811" s="4" t="s">
        <v>17</v>
      </c>
      <c r="H811" s="4">
        <v>298</v>
      </c>
      <c r="I811" s="4">
        <v>22</v>
      </c>
      <c r="J811" s="4">
        <v>127.74</v>
      </c>
      <c r="K811" s="19">
        <f t="shared" si="72"/>
        <v>7.3825503355704702E-2</v>
      </c>
      <c r="L811" s="46">
        <f t="shared" si="73"/>
        <v>0.42865771812080533</v>
      </c>
      <c r="M811" t="s">
        <v>34</v>
      </c>
      <c r="N811" t="s">
        <v>36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tr">
        <f t="shared" si="74"/>
        <v>Jul</v>
      </c>
      <c r="V811">
        <f t="shared" si="75"/>
        <v>3</v>
      </c>
      <c r="W811" t="str">
        <f xml:space="preserve"> Simulated_UTM_Campaign_Data___1500_Rows[[#This Row],[utm_source]] &amp; "/" &amp; Simulated_UTM_Campaign_Data___1500_Rows[[#This Row],[utm_medium]]</f>
        <v>instagram/referral</v>
      </c>
      <c r="X811" s="36">
        <f t="shared" si="76"/>
        <v>45292</v>
      </c>
      <c r="Y811" s="38">
        <f>DATEDIF(E811, A811, "m") + 1</f>
        <v>7</v>
      </c>
      <c r="Z811" s="4" t="str">
        <f t="shared" si="77"/>
        <v>purchase_intent</v>
      </c>
    </row>
    <row r="812" spans="1:26" x14ac:dyDescent="0.2">
      <c r="A812" s="36">
        <v>45653</v>
      </c>
      <c r="B812" s="4" t="s">
        <v>14</v>
      </c>
      <c r="C812" s="4" t="s">
        <v>28</v>
      </c>
      <c r="D812" s="4" t="s">
        <v>22</v>
      </c>
      <c r="E812" s="36">
        <f>IFERROR(_xlfn.XLOOKUP(D812, 'Minimum Months'!A:A, 'Minimum Months'!B:B), "")</f>
        <v>45294</v>
      </c>
      <c r="F812" s="4" t="s">
        <v>12</v>
      </c>
      <c r="G812" s="4" t="s">
        <v>17</v>
      </c>
      <c r="H812" s="4">
        <v>106</v>
      </c>
      <c r="I812" s="4">
        <v>13</v>
      </c>
      <c r="J812" s="4">
        <v>789.03</v>
      </c>
      <c r="K812" s="19">
        <f t="shared" si="72"/>
        <v>0.12264150943396226</v>
      </c>
      <c r="L812" s="46">
        <f t="shared" si="73"/>
        <v>7.4436792452830183</v>
      </c>
      <c r="M812" t="s">
        <v>34</v>
      </c>
      <c r="N812" t="s">
        <v>36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tr">
        <f t="shared" si="74"/>
        <v>Dec</v>
      </c>
      <c r="V812">
        <f t="shared" si="75"/>
        <v>4</v>
      </c>
      <c r="W812" t="str">
        <f xml:space="preserve"> Simulated_UTM_Campaign_Data___1500_Rows[[#This Row],[utm_source]] &amp; "/" &amp; Simulated_UTM_Campaign_Data___1500_Rows[[#This Row],[utm_medium]]</f>
        <v>newsletter/cpc</v>
      </c>
      <c r="X812" s="36">
        <f t="shared" si="76"/>
        <v>45294</v>
      </c>
      <c r="Y812" s="38">
        <f>DATEDIF(E812, A812, "m") + 1</f>
        <v>12</v>
      </c>
      <c r="Z812" s="4" t="str">
        <f t="shared" si="77"/>
        <v>purchase_intent</v>
      </c>
    </row>
    <row r="813" spans="1:26" x14ac:dyDescent="0.2">
      <c r="A813" s="36">
        <v>45572</v>
      </c>
      <c r="B813" s="4" t="s">
        <v>25</v>
      </c>
      <c r="C813" s="4" t="s">
        <v>15</v>
      </c>
      <c r="D813" s="4" t="s">
        <v>22</v>
      </c>
      <c r="E813" s="36">
        <f>IFERROR(_xlfn.XLOOKUP(D813, 'Minimum Months'!A:A, 'Minimum Months'!B:B), "")</f>
        <v>45294</v>
      </c>
      <c r="F813" s="4" t="s">
        <v>16</v>
      </c>
      <c r="G813" s="4" t="s">
        <v>17</v>
      </c>
      <c r="H813" s="4">
        <v>302</v>
      </c>
      <c r="I813" s="4">
        <v>36</v>
      </c>
      <c r="J813" s="4">
        <v>624.95000000000005</v>
      </c>
      <c r="K813" s="19">
        <f t="shared" si="72"/>
        <v>0.11920529801324503</v>
      </c>
      <c r="L813" s="46">
        <f t="shared" si="73"/>
        <v>2.0693708609271524</v>
      </c>
      <c r="M813" t="s">
        <v>34</v>
      </c>
      <c r="N813" t="s">
        <v>36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tr">
        <f t="shared" si="74"/>
        <v>Oct</v>
      </c>
      <c r="V813">
        <f t="shared" si="75"/>
        <v>4</v>
      </c>
      <c r="W813" t="str">
        <f xml:space="preserve"> Simulated_UTM_Campaign_Data___1500_Rows[[#This Row],[utm_source]] &amp; "/" &amp; Simulated_UTM_Campaign_Data___1500_Rows[[#This Row],[utm_medium]]</f>
        <v>google/social</v>
      </c>
      <c r="X813" s="36">
        <f t="shared" si="76"/>
        <v>45294</v>
      </c>
      <c r="Y813" s="38">
        <f>DATEDIF(E813, A813, "m") + 1</f>
        <v>10</v>
      </c>
      <c r="Z813" s="4" t="str">
        <f t="shared" si="77"/>
        <v>purchase_intent</v>
      </c>
    </row>
    <row r="814" spans="1:26" x14ac:dyDescent="0.2">
      <c r="A814" s="36">
        <v>45500</v>
      </c>
      <c r="B814" s="4" t="s">
        <v>18</v>
      </c>
      <c r="C814" s="4" t="s">
        <v>15</v>
      </c>
      <c r="D814" s="4" t="s">
        <v>22</v>
      </c>
      <c r="E814" s="36">
        <f>IFERROR(_xlfn.XLOOKUP(D814, 'Minimum Months'!A:A, 'Minimum Months'!B:B), "")</f>
        <v>45294</v>
      </c>
      <c r="F814" s="4" t="s">
        <v>16</v>
      </c>
      <c r="G814" s="4" t="s">
        <v>24</v>
      </c>
      <c r="H814" s="4">
        <v>283</v>
      </c>
      <c r="I814" s="4">
        <v>2</v>
      </c>
      <c r="J814" s="4">
        <v>346.69</v>
      </c>
      <c r="K814" s="19">
        <f t="shared" si="72"/>
        <v>7.0671378091872791E-3</v>
      </c>
      <c r="L814" s="46">
        <f t="shared" si="73"/>
        <v>1.2250530035335689</v>
      </c>
      <c r="M814" t="s">
        <v>34</v>
      </c>
      <c r="N814" t="s">
        <v>36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tr">
        <f t="shared" si="74"/>
        <v>Jul</v>
      </c>
      <c r="V814">
        <f t="shared" si="75"/>
        <v>3</v>
      </c>
      <c r="W814" t="str">
        <f xml:space="preserve"> Simulated_UTM_Campaign_Data___1500_Rows[[#This Row],[utm_source]] &amp; "/" &amp; Simulated_UTM_Campaign_Data___1500_Rows[[#This Row],[utm_medium]]</f>
        <v>youtube/social</v>
      </c>
      <c r="X814" s="36">
        <f t="shared" si="76"/>
        <v>45294</v>
      </c>
      <c r="Y814" s="38">
        <f>DATEDIF(E814, A814, "m") + 1</f>
        <v>7</v>
      </c>
      <c r="Z814" s="4" t="str">
        <f t="shared" si="77"/>
        <v>purchase_intent</v>
      </c>
    </row>
    <row r="815" spans="1:26" x14ac:dyDescent="0.2">
      <c r="A815" s="36">
        <v>45307</v>
      </c>
      <c r="B815" s="4" t="s">
        <v>30</v>
      </c>
      <c r="C815" s="4" t="s">
        <v>28</v>
      </c>
      <c r="D815" s="4" t="s">
        <v>22</v>
      </c>
      <c r="E815" s="36">
        <f>IFERROR(_xlfn.XLOOKUP(D815, 'Minimum Months'!A:A, 'Minimum Months'!B:B), "")</f>
        <v>45294</v>
      </c>
      <c r="F815" s="4" t="s">
        <v>23</v>
      </c>
      <c r="G815" s="4" t="s">
        <v>13</v>
      </c>
      <c r="H815" s="4">
        <v>363</v>
      </c>
      <c r="I815" s="4">
        <v>31</v>
      </c>
      <c r="J815" s="4">
        <v>225.54</v>
      </c>
      <c r="K815" s="19">
        <f t="shared" si="72"/>
        <v>8.5399449035812675E-2</v>
      </c>
      <c r="L815" s="46">
        <f t="shared" si="73"/>
        <v>0.62132231404958671</v>
      </c>
      <c r="M815" t="s">
        <v>34</v>
      </c>
      <c r="N815" t="s">
        <v>36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tr">
        <f t="shared" si="74"/>
        <v>Jan</v>
      </c>
      <c r="V815">
        <f t="shared" si="75"/>
        <v>1</v>
      </c>
      <c r="W815" t="str">
        <f xml:space="preserve"> Simulated_UTM_Campaign_Data___1500_Rows[[#This Row],[utm_source]] &amp; "/" &amp; Simulated_UTM_Campaign_Data___1500_Rows[[#This Row],[utm_medium]]</f>
        <v>linkedin/cpc</v>
      </c>
      <c r="X815" s="36">
        <f t="shared" si="76"/>
        <v>45294</v>
      </c>
      <c r="Y815" s="38">
        <f>DATEDIF(E815, A815, "m") + 1</f>
        <v>1</v>
      </c>
      <c r="Z815" s="4" t="str">
        <f t="shared" si="77"/>
        <v>exploratory</v>
      </c>
    </row>
    <row r="816" spans="1:26" x14ac:dyDescent="0.2">
      <c r="A816" s="36">
        <v>45656</v>
      </c>
      <c r="B816" s="4" t="s">
        <v>25</v>
      </c>
      <c r="C816" s="4" t="s">
        <v>10</v>
      </c>
      <c r="D816" s="4" t="s">
        <v>22</v>
      </c>
      <c r="E816" s="36">
        <f>IFERROR(_xlfn.XLOOKUP(D816, 'Minimum Months'!A:A, 'Minimum Months'!B:B), "")</f>
        <v>45294</v>
      </c>
      <c r="F816" s="4" t="s">
        <v>29</v>
      </c>
      <c r="G816" s="4" t="s">
        <v>24</v>
      </c>
      <c r="H816" s="4">
        <v>371</v>
      </c>
      <c r="I816" s="4">
        <v>6</v>
      </c>
      <c r="J816" s="4">
        <v>303.36</v>
      </c>
      <c r="K816" s="19">
        <f t="shared" si="72"/>
        <v>1.6172506738544475E-2</v>
      </c>
      <c r="L816" s="46">
        <f t="shared" si="73"/>
        <v>0.81768194070080868</v>
      </c>
      <c r="M816" t="s">
        <v>34</v>
      </c>
      <c r="N816" t="s">
        <v>36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tr">
        <f t="shared" si="74"/>
        <v>Dec</v>
      </c>
      <c r="V816">
        <f t="shared" si="75"/>
        <v>4</v>
      </c>
      <c r="W816" t="str">
        <f xml:space="preserve"> Simulated_UTM_Campaign_Data___1500_Rows[[#This Row],[utm_source]] &amp; "/" &amp; Simulated_UTM_Campaign_Data___1500_Rows[[#This Row],[utm_medium]]</f>
        <v>google/referral</v>
      </c>
      <c r="X816" s="36">
        <f t="shared" si="76"/>
        <v>45294</v>
      </c>
      <c r="Y816" s="38">
        <f>DATEDIF(E816, A816, "m") + 1</f>
        <v>12</v>
      </c>
      <c r="Z816" s="4" t="str">
        <f t="shared" si="77"/>
        <v>purchase_intent</v>
      </c>
    </row>
    <row r="817" spans="1:26" x14ac:dyDescent="0.2">
      <c r="A817" s="36">
        <v>45505</v>
      </c>
      <c r="B817" s="4" t="s">
        <v>9</v>
      </c>
      <c r="C817" s="4" t="s">
        <v>10</v>
      </c>
      <c r="D817" s="4" t="s">
        <v>22</v>
      </c>
      <c r="E817" s="36">
        <f>IFERROR(_xlfn.XLOOKUP(D817, 'Minimum Months'!A:A, 'Minimum Months'!B:B), "")</f>
        <v>45294</v>
      </c>
      <c r="F817" s="4" t="s">
        <v>23</v>
      </c>
      <c r="G817" s="4" t="s">
        <v>13</v>
      </c>
      <c r="H817" s="4">
        <v>269</v>
      </c>
      <c r="I817" s="4">
        <v>18</v>
      </c>
      <c r="J817" s="4">
        <v>66.709999999999994</v>
      </c>
      <c r="K817" s="19">
        <f t="shared" si="72"/>
        <v>6.6914498141263934E-2</v>
      </c>
      <c r="L817" s="46">
        <f t="shared" si="73"/>
        <v>0.24799256505576206</v>
      </c>
      <c r="M817" t="s">
        <v>34</v>
      </c>
      <c r="N817" t="s">
        <v>36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tr">
        <f t="shared" si="74"/>
        <v>Aug</v>
      </c>
      <c r="V817">
        <f t="shared" si="75"/>
        <v>3</v>
      </c>
      <c r="W817" t="str">
        <f xml:space="preserve"> Simulated_UTM_Campaign_Data___1500_Rows[[#This Row],[utm_source]] &amp; "/" &amp; Simulated_UTM_Campaign_Data___1500_Rows[[#This Row],[utm_medium]]</f>
        <v>facebook/referral</v>
      </c>
      <c r="X817" s="36">
        <f t="shared" si="76"/>
        <v>45294</v>
      </c>
      <c r="Y817" s="38">
        <f>DATEDIF(E817, A817, "m") + 1</f>
        <v>7</v>
      </c>
      <c r="Z817" s="4" t="str">
        <f t="shared" si="77"/>
        <v>exploratory</v>
      </c>
    </row>
    <row r="818" spans="1:26" x14ac:dyDescent="0.2">
      <c r="A818" s="36">
        <v>45597</v>
      </c>
      <c r="B818" s="4" t="s">
        <v>26</v>
      </c>
      <c r="C818" s="4" t="s">
        <v>28</v>
      </c>
      <c r="D818" s="4" t="s">
        <v>22</v>
      </c>
      <c r="E818" s="36">
        <f>IFERROR(_xlfn.XLOOKUP(D818, 'Minimum Months'!A:A, 'Minimum Months'!B:B), "")</f>
        <v>45294</v>
      </c>
      <c r="F818" s="4" t="s">
        <v>12</v>
      </c>
      <c r="G818" s="4" t="s">
        <v>24</v>
      </c>
      <c r="H818" s="4">
        <v>45</v>
      </c>
      <c r="I818" s="4">
        <v>17</v>
      </c>
      <c r="J818" s="4">
        <v>634.05999999999995</v>
      </c>
      <c r="K818" s="19">
        <f t="shared" si="72"/>
        <v>0.37777777777777777</v>
      </c>
      <c r="L818" s="46">
        <f t="shared" si="73"/>
        <v>14.090222222222222</v>
      </c>
      <c r="M818" t="s">
        <v>34</v>
      </c>
      <c r="N818" t="s">
        <v>36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tr">
        <f t="shared" si="74"/>
        <v>Nov</v>
      </c>
      <c r="V818">
        <f t="shared" si="75"/>
        <v>4</v>
      </c>
      <c r="W818" t="str">
        <f xml:space="preserve"> Simulated_UTM_Campaign_Data___1500_Rows[[#This Row],[utm_source]] &amp; "/" &amp; Simulated_UTM_Campaign_Data___1500_Rows[[#This Row],[utm_medium]]</f>
        <v>instagram/cpc</v>
      </c>
      <c r="X818" s="36">
        <f t="shared" si="76"/>
        <v>45294</v>
      </c>
      <c r="Y818" s="38">
        <f>DATEDIF(E818, A818, "m") + 1</f>
        <v>10</v>
      </c>
      <c r="Z818" s="4" t="str">
        <f t="shared" si="77"/>
        <v>purchase_intent</v>
      </c>
    </row>
    <row r="819" spans="1:26" x14ac:dyDescent="0.2">
      <c r="A819" s="36">
        <v>45451</v>
      </c>
      <c r="B819" s="4" t="s">
        <v>9</v>
      </c>
      <c r="C819" s="4" t="s">
        <v>10</v>
      </c>
      <c r="D819" s="4" t="s">
        <v>20</v>
      </c>
      <c r="E819" s="36">
        <f>IFERROR(_xlfn.XLOOKUP(D819, 'Minimum Months'!A:A, 'Minimum Months'!B:B), "")</f>
        <v>45292</v>
      </c>
      <c r="F819" s="4" t="s">
        <v>29</v>
      </c>
      <c r="G819" s="4" t="s">
        <v>17</v>
      </c>
      <c r="H819" s="4">
        <v>489</v>
      </c>
      <c r="I819" s="4">
        <v>0</v>
      </c>
      <c r="J819" s="4">
        <v>153.12</v>
      </c>
      <c r="K819" s="19">
        <f t="shared" si="72"/>
        <v>0</v>
      </c>
      <c r="L819" s="46">
        <f t="shared" si="73"/>
        <v>0.31312883435582822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tr">
        <f t="shared" si="74"/>
        <v>Jun</v>
      </c>
      <c r="V819">
        <f t="shared" si="75"/>
        <v>2</v>
      </c>
      <c r="W819" t="str">
        <f xml:space="preserve"> Simulated_UTM_Campaign_Data___1500_Rows[[#This Row],[utm_source]] &amp; "/" &amp; Simulated_UTM_Campaign_Data___1500_Rows[[#This Row],[utm_medium]]</f>
        <v>facebook/referral</v>
      </c>
      <c r="X819" s="36">
        <f t="shared" si="76"/>
        <v>45292</v>
      </c>
      <c r="Y819" s="38">
        <f>DATEDIF(E819, A819, "m") + 1</f>
        <v>6</v>
      </c>
      <c r="Z819" s="4" t="str">
        <f t="shared" si="77"/>
        <v>purchase_intent</v>
      </c>
    </row>
    <row r="820" spans="1:26" x14ac:dyDescent="0.2">
      <c r="A820" s="36">
        <v>45337</v>
      </c>
      <c r="B820" s="4" t="s">
        <v>30</v>
      </c>
      <c r="C820" s="4" t="s">
        <v>15</v>
      </c>
      <c r="D820" s="4" t="s">
        <v>11</v>
      </c>
      <c r="E820" s="36">
        <f>IFERROR(_xlfn.XLOOKUP(D820, 'Minimum Months'!A:A, 'Minimum Months'!B:B), "")</f>
        <v>45292</v>
      </c>
      <c r="F820" s="4" t="s">
        <v>12</v>
      </c>
      <c r="G820" s="4" t="s">
        <v>17</v>
      </c>
      <c r="H820" s="4">
        <v>484</v>
      </c>
      <c r="I820" s="4">
        <v>37</v>
      </c>
      <c r="J820" s="4">
        <v>171.5</v>
      </c>
      <c r="K820" s="19">
        <f t="shared" si="72"/>
        <v>7.6446280991735532E-2</v>
      </c>
      <c r="L820" s="46">
        <f t="shared" si="73"/>
        <v>0.35433884297520662</v>
      </c>
      <c r="M820" t="s">
        <v>34</v>
      </c>
      <c r="N820" t="s">
        <v>36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tr">
        <f t="shared" si="74"/>
        <v>Feb</v>
      </c>
      <c r="V820">
        <f t="shared" si="75"/>
        <v>1</v>
      </c>
      <c r="W820" t="str">
        <f xml:space="preserve"> Simulated_UTM_Campaign_Data___1500_Rows[[#This Row],[utm_source]] &amp; "/" &amp; Simulated_UTM_Campaign_Data___1500_Rows[[#This Row],[utm_medium]]</f>
        <v>linkedin/social</v>
      </c>
      <c r="X820" s="36">
        <f t="shared" si="76"/>
        <v>45292</v>
      </c>
      <c r="Y820" s="38">
        <f>DATEDIF(E820, A820, "m") + 1</f>
        <v>2</v>
      </c>
      <c r="Z820" s="4" t="str">
        <f t="shared" si="77"/>
        <v>purchase_intent</v>
      </c>
    </row>
    <row r="821" spans="1:26" x14ac:dyDescent="0.2">
      <c r="A821" s="36">
        <v>45312</v>
      </c>
      <c r="B821" s="4" t="s">
        <v>25</v>
      </c>
      <c r="C821" s="4" t="s">
        <v>10</v>
      </c>
      <c r="D821" s="4" t="s">
        <v>20</v>
      </c>
      <c r="E821" s="36">
        <f>IFERROR(_xlfn.XLOOKUP(D821, 'Minimum Months'!A:A, 'Minimum Months'!B:B), "")</f>
        <v>45292</v>
      </c>
      <c r="F821" s="4" t="s">
        <v>12</v>
      </c>
      <c r="G821" s="4" t="s">
        <v>13</v>
      </c>
      <c r="H821" s="4">
        <v>246</v>
      </c>
      <c r="I821" s="4">
        <v>17</v>
      </c>
      <c r="J821" s="4">
        <v>460.32</v>
      </c>
      <c r="K821" s="19">
        <f t="shared" si="72"/>
        <v>6.910569105691057E-2</v>
      </c>
      <c r="L821" s="46">
        <f t="shared" si="73"/>
        <v>1.8712195121951218</v>
      </c>
      <c r="M821" t="s">
        <v>34</v>
      </c>
      <c r="N821" t="s">
        <v>36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tr">
        <f t="shared" si="74"/>
        <v>Jan</v>
      </c>
      <c r="V821">
        <f t="shared" si="75"/>
        <v>1</v>
      </c>
      <c r="W821" t="str">
        <f xml:space="preserve"> Simulated_UTM_Campaign_Data___1500_Rows[[#This Row],[utm_source]] &amp; "/" &amp; Simulated_UTM_Campaign_Data___1500_Rows[[#This Row],[utm_medium]]</f>
        <v>google/referral</v>
      </c>
      <c r="X821" s="36">
        <f t="shared" si="76"/>
        <v>45292</v>
      </c>
      <c r="Y821" s="38">
        <f>DATEDIF(E821, A821, "m") + 1</f>
        <v>1</v>
      </c>
      <c r="Z821" s="4" t="str">
        <f t="shared" si="77"/>
        <v>exploratory</v>
      </c>
    </row>
    <row r="822" spans="1:26" x14ac:dyDescent="0.2">
      <c r="A822" s="36">
        <v>45597</v>
      </c>
      <c r="B822" s="4" t="s">
        <v>30</v>
      </c>
      <c r="C822" s="4" t="s">
        <v>28</v>
      </c>
      <c r="D822" s="4" t="s">
        <v>20</v>
      </c>
      <c r="E822" s="36">
        <f>IFERROR(_xlfn.XLOOKUP(D822, 'Minimum Months'!A:A, 'Minimum Months'!B:B), "")</f>
        <v>45292</v>
      </c>
      <c r="F822" s="4" t="s">
        <v>12</v>
      </c>
      <c r="G822" s="4" t="s">
        <v>21</v>
      </c>
      <c r="H822" s="4">
        <v>406</v>
      </c>
      <c r="I822" s="4">
        <v>15</v>
      </c>
      <c r="J822" s="4">
        <v>901.9</v>
      </c>
      <c r="K822" s="19">
        <f t="shared" si="72"/>
        <v>3.6945812807881777E-2</v>
      </c>
      <c r="L822" s="46">
        <f t="shared" si="73"/>
        <v>2.2214285714285715</v>
      </c>
      <c r="M822" t="s">
        <v>34</v>
      </c>
      <c r="N822" t="s">
        <v>36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tr">
        <f t="shared" si="74"/>
        <v>Nov</v>
      </c>
      <c r="V822">
        <f t="shared" si="75"/>
        <v>4</v>
      </c>
      <c r="W822" t="str">
        <f xml:space="preserve"> Simulated_UTM_Campaign_Data___1500_Rows[[#This Row],[utm_source]] &amp; "/" &amp; Simulated_UTM_Campaign_Data___1500_Rows[[#This Row],[utm_medium]]</f>
        <v>linkedin/cpc</v>
      </c>
      <c r="X822" s="36">
        <f t="shared" si="76"/>
        <v>45292</v>
      </c>
      <c r="Y822" s="38">
        <f>DATEDIF(E822, A822, "m") + 1</f>
        <v>11</v>
      </c>
      <c r="Z822" s="4" t="str">
        <f t="shared" si="77"/>
        <v>exploratory</v>
      </c>
    </row>
    <row r="823" spans="1:26" x14ac:dyDescent="0.2">
      <c r="A823" s="36">
        <v>45554</v>
      </c>
      <c r="B823" s="4" t="s">
        <v>9</v>
      </c>
      <c r="C823" s="4" t="s">
        <v>28</v>
      </c>
      <c r="D823" s="4" t="s">
        <v>27</v>
      </c>
      <c r="E823" s="36">
        <f>IFERROR(_xlfn.XLOOKUP(D823, 'Minimum Months'!A:A, 'Minimum Months'!B:B), "")</f>
        <v>45293</v>
      </c>
      <c r="F823" s="4" t="s">
        <v>29</v>
      </c>
      <c r="G823" s="4" t="s">
        <v>24</v>
      </c>
      <c r="H823" s="4">
        <v>159</v>
      </c>
      <c r="I823" s="4">
        <v>24</v>
      </c>
      <c r="J823" s="4">
        <v>53.96</v>
      </c>
      <c r="K823" s="19">
        <f t="shared" si="72"/>
        <v>0.15094339622641509</v>
      </c>
      <c r="L823" s="46">
        <f t="shared" si="73"/>
        <v>0.33937106918238996</v>
      </c>
      <c r="M823" t="s">
        <v>34</v>
      </c>
      <c r="N823" t="s">
        <v>36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tr">
        <f t="shared" si="74"/>
        <v>Sep</v>
      </c>
      <c r="V823">
        <f t="shared" si="75"/>
        <v>3</v>
      </c>
      <c r="W823" t="str">
        <f xml:space="preserve"> Simulated_UTM_Campaign_Data___1500_Rows[[#This Row],[utm_source]] &amp; "/" &amp; Simulated_UTM_Campaign_Data___1500_Rows[[#This Row],[utm_medium]]</f>
        <v>facebook/cpc</v>
      </c>
      <c r="X823" s="36">
        <f t="shared" si="76"/>
        <v>45293</v>
      </c>
      <c r="Y823" s="38">
        <f>DATEDIF(E823, A823, "m") + 1</f>
        <v>9</v>
      </c>
      <c r="Z823" s="4" t="str">
        <f t="shared" si="77"/>
        <v>purchase_intent</v>
      </c>
    </row>
    <row r="824" spans="1:26" x14ac:dyDescent="0.2">
      <c r="A824" s="36">
        <v>45434</v>
      </c>
      <c r="B824" s="4" t="s">
        <v>9</v>
      </c>
      <c r="C824" s="4" t="s">
        <v>10</v>
      </c>
      <c r="D824" s="4" t="s">
        <v>27</v>
      </c>
      <c r="E824" s="36">
        <f>IFERROR(_xlfn.XLOOKUP(D824, 'Minimum Months'!A:A, 'Minimum Months'!B:B), "")</f>
        <v>45293</v>
      </c>
      <c r="F824" s="4" t="s">
        <v>29</v>
      </c>
      <c r="G824" s="4" t="s">
        <v>24</v>
      </c>
      <c r="H824" s="4">
        <v>16</v>
      </c>
      <c r="I824" s="4">
        <v>24</v>
      </c>
      <c r="J824" s="4">
        <v>448.86</v>
      </c>
      <c r="K824" s="19">
        <f t="shared" si="72"/>
        <v>1.5</v>
      </c>
      <c r="L824" s="46">
        <f t="shared" si="73"/>
        <v>28.053750000000001</v>
      </c>
      <c r="M824" t="s">
        <v>34</v>
      </c>
      <c r="N824" t="s">
        <v>36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tr">
        <f t="shared" si="74"/>
        <v>May</v>
      </c>
      <c r="V824">
        <f t="shared" si="75"/>
        <v>2</v>
      </c>
      <c r="W824" t="str">
        <f xml:space="preserve"> Simulated_UTM_Campaign_Data___1500_Rows[[#This Row],[utm_source]] &amp; "/" &amp; Simulated_UTM_Campaign_Data___1500_Rows[[#This Row],[utm_medium]]</f>
        <v>facebook/referral</v>
      </c>
      <c r="X824" s="36">
        <f t="shared" si="76"/>
        <v>45293</v>
      </c>
      <c r="Y824" s="38">
        <f>DATEDIF(E824, A824, "m") + 1</f>
        <v>5</v>
      </c>
      <c r="Z824" s="4" t="str">
        <f t="shared" si="77"/>
        <v>purchase_intent</v>
      </c>
    </row>
    <row r="825" spans="1:26" x14ac:dyDescent="0.2">
      <c r="A825" s="36">
        <v>45318</v>
      </c>
      <c r="B825" s="4" t="s">
        <v>30</v>
      </c>
      <c r="C825" s="4" t="s">
        <v>15</v>
      </c>
      <c r="D825" s="4" t="s">
        <v>11</v>
      </c>
      <c r="E825" s="36">
        <f>IFERROR(_xlfn.XLOOKUP(D825, 'Minimum Months'!A:A, 'Minimum Months'!B:B), "")</f>
        <v>45292</v>
      </c>
      <c r="F825" s="4" t="s">
        <v>12</v>
      </c>
      <c r="G825" s="4" t="s">
        <v>24</v>
      </c>
      <c r="H825" s="4">
        <v>170</v>
      </c>
      <c r="I825" s="4">
        <v>42</v>
      </c>
      <c r="J825" s="4">
        <v>701.18</v>
      </c>
      <c r="K825" s="19">
        <f t="shared" si="72"/>
        <v>0.24705882352941178</v>
      </c>
      <c r="L825" s="46">
        <f t="shared" si="73"/>
        <v>4.1245882352941177</v>
      </c>
      <c r="M825" t="s">
        <v>34</v>
      </c>
      <c r="N825" t="s">
        <v>36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tr">
        <f t="shared" si="74"/>
        <v>Jan</v>
      </c>
      <c r="V825">
        <f t="shared" si="75"/>
        <v>1</v>
      </c>
      <c r="W825" t="str">
        <f xml:space="preserve"> Simulated_UTM_Campaign_Data___1500_Rows[[#This Row],[utm_source]] &amp; "/" &amp; Simulated_UTM_Campaign_Data___1500_Rows[[#This Row],[utm_medium]]</f>
        <v>linkedin/social</v>
      </c>
      <c r="X825" s="36">
        <f t="shared" si="76"/>
        <v>45292</v>
      </c>
      <c r="Y825" s="38">
        <f>DATEDIF(E825, A825, "m") + 1</f>
        <v>1</v>
      </c>
      <c r="Z825" s="4" t="str">
        <f t="shared" si="77"/>
        <v>purchase_intent</v>
      </c>
    </row>
    <row r="826" spans="1:26" x14ac:dyDescent="0.2">
      <c r="A826" s="36">
        <v>45605</v>
      </c>
      <c r="B826" s="4" t="s">
        <v>26</v>
      </c>
      <c r="C826" s="4" t="s">
        <v>10</v>
      </c>
      <c r="D826" s="4" t="s">
        <v>20</v>
      </c>
      <c r="E826" s="36">
        <f>IFERROR(_xlfn.XLOOKUP(D826, 'Minimum Months'!A:A, 'Minimum Months'!B:B), "")</f>
        <v>45292</v>
      </c>
      <c r="F826" s="4" t="s">
        <v>16</v>
      </c>
      <c r="G826" s="4" t="s">
        <v>17</v>
      </c>
      <c r="H826" s="4">
        <v>441</v>
      </c>
      <c r="I826" s="4">
        <v>1</v>
      </c>
      <c r="J826" s="4">
        <v>201.05</v>
      </c>
      <c r="K826" s="19">
        <f t="shared" si="72"/>
        <v>2.2675736961451248E-3</v>
      </c>
      <c r="L826" s="46">
        <f t="shared" si="73"/>
        <v>0.45589569160997734</v>
      </c>
      <c r="M826" t="s">
        <v>34</v>
      </c>
      <c r="N826" t="s">
        <v>36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tr">
        <f t="shared" si="74"/>
        <v>Nov</v>
      </c>
      <c r="V826">
        <f t="shared" si="75"/>
        <v>4</v>
      </c>
      <c r="W826" t="str">
        <f xml:space="preserve"> Simulated_UTM_Campaign_Data___1500_Rows[[#This Row],[utm_source]] &amp; "/" &amp; Simulated_UTM_Campaign_Data___1500_Rows[[#This Row],[utm_medium]]</f>
        <v>instagram/referral</v>
      </c>
      <c r="X826" s="36">
        <f t="shared" si="76"/>
        <v>45292</v>
      </c>
      <c r="Y826" s="38">
        <f>DATEDIF(E826, A826, "m") + 1</f>
        <v>11</v>
      </c>
      <c r="Z826" s="4" t="str">
        <f t="shared" si="77"/>
        <v>purchase_intent</v>
      </c>
    </row>
    <row r="827" spans="1:26" x14ac:dyDescent="0.2">
      <c r="A827" s="36">
        <v>45393</v>
      </c>
      <c r="B827" s="4" t="s">
        <v>30</v>
      </c>
      <c r="C827" s="4" t="s">
        <v>15</v>
      </c>
      <c r="D827" s="4" t="s">
        <v>20</v>
      </c>
      <c r="E827" s="36">
        <f>IFERROR(_xlfn.XLOOKUP(D827, 'Minimum Months'!A:A, 'Minimum Months'!B:B), "")</f>
        <v>45292</v>
      </c>
      <c r="F827" s="4" t="s">
        <v>16</v>
      </c>
      <c r="G827" s="4" t="s">
        <v>13</v>
      </c>
      <c r="H827" s="4">
        <v>350</v>
      </c>
      <c r="I827" s="4">
        <v>15</v>
      </c>
      <c r="J827" s="4">
        <v>851.17</v>
      </c>
      <c r="K827" s="19">
        <f t="shared" si="72"/>
        <v>4.2857142857142858E-2</v>
      </c>
      <c r="L827" s="46">
        <f t="shared" si="73"/>
        <v>2.4319142857142855</v>
      </c>
      <c r="M827" t="s">
        <v>34</v>
      </c>
      <c r="N827" t="s">
        <v>36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tr">
        <f t="shared" si="74"/>
        <v>Apr</v>
      </c>
      <c r="V827">
        <f t="shared" si="75"/>
        <v>2</v>
      </c>
      <c r="W827" t="str">
        <f xml:space="preserve"> Simulated_UTM_Campaign_Data___1500_Rows[[#This Row],[utm_source]] &amp; "/" &amp; Simulated_UTM_Campaign_Data___1500_Rows[[#This Row],[utm_medium]]</f>
        <v>linkedin/social</v>
      </c>
      <c r="X827" s="36">
        <f t="shared" si="76"/>
        <v>45292</v>
      </c>
      <c r="Y827" s="38">
        <f>DATEDIF(E827, A827, "m") + 1</f>
        <v>4</v>
      </c>
      <c r="Z827" s="4" t="str">
        <f t="shared" si="77"/>
        <v>exploratory</v>
      </c>
    </row>
    <row r="828" spans="1:26" x14ac:dyDescent="0.2">
      <c r="A828" s="36">
        <v>45518</v>
      </c>
      <c r="B828" s="4" t="s">
        <v>18</v>
      </c>
      <c r="C828" s="4" t="s">
        <v>28</v>
      </c>
      <c r="D828" s="4" t="s">
        <v>22</v>
      </c>
      <c r="E828" s="36">
        <f>IFERROR(_xlfn.XLOOKUP(D828, 'Minimum Months'!A:A, 'Minimum Months'!B:B), "")</f>
        <v>45294</v>
      </c>
      <c r="F828" s="4" t="s">
        <v>29</v>
      </c>
      <c r="G828" s="4" t="s">
        <v>13</v>
      </c>
      <c r="H828" s="4">
        <v>259</v>
      </c>
      <c r="I828" s="4">
        <v>6</v>
      </c>
      <c r="J828" s="4">
        <v>64.010000000000005</v>
      </c>
      <c r="K828" s="19">
        <f t="shared" si="72"/>
        <v>2.3166023166023165E-2</v>
      </c>
      <c r="L828" s="46">
        <f t="shared" si="73"/>
        <v>0.24714285714285716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tr">
        <f t="shared" si="74"/>
        <v>Aug</v>
      </c>
      <c r="V828">
        <f t="shared" si="75"/>
        <v>3</v>
      </c>
      <c r="W828" t="str">
        <f xml:space="preserve"> Simulated_UTM_Campaign_Data___1500_Rows[[#This Row],[utm_source]] &amp; "/" &amp; Simulated_UTM_Campaign_Data___1500_Rows[[#This Row],[utm_medium]]</f>
        <v>youtube/cpc</v>
      </c>
      <c r="X828" s="36">
        <f t="shared" si="76"/>
        <v>45294</v>
      </c>
      <c r="Y828" s="38">
        <f>DATEDIF(E828, A828, "m") + 1</f>
        <v>8</v>
      </c>
      <c r="Z828" s="4" t="str">
        <f t="shared" si="77"/>
        <v>exploratory</v>
      </c>
    </row>
    <row r="829" spans="1:26" x14ac:dyDescent="0.2">
      <c r="A829" s="36">
        <v>45552</v>
      </c>
      <c r="B829" s="4" t="s">
        <v>26</v>
      </c>
      <c r="C829" s="4" t="s">
        <v>28</v>
      </c>
      <c r="D829" s="4" t="s">
        <v>11</v>
      </c>
      <c r="E829" s="36">
        <f>IFERROR(_xlfn.XLOOKUP(D829, 'Minimum Months'!A:A, 'Minimum Months'!B:B), "")</f>
        <v>45292</v>
      </c>
      <c r="F829" s="4" t="s">
        <v>32</v>
      </c>
      <c r="G829" s="4" t="s">
        <v>13</v>
      </c>
      <c r="H829" s="4">
        <v>358</v>
      </c>
      <c r="I829" s="4">
        <v>2</v>
      </c>
      <c r="J829" s="4">
        <v>216.52</v>
      </c>
      <c r="K829" s="19">
        <f t="shared" si="72"/>
        <v>5.5865921787709499E-3</v>
      </c>
      <c r="L829" s="46">
        <f t="shared" si="73"/>
        <v>0.60480446927374309</v>
      </c>
      <c r="M829" t="s">
        <v>34</v>
      </c>
      <c r="N829" t="s">
        <v>36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tr">
        <f t="shared" si="74"/>
        <v>Sep</v>
      </c>
      <c r="V829">
        <f t="shared" si="75"/>
        <v>3</v>
      </c>
      <c r="W829" t="str">
        <f xml:space="preserve"> Simulated_UTM_Campaign_Data___1500_Rows[[#This Row],[utm_source]] &amp; "/" &amp; Simulated_UTM_Campaign_Data___1500_Rows[[#This Row],[utm_medium]]</f>
        <v>instagram/cpc</v>
      </c>
      <c r="X829" s="36">
        <f t="shared" si="76"/>
        <v>45292</v>
      </c>
      <c r="Y829" s="38">
        <f>DATEDIF(E829, A829, "m") + 1</f>
        <v>9</v>
      </c>
      <c r="Z829" s="4" t="str">
        <f t="shared" si="77"/>
        <v>exploratory</v>
      </c>
    </row>
    <row r="830" spans="1:26" x14ac:dyDescent="0.2">
      <c r="A830" s="36">
        <v>45424</v>
      </c>
      <c r="B830" s="4" t="s">
        <v>25</v>
      </c>
      <c r="C830" s="4" t="s">
        <v>15</v>
      </c>
      <c r="D830" s="4" t="s">
        <v>11</v>
      </c>
      <c r="E830" s="36">
        <f>IFERROR(_xlfn.XLOOKUP(D830, 'Minimum Months'!A:A, 'Minimum Months'!B:B), "")</f>
        <v>45292</v>
      </c>
      <c r="F830" s="4" t="s">
        <v>12</v>
      </c>
      <c r="G830" s="4" t="s">
        <v>21</v>
      </c>
      <c r="H830" s="4">
        <v>291</v>
      </c>
      <c r="I830" s="4">
        <v>18</v>
      </c>
      <c r="J830" s="4">
        <v>338.06</v>
      </c>
      <c r="K830" s="19">
        <f t="shared" si="72"/>
        <v>6.1855670103092786E-2</v>
      </c>
      <c r="L830" s="46">
        <f t="shared" si="73"/>
        <v>1.1617182130584192</v>
      </c>
      <c r="M830" t="s">
        <v>34</v>
      </c>
      <c r="N830" t="s">
        <v>36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tr">
        <f t="shared" si="74"/>
        <v>May</v>
      </c>
      <c r="V830">
        <f t="shared" si="75"/>
        <v>2</v>
      </c>
      <c r="W830" t="str">
        <f xml:space="preserve"> Simulated_UTM_Campaign_Data___1500_Rows[[#This Row],[utm_source]] &amp; "/" &amp; Simulated_UTM_Campaign_Data___1500_Rows[[#This Row],[utm_medium]]</f>
        <v>google/social</v>
      </c>
      <c r="X830" s="36">
        <f t="shared" si="76"/>
        <v>45292</v>
      </c>
      <c r="Y830" s="38">
        <f>DATEDIF(E830, A830, "m") + 1</f>
        <v>5</v>
      </c>
      <c r="Z830" s="4" t="str">
        <f t="shared" si="77"/>
        <v>exploratory</v>
      </c>
    </row>
    <row r="831" spans="1:26" x14ac:dyDescent="0.2">
      <c r="A831" s="36">
        <v>45358</v>
      </c>
      <c r="B831" s="4" t="s">
        <v>14</v>
      </c>
      <c r="C831" s="4" t="s">
        <v>10</v>
      </c>
      <c r="D831" s="4" t="s">
        <v>27</v>
      </c>
      <c r="E831" s="36">
        <f>IFERROR(_xlfn.XLOOKUP(D831, 'Minimum Months'!A:A, 'Minimum Months'!B:B), "")</f>
        <v>45293</v>
      </c>
      <c r="F831" s="4" t="s">
        <v>16</v>
      </c>
      <c r="G831" s="4" t="s">
        <v>24</v>
      </c>
      <c r="H831" s="4">
        <v>457</v>
      </c>
      <c r="I831" s="4">
        <v>16</v>
      </c>
      <c r="J831" s="4">
        <v>603.88</v>
      </c>
      <c r="K831" s="19">
        <f t="shared" si="72"/>
        <v>3.5010940919037198E-2</v>
      </c>
      <c r="L831" s="46">
        <f t="shared" si="73"/>
        <v>1.3214004376367614</v>
      </c>
      <c r="M831" t="s">
        <v>34</v>
      </c>
      <c r="N831" t="s">
        <v>36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tr">
        <f t="shared" si="74"/>
        <v>Mar</v>
      </c>
      <c r="V831">
        <f t="shared" si="75"/>
        <v>1</v>
      </c>
      <c r="W831" t="str">
        <f xml:space="preserve"> Simulated_UTM_Campaign_Data___1500_Rows[[#This Row],[utm_source]] &amp; "/" &amp; Simulated_UTM_Campaign_Data___1500_Rows[[#This Row],[utm_medium]]</f>
        <v>newsletter/referral</v>
      </c>
      <c r="X831" s="36">
        <f t="shared" si="76"/>
        <v>45293</v>
      </c>
      <c r="Y831" s="38">
        <f>DATEDIF(E831, A831, "m") + 1</f>
        <v>3</v>
      </c>
      <c r="Z831" s="4" t="str">
        <f t="shared" si="77"/>
        <v>purchase_intent</v>
      </c>
    </row>
    <row r="832" spans="1:26" x14ac:dyDescent="0.2">
      <c r="A832" s="36">
        <v>45623</v>
      </c>
      <c r="B832" s="4" t="s">
        <v>9</v>
      </c>
      <c r="C832" s="4" t="s">
        <v>10</v>
      </c>
      <c r="D832" s="4" t="s">
        <v>11</v>
      </c>
      <c r="E832" s="36">
        <f>IFERROR(_xlfn.XLOOKUP(D832, 'Minimum Months'!A:A, 'Minimum Months'!B:B), "")</f>
        <v>45292</v>
      </c>
      <c r="F832" s="4" t="s">
        <v>29</v>
      </c>
      <c r="G832" s="4" t="s">
        <v>21</v>
      </c>
      <c r="H832" s="4">
        <v>219</v>
      </c>
      <c r="I832" s="4">
        <v>47</v>
      </c>
      <c r="J832" s="4">
        <v>672.44</v>
      </c>
      <c r="K832" s="19">
        <f t="shared" si="72"/>
        <v>0.21461187214611871</v>
      </c>
      <c r="L832" s="46">
        <f t="shared" si="73"/>
        <v>3.0705022831050233</v>
      </c>
      <c r="M832" t="s">
        <v>34</v>
      </c>
      <c r="N832" t="s">
        <v>36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tr">
        <f t="shared" si="74"/>
        <v>Nov</v>
      </c>
      <c r="V832">
        <f t="shared" si="75"/>
        <v>4</v>
      </c>
      <c r="W832" t="str">
        <f xml:space="preserve"> Simulated_UTM_Campaign_Data___1500_Rows[[#This Row],[utm_source]] &amp; "/" &amp; Simulated_UTM_Campaign_Data___1500_Rows[[#This Row],[utm_medium]]</f>
        <v>facebook/referral</v>
      </c>
      <c r="X832" s="36">
        <f t="shared" si="76"/>
        <v>45292</v>
      </c>
      <c r="Y832" s="38">
        <f>DATEDIF(E832, A832, "m") + 1</f>
        <v>11</v>
      </c>
      <c r="Z832" s="4" t="str">
        <f t="shared" si="77"/>
        <v>exploratory</v>
      </c>
    </row>
    <row r="833" spans="1:26" x14ac:dyDescent="0.2">
      <c r="A833" s="36">
        <v>45533</v>
      </c>
      <c r="B833" s="4" t="s">
        <v>25</v>
      </c>
      <c r="C833" s="4" t="s">
        <v>15</v>
      </c>
      <c r="D833" s="4" t="s">
        <v>20</v>
      </c>
      <c r="E833" s="36">
        <f>IFERROR(_xlfn.XLOOKUP(D833, 'Minimum Months'!A:A, 'Minimum Months'!B:B), "")</f>
        <v>45292</v>
      </c>
      <c r="F833" s="4" t="s">
        <v>29</v>
      </c>
      <c r="G833" s="4" t="s">
        <v>17</v>
      </c>
      <c r="H833" s="4">
        <v>294</v>
      </c>
      <c r="I833" s="4">
        <v>35</v>
      </c>
      <c r="J833" s="4">
        <v>874.63</v>
      </c>
      <c r="K833" s="19">
        <f t="shared" si="72"/>
        <v>0.11904761904761904</v>
      </c>
      <c r="L833" s="46">
        <f t="shared" si="73"/>
        <v>2.9749319727891157</v>
      </c>
      <c r="M833" t="s">
        <v>34</v>
      </c>
      <c r="N833" t="s">
        <v>36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tr">
        <f t="shared" si="74"/>
        <v>Aug</v>
      </c>
      <c r="V833">
        <f t="shared" si="75"/>
        <v>3</v>
      </c>
      <c r="W833" t="str">
        <f xml:space="preserve"> Simulated_UTM_Campaign_Data___1500_Rows[[#This Row],[utm_source]] &amp; "/" &amp; Simulated_UTM_Campaign_Data___1500_Rows[[#This Row],[utm_medium]]</f>
        <v>google/social</v>
      </c>
      <c r="X833" s="36">
        <f t="shared" si="76"/>
        <v>45292</v>
      </c>
      <c r="Y833" s="38">
        <f>DATEDIF(E833, A833, "m") + 1</f>
        <v>8</v>
      </c>
      <c r="Z833" s="4" t="str">
        <f t="shared" si="77"/>
        <v>purchase_intent</v>
      </c>
    </row>
    <row r="834" spans="1:26" x14ac:dyDescent="0.2">
      <c r="A834" s="36">
        <v>45546</v>
      </c>
      <c r="B834" s="4" t="s">
        <v>25</v>
      </c>
      <c r="C834" s="4" t="s">
        <v>28</v>
      </c>
      <c r="D834" s="4" t="s">
        <v>27</v>
      </c>
      <c r="E834" s="36">
        <f>IFERROR(_xlfn.XLOOKUP(D834, 'Minimum Months'!A:A, 'Minimum Months'!B:B), "")</f>
        <v>45293</v>
      </c>
      <c r="F834" s="4" t="s">
        <v>12</v>
      </c>
      <c r="G834" s="4" t="s">
        <v>24</v>
      </c>
      <c r="H834" s="4">
        <v>92</v>
      </c>
      <c r="I834" s="4">
        <v>50</v>
      </c>
      <c r="J834" s="4">
        <v>781.3</v>
      </c>
      <c r="K834" s="19">
        <f t="shared" ref="K834:K897" si="78">IF(H834=0, 0, I834/H834)</f>
        <v>0.54347826086956519</v>
      </c>
      <c r="L834" s="46">
        <f t="shared" ref="L834:L897" si="79">IF(H834=0, 0, J834/H834)</f>
        <v>8.4923913043478247</v>
      </c>
      <c r="M834" t="s">
        <v>34</v>
      </c>
      <c r="N834" t="s">
        <v>36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tr">
        <f t="shared" ref="U834:U897" si="80">TEXT(A834, "mmm")</f>
        <v>Sep</v>
      </c>
      <c r="V834">
        <f t="shared" ref="V834:V897" si="81">ROUNDUP(MONTH(A834)/3, 0)</f>
        <v>3</v>
      </c>
      <c r="W834" t="str">
        <f xml:space="preserve"> Simulated_UTM_Campaign_Data___1500_Rows[[#This Row],[utm_source]] &amp; "/" &amp; Simulated_UTM_Campaign_Data___1500_Rows[[#This Row],[utm_medium]]</f>
        <v>google/cpc</v>
      </c>
      <c r="X834" s="36">
        <f t="shared" ref="X834:X897" si="82">_xlfn.MINIFS(A:A, D:D, D834)</f>
        <v>45293</v>
      </c>
      <c r="Y834" s="38">
        <f>DATEDIF(E834, A834, "m") + 1</f>
        <v>9</v>
      </c>
      <c r="Z834" s="4" t="str">
        <f t="shared" ref="Z834:Z897" si="83">IF(OR(G834="discount", G834="signup"), "purchase_intent",
   IF(OR(G834="bags", G834="shoes"), "exploratory", "other"))</f>
        <v>purchase_intent</v>
      </c>
    </row>
    <row r="835" spans="1:26" x14ac:dyDescent="0.2">
      <c r="A835" s="36">
        <v>45464</v>
      </c>
      <c r="B835" s="4" t="s">
        <v>30</v>
      </c>
      <c r="C835" s="4" t="s">
        <v>10</v>
      </c>
      <c r="D835" s="4" t="s">
        <v>20</v>
      </c>
      <c r="E835" s="36">
        <f>IFERROR(_xlfn.XLOOKUP(D835, 'Minimum Months'!A:A, 'Minimum Months'!B:B), "")</f>
        <v>45292</v>
      </c>
      <c r="F835" s="4" t="s">
        <v>16</v>
      </c>
      <c r="G835" s="4" t="s">
        <v>17</v>
      </c>
      <c r="H835" s="4">
        <v>38</v>
      </c>
      <c r="I835" s="4">
        <v>19</v>
      </c>
      <c r="J835" s="4">
        <v>991.08</v>
      </c>
      <c r="K835" s="19">
        <f t="shared" si="78"/>
        <v>0.5</v>
      </c>
      <c r="L835" s="46">
        <f t="shared" si="79"/>
        <v>26.081052631578949</v>
      </c>
      <c r="M835" t="s">
        <v>34</v>
      </c>
      <c r="N835" t="s">
        <v>36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tr">
        <f t="shared" si="80"/>
        <v>Jun</v>
      </c>
      <c r="V835">
        <f t="shared" si="81"/>
        <v>2</v>
      </c>
      <c r="W835" t="str">
        <f xml:space="preserve"> Simulated_UTM_Campaign_Data___1500_Rows[[#This Row],[utm_source]] &amp; "/" &amp; Simulated_UTM_Campaign_Data___1500_Rows[[#This Row],[utm_medium]]</f>
        <v>linkedin/referral</v>
      </c>
      <c r="X835" s="36">
        <f t="shared" si="82"/>
        <v>45292</v>
      </c>
      <c r="Y835" s="38">
        <f>DATEDIF(E835, A835, "m") + 1</f>
        <v>6</v>
      </c>
      <c r="Z835" s="4" t="str">
        <f t="shared" si="83"/>
        <v>purchase_intent</v>
      </c>
    </row>
    <row r="836" spans="1:26" x14ac:dyDescent="0.2">
      <c r="A836" s="36">
        <v>45392</v>
      </c>
      <c r="B836" s="4" t="s">
        <v>25</v>
      </c>
      <c r="C836" s="4" t="s">
        <v>15</v>
      </c>
      <c r="D836" s="4" t="s">
        <v>27</v>
      </c>
      <c r="E836" s="36">
        <f>IFERROR(_xlfn.XLOOKUP(D836, 'Minimum Months'!A:A, 'Minimum Months'!B:B), "")</f>
        <v>45293</v>
      </c>
      <c r="F836" s="4" t="s">
        <v>12</v>
      </c>
      <c r="G836" s="4" t="s">
        <v>13</v>
      </c>
      <c r="H836" s="4">
        <v>129</v>
      </c>
      <c r="I836" s="4">
        <v>40</v>
      </c>
      <c r="J836" s="4">
        <v>694.14</v>
      </c>
      <c r="K836" s="19">
        <f t="shared" si="78"/>
        <v>0.31007751937984496</v>
      </c>
      <c r="L836" s="46">
        <f t="shared" si="79"/>
        <v>5.3809302325581392</v>
      </c>
      <c r="M836" t="s">
        <v>34</v>
      </c>
      <c r="N836" t="s">
        <v>36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tr">
        <f t="shared" si="80"/>
        <v>Apr</v>
      </c>
      <c r="V836">
        <f t="shared" si="81"/>
        <v>2</v>
      </c>
      <c r="W836" t="str">
        <f xml:space="preserve"> Simulated_UTM_Campaign_Data___1500_Rows[[#This Row],[utm_source]] &amp; "/" &amp; Simulated_UTM_Campaign_Data___1500_Rows[[#This Row],[utm_medium]]</f>
        <v>google/social</v>
      </c>
      <c r="X836" s="36">
        <f t="shared" si="82"/>
        <v>45293</v>
      </c>
      <c r="Y836" s="38">
        <f>DATEDIF(E836, A836, "m") + 1</f>
        <v>4</v>
      </c>
      <c r="Z836" s="4" t="str">
        <f t="shared" si="83"/>
        <v>exploratory</v>
      </c>
    </row>
    <row r="837" spans="1:26" x14ac:dyDescent="0.2">
      <c r="A837" s="36">
        <v>45357</v>
      </c>
      <c r="B837" s="4" t="s">
        <v>26</v>
      </c>
      <c r="C837" s="4" t="s">
        <v>19</v>
      </c>
      <c r="D837" s="4" t="s">
        <v>11</v>
      </c>
      <c r="E837" s="36">
        <f>IFERROR(_xlfn.XLOOKUP(D837, 'Minimum Months'!A:A, 'Minimum Months'!B:B), "")</f>
        <v>45292</v>
      </c>
      <c r="F837" s="4" t="s">
        <v>23</v>
      </c>
      <c r="G837" s="4" t="s">
        <v>24</v>
      </c>
      <c r="H837" s="4">
        <v>137</v>
      </c>
      <c r="I837" s="4">
        <v>2</v>
      </c>
      <c r="J837" s="4">
        <v>275.19</v>
      </c>
      <c r="K837" s="19">
        <f t="shared" si="78"/>
        <v>1.4598540145985401E-2</v>
      </c>
      <c r="L837" s="46">
        <f t="shared" si="79"/>
        <v>2.0086861313868614</v>
      </c>
      <c r="M837" t="s">
        <v>34</v>
      </c>
      <c r="N837" t="s">
        <v>36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tr">
        <f t="shared" si="80"/>
        <v>Mar</v>
      </c>
      <c r="V837">
        <f t="shared" si="81"/>
        <v>1</v>
      </c>
      <c r="W837" t="str">
        <f xml:space="preserve"> Simulated_UTM_Campaign_Data___1500_Rows[[#This Row],[utm_source]] &amp; "/" &amp; Simulated_UTM_Campaign_Data___1500_Rows[[#This Row],[utm_medium]]</f>
        <v>instagram/email</v>
      </c>
      <c r="X837" s="36">
        <f t="shared" si="82"/>
        <v>45292</v>
      </c>
      <c r="Y837" s="38">
        <f>DATEDIF(E837, A837, "m") + 1</f>
        <v>3</v>
      </c>
      <c r="Z837" s="4" t="str">
        <f t="shared" si="83"/>
        <v>purchase_intent</v>
      </c>
    </row>
    <row r="838" spans="1:26" x14ac:dyDescent="0.2">
      <c r="A838" s="36">
        <v>45590</v>
      </c>
      <c r="B838" s="4" t="s">
        <v>18</v>
      </c>
      <c r="C838" s="4" t="s">
        <v>28</v>
      </c>
      <c r="D838" s="4" t="s">
        <v>22</v>
      </c>
      <c r="E838" s="36">
        <f>IFERROR(_xlfn.XLOOKUP(D838, 'Minimum Months'!A:A, 'Minimum Months'!B:B), "")</f>
        <v>45294</v>
      </c>
      <c r="F838" s="4" t="s">
        <v>23</v>
      </c>
      <c r="G838" s="4" t="s">
        <v>21</v>
      </c>
      <c r="H838" s="4">
        <v>342</v>
      </c>
      <c r="I838" s="4">
        <v>27</v>
      </c>
      <c r="J838" s="4">
        <v>164.37</v>
      </c>
      <c r="K838" s="19">
        <f t="shared" si="78"/>
        <v>7.8947368421052627E-2</v>
      </c>
      <c r="L838" s="46">
        <f t="shared" si="79"/>
        <v>0.48061403508771933</v>
      </c>
      <c r="M838" t="s">
        <v>34</v>
      </c>
      <c r="N838" t="s">
        <v>36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tr">
        <f t="shared" si="80"/>
        <v>Oct</v>
      </c>
      <c r="V838">
        <f t="shared" si="81"/>
        <v>4</v>
      </c>
      <c r="W838" t="str">
        <f xml:space="preserve"> Simulated_UTM_Campaign_Data___1500_Rows[[#This Row],[utm_source]] &amp; "/" &amp; Simulated_UTM_Campaign_Data___1500_Rows[[#This Row],[utm_medium]]</f>
        <v>youtube/cpc</v>
      </c>
      <c r="X838" s="36">
        <f t="shared" si="82"/>
        <v>45294</v>
      </c>
      <c r="Y838" s="38">
        <f>DATEDIF(E838, A838, "m") + 1</f>
        <v>10</v>
      </c>
      <c r="Z838" s="4" t="str">
        <f t="shared" si="83"/>
        <v>exploratory</v>
      </c>
    </row>
    <row r="839" spans="1:26" x14ac:dyDescent="0.2">
      <c r="A839" s="36">
        <v>45493</v>
      </c>
      <c r="B839" s="4" t="s">
        <v>25</v>
      </c>
      <c r="C839" s="4" t="s">
        <v>10</v>
      </c>
      <c r="D839" s="4" t="s">
        <v>11</v>
      </c>
      <c r="E839" s="36">
        <f>IFERROR(_xlfn.XLOOKUP(D839, 'Minimum Months'!A:A, 'Minimum Months'!B:B), "")</f>
        <v>45292</v>
      </c>
      <c r="F839" s="4" t="s">
        <v>32</v>
      </c>
      <c r="G839" s="4" t="s">
        <v>24</v>
      </c>
      <c r="H839" s="4">
        <v>26</v>
      </c>
      <c r="I839" s="4">
        <v>24</v>
      </c>
      <c r="J839" s="4">
        <v>93.22</v>
      </c>
      <c r="K839" s="19">
        <f t="shared" si="78"/>
        <v>0.92307692307692313</v>
      </c>
      <c r="L839" s="46">
        <f t="shared" si="79"/>
        <v>3.5853846153846152</v>
      </c>
      <c r="M839" t="s">
        <v>34</v>
      </c>
      <c r="N839" t="s">
        <v>36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tr">
        <f t="shared" si="80"/>
        <v>Jul</v>
      </c>
      <c r="V839">
        <f t="shared" si="81"/>
        <v>3</v>
      </c>
      <c r="W839" t="str">
        <f xml:space="preserve"> Simulated_UTM_Campaign_Data___1500_Rows[[#This Row],[utm_source]] &amp; "/" &amp; Simulated_UTM_Campaign_Data___1500_Rows[[#This Row],[utm_medium]]</f>
        <v>google/referral</v>
      </c>
      <c r="X839" s="36">
        <f t="shared" si="82"/>
        <v>45292</v>
      </c>
      <c r="Y839" s="38">
        <f>DATEDIF(E839, A839, "m") + 1</f>
        <v>7</v>
      </c>
      <c r="Z839" s="4" t="str">
        <f t="shared" si="83"/>
        <v>purchase_intent</v>
      </c>
    </row>
    <row r="840" spans="1:26" x14ac:dyDescent="0.2">
      <c r="A840" s="36">
        <v>45475</v>
      </c>
      <c r="B840" s="4" t="s">
        <v>26</v>
      </c>
      <c r="C840" s="4" t="s">
        <v>10</v>
      </c>
      <c r="D840" s="4" t="s">
        <v>22</v>
      </c>
      <c r="E840" s="36">
        <f>IFERROR(_xlfn.XLOOKUP(D840, 'Minimum Months'!A:A, 'Minimum Months'!B:B), "")</f>
        <v>45294</v>
      </c>
      <c r="F840" s="4" t="s">
        <v>12</v>
      </c>
      <c r="G840" s="4" t="s">
        <v>17</v>
      </c>
      <c r="H840" s="4">
        <v>272</v>
      </c>
      <c r="I840" s="4">
        <v>7</v>
      </c>
      <c r="J840" s="4">
        <v>130.91</v>
      </c>
      <c r="K840" s="19">
        <f t="shared" si="78"/>
        <v>2.5735294117647058E-2</v>
      </c>
      <c r="L840" s="46">
        <f t="shared" si="79"/>
        <v>0.48128676470588233</v>
      </c>
      <c r="M840" t="s">
        <v>34</v>
      </c>
      <c r="N840" t="s">
        <v>36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tr">
        <f t="shared" si="80"/>
        <v>Jul</v>
      </c>
      <c r="V840">
        <f t="shared" si="81"/>
        <v>3</v>
      </c>
      <c r="W840" t="str">
        <f xml:space="preserve"> Simulated_UTM_Campaign_Data___1500_Rows[[#This Row],[utm_source]] &amp; "/" &amp; Simulated_UTM_Campaign_Data___1500_Rows[[#This Row],[utm_medium]]</f>
        <v>instagram/referral</v>
      </c>
      <c r="X840" s="36">
        <f t="shared" si="82"/>
        <v>45294</v>
      </c>
      <c r="Y840" s="38">
        <f>DATEDIF(E840, A840, "m") + 1</f>
        <v>6</v>
      </c>
      <c r="Z840" s="4" t="str">
        <f t="shared" si="83"/>
        <v>purchase_intent</v>
      </c>
    </row>
    <row r="841" spans="1:26" x14ac:dyDescent="0.2">
      <c r="A841" s="36">
        <v>45442</v>
      </c>
      <c r="B841" s="4" t="s">
        <v>18</v>
      </c>
      <c r="C841" s="4" t="s">
        <v>28</v>
      </c>
      <c r="D841" s="4" t="s">
        <v>22</v>
      </c>
      <c r="E841" s="36">
        <f>IFERROR(_xlfn.XLOOKUP(D841, 'Minimum Months'!A:A, 'Minimum Months'!B:B), "")</f>
        <v>45294</v>
      </c>
      <c r="F841" s="4" t="s">
        <v>29</v>
      </c>
      <c r="G841" s="4" t="s">
        <v>24</v>
      </c>
      <c r="H841" s="4">
        <v>179</v>
      </c>
      <c r="I841" s="4">
        <v>36</v>
      </c>
      <c r="J841" s="4">
        <v>460.33</v>
      </c>
      <c r="K841" s="19">
        <f t="shared" si="78"/>
        <v>0.2011173184357542</v>
      </c>
      <c r="L841" s="46">
        <f t="shared" si="79"/>
        <v>2.5716759776536313</v>
      </c>
      <c r="M841" t="s">
        <v>34</v>
      </c>
      <c r="N841" t="s">
        <v>36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tr">
        <f t="shared" si="80"/>
        <v>May</v>
      </c>
      <c r="V841">
        <f t="shared" si="81"/>
        <v>2</v>
      </c>
      <c r="W841" t="str">
        <f xml:space="preserve"> Simulated_UTM_Campaign_Data___1500_Rows[[#This Row],[utm_source]] &amp; "/" &amp; Simulated_UTM_Campaign_Data___1500_Rows[[#This Row],[utm_medium]]</f>
        <v>youtube/cpc</v>
      </c>
      <c r="X841" s="36">
        <f t="shared" si="82"/>
        <v>45294</v>
      </c>
      <c r="Y841" s="38">
        <f>DATEDIF(E841, A841, "m") + 1</f>
        <v>5</v>
      </c>
      <c r="Z841" s="4" t="str">
        <f t="shared" si="83"/>
        <v>purchase_intent</v>
      </c>
    </row>
    <row r="842" spans="1:26" x14ac:dyDescent="0.2">
      <c r="A842" s="36">
        <v>45453</v>
      </c>
      <c r="B842" s="4" t="s">
        <v>30</v>
      </c>
      <c r="C842" s="4" t="s">
        <v>28</v>
      </c>
      <c r="D842" s="4" t="s">
        <v>20</v>
      </c>
      <c r="E842" s="36">
        <f>IFERROR(_xlfn.XLOOKUP(D842, 'Minimum Months'!A:A, 'Minimum Months'!B:B), "")</f>
        <v>45292</v>
      </c>
      <c r="F842" s="4" t="s">
        <v>23</v>
      </c>
      <c r="G842" s="4" t="s">
        <v>13</v>
      </c>
      <c r="H842" s="4">
        <v>177</v>
      </c>
      <c r="I842" s="4">
        <v>46</v>
      </c>
      <c r="J842" s="4">
        <v>169.17</v>
      </c>
      <c r="K842" s="19">
        <f t="shared" si="78"/>
        <v>0.25988700564971751</v>
      </c>
      <c r="L842" s="46">
        <f t="shared" si="79"/>
        <v>0.95576271186440676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tr">
        <f t="shared" si="80"/>
        <v>Jun</v>
      </c>
      <c r="V842">
        <f t="shared" si="81"/>
        <v>2</v>
      </c>
      <c r="W842" t="str">
        <f xml:space="preserve"> Simulated_UTM_Campaign_Data___1500_Rows[[#This Row],[utm_source]] &amp; "/" &amp; Simulated_UTM_Campaign_Data___1500_Rows[[#This Row],[utm_medium]]</f>
        <v>linkedin/cpc</v>
      </c>
      <c r="X842" s="36">
        <f t="shared" si="82"/>
        <v>45292</v>
      </c>
      <c r="Y842" s="38">
        <f>DATEDIF(E842, A842, "m") + 1</f>
        <v>6</v>
      </c>
      <c r="Z842" s="4" t="str">
        <f t="shared" si="83"/>
        <v>exploratory</v>
      </c>
    </row>
    <row r="843" spans="1:26" x14ac:dyDescent="0.2">
      <c r="A843" s="36">
        <v>45324</v>
      </c>
      <c r="B843" s="4" t="s">
        <v>9</v>
      </c>
      <c r="C843" s="4" t="s">
        <v>19</v>
      </c>
      <c r="D843" s="4" t="s">
        <v>27</v>
      </c>
      <c r="E843" s="36">
        <f>IFERROR(_xlfn.XLOOKUP(D843, 'Minimum Months'!A:A, 'Minimum Months'!B:B), "")</f>
        <v>45293</v>
      </c>
      <c r="F843" s="4" t="s">
        <v>16</v>
      </c>
      <c r="G843" s="4" t="s">
        <v>24</v>
      </c>
      <c r="H843" s="4">
        <v>434</v>
      </c>
      <c r="I843" s="4">
        <v>28</v>
      </c>
      <c r="J843" s="4">
        <v>930.49</v>
      </c>
      <c r="K843" s="19">
        <f t="shared" si="78"/>
        <v>6.4516129032258063E-2</v>
      </c>
      <c r="L843" s="46">
        <f t="shared" si="79"/>
        <v>2.1439861751152076</v>
      </c>
      <c r="M843" t="s">
        <v>34</v>
      </c>
      <c r="N843" t="s">
        <v>36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tr">
        <f t="shared" si="80"/>
        <v>Feb</v>
      </c>
      <c r="V843">
        <f t="shared" si="81"/>
        <v>1</v>
      </c>
      <c r="W843" t="str">
        <f xml:space="preserve"> Simulated_UTM_Campaign_Data___1500_Rows[[#This Row],[utm_source]] &amp; "/" &amp; Simulated_UTM_Campaign_Data___1500_Rows[[#This Row],[utm_medium]]</f>
        <v>facebook/email</v>
      </c>
      <c r="X843" s="36">
        <f t="shared" si="82"/>
        <v>45293</v>
      </c>
      <c r="Y843" s="38">
        <f>DATEDIF(E843, A843, "m") + 1</f>
        <v>2</v>
      </c>
      <c r="Z843" s="4" t="str">
        <f t="shared" si="83"/>
        <v>purchase_intent</v>
      </c>
    </row>
    <row r="844" spans="1:26" x14ac:dyDescent="0.2">
      <c r="A844" s="36">
        <v>45421</v>
      </c>
      <c r="B844" s="4" t="s">
        <v>18</v>
      </c>
      <c r="C844" s="4" t="s">
        <v>10</v>
      </c>
      <c r="D844" s="4" t="s">
        <v>11</v>
      </c>
      <c r="E844" s="36">
        <f>IFERROR(_xlfn.XLOOKUP(D844, 'Minimum Months'!A:A, 'Minimum Months'!B:B), "")</f>
        <v>45292</v>
      </c>
      <c r="F844" s="4" t="s">
        <v>12</v>
      </c>
      <c r="G844" s="4" t="s">
        <v>17</v>
      </c>
      <c r="H844" s="4">
        <v>444</v>
      </c>
      <c r="I844" s="4">
        <v>49</v>
      </c>
      <c r="J844" s="4">
        <v>524.21</v>
      </c>
      <c r="K844" s="19">
        <f t="shared" si="78"/>
        <v>0.11036036036036036</v>
      </c>
      <c r="L844" s="46">
        <f t="shared" si="79"/>
        <v>1.1806531531531532</v>
      </c>
      <c r="M844" t="s">
        <v>34</v>
      </c>
      <c r="N844" t="s">
        <v>36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tr">
        <f t="shared" si="80"/>
        <v>May</v>
      </c>
      <c r="V844">
        <f t="shared" si="81"/>
        <v>2</v>
      </c>
      <c r="W844" t="str">
        <f xml:space="preserve"> Simulated_UTM_Campaign_Data___1500_Rows[[#This Row],[utm_source]] &amp; "/" &amp; Simulated_UTM_Campaign_Data___1500_Rows[[#This Row],[utm_medium]]</f>
        <v>youtube/referral</v>
      </c>
      <c r="X844" s="36">
        <f t="shared" si="82"/>
        <v>45292</v>
      </c>
      <c r="Y844" s="38">
        <f>DATEDIF(E844, A844, "m") + 1</f>
        <v>5</v>
      </c>
      <c r="Z844" s="4" t="str">
        <f t="shared" si="83"/>
        <v>purchase_intent</v>
      </c>
    </row>
    <row r="845" spans="1:26" x14ac:dyDescent="0.2">
      <c r="A845" s="36">
        <v>45416</v>
      </c>
      <c r="B845" s="4" t="s">
        <v>30</v>
      </c>
      <c r="C845" s="4" t="s">
        <v>10</v>
      </c>
      <c r="D845" s="4" t="s">
        <v>11</v>
      </c>
      <c r="E845" s="36">
        <f>IFERROR(_xlfn.XLOOKUP(D845, 'Minimum Months'!A:A, 'Minimum Months'!B:B), "")</f>
        <v>45292</v>
      </c>
      <c r="F845" s="4" t="s">
        <v>16</v>
      </c>
      <c r="G845" s="4" t="s">
        <v>13</v>
      </c>
      <c r="H845" s="4">
        <v>124</v>
      </c>
      <c r="I845" s="4">
        <v>44</v>
      </c>
      <c r="J845" s="4">
        <v>694.38</v>
      </c>
      <c r="K845" s="19">
        <f t="shared" si="78"/>
        <v>0.35483870967741937</v>
      </c>
      <c r="L845" s="46">
        <f t="shared" si="79"/>
        <v>5.5998387096774191</v>
      </c>
      <c r="M845" t="s">
        <v>34</v>
      </c>
      <c r="N845" t="s">
        <v>36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tr">
        <f t="shared" si="80"/>
        <v>May</v>
      </c>
      <c r="V845">
        <f t="shared" si="81"/>
        <v>2</v>
      </c>
      <c r="W845" t="str">
        <f xml:space="preserve"> Simulated_UTM_Campaign_Data___1500_Rows[[#This Row],[utm_source]] &amp; "/" &amp; Simulated_UTM_Campaign_Data___1500_Rows[[#This Row],[utm_medium]]</f>
        <v>linkedin/referral</v>
      </c>
      <c r="X845" s="36">
        <f t="shared" si="82"/>
        <v>45292</v>
      </c>
      <c r="Y845" s="38">
        <f>DATEDIF(E845, A845, "m") + 1</f>
        <v>5</v>
      </c>
      <c r="Z845" s="4" t="str">
        <f t="shared" si="83"/>
        <v>exploratory</v>
      </c>
    </row>
    <row r="846" spans="1:26" x14ac:dyDescent="0.2">
      <c r="A846" s="36">
        <v>45406</v>
      </c>
      <c r="B846" s="4" t="s">
        <v>25</v>
      </c>
      <c r="C846" s="4" t="s">
        <v>10</v>
      </c>
      <c r="D846" s="4" t="s">
        <v>11</v>
      </c>
      <c r="E846" s="36">
        <f>IFERROR(_xlfn.XLOOKUP(D846, 'Minimum Months'!A:A, 'Minimum Months'!B:B), "")</f>
        <v>45292</v>
      </c>
      <c r="F846" s="4" t="s">
        <v>29</v>
      </c>
      <c r="G846" s="4" t="s">
        <v>21</v>
      </c>
      <c r="H846" s="4">
        <v>263</v>
      </c>
      <c r="I846" s="4">
        <v>10</v>
      </c>
      <c r="J846" s="4">
        <v>482.67</v>
      </c>
      <c r="K846" s="19">
        <f t="shared" si="78"/>
        <v>3.8022813688212927E-2</v>
      </c>
      <c r="L846" s="46">
        <f t="shared" si="79"/>
        <v>1.8352471482889734</v>
      </c>
      <c r="M846" t="s">
        <v>34</v>
      </c>
      <c r="N846" t="s">
        <v>36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tr">
        <f t="shared" si="80"/>
        <v>Apr</v>
      </c>
      <c r="V846">
        <f t="shared" si="81"/>
        <v>2</v>
      </c>
      <c r="W846" t="str">
        <f xml:space="preserve"> Simulated_UTM_Campaign_Data___1500_Rows[[#This Row],[utm_source]] &amp; "/" &amp; Simulated_UTM_Campaign_Data___1500_Rows[[#This Row],[utm_medium]]</f>
        <v>google/referral</v>
      </c>
      <c r="X846" s="36">
        <f t="shared" si="82"/>
        <v>45292</v>
      </c>
      <c r="Y846" s="38">
        <f>DATEDIF(E846, A846, "m") + 1</f>
        <v>4</v>
      </c>
      <c r="Z846" s="4" t="str">
        <f t="shared" si="83"/>
        <v>exploratory</v>
      </c>
    </row>
    <row r="847" spans="1:26" x14ac:dyDescent="0.2">
      <c r="A847" s="36">
        <v>45562</v>
      </c>
      <c r="B847" s="4" t="s">
        <v>25</v>
      </c>
      <c r="C847" s="4" t="s">
        <v>15</v>
      </c>
      <c r="D847" s="4" t="s">
        <v>27</v>
      </c>
      <c r="E847" s="36">
        <f>IFERROR(_xlfn.XLOOKUP(D847, 'Minimum Months'!A:A, 'Minimum Months'!B:B), "")</f>
        <v>45293</v>
      </c>
      <c r="F847" s="4" t="s">
        <v>12</v>
      </c>
      <c r="G847" s="4" t="s">
        <v>21</v>
      </c>
      <c r="H847" s="4">
        <v>200</v>
      </c>
      <c r="I847" s="4">
        <v>39</v>
      </c>
      <c r="J847" s="4">
        <v>962.84</v>
      </c>
      <c r="K847" s="19">
        <f t="shared" si="78"/>
        <v>0.19500000000000001</v>
      </c>
      <c r="L847" s="46">
        <f t="shared" si="79"/>
        <v>4.8142000000000005</v>
      </c>
      <c r="M847" t="s">
        <v>34</v>
      </c>
      <c r="N847" t="s">
        <v>36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tr">
        <f t="shared" si="80"/>
        <v>Sep</v>
      </c>
      <c r="V847">
        <f t="shared" si="81"/>
        <v>3</v>
      </c>
      <c r="W847" t="str">
        <f xml:space="preserve"> Simulated_UTM_Campaign_Data___1500_Rows[[#This Row],[utm_source]] &amp; "/" &amp; Simulated_UTM_Campaign_Data___1500_Rows[[#This Row],[utm_medium]]</f>
        <v>google/social</v>
      </c>
      <c r="X847" s="36">
        <f t="shared" si="82"/>
        <v>45293</v>
      </c>
      <c r="Y847" s="38">
        <f>DATEDIF(E847, A847, "m") + 1</f>
        <v>9</v>
      </c>
      <c r="Z847" s="4" t="str">
        <f t="shared" si="83"/>
        <v>exploratory</v>
      </c>
    </row>
    <row r="848" spans="1:26" x14ac:dyDescent="0.2">
      <c r="A848" s="36">
        <v>45473</v>
      </c>
      <c r="B848" s="4" t="s">
        <v>18</v>
      </c>
      <c r="C848" s="4" t="s">
        <v>10</v>
      </c>
      <c r="D848" s="4" t="s">
        <v>22</v>
      </c>
      <c r="E848" s="36">
        <f>IFERROR(_xlfn.XLOOKUP(D848, 'Minimum Months'!A:A, 'Minimum Months'!B:B), "")</f>
        <v>45294</v>
      </c>
      <c r="F848" s="4" t="s">
        <v>29</v>
      </c>
      <c r="G848" s="4" t="s">
        <v>24</v>
      </c>
      <c r="H848" s="4">
        <v>189</v>
      </c>
      <c r="I848" s="4">
        <v>24</v>
      </c>
      <c r="J848" s="4">
        <v>220.86</v>
      </c>
      <c r="K848" s="19">
        <f t="shared" si="78"/>
        <v>0.12698412698412698</v>
      </c>
      <c r="L848" s="46">
        <f t="shared" si="79"/>
        <v>1.1685714285714286</v>
      </c>
      <c r="M848" t="s">
        <v>34</v>
      </c>
      <c r="N848" t="s">
        <v>36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tr">
        <f t="shared" si="80"/>
        <v>Jun</v>
      </c>
      <c r="V848">
        <f t="shared" si="81"/>
        <v>2</v>
      </c>
      <c r="W848" t="str">
        <f xml:space="preserve"> Simulated_UTM_Campaign_Data___1500_Rows[[#This Row],[utm_source]] &amp; "/" &amp; Simulated_UTM_Campaign_Data___1500_Rows[[#This Row],[utm_medium]]</f>
        <v>youtube/referral</v>
      </c>
      <c r="X848" s="36">
        <f t="shared" si="82"/>
        <v>45294</v>
      </c>
      <c r="Y848" s="38">
        <f>DATEDIF(E848, A848, "m") + 1</f>
        <v>6</v>
      </c>
      <c r="Z848" s="4" t="str">
        <f t="shared" si="83"/>
        <v>purchase_intent</v>
      </c>
    </row>
    <row r="849" spans="1:26" x14ac:dyDescent="0.2">
      <c r="A849" s="36">
        <v>45517</v>
      </c>
      <c r="B849" s="4" t="s">
        <v>9</v>
      </c>
      <c r="C849" s="4" t="s">
        <v>28</v>
      </c>
      <c r="D849" s="4" t="s">
        <v>11</v>
      </c>
      <c r="E849" s="36">
        <f>IFERROR(_xlfn.XLOOKUP(D849, 'Minimum Months'!A:A, 'Minimum Months'!B:B), "")</f>
        <v>45292</v>
      </c>
      <c r="F849" s="4" t="s">
        <v>29</v>
      </c>
      <c r="G849" s="4" t="s">
        <v>24</v>
      </c>
      <c r="H849" s="4">
        <v>200</v>
      </c>
      <c r="I849" s="4">
        <v>12</v>
      </c>
      <c r="J849" s="4">
        <v>235.94</v>
      </c>
      <c r="K849" s="19">
        <f t="shared" si="78"/>
        <v>0.06</v>
      </c>
      <c r="L849" s="46">
        <f t="shared" si="79"/>
        <v>1.1797</v>
      </c>
      <c r="M849" t="s">
        <v>34</v>
      </c>
      <c r="N849" t="s">
        <v>36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tr">
        <f t="shared" si="80"/>
        <v>Aug</v>
      </c>
      <c r="V849">
        <f t="shared" si="81"/>
        <v>3</v>
      </c>
      <c r="W849" t="str">
        <f xml:space="preserve"> Simulated_UTM_Campaign_Data___1500_Rows[[#This Row],[utm_source]] &amp; "/" &amp; Simulated_UTM_Campaign_Data___1500_Rows[[#This Row],[utm_medium]]</f>
        <v>facebook/cpc</v>
      </c>
      <c r="X849" s="36">
        <f t="shared" si="82"/>
        <v>45292</v>
      </c>
      <c r="Y849" s="38">
        <f>DATEDIF(E849, A849, "m") + 1</f>
        <v>8</v>
      </c>
      <c r="Z849" s="4" t="str">
        <f t="shared" si="83"/>
        <v>purchase_intent</v>
      </c>
    </row>
    <row r="850" spans="1:26" x14ac:dyDescent="0.2">
      <c r="A850" s="36">
        <v>45553</v>
      </c>
      <c r="B850" s="4" t="s">
        <v>9</v>
      </c>
      <c r="C850" s="4" t="s">
        <v>19</v>
      </c>
      <c r="D850" s="4" t="s">
        <v>27</v>
      </c>
      <c r="E850" s="36">
        <f>IFERROR(_xlfn.XLOOKUP(D850, 'Minimum Months'!A:A, 'Minimum Months'!B:B), "")</f>
        <v>45293</v>
      </c>
      <c r="F850" s="4" t="s">
        <v>32</v>
      </c>
      <c r="G850" s="4" t="s">
        <v>17</v>
      </c>
      <c r="H850" s="4">
        <v>381</v>
      </c>
      <c r="I850" s="4">
        <v>41</v>
      </c>
      <c r="J850" s="4">
        <v>543.85</v>
      </c>
      <c r="K850" s="19">
        <f t="shared" si="78"/>
        <v>0.10761154855643044</v>
      </c>
      <c r="L850" s="46">
        <f t="shared" si="79"/>
        <v>1.4274278215223097</v>
      </c>
      <c r="M850" t="s">
        <v>34</v>
      </c>
      <c r="N850" t="s">
        <v>36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tr">
        <f t="shared" si="80"/>
        <v>Sep</v>
      </c>
      <c r="V850">
        <f t="shared" si="81"/>
        <v>3</v>
      </c>
      <c r="W850" t="str">
        <f xml:space="preserve"> Simulated_UTM_Campaign_Data___1500_Rows[[#This Row],[utm_source]] &amp; "/" &amp; Simulated_UTM_Campaign_Data___1500_Rows[[#This Row],[utm_medium]]</f>
        <v>facebook/email</v>
      </c>
      <c r="X850" s="36">
        <f t="shared" si="82"/>
        <v>45293</v>
      </c>
      <c r="Y850" s="38">
        <f>DATEDIF(E850, A850, "m") + 1</f>
        <v>9</v>
      </c>
      <c r="Z850" s="4" t="str">
        <f t="shared" si="83"/>
        <v>purchase_intent</v>
      </c>
    </row>
    <row r="851" spans="1:26" x14ac:dyDescent="0.2">
      <c r="A851" s="36">
        <v>45574</v>
      </c>
      <c r="B851" s="4" t="s">
        <v>25</v>
      </c>
      <c r="C851" s="4" t="s">
        <v>19</v>
      </c>
      <c r="D851" s="4" t="s">
        <v>27</v>
      </c>
      <c r="E851" s="36">
        <f>IFERROR(_xlfn.XLOOKUP(D851, 'Minimum Months'!A:A, 'Minimum Months'!B:B), "")</f>
        <v>45293</v>
      </c>
      <c r="F851" s="4" t="s">
        <v>29</v>
      </c>
      <c r="G851" s="4" t="s">
        <v>24</v>
      </c>
      <c r="H851" s="4">
        <v>162</v>
      </c>
      <c r="I851" s="4">
        <v>15</v>
      </c>
      <c r="J851" s="4">
        <v>191.07</v>
      </c>
      <c r="K851" s="19">
        <f t="shared" si="78"/>
        <v>9.2592592592592587E-2</v>
      </c>
      <c r="L851" s="46">
        <f t="shared" si="79"/>
        <v>1.1794444444444443</v>
      </c>
      <c r="M851" t="s">
        <v>34</v>
      </c>
      <c r="N851" t="s">
        <v>36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tr">
        <f t="shared" si="80"/>
        <v>Oct</v>
      </c>
      <c r="V851">
        <f t="shared" si="81"/>
        <v>4</v>
      </c>
      <c r="W851" t="str">
        <f xml:space="preserve"> Simulated_UTM_Campaign_Data___1500_Rows[[#This Row],[utm_source]] &amp; "/" &amp; Simulated_UTM_Campaign_Data___1500_Rows[[#This Row],[utm_medium]]</f>
        <v>google/email</v>
      </c>
      <c r="X851" s="36">
        <f t="shared" si="82"/>
        <v>45293</v>
      </c>
      <c r="Y851" s="38">
        <f>DATEDIF(E851, A851, "m") + 1</f>
        <v>10</v>
      </c>
      <c r="Z851" s="4" t="str">
        <f t="shared" si="83"/>
        <v>purchase_intent</v>
      </c>
    </row>
    <row r="852" spans="1:26" x14ac:dyDescent="0.2">
      <c r="A852" s="36">
        <v>45399</v>
      </c>
      <c r="B852" s="4" t="s">
        <v>30</v>
      </c>
      <c r="C852" s="4" t="s">
        <v>10</v>
      </c>
      <c r="D852" s="4" t="s">
        <v>27</v>
      </c>
      <c r="E852" s="36">
        <f>IFERROR(_xlfn.XLOOKUP(D852, 'Minimum Months'!A:A, 'Minimum Months'!B:B), "")</f>
        <v>45293</v>
      </c>
      <c r="F852" s="4" t="s">
        <v>23</v>
      </c>
      <c r="G852" s="4" t="s">
        <v>21</v>
      </c>
      <c r="H852" s="4">
        <v>244</v>
      </c>
      <c r="I852" s="4">
        <v>32</v>
      </c>
      <c r="J852" s="4">
        <v>489.66</v>
      </c>
      <c r="K852" s="19">
        <f t="shared" si="78"/>
        <v>0.13114754098360656</v>
      </c>
      <c r="L852" s="46">
        <f t="shared" si="79"/>
        <v>2.0068032786885248</v>
      </c>
      <c r="M852" t="s">
        <v>34</v>
      </c>
      <c r="N852" t="s">
        <v>36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tr">
        <f t="shared" si="80"/>
        <v>Apr</v>
      </c>
      <c r="V852">
        <f t="shared" si="81"/>
        <v>2</v>
      </c>
      <c r="W852" t="str">
        <f xml:space="preserve"> Simulated_UTM_Campaign_Data___1500_Rows[[#This Row],[utm_source]] &amp; "/" &amp; Simulated_UTM_Campaign_Data___1500_Rows[[#This Row],[utm_medium]]</f>
        <v>linkedin/referral</v>
      </c>
      <c r="X852" s="36">
        <f t="shared" si="82"/>
        <v>45293</v>
      </c>
      <c r="Y852" s="38">
        <f>DATEDIF(E852, A852, "m") + 1</f>
        <v>4</v>
      </c>
      <c r="Z852" s="4" t="str">
        <f t="shared" si="83"/>
        <v>exploratory</v>
      </c>
    </row>
    <row r="853" spans="1:26" x14ac:dyDescent="0.2">
      <c r="A853" s="36">
        <v>45516</v>
      </c>
      <c r="B853" s="4" t="s">
        <v>9</v>
      </c>
      <c r="C853" s="4" t="s">
        <v>19</v>
      </c>
      <c r="D853" s="4" t="s">
        <v>27</v>
      </c>
      <c r="E853" s="36">
        <f>IFERROR(_xlfn.XLOOKUP(D853, 'Minimum Months'!A:A, 'Minimum Months'!B:B), "")</f>
        <v>45293</v>
      </c>
      <c r="F853" s="4" t="s">
        <v>23</v>
      </c>
      <c r="G853" s="4" t="s">
        <v>13</v>
      </c>
      <c r="H853" s="4">
        <v>380</v>
      </c>
      <c r="I853" s="4">
        <v>42</v>
      </c>
      <c r="J853" s="4">
        <v>905.5</v>
      </c>
      <c r="K853" s="19">
        <f t="shared" si="78"/>
        <v>0.11052631578947368</v>
      </c>
      <c r="L853" s="46">
        <f t="shared" si="79"/>
        <v>2.3828947368421054</v>
      </c>
      <c r="M853" t="s">
        <v>34</v>
      </c>
      <c r="N853" t="s">
        <v>36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tr">
        <f t="shared" si="80"/>
        <v>Aug</v>
      </c>
      <c r="V853">
        <f t="shared" si="81"/>
        <v>3</v>
      </c>
      <c r="W853" t="str">
        <f xml:space="preserve"> Simulated_UTM_Campaign_Data___1500_Rows[[#This Row],[utm_source]] &amp; "/" &amp; Simulated_UTM_Campaign_Data___1500_Rows[[#This Row],[utm_medium]]</f>
        <v>facebook/email</v>
      </c>
      <c r="X853" s="36">
        <f t="shared" si="82"/>
        <v>45293</v>
      </c>
      <c r="Y853" s="38">
        <f>DATEDIF(E853, A853, "m") + 1</f>
        <v>8</v>
      </c>
      <c r="Z853" s="4" t="str">
        <f t="shared" si="83"/>
        <v>exploratory</v>
      </c>
    </row>
    <row r="854" spans="1:26" x14ac:dyDescent="0.2">
      <c r="A854" s="36">
        <v>45610</v>
      </c>
      <c r="B854" s="4" t="s">
        <v>25</v>
      </c>
      <c r="C854" s="4" t="s">
        <v>15</v>
      </c>
      <c r="D854" s="4" t="s">
        <v>27</v>
      </c>
      <c r="E854" s="36">
        <f>IFERROR(_xlfn.XLOOKUP(D854, 'Minimum Months'!A:A, 'Minimum Months'!B:B), "")</f>
        <v>45293</v>
      </c>
      <c r="F854" s="4" t="s">
        <v>16</v>
      </c>
      <c r="G854" s="4" t="s">
        <v>17</v>
      </c>
      <c r="H854" s="4">
        <v>194</v>
      </c>
      <c r="I854" s="4">
        <v>41</v>
      </c>
      <c r="J854" s="4">
        <v>443.1</v>
      </c>
      <c r="K854" s="19">
        <f t="shared" si="78"/>
        <v>0.21134020618556701</v>
      </c>
      <c r="L854" s="46">
        <f t="shared" si="79"/>
        <v>2.2840206185567014</v>
      </c>
      <c r="M854" t="s">
        <v>34</v>
      </c>
      <c r="N854" t="s">
        <v>36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tr">
        <f t="shared" si="80"/>
        <v>Nov</v>
      </c>
      <c r="V854">
        <f t="shared" si="81"/>
        <v>4</v>
      </c>
      <c r="W854" t="str">
        <f xml:space="preserve"> Simulated_UTM_Campaign_Data___1500_Rows[[#This Row],[utm_source]] &amp; "/" &amp; Simulated_UTM_Campaign_Data___1500_Rows[[#This Row],[utm_medium]]</f>
        <v>google/social</v>
      </c>
      <c r="X854" s="36">
        <f t="shared" si="82"/>
        <v>45293</v>
      </c>
      <c r="Y854" s="38">
        <f>DATEDIF(E854, A854, "m") + 1</f>
        <v>11</v>
      </c>
      <c r="Z854" s="4" t="str">
        <f t="shared" si="83"/>
        <v>purchase_intent</v>
      </c>
    </row>
    <row r="855" spans="1:26" x14ac:dyDescent="0.2">
      <c r="A855" s="36">
        <v>45479</v>
      </c>
      <c r="B855" s="4" t="s">
        <v>26</v>
      </c>
      <c r="C855" s="4" t="s">
        <v>10</v>
      </c>
      <c r="D855" s="4" t="s">
        <v>27</v>
      </c>
      <c r="E855" s="36">
        <f>IFERROR(_xlfn.XLOOKUP(D855, 'Minimum Months'!A:A, 'Minimum Months'!B:B), "")</f>
        <v>45293</v>
      </c>
      <c r="F855" s="4" t="s">
        <v>23</v>
      </c>
      <c r="G855" s="4" t="s">
        <v>24</v>
      </c>
      <c r="H855" s="4">
        <v>443</v>
      </c>
      <c r="I855" s="4">
        <v>33</v>
      </c>
      <c r="J855" s="4">
        <v>34.1</v>
      </c>
      <c r="K855" s="19">
        <f t="shared" si="78"/>
        <v>7.4492099322799099E-2</v>
      </c>
      <c r="L855" s="46">
        <f t="shared" si="79"/>
        <v>7.6975169300225743E-2</v>
      </c>
      <c r="M855" t="s">
        <v>34</v>
      </c>
      <c r="N855" t="s">
        <v>36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tr">
        <f t="shared" si="80"/>
        <v>Jul</v>
      </c>
      <c r="V855">
        <f t="shared" si="81"/>
        <v>3</v>
      </c>
      <c r="W855" t="str">
        <f xml:space="preserve"> Simulated_UTM_Campaign_Data___1500_Rows[[#This Row],[utm_source]] &amp; "/" &amp; Simulated_UTM_Campaign_Data___1500_Rows[[#This Row],[utm_medium]]</f>
        <v>instagram/referral</v>
      </c>
      <c r="X855" s="36">
        <f t="shared" si="82"/>
        <v>45293</v>
      </c>
      <c r="Y855" s="38">
        <f>DATEDIF(E855, A855, "m") + 1</f>
        <v>7</v>
      </c>
      <c r="Z855" s="4" t="str">
        <f t="shared" si="83"/>
        <v>purchase_intent</v>
      </c>
    </row>
    <row r="856" spans="1:26" x14ac:dyDescent="0.2">
      <c r="A856" s="36">
        <v>45602</v>
      </c>
      <c r="B856" s="4" t="s">
        <v>25</v>
      </c>
      <c r="C856" s="4" t="s">
        <v>15</v>
      </c>
      <c r="D856" s="4" t="s">
        <v>22</v>
      </c>
      <c r="E856" s="36">
        <f>IFERROR(_xlfn.XLOOKUP(D856, 'Minimum Months'!A:A, 'Minimum Months'!B:B), "")</f>
        <v>45294</v>
      </c>
      <c r="F856" s="4" t="s">
        <v>29</v>
      </c>
      <c r="G856" s="4" t="s">
        <v>13</v>
      </c>
      <c r="H856" s="4">
        <v>359</v>
      </c>
      <c r="I856" s="4">
        <v>34</v>
      </c>
      <c r="J856" s="4">
        <v>169.36</v>
      </c>
      <c r="K856" s="19">
        <f t="shared" si="78"/>
        <v>9.4707520891364902E-2</v>
      </c>
      <c r="L856" s="46">
        <f t="shared" si="79"/>
        <v>0.4717548746518106</v>
      </c>
      <c r="M856" t="s">
        <v>34</v>
      </c>
      <c r="N856" t="s">
        <v>36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tr">
        <f t="shared" si="80"/>
        <v>Nov</v>
      </c>
      <c r="V856">
        <f t="shared" si="81"/>
        <v>4</v>
      </c>
      <c r="W856" t="str">
        <f xml:space="preserve"> Simulated_UTM_Campaign_Data___1500_Rows[[#This Row],[utm_source]] &amp; "/" &amp; Simulated_UTM_Campaign_Data___1500_Rows[[#This Row],[utm_medium]]</f>
        <v>google/social</v>
      </c>
      <c r="X856" s="36">
        <f t="shared" si="82"/>
        <v>45294</v>
      </c>
      <c r="Y856" s="38">
        <f>DATEDIF(E856, A856, "m") + 1</f>
        <v>11</v>
      </c>
      <c r="Z856" s="4" t="str">
        <f t="shared" si="83"/>
        <v>exploratory</v>
      </c>
    </row>
    <row r="857" spans="1:26" x14ac:dyDescent="0.2">
      <c r="A857" s="36">
        <v>45648</v>
      </c>
      <c r="B857" s="4" t="s">
        <v>25</v>
      </c>
      <c r="C857" s="4" t="s">
        <v>10</v>
      </c>
      <c r="D857" s="4" t="s">
        <v>22</v>
      </c>
      <c r="E857" s="36">
        <f>IFERROR(_xlfn.XLOOKUP(D857, 'Minimum Months'!A:A, 'Minimum Months'!B:B), "")</f>
        <v>45294</v>
      </c>
      <c r="F857" s="4" t="s">
        <v>12</v>
      </c>
      <c r="G857" s="4" t="s">
        <v>24</v>
      </c>
      <c r="H857" s="4">
        <v>291</v>
      </c>
      <c r="I857" s="4">
        <v>4</v>
      </c>
      <c r="J857" s="4">
        <v>401.82</v>
      </c>
      <c r="K857" s="19">
        <f t="shared" si="78"/>
        <v>1.3745704467353952E-2</v>
      </c>
      <c r="L857" s="46">
        <f t="shared" si="79"/>
        <v>1.3808247422680413</v>
      </c>
      <c r="M857" t="s">
        <v>34</v>
      </c>
      <c r="N857" t="s">
        <v>36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tr">
        <f t="shared" si="80"/>
        <v>Dec</v>
      </c>
      <c r="V857">
        <f t="shared" si="81"/>
        <v>4</v>
      </c>
      <c r="W857" t="str">
        <f xml:space="preserve"> Simulated_UTM_Campaign_Data___1500_Rows[[#This Row],[utm_source]] &amp; "/" &amp; Simulated_UTM_Campaign_Data___1500_Rows[[#This Row],[utm_medium]]</f>
        <v>google/referral</v>
      </c>
      <c r="X857" s="36">
        <f t="shared" si="82"/>
        <v>45294</v>
      </c>
      <c r="Y857" s="38">
        <f>DATEDIF(E857, A857, "m") + 1</f>
        <v>12</v>
      </c>
      <c r="Z857" s="4" t="str">
        <f t="shared" si="83"/>
        <v>purchase_intent</v>
      </c>
    </row>
    <row r="858" spans="1:26" x14ac:dyDescent="0.2">
      <c r="A858" s="36">
        <v>45590</v>
      </c>
      <c r="B858" s="4" t="s">
        <v>9</v>
      </c>
      <c r="C858" s="4" t="s">
        <v>28</v>
      </c>
      <c r="D858" s="4" t="s">
        <v>20</v>
      </c>
      <c r="E858" s="36">
        <f>IFERROR(_xlfn.XLOOKUP(D858, 'Minimum Months'!A:A, 'Minimum Months'!B:B), "")</f>
        <v>45292</v>
      </c>
      <c r="F858" s="4" t="s">
        <v>12</v>
      </c>
      <c r="G858" s="4" t="s">
        <v>21</v>
      </c>
      <c r="H858" s="4">
        <v>98</v>
      </c>
      <c r="I858" s="4">
        <v>29</v>
      </c>
      <c r="J858" s="4">
        <v>472</v>
      </c>
      <c r="K858" s="19">
        <f t="shared" si="78"/>
        <v>0.29591836734693877</v>
      </c>
      <c r="L858" s="46">
        <f t="shared" si="79"/>
        <v>4.8163265306122449</v>
      </c>
      <c r="M858" t="s">
        <v>34</v>
      </c>
      <c r="N858" t="s">
        <v>36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tr">
        <f t="shared" si="80"/>
        <v>Oct</v>
      </c>
      <c r="V858">
        <f t="shared" si="81"/>
        <v>4</v>
      </c>
      <c r="W858" t="str">
        <f xml:space="preserve"> Simulated_UTM_Campaign_Data___1500_Rows[[#This Row],[utm_source]] &amp; "/" &amp; Simulated_UTM_Campaign_Data___1500_Rows[[#This Row],[utm_medium]]</f>
        <v>facebook/cpc</v>
      </c>
      <c r="X858" s="36">
        <f t="shared" si="82"/>
        <v>45292</v>
      </c>
      <c r="Y858" s="38">
        <f>DATEDIF(E858, A858, "m") + 1</f>
        <v>10</v>
      </c>
      <c r="Z858" s="4" t="str">
        <f t="shared" si="83"/>
        <v>exploratory</v>
      </c>
    </row>
    <row r="859" spans="1:26" x14ac:dyDescent="0.2">
      <c r="A859" s="36">
        <v>45537</v>
      </c>
      <c r="B859" s="4" t="s">
        <v>9</v>
      </c>
      <c r="C859" s="4" t="s">
        <v>28</v>
      </c>
      <c r="D859" s="4" t="s">
        <v>20</v>
      </c>
      <c r="E859" s="36">
        <f>IFERROR(_xlfn.XLOOKUP(D859, 'Minimum Months'!A:A, 'Minimum Months'!B:B), "")</f>
        <v>45292</v>
      </c>
      <c r="F859" s="4" t="s">
        <v>29</v>
      </c>
      <c r="G859" s="4" t="s">
        <v>21</v>
      </c>
      <c r="H859" s="4">
        <v>373</v>
      </c>
      <c r="I859" s="4">
        <v>39</v>
      </c>
      <c r="J859" s="4">
        <v>776.09</v>
      </c>
      <c r="K859" s="19">
        <f t="shared" si="78"/>
        <v>0.10455764075067024</v>
      </c>
      <c r="L859" s="46">
        <f t="shared" si="79"/>
        <v>2.0806702412868634</v>
      </c>
      <c r="M859" t="s">
        <v>34</v>
      </c>
      <c r="N859" t="s">
        <v>36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tr">
        <f t="shared" si="80"/>
        <v>Sep</v>
      </c>
      <c r="V859">
        <f t="shared" si="81"/>
        <v>3</v>
      </c>
      <c r="W859" t="str">
        <f xml:space="preserve"> Simulated_UTM_Campaign_Data___1500_Rows[[#This Row],[utm_source]] &amp; "/" &amp; Simulated_UTM_Campaign_Data___1500_Rows[[#This Row],[utm_medium]]</f>
        <v>facebook/cpc</v>
      </c>
      <c r="X859" s="36">
        <f t="shared" si="82"/>
        <v>45292</v>
      </c>
      <c r="Y859" s="38">
        <f>DATEDIF(E859, A859, "m") + 1</f>
        <v>9</v>
      </c>
      <c r="Z859" s="4" t="str">
        <f t="shared" si="83"/>
        <v>exploratory</v>
      </c>
    </row>
    <row r="860" spans="1:26" x14ac:dyDescent="0.2">
      <c r="A860" s="36">
        <v>45428</v>
      </c>
      <c r="B860" s="4" t="s">
        <v>14</v>
      </c>
      <c r="C860" s="4" t="s">
        <v>15</v>
      </c>
      <c r="D860" s="4" t="s">
        <v>20</v>
      </c>
      <c r="E860" s="36">
        <f>IFERROR(_xlfn.XLOOKUP(D860, 'Minimum Months'!A:A, 'Minimum Months'!B:B), "")</f>
        <v>45292</v>
      </c>
      <c r="F860" s="4" t="s">
        <v>29</v>
      </c>
      <c r="G860" s="4" t="s">
        <v>13</v>
      </c>
      <c r="H860" s="4">
        <v>390</v>
      </c>
      <c r="I860" s="4">
        <v>29</v>
      </c>
      <c r="J860" s="4">
        <v>781.07</v>
      </c>
      <c r="K860" s="19">
        <f t="shared" si="78"/>
        <v>7.4358974358974358E-2</v>
      </c>
      <c r="L860" s="46">
        <f t="shared" si="79"/>
        <v>2.0027435897435897</v>
      </c>
      <c r="M860" t="s">
        <v>34</v>
      </c>
      <c r="N860" t="s">
        <v>36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tr">
        <f t="shared" si="80"/>
        <v>May</v>
      </c>
      <c r="V860">
        <f t="shared" si="81"/>
        <v>2</v>
      </c>
      <c r="W860" t="str">
        <f xml:space="preserve"> Simulated_UTM_Campaign_Data___1500_Rows[[#This Row],[utm_source]] &amp; "/" &amp; Simulated_UTM_Campaign_Data___1500_Rows[[#This Row],[utm_medium]]</f>
        <v>newsletter/social</v>
      </c>
      <c r="X860" s="36">
        <f t="shared" si="82"/>
        <v>45292</v>
      </c>
      <c r="Y860" s="38">
        <f>DATEDIF(E860, A860, "m") + 1</f>
        <v>5</v>
      </c>
      <c r="Z860" s="4" t="str">
        <f t="shared" si="83"/>
        <v>exploratory</v>
      </c>
    </row>
    <row r="861" spans="1:26" x14ac:dyDescent="0.2">
      <c r="A861" s="36">
        <v>45639</v>
      </c>
      <c r="B861" s="4" t="s">
        <v>30</v>
      </c>
      <c r="C861" s="4" t="s">
        <v>19</v>
      </c>
      <c r="D861" s="4" t="s">
        <v>27</v>
      </c>
      <c r="E861" s="36">
        <f>IFERROR(_xlfn.XLOOKUP(D861, 'Minimum Months'!A:A, 'Minimum Months'!B:B), "")</f>
        <v>45293</v>
      </c>
      <c r="F861" s="4" t="s">
        <v>23</v>
      </c>
      <c r="G861" s="4" t="s">
        <v>13</v>
      </c>
      <c r="H861" s="4">
        <v>273</v>
      </c>
      <c r="I861" s="4">
        <v>3</v>
      </c>
      <c r="J861" s="4">
        <v>526.65</v>
      </c>
      <c r="K861" s="19">
        <f t="shared" si="78"/>
        <v>1.098901098901099E-2</v>
      </c>
      <c r="L861" s="46">
        <f t="shared" si="79"/>
        <v>1.9291208791208789</v>
      </c>
      <c r="M861" t="s">
        <v>34</v>
      </c>
      <c r="N861" t="s">
        <v>36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34</v>
      </c>
      <c r="U861" t="str">
        <f t="shared" si="80"/>
        <v>Dec</v>
      </c>
      <c r="V861">
        <f t="shared" si="81"/>
        <v>4</v>
      </c>
      <c r="W861" t="str">
        <f xml:space="preserve"> Simulated_UTM_Campaign_Data___1500_Rows[[#This Row],[utm_source]] &amp; "/" &amp; Simulated_UTM_Campaign_Data___1500_Rows[[#This Row],[utm_medium]]</f>
        <v>linkedin/email</v>
      </c>
      <c r="X861" s="36">
        <f t="shared" si="82"/>
        <v>45293</v>
      </c>
      <c r="Y861" s="38">
        <f>DATEDIF(E861, A861, "m") + 1</f>
        <v>12</v>
      </c>
      <c r="Z861" s="4" t="str">
        <f t="shared" si="83"/>
        <v>exploratory</v>
      </c>
    </row>
    <row r="862" spans="1:26" x14ac:dyDescent="0.2">
      <c r="A862" s="36">
        <v>45551</v>
      </c>
      <c r="B862" s="4" t="s">
        <v>25</v>
      </c>
      <c r="C862" s="4" t="s">
        <v>10</v>
      </c>
      <c r="D862" s="4" t="s">
        <v>27</v>
      </c>
      <c r="E862" s="36">
        <f>IFERROR(_xlfn.XLOOKUP(D862, 'Minimum Months'!A:A, 'Minimum Months'!B:B), "")</f>
        <v>45293</v>
      </c>
      <c r="F862" s="4" t="s">
        <v>29</v>
      </c>
      <c r="G862" s="4" t="s">
        <v>24</v>
      </c>
      <c r="H862" s="4">
        <v>299</v>
      </c>
      <c r="I862" s="4">
        <v>34</v>
      </c>
      <c r="J862" s="4">
        <v>363.57</v>
      </c>
      <c r="K862" s="19">
        <f t="shared" si="78"/>
        <v>0.11371237458193979</v>
      </c>
      <c r="L862" s="46">
        <f t="shared" si="79"/>
        <v>1.2159531772575252</v>
      </c>
      <c r="M862" t="s">
        <v>34</v>
      </c>
      <c r="N862" t="s">
        <v>36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tr">
        <f t="shared" si="80"/>
        <v>Sep</v>
      </c>
      <c r="V862">
        <f t="shared" si="81"/>
        <v>3</v>
      </c>
      <c r="W862" t="str">
        <f xml:space="preserve"> Simulated_UTM_Campaign_Data___1500_Rows[[#This Row],[utm_source]] &amp; "/" &amp; Simulated_UTM_Campaign_Data___1500_Rows[[#This Row],[utm_medium]]</f>
        <v>google/referral</v>
      </c>
      <c r="X862" s="36">
        <f t="shared" si="82"/>
        <v>45293</v>
      </c>
      <c r="Y862" s="38">
        <f>DATEDIF(E862, A862, "m") + 1</f>
        <v>9</v>
      </c>
      <c r="Z862" s="4" t="str">
        <f t="shared" si="83"/>
        <v>purchase_intent</v>
      </c>
    </row>
    <row r="863" spans="1:26" x14ac:dyDescent="0.2">
      <c r="A863" s="36">
        <v>45574</v>
      </c>
      <c r="B863" s="4" t="s">
        <v>9</v>
      </c>
      <c r="C863" s="4" t="s">
        <v>19</v>
      </c>
      <c r="D863" s="4" t="s">
        <v>27</v>
      </c>
      <c r="E863" s="36">
        <f>IFERROR(_xlfn.XLOOKUP(D863, 'Minimum Months'!A:A, 'Minimum Months'!B:B), "")</f>
        <v>45293</v>
      </c>
      <c r="F863" s="4" t="s">
        <v>23</v>
      </c>
      <c r="G863" s="4" t="s">
        <v>13</v>
      </c>
      <c r="H863" s="4">
        <v>30</v>
      </c>
      <c r="I863" s="4">
        <v>41</v>
      </c>
      <c r="J863" s="4">
        <v>802.44</v>
      </c>
      <c r="K863" s="19">
        <f t="shared" si="78"/>
        <v>1.3666666666666667</v>
      </c>
      <c r="L863" s="46">
        <f t="shared" si="79"/>
        <v>26.748000000000001</v>
      </c>
      <c r="M863" t="s">
        <v>34</v>
      </c>
      <c r="N863" t="s">
        <v>36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tr">
        <f t="shared" si="80"/>
        <v>Oct</v>
      </c>
      <c r="V863">
        <f t="shared" si="81"/>
        <v>4</v>
      </c>
      <c r="W863" t="str">
        <f xml:space="preserve"> Simulated_UTM_Campaign_Data___1500_Rows[[#This Row],[utm_source]] &amp; "/" &amp; Simulated_UTM_Campaign_Data___1500_Rows[[#This Row],[utm_medium]]</f>
        <v>facebook/email</v>
      </c>
      <c r="X863" s="36">
        <f t="shared" si="82"/>
        <v>45293</v>
      </c>
      <c r="Y863" s="38">
        <f>DATEDIF(E863, A863, "m") + 1</f>
        <v>10</v>
      </c>
      <c r="Z863" s="4" t="str">
        <f t="shared" si="83"/>
        <v>exploratory</v>
      </c>
    </row>
    <row r="864" spans="1:26" x14ac:dyDescent="0.2">
      <c r="A864" s="36">
        <v>45558</v>
      </c>
      <c r="B864" s="4" t="s">
        <v>25</v>
      </c>
      <c r="C864" s="4" t="s">
        <v>10</v>
      </c>
      <c r="D864" s="4" t="s">
        <v>22</v>
      </c>
      <c r="E864" s="36">
        <f>IFERROR(_xlfn.XLOOKUP(D864, 'Minimum Months'!A:A, 'Minimum Months'!B:B), "")</f>
        <v>45294</v>
      </c>
      <c r="F864" s="4" t="s">
        <v>12</v>
      </c>
      <c r="G864" s="4" t="s">
        <v>13</v>
      </c>
      <c r="H864" s="4">
        <v>410</v>
      </c>
      <c r="I864" s="4">
        <v>5</v>
      </c>
      <c r="J864" s="4">
        <v>938.59</v>
      </c>
      <c r="K864" s="19">
        <f t="shared" si="78"/>
        <v>1.2195121951219513E-2</v>
      </c>
      <c r="L864" s="46">
        <f t="shared" si="79"/>
        <v>2.2892439024390243</v>
      </c>
      <c r="M864" t="s">
        <v>34</v>
      </c>
      <c r="N864" t="s">
        <v>36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tr">
        <f t="shared" si="80"/>
        <v>Sep</v>
      </c>
      <c r="V864">
        <f t="shared" si="81"/>
        <v>3</v>
      </c>
      <c r="W864" t="str">
        <f xml:space="preserve"> Simulated_UTM_Campaign_Data___1500_Rows[[#This Row],[utm_source]] &amp; "/" &amp; Simulated_UTM_Campaign_Data___1500_Rows[[#This Row],[utm_medium]]</f>
        <v>google/referral</v>
      </c>
      <c r="X864" s="36">
        <f t="shared" si="82"/>
        <v>45294</v>
      </c>
      <c r="Y864" s="38">
        <f>DATEDIF(E864, A864, "m") + 1</f>
        <v>9</v>
      </c>
      <c r="Z864" s="4" t="str">
        <f t="shared" si="83"/>
        <v>exploratory</v>
      </c>
    </row>
    <row r="865" spans="1:26" x14ac:dyDescent="0.2">
      <c r="A865" s="36">
        <v>45630</v>
      </c>
      <c r="B865" s="4" t="s">
        <v>14</v>
      </c>
      <c r="C865" s="4" t="s">
        <v>10</v>
      </c>
      <c r="D865" s="4" t="s">
        <v>22</v>
      </c>
      <c r="E865" s="36">
        <f>IFERROR(_xlfn.XLOOKUP(D865, 'Minimum Months'!A:A, 'Minimum Months'!B:B), "")</f>
        <v>45294</v>
      </c>
      <c r="F865" s="4" t="s">
        <v>29</v>
      </c>
      <c r="G865" s="4" t="s">
        <v>24</v>
      </c>
      <c r="H865" s="4">
        <v>192</v>
      </c>
      <c r="I865" s="4">
        <v>24</v>
      </c>
      <c r="J865" s="4">
        <v>14.04</v>
      </c>
      <c r="K865" s="19">
        <f t="shared" si="78"/>
        <v>0.125</v>
      </c>
      <c r="L865" s="46">
        <f t="shared" si="79"/>
        <v>7.3124999999999996E-2</v>
      </c>
      <c r="M865" t="s">
        <v>34</v>
      </c>
      <c r="N865" t="s">
        <v>36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34</v>
      </c>
      <c r="U865" t="str">
        <f t="shared" si="80"/>
        <v>Dec</v>
      </c>
      <c r="V865">
        <f t="shared" si="81"/>
        <v>4</v>
      </c>
      <c r="W865" t="str">
        <f xml:space="preserve"> Simulated_UTM_Campaign_Data___1500_Rows[[#This Row],[utm_source]] &amp; "/" &amp; Simulated_UTM_Campaign_Data___1500_Rows[[#This Row],[utm_medium]]</f>
        <v>newsletter/referral</v>
      </c>
      <c r="X865" s="36">
        <f t="shared" si="82"/>
        <v>45294</v>
      </c>
      <c r="Y865" s="38">
        <f>DATEDIF(E865, A865, "m") + 1</f>
        <v>12</v>
      </c>
      <c r="Z865" s="4" t="str">
        <f t="shared" si="83"/>
        <v>purchase_intent</v>
      </c>
    </row>
    <row r="866" spans="1:26" x14ac:dyDescent="0.2">
      <c r="A866" s="36">
        <v>45353</v>
      </c>
      <c r="B866" s="4" t="s">
        <v>18</v>
      </c>
      <c r="C866" s="4" t="s">
        <v>10</v>
      </c>
      <c r="D866" s="4" t="s">
        <v>22</v>
      </c>
      <c r="E866" s="36">
        <f>IFERROR(_xlfn.XLOOKUP(D866, 'Minimum Months'!A:A, 'Minimum Months'!B:B), "")</f>
        <v>45294</v>
      </c>
      <c r="F866" s="4" t="s">
        <v>23</v>
      </c>
      <c r="G866" s="4" t="s">
        <v>24</v>
      </c>
      <c r="H866" s="4">
        <v>206</v>
      </c>
      <c r="I866" s="4">
        <v>17</v>
      </c>
      <c r="J866" s="4">
        <v>76.56</v>
      </c>
      <c r="K866" s="19">
        <f t="shared" si="78"/>
        <v>8.2524271844660199E-2</v>
      </c>
      <c r="L866" s="46">
        <f t="shared" si="79"/>
        <v>0.37165048543689322</v>
      </c>
      <c r="M866" t="s">
        <v>34</v>
      </c>
      <c r="N866" t="s">
        <v>36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tr">
        <f t="shared" si="80"/>
        <v>Mar</v>
      </c>
      <c r="V866">
        <f t="shared" si="81"/>
        <v>1</v>
      </c>
      <c r="W866" t="str">
        <f xml:space="preserve"> Simulated_UTM_Campaign_Data___1500_Rows[[#This Row],[utm_source]] &amp; "/" &amp; Simulated_UTM_Campaign_Data___1500_Rows[[#This Row],[utm_medium]]</f>
        <v>youtube/referral</v>
      </c>
      <c r="X866" s="36">
        <f t="shared" si="82"/>
        <v>45294</v>
      </c>
      <c r="Y866" s="38">
        <f>DATEDIF(E866, A866, "m") + 1</f>
        <v>2</v>
      </c>
      <c r="Z866" s="4" t="str">
        <f t="shared" si="83"/>
        <v>purchase_intent</v>
      </c>
    </row>
    <row r="867" spans="1:26" x14ac:dyDescent="0.2">
      <c r="A867" s="36">
        <v>45622</v>
      </c>
      <c r="B867" s="4" t="s">
        <v>25</v>
      </c>
      <c r="C867" s="4" t="s">
        <v>10</v>
      </c>
      <c r="D867" s="4" t="s">
        <v>27</v>
      </c>
      <c r="E867" s="36">
        <f>IFERROR(_xlfn.XLOOKUP(D867, 'Minimum Months'!A:A, 'Minimum Months'!B:B), "")</f>
        <v>45293</v>
      </c>
      <c r="F867" s="4" t="s">
        <v>16</v>
      </c>
      <c r="G867" s="4" t="s">
        <v>21</v>
      </c>
      <c r="H867" s="4">
        <v>267</v>
      </c>
      <c r="I867" s="4">
        <v>26</v>
      </c>
      <c r="J867" s="4">
        <v>485.57</v>
      </c>
      <c r="K867" s="19">
        <f t="shared" si="78"/>
        <v>9.7378277153558054E-2</v>
      </c>
      <c r="L867" s="46">
        <f t="shared" si="79"/>
        <v>1.8186142322097378</v>
      </c>
      <c r="M867" t="s">
        <v>34</v>
      </c>
      <c r="N867" t="s">
        <v>36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tr">
        <f t="shared" si="80"/>
        <v>Nov</v>
      </c>
      <c r="V867">
        <f t="shared" si="81"/>
        <v>4</v>
      </c>
      <c r="W867" t="str">
        <f xml:space="preserve"> Simulated_UTM_Campaign_Data___1500_Rows[[#This Row],[utm_source]] &amp; "/" &amp; Simulated_UTM_Campaign_Data___1500_Rows[[#This Row],[utm_medium]]</f>
        <v>google/referral</v>
      </c>
      <c r="X867" s="36">
        <f t="shared" si="82"/>
        <v>45293</v>
      </c>
      <c r="Y867" s="38">
        <f>DATEDIF(E867, A867, "m") + 1</f>
        <v>11</v>
      </c>
      <c r="Z867" s="4" t="str">
        <f t="shared" si="83"/>
        <v>exploratory</v>
      </c>
    </row>
    <row r="868" spans="1:26" x14ac:dyDescent="0.2">
      <c r="A868" s="36">
        <v>45594</v>
      </c>
      <c r="B868" s="4" t="s">
        <v>26</v>
      </c>
      <c r="C868" s="4" t="s">
        <v>19</v>
      </c>
      <c r="D868" s="4" t="s">
        <v>27</v>
      </c>
      <c r="E868" s="36">
        <f>IFERROR(_xlfn.XLOOKUP(D868, 'Minimum Months'!A:A, 'Minimum Months'!B:B), "")</f>
        <v>45293</v>
      </c>
      <c r="F868" s="4" t="s">
        <v>23</v>
      </c>
      <c r="G868" s="4" t="s">
        <v>13</v>
      </c>
      <c r="H868" s="4">
        <v>150</v>
      </c>
      <c r="I868" s="4">
        <v>6</v>
      </c>
      <c r="J868" s="4">
        <v>798.93</v>
      </c>
      <c r="K868" s="19">
        <f t="shared" si="78"/>
        <v>0.04</v>
      </c>
      <c r="L868" s="46">
        <f t="shared" si="79"/>
        <v>5.3262</v>
      </c>
      <c r="M868" t="s">
        <v>34</v>
      </c>
      <c r="N868" t="s">
        <v>36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tr">
        <f t="shared" si="80"/>
        <v>Oct</v>
      </c>
      <c r="V868">
        <f t="shared" si="81"/>
        <v>4</v>
      </c>
      <c r="W868" t="str">
        <f xml:space="preserve"> Simulated_UTM_Campaign_Data___1500_Rows[[#This Row],[utm_source]] &amp; "/" &amp; Simulated_UTM_Campaign_Data___1500_Rows[[#This Row],[utm_medium]]</f>
        <v>instagram/email</v>
      </c>
      <c r="X868" s="36">
        <f t="shared" si="82"/>
        <v>45293</v>
      </c>
      <c r="Y868" s="38">
        <f>DATEDIF(E868, A868, "m") + 1</f>
        <v>10</v>
      </c>
      <c r="Z868" s="4" t="str">
        <f t="shared" si="83"/>
        <v>exploratory</v>
      </c>
    </row>
    <row r="869" spans="1:26" x14ac:dyDescent="0.2">
      <c r="A869" s="36">
        <v>45358</v>
      </c>
      <c r="B869" s="4" t="s">
        <v>25</v>
      </c>
      <c r="C869" s="4" t="s">
        <v>19</v>
      </c>
      <c r="D869" s="4" t="s">
        <v>27</v>
      </c>
      <c r="E869" s="36">
        <f>IFERROR(_xlfn.XLOOKUP(D869, 'Minimum Months'!A:A, 'Minimum Months'!B:B), "")</f>
        <v>45293</v>
      </c>
      <c r="F869" s="4" t="s">
        <v>29</v>
      </c>
      <c r="G869" s="4" t="s">
        <v>21</v>
      </c>
      <c r="H869" s="4">
        <v>185</v>
      </c>
      <c r="I869" s="4">
        <v>48</v>
      </c>
      <c r="J869" s="4">
        <v>423.82</v>
      </c>
      <c r="K869" s="19">
        <f t="shared" si="78"/>
        <v>0.25945945945945947</v>
      </c>
      <c r="L869" s="46">
        <f t="shared" si="79"/>
        <v>2.2909189189189187</v>
      </c>
      <c r="M869" t="s">
        <v>34</v>
      </c>
      <c r="N869" t="s">
        <v>36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tr">
        <f t="shared" si="80"/>
        <v>Mar</v>
      </c>
      <c r="V869">
        <f t="shared" si="81"/>
        <v>1</v>
      </c>
      <c r="W869" t="str">
        <f xml:space="preserve"> Simulated_UTM_Campaign_Data___1500_Rows[[#This Row],[utm_source]] &amp; "/" &amp; Simulated_UTM_Campaign_Data___1500_Rows[[#This Row],[utm_medium]]</f>
        <v>google/email</v>
      </c>
      <c r="X869" s="36">
        <f t="shared" si="82"/>
        <v>45293</v>
      </c>
      <c r="Y869" s="38">
        <f>DATEDIF(E869, A869, "m") + 1</f>
        <v>3</v>
      </c>
      <c r="Z869" s="4" t="str">
        <f t="shared" si="83"/>
        <v>exploratory</v>
      </c>
    </row>
    <row r="870" spans="1:26" x14ac:dyDescent="0.2">
      <c r="A870" s="36">
        <v>45492</v>
      </c>
      <c r="B870" s="4" t="s">
        <v>26</v>
      </c>
      <c r="C870" s="4" t="s">
        <v>19</v>
      </c>
      <c r="D870" s="4" t="s">
        <v>22</v>
      </c>
      <c r="E870" s="36">
        <f>IFERROR(_xlfn.XLOOKUP(D870, 'Minimum Months'!A:A, 'Minimum Months'!B:B), "")</f>
        <v>45294</v>
      </c>
      <c r="F870" s="4" t="s">
        <v>32</v>
      </c>
      <c r="G870" s="4" t="s">
        <v>24</v>
      </c>
      <c r="H870" s="4">
        <v>468</v>
      </c>
      <c r="I870" s="4">
        <v>35</v>
      </c>
      <c r="J870" s="4">
        <v>732.74</v>
      </c>
      <c r="K870" s="19">
        <f t="shared" si="78"/>
        <v>7.4786324786324784E-2</v>
      </c>
      <c r="L870" s="46">
        <f t="shared" si="79"/>
        <v>1.5656837606837608</v>
      </c>
      <c r="M870" t="s">
        <v>34</v>
      </c>
      <c r="N870" t="s">
        <v>36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tr">
        <f t="shared" si="80"/>
        <v>Jul</v>
      </c>
      <c r="V870">
        <f t="shared" si="81"/>
        <v>3</v>
      </c>
      <c r="W870" t="str">
        <f xml:space="preserve"> Simulated_UTM_Campaign_Data___1500_Rows[[#This Row],[utm_source]] &amp; "/" &amp; Simulated_UTM_Campaign_Data___1500_Rows[[#This Row],[utm_medium]]</f>
        <v>instagram/email</v>
      </c>
      <c r="X870" s="36">
        <f t="shared" si="82"/>
        <v>45294</v>
      </c>
      <c r="Y870" s="38">
        <f>DATEDIF(E870, A870, "m") + 1</f>
        <v>7</v>
      </c>
      <c r="Z870" s="4" t="str">
        <f t="shared" si="83"/>
        <v>purchase_intent</v>
      </c>
    </row>
    <row r="871" spans="1:26" x14ac:dyDescent="0.2">
      <c r="A871" s="36">
        <v>45327</v>
      </c>
      <c r="B871" s="4" t="s">
        <v>30</v>
      </c>
      <c r="C871" s="4" t="s">
        <v>28</v>
      </c>
      <c r="D871" s="4" t="s">
        <v>11</v>
      </c>
      <c r="E871" s="36">
        <f>IFERROR(_xlfn.XLOOKUP(D871, 'Minimum Months'!A:A, 'Minimum Months'!B:B), "")</f>
        <v>45292</v>
      </c>
      <c r="F871" s="4" t="s">
        <v>23</v>
      </c>
      <c r="G871" s="4" t="s">
        <v>17</v>
      </c>
      <c r="H871" s="4">
        <v>277</v>
      </c>
      <c r="I871" s="4">
        <v>25</v>
      </c>
      <c r="J871" s="4">
        <v>40.270000000000003</v>
      </c>
      <c r="K871" s="19">
        <f t="shared" si="78"/>
        <v>9.0252707581227443E-2</v>
      </c>
      <c r="L871" s="46">
        <f t="shared" si="79"/>
        <v>0.14537906137184117</v>
      </c>
      <c r="M871" t="s">
        <v>34</v>
      </c>
      <c r="N871" t="s">
        <v>36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tr">
        <f t="shared" si="80"/>
        <v>Feb</v>
      </c>
      <c r="V871">
        <f t="shared" si="81"/>
        <v>1</v>
      </c>
      <c r="W871" t="str">
        <f xml:space="preserve"> Simulated_UTM_Campaign_Data___1500_Rows[[#This Row],[utm_source]] &amp; "/" &amp; Simulated_UTM_Campaign_Data___1500_Rows[[#This Row],[utm_medium]]</f>
        <v>linkedin/cpc</v>
      </c>
      <c r="X871" s="36">
        <f t="shared" si="82"/>
        <v>45292</v>
      </c>
      <c r="Y871" s="38">
        <f>DATEDIF(E871, A871, "m") + 1</f>
        <v>2</v>
      </c>
      <c r="Z871" s="4" t="str">
        <f t="shared" si="83"/>
        <v>purchase_intent</v>
      </c>
    </row>
    <row r="872" spans="1:26" x14ac:dyDescent="0.2">
      <c r="A872" s="36">
        <v>45535</v>
      </c>
      <c r="B872" s="4" t="s">
        <v>14</v>
      </c>
      <c r="C872" s="4" t="s">
        <v>10</v>
      </c>
      <c r="D872" s="4" t="s">
        <v>22</v>
      </c>
      <c r="E872" s="36">
        <f>IFERROR(_xlfn.XLOOKUP(D872, 'Minimum Months'!A:A, 'Minimum Months'!B:B), "")</f>
        <v>45294</v>
      </c>
      <c r="F872" s="4" t="s">
        <v>16</v>
      </c>
      <c r="G872" s="4" t="s">
        <v>17</v>
      </c>
      <c r="H872" s="4">
        <v>294</v>
      </c>
      <c r="I872" s="4">
        <v>49</v>
      </c>
      <c r="J872" s="4">
        <v>105.65</v>
      </c>
      <c r="K872" s="19">
        <f t="shared" si="78"/>
        <v>0.16666666666666666</v>
      </c>
      <c r="L872" s="46">
        <f t="shared" si="79"/>
        <v>0.35935374149659866</v>
      </c>
      <c r="M872" t="s">
        <v>34</v>
      </c>
      <c r="N872" t="s">
        <v>36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tr">
        <f t="shared" si="80"/>
        <v>Aug</v>
      </c>
      <c r="V872">
        <f t="shared" si="81"/>
        <v>3</v>
      </c>
      <c r="W872" t="str">
        <f xml:space="preserve"> Simulated_UTM_Campaign_Data___1500_Rows[[#This Row],[utm_source]] &amp; "/" &amp; Simulated_UTM_Campaign_Data___1500_Rows[[#This Row],[utm_medium]]</f>
        <v>newsletter/referral</v>
      </c>
      <c r="X872" s="36">
        <f t="shared" si="82"/>
        <v>45294</v>
      </c>
      <c r="Y872" s="38">
        <f>DATEDIF(E872, A872, "m") + 1</f>
        <v>8</v>
      </c>
      <c r="Z872" s="4" t="str">
        <f t="shared" si="83"/>
        <v>purchase_intent</v>
      </c>
    </row>
    <row r="873" spans="1:26" x14ac:dyDescent="0.2">
      <c r="A873" s="36">
        <v>45537</v>
      </c>
      <c r="B873" s="4" t="s">
        <v>30</v>
      </c>
      <c r="C873" s="4" t="s">
        <v>15</v>
      </c>
      <c r="D873" s="4" t="s">
        <v>20</v>
      </c>
      <c r="E873" s="36">
        <f>IFERROR(_xlfn.XLOOKUP(D873, 'Minimum Months'!A:A, 'Minimum Months'!B:B), "")</f>
        <v>45292</v>
      </c>
      <c r="F873" s="4" t="s">
        <v>32</v>
      </c>
      <c r="G873" s="4" t="s">
        <v>17</v>
      </c>
      <c r="H873" s="4">
        <v>114</v>
      </c>
      <c r="I873" s="4">
        <v>18</v>
      </c>
      <c r="J873" s="4">
        <v>304.02999999999997</v>
      </c>
      <c r="K873" s="19">
        <f t="shared" si="78"/>
        <v>0.15789473684210525</v>
      </c>
      <c r="L873" s="46">
        <f t="shared" si="79"/>
        <v>2.6669298245614033</v>
      </c>
      <c r="M873" t="s">
        <v>34</v>
      </c>
      <c r="N873" t="s">
        <v>36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tr">
        <f t="shared" si="80"/>
        <v>Sep</v>
      </c>
      <c r="V873">
        <f t="shared" si="81"/>
        <v>3</v>
      </c>
      <c r="W873" t="str">
        <f xml:space="preserve"> Simulated_UTM_Campaign_Data___1500_Rows[[#This Row],[utm_source]] &amp; "/" &amp; Simulated_UTM_Campaign_Data___1500_Rows[[#This Row],[utm_medium]]</f>
        <v>linkedin/social</v>
      </c>
      <c r="X873" s="36">
        <f t="shared" si="82"/>
        <v>45292</v>
      </c>
      <c r="Y873" s="38">
        <f>DATEDIF(E873, A873, "m") + 1</f>
        <v>9</v>
      </c>
      <c r="Z873" s="4" t="str">
        <f t="shared" si="83"/>
        <v>purchase_intent</v>
      </c>
    </row>
    <row r="874" spans="1:26" x14ac:dyDescent="0.2">
      <c r="A874" s="36">
        <v>45572</v>
      </c>
      <c r="B874" s="4" t="s">
        <v>18</v>
      </c>
      <c r="C874" s="4" t="s">
        <v>19</v>
      </c>
      <c r="D874" s="4" t="s">
        <v>22</v>
      </c>
      <c r="E874" s="36">
        <f>IFERROR(_xlfn.XLOOKUP(D874, 'Minimum Months'!A:A, 'Minimum Months'!B:B), "")</f>
        <v>45294</v>
      </c>
      <c r="F874" s="4" t="s">
        <v>16</v>
      </c>
      <c r="G874" s="4" t="s">
        <v>24</v>
      </c>
      <c r="H874" s="4">
        <v>246</v>
      </c>
      <c r="I874" s="4">
        <v>45</v>
      </c>
      <c r="J874" s="4">
        <v>696.1</v>
      </c>
      <c r="K874" s="19">
        <f t="shared" si="78"/>
        <v>0.18292682926829268</v>
      </c>
      <c r="L874" s="46">
        <f t="shared" si="79"/>
        <v>2.8296747967479674</v>
      </c>
      <c r="M874" t="s">
        <v>34</v>
      </c>
      <c r="N874" t="s">
        <v>36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tr">
        <f t="shared" si="80"/>
        <v>Oct</v>
      </c>
      <c r="V874">
        <f t="shared" si="81"/>
        <v>4</v>
      </c>
      <c r="W874" t="str">
        <f xml:space="preserve"> Simulated_UTM_Campaign_Data___1500_Rows[[#This Row],[utm_source]] &amp; "/" &amp; Simulated_UTM_Campaign_Data___1500_Rows[[#This Row],[utm_medium]]</f>
        <v>youtube/email</v>
      </c>
      <c r="X874" s="36">
        <f t="shared" si="82"/>
        <v>45294</v>
      </c>
      <c r="Y874" s="38">
        <f>DATEDIF(E874, A874, "m") + 1</f>
        <v>10</v>
      </c>
      <c r="Z874" s="4" t="str">
        <f t="shared" si="83"/>
        <v>purchase_intent</v>
      </c>
    </row>
    <row r="875" spans="1:26" x14ac:dyDescent="0.2">
      <c r="A875" s="36">
        <v>45453</v>
      </c>
      <c r="B875" s="4" t="s">
        <v>9</v>
      </c>
      <c r="C875" s="4" t="s">
        <v>28</v>
      </c>
      <c r="D875" s="4" t="s">
        <v>27</v>
      </c>
      <c r="E875" s="36">
        <f>IFERROR(_xlfn.XLOOKUP(D875, 'Minimum Months'!A:A, 'Minimum Months'!B:B), "")</f>
        <v>45293</v>
      </c>
      <c r="F875" s="4" t="s">
        <v>12</v>
      </c>
      <c r="G875" s="4" t="s">
        <v>24</v>
      </c>
      <c r="H875" s="4">
        <v>256</v>
      </c>
      <c r="I875" s="4">
        <v>44</v>
      </c>
      <c r="J875" s="4">
        <v>368.28</v>
      </c>
      <c r="K875" s="19">
        <f t="shared" si="78"/>
        <v>0.171875</v>
      </c>
      <c r="L875" s="46">
        <f t="shared" si="79"/>
        <v>1.4385937499999999</v>
      </c>
      <c r="M875" t="s">
        <v>34</v>
      </c>
      <c r="N875" t="s">
        <v>36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tr">
        <f t="shared" si="80"/>
        <v>Jun</v>
      </c>
      <c r="V875">
        <f t="shared" si="81"/>
        <v>2</v>
      </c>
      <c r="W875" t="str">
        <f xml:space="preserve"> Simulated_UTM_Campaign_Data___1500_Rows[[#This Row],[utm_source]] &amp; "/" &amp; Simulated_UTM_Campaign_Data___1500_Rows[[#This Row],[utm_medium]]</f>
        <v>facebook/cpc</v>
      </c>
      <c r="X875" s="36">
        <f t="shared" si="82"/>
        <v>45293</v>
      </c>
      <c r="Y875" s="38">
        <f>DATEDIF(E875, A875, "m") + 1</f>
        <v>6</v>
      </c>
      <c r="Z875" s="4" t="str">
        <f t="shared" si="83"/>
        <v>purchase_intent</v>
      </c>
    </row>
    <row r="876" spans="1:26" x14ac:dyDescent="0.2">
      <c r="A876" s="36">
        <v>45394</v>
      </c>
      <c r="B876" s="4" t="s">
        <v>26</v>
      </c>
      <c r="C876" s="4" t="s">
        <v>10</v>
      </c>
      <c r="D876" s="4" t="s">
        <v>11</v>
      </c>
      <c r="E876" s="36">
        <f>IFERROR(_xlfn.XLOOKUP(D876, 'Minimum Months'!A:A, 'Minimum Months'!B:B), "")</f>
        <v>45292</v>
      </c>
      <c r="F876" s="4" t="s">
        <v>16</v>
      </c>
      <c r="G876" s="4" t="s">
        <v>24</v>
      </c>
      <c r="H876" s="4">
        <v>46</v>
      </c>
      <c r="I876" s="4">
        <v>18</v>
      </c>
      <c r="J876" s="4">
        <v>813.59</v>
      </c>
      <c r="K876" s="19">
        <f t="shared" si="78"/>
        <v>0.39130434782608697</v>
      </c>
      <c r="L876" s="46">
        <f t="shared" si="79"/>
        <v>17.686739130434784</v>
      </c>
      <c r="M876" t="s">
        <v>34</v>
      </c>
      <c r="N876" t="s">
        <v>36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tr">
        <f t="shared" si="80"/>
        <v>Apr</v>
      </c>
      <c r="V876">
        <f t="shared" si="81"/>
        <v>2</v>
      </c>
      <c r="W876" t="str">
        <f xml:space="preserve"> Simulated_UTM_Campaign_Data___1500_Rows[[#This Row],[utm_source]] &amp; "/" &amp; Simulated_UTM_Campaign_Data___1500_Rows[[#This Row],[utm_medium]]</f>
        <v>instagram/referral</v>
      </c>
      <c r="X876" s="36">
        <f t="shared" si="82"/>
        <v>45292</v>
      </c>
      <c r="Y876" s="38">
        <f>DATEDIF(E876, A876, "m") + 1</f>
        <v>4</v>
      </c>
      <c r="Z876" s="4" t="str">
        <f t="shared" si="83"/>
        <v>purchase_intent</v>
      </c>
    </row>
    <row r="877" spans="1:26" x14ac:dyDescent="0.2">
      <c r="A877" s="36">
        <v>45412</v>
      </c>
      <c r="B877" s="4" t="s">
        <v>26</v>
      </c>
      <c r="C877" s="4" t="s">
        <v>15</v>
      </c>
      <c r="D877" s="4" t="s">
        <v>22</v>
      </c>
      <c r="E877" s="36">
        <f>IFERROR(_xlfn.XLOOKUP(D877, 'Minimum Months'!A:A, 'Minimum Months'!B:B), "")</f>
        <v>45294</v>
      </c>
      <c r="F877" s="4" t="s">
        <v>29</v>
      </c>
      <c r="G877" s="4" t="s">
        <v>13</v>
      </c>
      <c r="H877" s="4">
        <v>238</v>
      </c>
      <c r="I877" s="4">
        <v>44</v>
      </c>
      <c r="J877" s="4">
        <v>746.17</v>
      </c>
      <c r="K877" s="19">
        <f t="shared" si="78"/>
        <v>0.18487394957983194</v>
      </c>
      <c r="L877" s="46">
        <f t="shared" si="79"/>
        <v>3.1351680672268905</v>
      </c>
      <c r="M877" t="s">
        <v>34</v>
      </c>
      <c r="N877" t="s">
        <v>36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tr">
        <f t="shared" si="80"/>
        <v>Apr</v>
      </c>
      <c r="V877">
        <f t="shared" si="81"/>
        <v>2</v>
      </c>
      <c r="W877" t="str">
        <f xml:space="preserve"> Simulated_UTM_Campaign_Data___1500_Rows[[#This Row],[utm_source]] &amp; "/" &amp; Simulated_UTM_Campaign_Data___1500_Rows[[#This Row],[utm_medium]]</f>
        <v>instagram/social</v>
      </c>
      <c r="X877" s="36">
        <f t="shared" si="82"/>
        <v>45294</v>
      </c>
      <c r="Y877" s="38">
        <f>DATEDIF(E877, A877, "m") + 1</f>
        <v>4</v>
      </c>
      <c r="Z877" s="4" t="str">
        <f t="shared" si="83"/>
        <v>exploratory</v>
      </c>
    </row>
    <row r="878" spans="1:26" x14ac:dyDescent="0.2">
      <c r="A878" s="36">
        <v>45551</v>
      </c>
      <c r="B878" s="4" t="s">
        <v>9</v>
      </c>
      <c r="C878" s="4" t="s">
        <v>10</v>
      </c>
      <c r="D878" s="4" t="s">
        <v>22</v>
      </c>
      <c r="E878" s="36">
        <f>IFERROR(_xlfn.XLOOKUP(D878, 'Minimum Months'!A:A, 'Minimum Months'!B:B), "")</f>
        <v>45294</v>
      </c>
      <c r="F878" s="4" t="s">
        <v>12</v>
      </c>
      <c r="G878" s="4" t="s">
        <v>21</v>
      </c>
      <c r="H878" s="4">
        <v>241</v>
      </c>
      <c r="I878" s="4">
        <v>29</v>
      </c>
      <c r="J878" s="4">
        <v>183.16</v>
      </c>
      <c r="K878" s="19">
        <f t="shared" si="78"/>
        <v>0.12033195020746888</v>
      </c>
      <c r="L878" s="46">
        <f t="shared" si="79"/>
        <v>0.76</v>
      </c>
      <c r="M878" t="s">
        <v>34</v>
      </c>
      <c r="N878" t="s">
        <v>36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tr">
        <f t="shared" si="80"/>
        <v>Sep</v>
      </c>
      <c r="V878">
        <f t="shared" si="81"/>
        <v>3</v>
      </c>
      <c r="W878" t="str">
        <f xml:space="preserve"> Simulated_UTM_Campaign_Data___1500_Rows[[#This Row],[utm_source]] &amp; "/" &amp; Simulated_UTM_Campaign_Data___1500_Rows[[#This Row],[utm_medium]]</f>
        <v>facebook/referral</v>
      </c>
      <c r="X878" s="36">
        <f t="shared" si="82"/>
        <v>45294</v>
      </c>
      <c r="Y878" s="38">
        <f>DATEDIF(E878, A878, "m") + 1</f>
        <v>9</v>
      </c>
      <c r="Z878" s="4" t="str">
        <f t="shared" si="83"/>
        <v>exploratory</v>
      </c>
    </row>
    <row r="879" spans="1:26" x14ac:dyDescent="0.2">
      <c r="A879" s="36">
        <v>45326</v>
      </c>
      <c r="B879" s="4" t="s">
        <v>9</v>
      </c>
      <c r="C879" s="4" t="s">
        <v>15</v>
      </c>
      <c r="D879" s="4" t="s">
        <v>27</v>
      </c>
      <c r="E879" s="36">
        <f>IFERROR(_xlfn.XLOOKUP(D879, 'Minimum Months'!A:A, 'Minimum Months'!B:B), "")</f>
        <v>45293</v>
      </c>
      <c r="F879" s="4" t="s">
        <v>29</v>
      </c>
      <c r="G879" s="4" t="s">
        <v>13</v>
      </c>
      <c r="H879" s="4">
        <v>110</v>
      </c>
      <c r="I879" s="4">
        <v>32</v>
      </c>
      <c r="J879" s="4">
        <v>315.3</v>
      </c>
      <c r="K879" s="19">
        <f t="shared" si="78"/>
        <v>0.29090909090909089</v>
      </c>
      <c r="L879" s="46">
        <f t="shared" si="79"/>
        <v>2.8663636363636367</v>
      </c>
      <c r="M879" t="s">
        <v>34</v>
      </c>
      <c r="N879" t="s">
        <v>36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tr">
        <f t="shared" si="80"/>
        <v>Feb</v>
      </c>
      <c r="V879">
        <f t="shared" si="81"/>
        <v>1</v>
      </c>
      <c r="W879" t="str">
        <f xml:space="preserve"> Simulated_UTM_Campaign_Data___1500_Rows[[#This Row],[utm_source]] &amp; "/" &amp; Simulated_UTM_Campaign_Data___1500_Rows[[#This Row],[utm_medium]]</f>
        <v>facebook/social</v>
      </c>
      <c r="X879" s="36">
        <f t="shared" si="82"/>
        <v>45293</v>
      </c>
      <c r="Y879" s="38">
        <f>DATEDIF(E879, A879, "m") + 1</f>
        <v>2</v>
      </c>
      <c r="Z879" s="4" t="str">
        <f t="shared" si="83"/>
        <v>exploratory</v>
      </c>
    </row>
    <row r="880" spans="1:26" x14ac:dyDescent="0.2">
      <c r="A880" s="36">
        <v>45298</v>
      </c>
      <c r="B880" s="4" t="s">
        <v>25</v>
      </c>
      <c r="C880" s="4" t="s">
        <v>28</v>
      </c>
      <c r="D880" s="4" t="s">
        <v>22</v>
      </c>
      <c r="E880" s="36">
        <f>IFERROR(_xlfn.XLOOKUP(D880, 'Minimum Months'!A:A, 'Minimum Months'!B:B), "")</f>
        <v>45294</v>
      </c>
      <c r="F880" s="4" t="s">
        <v>12</v>
      </c>
      <c r="G880" s="4" t="s">
        <v>13</v>
      </c>
      <c r="H880" s="4">
        <v>320</v>
      </c>
      <c r="I880" s="4">
        <v>22</v>
      </c>
      <c r="J880" s="4">
        <v>16.48</v>
      </c>
      <c r="K880" s="19">
        <f t="shared" si="78"/>
        <v>6.8750000000000006E-2</v>
      </c>
      <c r="L880" s="46">
        <f t="shared" si="79"/>
        <v>5.1500000000000004E-2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tr">
        <f t="shared" si="80"/>
        <v>Jan</v>
      </c>
      <c r="V880">
        <f t="shared" si="81"/>
        <v>1</v>
      </c>
      <c r="W880" t="str">
        <f xml:space="preserve"> Simulated_UTM_Campaign_Data___1500_Rows[[#This Row],[utm_source]] &amp; "/" &amp; Simulated_UTM_Campaign_Data___1500_Rows[[#This Row],[utm_medium]]</f>
        <v>google/cpc</v>
      </c>
      <c r="X880" s="36">
        <f t="shared" si="82"/>
        <v>45294</v>
      </c>
      <c r="Y880" s="38">
        <f>DATEDIF(E880, A880, "m") + 1</f>
        <v>1</v>
      </c>
      <c r="Z880" s="4" t="str">
        <f t="shared" si="83"/>
        <v>exploratory</v>
      </c>
    </row>
    <row r="881" spans="1:26" x14ac:dyDescent="0.2">
      <c r="A881" s="36">
        <v>45342</v>
      </c>
      <c r="B881" s="4" t="s">
        <v>30</v>
      </c>
      <c r="C881" s="4" t="s">
        <v>15</v>
      </c>
      <c r="D881" s="4" t="s">
        <v>11</v>
      </c>
      <c r="E881" s="36">
        <f>IFERROR(_xlfn.XLOOKUP(D881, 'Minimum Months'!A:A, 'Minimum Months'!B:B), "")</f>
        <v>45292</v>
      </c>
      <c r="F881" s="4" t="s">
        <v>16</v>
      </c>
      <c r="G881" s="4" t="s">
        <v>21</v>
      </c>
      <c r="H881" s="4">
        <v>294</v>
      </c>
      <c r="I881" s="4">
        <v>17</v>
      </c>
      <c r="J881" s="4">
        <v>304.17</v>
      </c>
      <c r="K881" s="19">
        <f t="shared" si="78"/>
        <v>5.7823129251700682E-2</v>
      </c>
      <c r="L881" s="46">
        <f t="shared" si="79"/>
        <v>1.034591836734694</v>
      </c>
      <c r="M881" t="s">
        <v>34</v>
      </c>
      <c r="N881" t="s">
        <v>36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tr">
        <f t="shared" si="80"/>
        <v>Feb</v>
      </c>
      <c r="V881">
        <f t="shared" si="81"/>
        <v>1</v>
      </c>
      <c r="W881" t="str">
        <f xml:space="preserve"> Simulated_UTM_Campaign_Data___1500_Rows[[#This Row],[utm_source]] &amp; "/" &amp; Simulated_UTM_Campaign_Data___1500_Rows[[#This Row],[utm_medium]]</f>
        <v>linkedin/social</v>
      </c>
      <c r="X881" s="36">
        <f t="shared" si="82"/>
        <v>45292</v>
      </c>
      <c r="Y881" s="38">
        <f>DATEDIF(E881, A881, "m") + 1</f>
        <v>2</v>
      </c>
      <c r="Z881" s="4" t="str">
        <f t="shared" si="83"/>
        <v>exploratory</v>
      </c>
    </row>
    <row r="882" spans="1:26" x14ac:dyDescent="0.2">
      <c r="A882" s="36">
        <v>45405</v>
      </c>
      <c r="B882" s="4" t="s">
        <v>18</v>
      </c>
      <c r="C882" s="4" t="s">
        <v>19</v>
      </c>
      <c r="D882" s="4" t="s">
        <v>11</v>
      </c>
      <c r="E882" s="36">
        <f>IFERROR(_xlfn.XLOOKUP(D882, 'Minimum Months'!A:A, 'Minimum Months'!B:B), "")</f>
        <v>45292</v>
      </c>
      <c r="F882" s="4" t="s">
        <v>32</v>
      </c>
      <c r="G882" s="4" t="s">
        <v>13</v>
      </c>
      <c r="H882" s="4">
        <v>367</v>
      </c>
      <c r="I882" s="4">
        <v>30</v>
      </c>
      <c r="J882" s="4">
        <v>95.52</v>
      </c>
      <c r="K882" s="19">
        <f t="shared" si="78"/>
        <v>8.1743869209809264E-2</v>
      </c>
      <c r="L882" s="46">
        <f t="shared" si="79"/>
        <v>0.26027247956403271</v>
      </c>
      <c r="M882" t="s">
        <v>34</v>
      </c>
      <c r="N882" t="s">
        <v>36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tr">
        <f t="shared" si="80"/>
        <v>Apr</v>
      </c>
      <c r="V882">
        <f t="shared" si="81"/>
        <v>2</v>
      </c>
      <c r="W882" t="str">
        <f xml:space="preserve"> Simulated_UTM_Campaign_Data___1500_Rows[[#This Row],[utm_source]] &amp; "/" &amp; Simulated_UTM_Campaign_Data___1500_Rows[[#This Row],[utm_medium]]</f>
        <v>youtube/email</v>
      </c>
      <c r="X882" s="36">
        <f t="shared" si="82"/>
        <v>45292</v>
      </c>
      <c r="Y882" s="38">
        <f>DATEDIF(E882, A882, "m") + 1</f>
        <v>4</v>
      </c>
      <c r="Z882" s="4" t="str">
        <f t="shared" si="83"/>
        <v>exploratory</v>
      </c>
    </row>
    <row r="883" spans="1:26" x14ac:dyDescent="0.2">
      <c r="A883" s="36">
        <v>45441</v>
      </c>
      <c r="B883" s="4" t="s">
        <v>25</v>
      </c>
      <c r="C883" s="4" t="s">
        <v>10</v>
      </c>
      <c r="D883" s="4" t="s">
        <v>27</v>
      </c>
      <c r="E883" s="36">
        <f>IFERROR(_xlfn.XLOOKUP(D883, 'Minimum Months'!A:A, 'Minimum Months'!B:B), "")</f>
        <v>45293</v>
      </c>
      <c r="F883" s="4" t="s">
        <v>12</v>
      </c>
      <c r="G883" s="4" t="s">
        <v>24</v>
      </c>
      <c r="H883" s="4">
        <v>222</v>
      </c>
      <c r="I883" s="4">
        <v>41</v>
      </c>
      <c r="J883" s="4">
        <v>385.67</v>
      </c>
      <c r="K883" s="19">
        <f t="shared" si="78"/>
        <v>0.18468468468468469</v>
      </c>
      <c r="L883" s="46">
        <f t="shared" si="79"/>
        <v>1.7372522522522522</v>
      </c>
      <c r="M883" t="s">
        <v>34</v>
      </c>
      <c r="N883" t="s">
        <v>36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tr">
        <f t="shared" si="80"/>
        <v>May</v>
      </c>
      <c r="V883">
        <f t="shared" si="81"/>
        <v>2</v>
      </c>
      <c r="W883" t="str">
        <f xml:space="preserve"> Simulated_UTM_Campaign_Data___1500_Rows[[#This Row],[utm_source]] &amp; "/" &amp; Simulated_UTM_Campaign_Data___1500_Rows[[#This Row],[utm_medium]]</f>
        <v>google/referral</v>
      </c>
      <c r="X883" s="36">
        <f t="shared" si="82"/>
        <v>45293</v>
      </c>
      <c r="Y883" s="38">
        <f>DATEDIF(E883, A883, "m") + 1</f>
        <v>5</v>
      </c>
      <c r="Z883" s="4" t="str">
        <f t="shared" si="83"/>
        <v>purchase_intent</v>
      </c>
    </row>
    <row r="884" spans="1:26" x14ac:dyDescent="0.2">
      <c r="A884" s="36">
        <v>45408</v>
      </c>
      <c r="B884" s="4" t="s">
        <v>30</v>
      </c>
      <c r="C884" s="4" t="s">
        <v>28</v>
      </c>
      <c r="D884" s="4" t="s">
        <v>20</v>
      </c>
      <c r="E884" s="36">
        <f>IFERROR(_xlfn.XLOOKUP(D884, 'Minimum Months'!A:A, 'Minimum Months'!B:B), "")</f>
        <v>45292</v>
      </c>
      <c r="F884" s="4" t="s">
        <v>23</v>
      </c>
      <c r="G884" s="4" t="s">
        <v>17</v>
      </c>
      <c r="H884" s="4">
        <v>479</v>
      </c>
      <c r="I884" s="4">
        <v>14</v>
      </c>
      <c r="J884" s="4">
        <v>193.03</v>
      </c>
      <c r="K884" s="19">
        <f t="shared" si="78"/>
        <v>2.9227557411273485E-2</v>
      </c>
      <c r="L884" s="46">
        <f t="shared" si="79"/>
        <v>0.40298538622129437</v>
      </c>
      <c r="M884" t="s">
        <v>34</v>
      </c>
      <c r="N884" t="s">
        <v>36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tr">
        <f t="shared" si="80"/>
        <v>Apr</v>
      </c>
      <c r="V884">
        <f t="shared" si="81"/>
        <v>2</v>
      </c>
      <c r="W884" t="str">
        <f xml:space="preserve"> Simulated_UTM_Campaign_Data___1500_Rows[[#This Row],[utm_source]] &amp; "/" &amp; Simulated_UTM_Campaign_Data___1500_Rows[[#This Row],[utm_medium]]</f>
        <v>linkedin/cpc</v>
      </c>
      <c r="X884" s="36">
        <f t="shared" si="82"/>
        <v>45292</v>
      </c>
      <c r="Y884" s="38">
        <f>DATEDIF(E884, A884, "m") + 1</f>
        <v>4</v>
      </c>
      <c r="Z884" s="4" t="str">
        <f t="shared" si="83"/>
        <v>purchase_intent</v>
      </c>
    </row>
    <row r="885" spans="1:26" x14ac:dyDescent="0.2">
      <c r="A885" s="36">
        <v>45605</v>
      </c>
      <c r="B885" s="4" t="s">
        <v>25</v>
      </c>
      <c r="C885" s="4" t="s">
        <v>19</v>
      </c>
      <c r="D885" s="4" t="s">
        <v>11</v>
      </c>
      <c r="E885" s="36">
        <f>IFERROR(_xlfn.XLOOKUP(D885, 'Minimum Months'!A:A, 'Minimum Months'!B:B), "")</f>
        <v>45292</v>
      </c>
      <c r="F885" s="4" t="s">
        <v>12</v>
      </c>
      <c r="G885" s="4" t="s">
        <v>17</v>
      </c>
      <c r="H885" s="4">
        <v>93</v>
      </c>
      <c r="I885" s="4">
        <v>39</v>
      </c>
      <c r="J885" s="4">
        <v>1.1299999999999999</v>
      </c>
      <c r="K885" s="19">
        <f t="shared" si="78"/>
        <v>0.41935483870967744</v>
      </c>
      <c r="L885" s="46">
        <f t="shared" si="79"/>
        <v>1.2150537634408601E-2</v>
      </c>
      <c r="M885" t="s">
        <v>34</v>
      </c>
      <c r="N885" t="s">
        <v>36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tr">
        <f t="shared" si="80"/>
        <v>Nov</v>
      </c>
      <c r="V885">
        <f t="shared" si="81"/>
        <v>4</v>
      </c>
      <c r="W885" t="str">
        <f xml:space="preserve"> Simulated_UTM_Campaign_Data___1500_Rows[[#This Row],[utm_source]] &amp; "/" &amp; Simulated_UTM_Campaign_Data___1500_Rows[[#This Row],[utm_medium]]</f>
        <v>google/email</v>
      </c>
      <c r="X885" s="36">
        <f t="shared" si="82"/>
        <v>45292</v>
      </c>
      <c r="Y885" s="38">
        <f>DATEDIF(E885, A885, "m") + 1</f>
        <v>11</v>
      </c>
      <c r="Z885" s="4" t="str">
        <f t="shared" si="83"/>
        <v>purchase_intent</v>
      </c>
    </row>
    <row r="886" spans="1:26" x14ac:dyDescent="0.2">
      <c r="A886" s="36">
        <v>45649</v>
      </c>
      <c r="B886" s="4" t="s">
        <v>26</v>
      </c>
      <c r="C886" s="4" t="s">
        <v>28</v>
      </c>
      <c r="D886" s="4" t="s">
        <v>20</v>
      </c>
      <c r="E886" s="36">
        <f>IFERROR(_xlfn.XLOOKUP(D886, 'Minimum Months'!A:A, 'Minimum Months'!B:B), "")</f>
        <v>45292</v>
      </c>
      <c r="F886" s="4" t="s">
        <v>29</v>
      </c>
      <c r="G886" s="4" t="s">
        <v>21</v>
      </c>
      <c r="H886" s="4">
        <v>128</v>
      </c>
      <c r="I886" s="4">
        <v>13</v>
      </c>
      <c r="J886" s="4">
        <v>206.42</v>
      </c>
      <c r="K886" s="19">
        <f t="shared" si="78"/>
        <v>0.1015625</v>
      </c>
      <c r="L886" s="46">
        <f t="shared" si="79"/>
        <v>1.6126562499999999</v>
      </c>
      <c r="M886" t="s">
        <v>34</v>
      </c>
      <c r="N886" t="s">
        <v>36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tr">
        <f t="shared" si="80"/>
        <v>Dec</v>
      </c>
      <c r="V886">
        <f t="shared" si="81"/>
        <v>4</v>
      </c>
      <c r="W886" t="str">
        <f xml:space="preserve"> Simulated_UTM_Campaign_Data___1500_Rows[[#This Row],[utm_source]] &amp; "/" &amp; Simulated_UTM_Campaign_Data___1500_Rows[[#This Row],[utm_medium]]</f>
        <v>instagram/cpc</v>
      </c>
      <c r="X886" s="36">
        <f t="shared" si="82"/>
        <v>45292</v>
      </c>
      <c r="Y886" s="38">
        <f>DATEDIF(E886, A886, "m") + 1</f>
        <v>12</v>
      </c>
      <c r="Z886" s="4" t="str">
        <f t="shared" si="83"/>
        <v>exploratory</v>
      </c>
    </row>
    <row r="887" spans="1:26" x14ac:dyDescent="0.2">
      <c r="A887" s="36">
        <v>45424</v>
      </c>
      <c r="B887" s="4" t="s">
        <v>30</v>
      </c>
      <c r="C887" s="4" t="s">
        <v>19</v>
      </c>
      <c r="D887" s="4" t="s">
        <v>27</v>
      </c>
      <c r="E887" s="36">
        <f>IFERROR(_xlfn.XLOOKUP(D887, 'Minimum Months'!A:A, 'Minimum Months'!B:B), "")</f>
        <v>45293</v>
      </c>
      <c r="F887" s="4" t="s">
        <v>23</v>
      </c>
      <c r="G887" s="4" t="s">
        <v>13</v>
      </c>
      <c r="H887" s="4">
        <v>66</v>
      </c>
      <c r="I887" s="4">
        <v>27</v>
      </c>
      <c r="J887" s="4">
        <v>404.69</v>
      </c>
      <c r="K887" s="19">
        <f t="shared" si="78"/>
        <v>0.40909090909090912</v>
      </c>
      <c r="L887" s="46">
        <f t="shared" si="79"/>
        <v>6.1316666666666668</v>
      </c>
      <c r="M887" t="s">
        <v>34</v>
      </c>
      <c r="N887" t="s">
        <v>36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tr">
        <f t="shared" si="80"/>
        <v>May</v>
      </c>
      <c r="V887">
        <f t="shared" si="81"/>
        <v>2</v>
      </c>
      <c r="W887" t="str">
        <f xml:space="preserve"> Simulated_UTM_Campaign_Data___1500_Rows[[#This Row],[utm_source]] &amp; "/" &amp; Simulated_UTM_Campaign_Data___1500_Rows[[#This Row],[utm_medium]]</f>
        <v>linkedin/email</v>
      </c>
      <c r="X887" s="36">
        <f t="shared" si="82"/>
        <v>45293</v>
      </c>
      <c r="Y887" s="38">
        <f>DATEDIF(E887, A887, "m") + 1</f>
        <v>5</v>
      </c>
      <c r="Z887" s="4" t="str">
        <f t="shared" si="83"/>
        <v>exploratory</v>
      </c>
    </row>
    <row r="888" spans="1:26" x14ac:dyDescent="0.2">
      <c r="A888" s="36">
        <v>45352</v>
      </c>
      <c r="B888" s="4" t="s">
        <v>25</v>
      </c>
      <c r="C888" s="4" t="s">
        <v>28</v>
      </c>
      <c r="D888" s="4" t="s">
        <v>22</v>
      </c>
      <c r="E888" s="36">
        <f>IFERROR(_xlfn.XLOOKUP(D888, 'Minimum Months'!A:A, 'Minimum Months'!B:B), "")</f>
        <v>45294</v>
      </c>
      <c r="F888" s="4" t="s">
        <v>32</v>
      </c>
      <c r="G888" s="4" t="s">
        <v>21</v>
      </c>
      <c r="H888" s="4">
        <v>202</v>
      </c>
      <c r="I888" s="4">
        <v>15</v>
      </c>
      <c r="J888" s="4">
        <v>434.73</v>
      </c>
      <c r="K888" s="19">
        <f t="shared" si="78"/>
        <v>7.4257425742574254E-2</v>
      </c>
      <c r="L888" s="46">
        <f t="shared" si="79"/>
        <v>2.1521287128712872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tr">
        <f t="shared" si="80"/>
        <v>Mar</v>
      </c>
      <c r="V888">
        <f t="shared" si="81"/>
        <v>1</v>
      </c>
      <c r="W888" t="str">
        <f xml:space="preserve"> Simulated_UTM_Campaign_Data___1500_Rows[[#This Row],[utm_source]] &amp; "/" &amp; Simulated_UTM_Campaign_Data___1500_Rows[[#This Row],[utm_medium]]</f>
        <v>google/cpc</v>
      </c>
      <c r="X888" s="36">
        <f t="shared" si="82"/>
        <v>45294</v>
      </c>
      <c r="Y888" s="38">
        <f>DATEDIF(E888, A888, "m") + 1</f>
        <v>2</v>
      </c>
      <c r="Z888" s="4" t="str">
        <f t="shared" si="83"/>
        <v>exploratory</v>
      </c>
    </row>
    <row r="889" spans="1:26" x14ac:dyDescent="0.2">
      <c r="A889" s="36">
        <v>45640</v>
      </c>
      <c r="B889" s="4" t="s">
        <v>9</v>
      </c>
      <c r="C889" s="4" t="s">
        <v>28</v>
      </c>
      <c r="D889" s="4" t="s">
        <v>11</v>
      </c>
      <c r="E889" s="36">
        <f>IFERROR(_xlfn.XLOOKUP(D889, 'Minimum Months'!A:A, 'Minimum Months'!B:B), "")</f>
        <v>45292</v>
      </c>
      <c r="F889" s="4" t="s">
        <v>23</v>
      </c>
      <c r="G889" s="4" t="s">
        <v>24</v>
      </c>
      <c r="H889" s="4">
        <v>236</v>
      </c>
      <c r="I889" s="4">
        <v>16</v>
      </c>
      <c r="J889" s="4">
        <v>450.21</v>
      </c>
      <c r="K889" s="19">
        <f t="shared" si="78"/>
        <v>6.7796610169491525E-2</v>
      </c>
      <c r="L889" s="46">
        <f t="shared" si="79"/>
        <v>1.9076694915254235</v>
      </c>
      <c r="M889" t="s">
        <v>34</v>
      </c>
      <c r="N889" t="s">
        <v>36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tr">
        <f t="shared" si="80"/>
        <v>Dec</v>
      </c>
      <c r="V889">
        <f t="shared" si="81"/>
        <v>4</v>
      </c>
      <c r="W889" t="str">
        <f xml:space="preserve"> Simulated_UTM_Campaign_Data___1500_Rows[[#This Row],[utm_source]] &amp; "/" &amp; Simulated_UTM_Campaign_Data___1500_Rows[[#This Row],[utm_medium]]</f>
        <v>facebook/cpc</v>
      </c>
      <c r="X889" s="36">
        <f t="shared" si="82"/>
        <v>45292</v>
      </c>
      <c r="Y889" s="38">
        <f>DATEDIF(E889, A889, "m") + 1</f>
        <v>12</v>
      </c>
      <c r="Z889" s="4" t="str">
        <f t="shared" si="83"/>
        <v>purchase_intent</v>
      </c>
    </row>
    <row r="890" spans="1:26" x14ac:dyDescent="0.2">
      <c r="A890" s="36">
        <v>45434</v>
      </c>
      <c r="B890" s="4" t="s">
        <v>30</v>
      </c>
      <c r="C890" s="4" t="s">
        <v>10</v>
      </c>
      <c r="D890" s="4" t="s">
        <v>27</v>
      </c>
      <c r="E890" s="36">
        <f>IFERROR(_xlfn.XLOOKUP(D890, 'Minimum Months'!A:A, 'Minimum Months'!B:B), "")</f>
        <v>45293</v>
      </c>
      <c r="F890" s="4" t="s">
        <v>12</v>
      </c>
      <c r="G890" s="4" t="s">
        <v>17</v>
      </c>
      <c r="H890" s="4">
        <v>51</v>
      </c>
      <c r="I890" s="4">
        <v>49</v>
      </c>
      <c r="J890" s="4">
        <v>835.27</v>
      </c>
      <c r="K890" s="19">
        <f t="shared" si="78"/>
        <v>0.96078431372549022</v>
      </c>
      <c r="L890" s="46">
        <f t="shared" si="79"/>
        <v>16.377843137254903</v>
      </c>
      <c r="M890" t="s">
        <v>34</v>
      </c>
      <c r="N890" t="s">
        <v>36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tr">
        <f t="shared" si="80"/>
        <v>May</v>
      </c>
      <c r="V890">
        <f t="shared" si="81"/>
        <v>2</v>
      </c>
      <c r="W890" t="str">
        <f xml:space="preserve"> Simulated_UTM_Campaign_Data___1500_Rows[[#This Row],[utm_source]] &amp; "/" &amp; Simulated_UTM_Campaign_Data___1500_Rows[[#This Row],[utm_medium]]</f>
        <v>linkedin/referral</v>
      </c>
      <c r="X890" s="36">
        <f t="shared" si="82"/>
        <v>45293</v>
      </c>
      <c r="Y890" s="38">
        <f>DATEDIF(E890, A890, "m") + 1</f>
        <v>5</v>
      </c>
      <c r="Z890" s="4" t="str">
        <f t="shared" si="83"/>
        <v>purchase_intent</v>
      </c>
    </row>
    <row r="891" spans="1:26" x14ac:dyDescent="0.2">
      <c r="A891" s="36">
        <v>45461</v>
      </c>
      <c r="B891" s="4" t="s">
        <v>18</v>
      </c>
      <c r="C891" s="4" t="s">
        <v>10</v>
      </c>
      <c r="D891" s="4" t="s">
        <v>11</v>
      </c>
      <c r="E891" s="36">
        <f>IFERROR(_xlfn.XLOOKUP(D891, 'Minimum Months'!A:A, 'Minimum Months'!B:B), "")</f>
        <v>45292</v>
      </c>
      <c r="F891" s="4" t="s">
        <v>29</v>
      </c>
      <c r="G891" s="4" t="s">
        <v>17</v>
      </c>
      <c r="H891" s="4">
        <v>390</v>
      </c>
      <c r="I891" s="4">
        <v>3</v>
      </c>
      <c r="J891" s="4">
        <v>408.3</v>
      </c>
      <c r="K891" s="19">
        <f t="shared" si="78"/>
        <v>7.6923076923076927E-3</v>
      </c>
      <c r="L891" s="46">
        <f t="shared" si="79"/>
        <v>1.0469230769230768</v>
      </c>
      <c r="M891" t="s">
        <v>34</v>
      </c>
      <c r="N891" t="s">
        <v>36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tr">
        <f t="shared" si="80"/>
        <v>Jun</v>
      </c>
      <c r="V891">
        <f t="shared" si="81"/>
        <v>2</v>
      </c>
      <c r="W891" t="str">
        <f xml:space="preserve"> Simulated_UTM_Campaign_Data___1500_Rows[[#This Row],[utm_source]] &amp; "/" &amp; Simulated_UTM_Campaign_Data___1500_Rows[[#This Row],[utm_medium]]</f>
        <v>youtube/referral</v>
      </c>
      <c r="X891" s="36">
        <f t="shared" si="82"/>
        <v>45292</v>
      </c>
      <c r="Y891" s="38">
        <f>DATEDIF(E891, A891, "m") + 1</f>
        <v>6</v>
      </c>
      <c r="Z891" s="4" t="str">
        <f t="shared" si="83"/>
        <v>purchase_intent</v>
      </c>
    </row>
    <row r="892" spans="1:26" x14ac:dyDescent="0.2">
      <c r="A892" s="36">
        <v>45609</v>
      </c>
      <c r="B892" s="4" t="s">
        <v>30</v>
      </c>
      <c r="C892" s="4" t="s">
        <v>10</v>
      </c>
      <c r="D892" s="4" t="s">
        <v>11</v>
      </c>
      <c r="E892" s="36">
        <f>IFERROR(_xlfn.XLOOKUP(D892, 'Minimum Months'!A:A, 'Minimum Months'!B:B), "")</f>
        <v>45292</v>
      </c>
      <c r="F892" s="4" t="s">
        <v>16</v>
      </c>
      <c r="G892" s="4" t="s">
        <v>21</v>
      </c>
      <c r="H892" s="4">
        <v>408</v>
      </c>
      <c r="I892" s="4">
        <v>25</v>
      </c>
      <c r="J892" s="4">
        <v>673.08</v>
      </c>
      <c r="K892" s="19">
        <f t="shared" si="78"/>
        <v>6.1274509803921566E-2</v>
      </c>
      <c r="L892" s="46">
        <f t="shared" si="79"/>
        <v>1.6497058823529414</v>
      </c>
      <c r="M892" t="s">
        <v>34</v>
      </c>
      <c r="N892" t="s">
        <v>36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tr">
        <f t="shared" si="80"/>
        <v>Nov</v>
      </c>
      <c r="V892">
        <f t="shared" si="81"/>
        <v>4</v>
      </c>
      <c r="W892" t="str">
        <f xml:space="preserve"> Simulated_UTM_Campaign_Data___1500_Rows[[#This Row],[utm_source]] &amp; "/" &amp; Simulated_UTM_Campaign_Data___1500_Rows[[#This Row],[utm_medium]]</f>
        <v>linkedin/referral</v>
      </c>
      <c r="X892" s="36">
        <f t="shared" si="82"/>
        <v>45292</v>
      </c>
      <c r="Y892" s="38">
        <f>DATEDIF(E892, A892, "m") + 1</f>
        <v>11</v>
      </c>
      <c r="Z892" s="4" t="str">
        <f t="shared" si="83"/>
        <v>exploratory</v>
      </c>
    </row>
    <row r="893" spans="1:26" x14ac:dyDescent="0.2">
      <c r="A893" s="36">
        <v>45493</v>
      </c>
      <c r="B893" s="4" t="s">
        <v>14</v>
      </c>
      <c r="C893" s="4" t="s">
        <v>28</v>
      </c>
      <c r="D893" s="4" t="s">
        <v>11</v>
      </c>
      <c r="E893" s="36">
        <f>IFERROR(_xlfn.XLOOKUP(D893, 'Minimum Months'!A:A, 'Minimum Months'!B:B), "")</f>
        <v>45292</v>
      </c>
      <c r="F893" s="4" t="s">
        <v>23</v>
      </c>
      <c r="G893" s="4" t="s">
        <v>24</v>
      </c>
      <c r="H893" s="4">
        <v>33</v>
      </c>
      <c r="I893" s="4">
        <v>23</v>
      </c>
      <c r="J893" s="4">
        <v>940.86</v>
      </c>
      <c r="K893" s="19">
        <f t="shared" si="78"/>
        <v>0.69696969696969702</v>
      </c>
      <c r="L893" s="46">
        <f t="shared" si="79"/>
        <v>28.510909090909092</v>
      </c>
      <c r="M893" t="s">
        <v>34</v>
      </c>
      <c r="N893" t="s">
        <v>36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tr">
        <f t="shared" si="80"/>
        <v>Jul</v>
      </c>
      <c r="V893">
        <f t="shared" si="81"/>
        <v>3</v>
      </c>
      <c r="W893" t="str">
        <f xml:space="preserve"> Simulated_UTM_Campaign_Data___1500_Rows[[#This Row],[utm_source]] &amp; "/" &amp; Simulated_UTM_Campaign_Data___1500_Rows[[#This Row],[utm_medium]]</f>
        <v>newsletter/cpc</v>
      </c>
      <c r="X893" s="36">
        <f t="shared" si="82"/>
        <v>45292</v>
      </c>
      <c r="Y893" s="38">
        <f>DATEDIF(E893, A893, "m") + 1</f>
        <v>7</v>
      </c>
      <c r="Z893" s="4" t="str">
        <f t="shared" si="83"/>
        <v>purchase_intent</v>
      </c>
    </row>
    <row r="894" spans="1:26" x14ac:dyDescent="0.2">
      <c r="A894" s="36">
        <v>45410</v>
      </c>
      <c r="B894" s="4" t="s">
        <v>14</v>
      </c>
      <c r="C894" s="4" t="s">
        <v>15</v>
      </c>
      <c r="D894" s="4" t="s">
        <v>11</v>
      </c>
      <c r="E894" s="36">
        <f>IFERROR(_xlfn.XLOOKUP(D894, 'Minimum Months'!A:A, 'Minimum Months'!B:B), "")</f>
        <v>45292</v>
      </c>
      <c r="F894" s="4" t="s">
        <v>23</v>
      </c>
      <c r="G894" s="4" t="s">
        <v>17</v>
      </c>
      <c r="H894" s="4">
        <v>429</v>
      </c>
      <c r="I894" s="4">
        <v>50</v>
      </c>
      <c r="J894" s="4">
        <v>326.77</v>
      </c>
      <c r="K894" s="19">
        <f t="shared" si="78"/>
        <v>0.11655011655011654</v>
      </c>
      <c r="L894" s="46">
        <f t="shared" si="79"/>
        <v>0.76170163170163163</v>
      </c>
      <c r="M894" t="s">
        <v>34</v>
      </c>
      <c r="N894" t="s">
        <v>36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tr">
        <f t="shared" si="80"/>
        <v>Apr</v>
      </c>
      <c r="V894">
        <f t="shared" si="81"/>
        <v>2</v>
      </c>
      <c r="W894" t="str">
        <f xml:space="preserve"> Simulated_UTM_Campaign_Data___1500_Rows[[#This Row],[utm_source]] &amp; "/" &amp; Simulated_UTM_Campaign_Data___1500_Rows[[#This Row],[utm_medium]]</f>
        <v>newsletter/social</v>
      </c>
      <c r="X894" s="36">
        <f t="shared" si="82"/>
        <v>45292</v>
      </c>
      <c r="Y894" s="38">
        <f>DATEDIF(E894, A894, "m") + 1</f>
        <v>4</v>
      </c>
      <c r="Z894" s="4" t="str">
        <f t="shared" si="83"/>
        <v>purchase_intent</v>
      </c>
    </row>
    <row r="895" spans="1:26" x14ac:dyDescent="0.2">
      <c r="A895" s="36">
        <v>45378</v>
      </c>
      <c r="B895" s="4" t="s">
        <v>25</v>
      </c>
      <c r="C895" s="4" t="s">
        <v>10</v>
      </c>
      <c r="D895" s="4" t="s">
        <v>20</v>
      </c>
      <c r="E895" s="36">
        <f>IFERROR(_xlfn.XLOOKUP(D895, 'Minimum Months'!A:A, 'Minimum Months'!B:B), "")</f>
        <v>45292</v>
      </c>
      <c r="F895" s="4" t="s">
        <v>29</v>
      </c>
      <c r="G895" s="4" t="s">
        <v>17</v>
      </c>
      <c r="H895" s="4">
        <v>58</v>
      </c>
      <c r="I895" s="4">
        <v>5</v>
      </c>
      <c r="J895" s="4">
        <v>974.83</v>
      </c>
      <c r="K895" s="19">
        <f t="shared" si="78"/>
        <v>8.6206896551724144E-2</v>
      </c>
      <c r="L895" s="46">
        <f t="shared" si="79"/>
        <v>16.80741379310345</v>
      </c>
      <c r="M895" t="s">
        <v>34</v>
      </c>
      <c r="N895" t="s">
        <v>36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tr">
        <f t="shared" si="80"/>
        <v>Mar</v>
      </c>
      <c r="V895">
        <f t="shared" si="81"/>
        <v>1</v>
      </c>
      <c r="W895" t="str">
        <f xml:space="preserve"> Simulated_UTM_Campaign_Data___1500_Rows[[#This Row],[utm_source]] &amp; "/" &amp; Simulated_UTM_Campaign_Data___1500_Rows[[#This Row],[utm_medium]]</f>
        <v>google/referral</v>
      </c>
      <c r="X895" s="36">
        <f t="shared" si="82"/>
        <v>45292</v>
      </c>
      <c r="Y895" s="38">
        <f>DATEDIF(E895, A895, "m") + 1</f>
        <v>3</v>
      </c>
      <c r="Z895" s="4" t="str">
        <f t="shared" si="83"/>
        <v>purchase_intent</v>
      </c>
    </row>
    <row r="896" spans="1:26" x14ac:dyDescent="0.2">
      <c r="A896" s="36">
        <v>45558</v>
      </c>
      <c r="B896" s="4" t="s">
        <v>25</v>
      </c>
      <c r="C896" s="4" t="s">
        <v>10</v>
      </c>
      <c r="D896" s="4" t="s">
        <v>22</v>
      </c>
      <c r="E896" s="36">
        <f>IFERROR(_xlfn.XLOOKUP(D896, 'Minimum Months'!A:A, 'Minimum Months'!B:B), "")</f>
        <v>45294</v>
      </c>
      <c r="F896" s="4" t="s">
        <v>16</v>
      </c>
      <c r="G896" s="4" t="s">
        <v>13</v>
      </c>
      <c r="H896" s="4">
        <v>420</v>
      </c>
      <c r="I896" s="4">
        <v>39</v>
      </c>
      <c r="J896" s="4">
        <v>893.66</v>
      </c>
      <c r="K896" s="19">
        <f t="shared" si="78"/>
        <v>9.285714285714286E-2</v>
      </c>
      <c r="L896" s="46">
        <f t="shared" si="79"/>
        <v>2.1277619047619045</v>
      </c>
      <c r="M896" t="s">
        <v>34</v>
      </c>
      <c r="N896" t="s">
        <v>36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tr">
        <f t="shared" si="80"/>
        <v>Sep</v>
      </c>
      <c r="V896">
        <f t="shared" si="81"/>
        <v>3</v>
      </c>
      <c r="W896" t="str">
        <f xml:space="preserve"> Simulated_UTM_Campaign_Data___1500_Rows[[#This Row],[utm_source]] &amp; "/" &amp; Simulated_UTM_Campaign_Data___1500_Rows[[#This Row],[utm_medium]]</f>
        <v>google/referral</v>
      </c>
      <c r="X896" s="36">
        <f t="shared" si="82"/>
        <v>45294</v>
      </c>
      <c r="Y896" s="38">
        <f>DATEDIF(E896, A896, "m") + 1</f>
        <v>9</v>
      </c>
      <c r="Z896" s="4" t="str">
        <f t="shared" si="83"/>
        <v>exploratory</v>
      </c>
    </row>
    <row r="897" spans="1:26" x14ac:dyDescent="0.2">
      <c r="A897" s="36">
        <v>45317</v>
      </c>
      <c r="B897" s="4" t="s">
        <v>9</v>
      </c>
      <c r="C897" s="4" t="s">
        <v>19</v>
      </c>
      <c r="D897" s="4" t="s">
        <v>22</v>
      </c>
      <c r="E897" s="36">
        <f>IFERROR(_xlfn.XLOOKUP(D897, 'Minimum Months'!A:A, 'Minimum Months'!B:B), "")</f>
        <v>45294</v>
      </c>
      <c r="F897" s="4" t="s">
        <v>12</v>
      </c>
      <c r="G897" s="4" t="s">
        <v>13</v>
      </c>
      <c r="H897" s="4">
        <v>219</v>
      </c>
      <c r="I897" s="4">
        <v>30</v>
      </c>
      <c r="J897" s="4">
        <v>332.57</v>
      </c>
      <c r="K897" s="19">
        <f t="shared" si="78"/>
        <v>0.13698630136986301</v>
      </c>
      <c r="L897" s="46">
        <f t="shared" si="79"/>
        <v>1.5185844748858448</v>
      </c>
      <c r="M897" t="s">
        <v>34</v>
      </c>
      <c r="N897" t="s">
        <v>36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tr">
        <f t="shared" si="80"/>
        <v>Jan</v>
      </c>
      <c r="V897">
        <f t="shared" si="81"/>
        <v>1</v>
      </c>
      <c r="W897" t="str">
        <f xml:space="preserve"> Simulated_UTM_Campaign_Data___1500_Rows[[#This Row],[utm_source]] &amp; "/" &amp; Simulated_UTM_Campaign_Data___1500_Rows[[#This Row],[utm_medium]]</f>
        <v>facebook/email</v>
      </c>
      <c r="X897" s="36">
        <f t="shared" si="82"/>
        <v>45294</v>
      </c>
      <c r="Y897" s="38">
        <f>DATEDIF(E897, A897, "m") + 1</f>
        <v>1</v>
      </c>
      <c r="Z897" s="4" t="str">
        <f t="shared" si="83"/>
        <v>exploratory</v>
      </c>
    </row>
    <row r="898" spans="1:26" x14ac:dyDescent="0.2">
      <c r="A898" s="36">
        <v>45449</v>
      </c>
      <c r="B898" s="4" t="s">
        <v>30</v>
      </c>
      <c r="C898" s="4" t="s">
        <v>15</v>
      </c>
      <c r="D898" s="4" t="s">
        <v>11</v>
      </c>
      <c r="E898" s="36">
        <f>IFERROR(_xlfn.XLOOKUP(D898, 'Minimum Months'!A:A, 'Minimum Months'!B:B), "")</f>
        <v>45292</v>
      </c>
      <c r="F898" s="4" t="s">
        <v>32</v>
      </c>
      <c r="G898" s="4" t="s">
        <v>24</v>
      </c>
      <c r="H898" s="4">
        <v>214</v>
      </c>
      <c r="I898" s="4">
        <v>8</v>
      </c>
      <c r="J898" s="4">
        <v>829.2</v>
      </c>
      <c r="K898" s="19">
        <f t="shared" ref="K898:K961" si="84">IF(H898=0, 0, I898/H898)</f>
        <v>3.7383177570093455E-2</v>
      </c>
      <c r="L898" s="46">
        <f t="shared" ref="L898:L961" si="85">IF(H898=0, 0, J898/H898)</f>
        <v>3.8747663551401872</v>
      </c>
      <c r="M898" t="s">
        <v>34</v>
      </c>
      <c r="N898" t="s">
        <v>36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tr">
        <f t="shared" ref="U898:U961" si="86">TEXT(A898, "mmm")</f>
        <v>Jun</v>
      </c>
      <c r="V898">
        <f t="shared" ref="V898:V961" si="87">ROUNDUP(MONTH(A898)/3, 0)</f>
        <v>2</v>
      </c>
      <c r="W898" t="str">
        <f xml:space="preserve"> Simulated_UTM_Campaign_Data___1500_Rows[[#This Row],[utm_source]] &amp; "/" &amp; Simulated_UTM_Campaign_Data___1500_Rows[[#This Row],[utm_medium]]</f>
        <v>linkedin/social</v>
      </c>
      <c r="X898" s="36">
        <f t="shared" ref="X898:X961" si="88">_xlfn.MINIFS(A:A, D:D, D898)</f>
        <v>45292</v>
      </c>
      <c r="Y898" s="38">
        <f>DATEDIF(E898, A898, "m") + 1</f>
        <v>6</v>
      </c>
      <c r="Z898" s="4" t="str">
        <f t="shared" ref="Z898:Z961" si="89">IF(OR(G898="discount", G898="signup"), "purchase_intent",
   IF(OR(G898="bags", G898="shoes"), "exploratory", "other"))</f>
        <v>purchase_intent</v>
      </c>
    </row>
    <row r="899" spans="1:26" x14ac:dyDescent="0.2">
      <c r="A899" s="36">
        <v>45304</v>
      </c>
      <c r="B899" s="4" t="s">
        <v>25</v>
      </c>
      <c r="C899" s="4" t="s">
        <v>28</v>
      </c>
      <c r="D899" s="4" t="s">
        <v>27</v>
      </c>
      <c r="E899" s="36">
        <f>IFERROR(_xlfn.XLOOKUP(D899, 'Minimum Months'!A:A, 'Minimum Months'!B:B), "")</f>
        <v>45293</v>
      </c>
      <c r="F899" s="4" t="s">
        <v>16</v>
      </c>
      <c r="G899" s="4" t="s">
        <v>21</v>
      </c>
      <c r="H899" s="4">
        <v>498</v>
      </c>
      <c r="I899" s="4">
        <v>29</v>
      </c>
      <c r="J899" s="4">
        <v>923.3</v>
      </c>
      <c r="K899" s="19">
        <f t="shared" si="84"/>
        <v>5.8232931726907633E-2</v>
      </c>
      <c r="L899" s="46">
        <f t="shared" si="85"/>
        <v>1.854016064257028</v>
      </c>
      <c r="M899" t="s">
        <v>34</v>
      </c>
      <c r="N899" t="s">
        <v>36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tr">
        <f t="shared" si="86"/>
        <v>Jan</v>
      </c>
      <c r="V899">
        <f t="shared" si="87"/>
        <v>1</v>
      </c>
      <c r="W899" t="str">
        <f xml:space="preserve"> Simulated_UTM_Campaign_Data___1500_Rows[[#This Row],[utm_source]] &amp; "/" &amp; Simulated_UTM_Campaign_Data___1500_Rows[[#This Row],[utm_medium]]</f>
        <v>google/cpc</v>
      </c>
      <c r="X899" s="36">
        <f t="shared" si="88"/>
        <v>45293</v>
      </c>
      <c r="Y899" s="38">
        <f>DATEDIF(E899, A899, "m") + 1</f>
        <v>1</v>
      </c>
      <c r="Z899" s="4" t="str">
        <f t="shared" si="89"/>
        <v>exploratory</v>
      </c>
    </row>
    <row r="900" spans="1:26" x14ac:dyDescent="0.2">
      <c r="A900" s="36">
        <v>45366</v>
      </c>
      <c r="B900" s="4" t="s">
        <v>25</v>
      </c>
      <c r="C900" s="4" t="s">
        <v>19</v>
      </c>
      <c r="D900" s="4" t="s">
        <v>22</v>
      </c>
      <c r="E900" s="36">
        <f>IFERROR(_xlfn.XLOOKUP(D900, 'Minimum Months'!A:A, 'Minimum Months'!B:B), "")</f>
        <v>45294</v>
      </c>
      <c r="F900" s="4" t="s">
        <v>23</v>
      </c>
      <c r="G900" s="4" t="s">
        <v>17</v>
      </c>
      <c r="H900" s="4">
        <v>419</v>
      </c>
      <c r="I900" s="4">
        <v>21</v>
      </c>
      <c r="J900" s="4">
        <v>659</v>
      </c>
      <c r="K900" s="19">
        <f t="shared" si="84"/>
        <v>5.0119331742243436E-2</v>
      </c>
      <c r="L900" s="46">
        <f t="shared" si="85"/>
        <v>1.5727923627684963</v>
      </c>
      <c r="M900" t="s">
        <v>34</v>
      </c>
      <c r="N900" t="s">
        <v>36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tr">
        <f t="shared" si="86"/>
        <v>Mar</v>
      </c>
      <c r="V900">
        <f t="shared" si="87"/>
        <v>1</v>
      </c>
      <c r="W900" t="str">
        <f xml:space="preserve"> Simulated_UTM_Campaign_Data___1500_Rows[[#This Row],[utm_source]] &amp; "/" &amp; Simulated_UTM_Campaign_Data___1500_Rows[[#This Row],[utm_medium]]</f>
        <v>google/email</v>
      </c>
      <c r="X900" s="36">
        <f t="shared" si="88"/>
        <v>45294</v>
      </c>
      <c r="Y900" s="38">
        <f>DATEDIF(E900, A900, "m") + 1</f>
        <v>3</v>
      </c>
      <c r="Z900" s="4" t="str">
        <f t="shared" si="89"/>
        <v>purchase_intent</v>
      </c>
    </row>
    <row r="901" spans="1:26" x14ac:dyDescent="0.2">
      <c r="A901" s="36">
        <v>45557</v>
      </c>
      <c r="B901" s="4" t="s">
        <v>14</v>
      </c>
      <c r="C901" s="4" t="s">
        <v>28</v>
      </c>
      <c r="D901" s="4" t="s">
        <v>27</v>
      </c>
      <c r="E901" s="36">
        <f>IFERROR(_xlfn.XLOOKUP(D901, 'Minimum Months'!A:A, 'Minimum Months'!B:B), "")</f>
        <v>45293</v>
      </c>
      <c r="F901" s="4" t="s">
        <v>32</v>
      </c>
      <c r="G901" s="4" t="s">
        <v>13</v>
      </c>
      <c r="H901" s="4">
        <v>250</v>
      </c>
      <c r="I901" s="4">
        <v>39</v>
      </c>
      <c r="J901" s="4">
        <v>986.4</v>
      </c>
      <c r="K901" s="19">
        <f t="shared" si="84"/>
        <v>0.156</v>
      </c>
      <c r="L901" s="46">
        <f t="shared" si="85"/>
        <v>3.9455999999999998</v>
      </c>
      <c r="M901" t="s">
        <v>34</v>
      </c>
      <c r="N901" t="s">
        <v>36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tr">
        <f t="shared" si="86"/>
        <v>Sep</v>
      </c>
      <c r="V901">
        <f t="shared" si="87"/>
        <v>3</v>
      </c>
      <c r="W901" t="str">
        <f xml:space="preserve"> Simulated_UTM_Campaign_Data___1500_Rows[[#This Row],[utm_source]] &amp; "/" &amp; Simulated_UTM_Campaign_Data___1500_Rows[[#This Row],[utm_medium]]</f>
        <v>newsletter/cpc</v>
      </c>
      <c r="X901" s="36">
        <f t="shared" si="88"/>
        <v>45293</v>
      </c>
      <c r="Y901" s="38">
        <f>DATEDIF(E901, A901, "m") + 1</f>
        <v>9</v>
      </c>
      <c r="Z901" s="4" t="str">
        <f t="shared" si="89"/>
        <v>exploratory</v>
      </c>
    </row>
    <row r="902" spans="1:26" x14ac:dyDescent="0.2">
      <c r="A902" s="36">
        <v>45613</v>
      </c>
      <c r="B902" s="4" t="s">
        <v>30</v>
      </c>
      <c r="C902" s="4" t="s">
        <v>15</v>
      </c>
      <c r="D902" s="4" t="s">
        <v>11</v>
      </c>
      <c r="E902" s="36">
        <f>IFERROR(_xlfn.XLOOKUP(D902, 'Minimum Months'!A:A, 'Minimum Months'!B:B), "")</f>
        <v>45292</v>
      </c>
      <c r="F902" s="4" t="s">
        <v>23</v>
      </c>
      <c r="G902" s="4" t="s">
        <v>21</v>
      </c>
      <c r="H902" s="4">
        <v>468</v>
      </c>
      <c r="I902" s="4">
        <v>50</v>
      </c>
      <c r="J902" s="4">
        <v>550.83000000000004</v>
      </c>
      <c r="K902" s="19">
        <f t="shared" si="84"/>
        <v>0.10683760683760683</v>
      </c>
      <c r="L902" s="46">
        <f t="shared" si="85"/>
        <v>1.1769871794871796</v>
      </c>
      <c r="M902" t="s">
        <v>34</v>
      </c>
      <c r="N902" t="s">
        <v>36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tr">
        <f t="shared" si="86"/>
        <v>Nov</v>
      </c>
      <c r="V902">
        <f t="shared" si="87"/>
        <v>4</v>
      </c>
      <c r="W902" t="str">
        <f xml:space="preserve"> Simulated_UTM_Campaign_Data___1500_Rows[[#This Row],[utm_source]] &amp; "/" &amp; Simulated_UTM_Campaign_Data___1500_Rows[[#This Row],[utm_medium]]</f>
        <v>linkedin/social</v>
      </c>
      <c r="X902" s="36">
        <f t="shared" si="88"/>
        <v>45292</v>
      </c>
      <c r="Y902" s="38">
        <f>DATEDIF(E902, A902, "m") + 1</f>
        <v>11</v>
      </c>
      <c r="Z902" s="4" t="str">
        <f t="shared" si="89"/>
        <v>exploratory</v>
      </c>
    </row>
    <row r="903" spans="1:26" x14ac:dyDescent="0.2">
      <c r="A903" s="36">
        <v>45444</v>
      </c>
      <c r="B903" s="4" t="s">
        <v>26</v>
      </c>
      <c r="C903" s="4" t="s">
        <v>28</v>
      </c>
      <c r="D903" s="4" t="s">
        <v>27</v>
      </c>
      <c r="E903" s="36">
        <f>IFERROR(_xlfn.XLOOKUP(D903, 'Minimum Months'!A:A, 'Minimum Months'!B:B), "")</f>
        <v>45293</v>
      </c>
      <c r="F903" s="4" t="s">
        <v>12</v>
      </c>
      <c r="G903" s="4" t="s">
        <v>21</v>
      </c>
      <c r="H903" s="4">
        <v>419</v>
      </c>
      <c r="I903" s="4">
        <v>27</v>
      </c>
      <c r="J903" s="4">
        <v>809.23</v>
      </c>
      <c r="K903" s="19">
        <f t="shared" si="84"/>
        <v>6.4439140811455853E-2</v>
      </c>
      <c r="L903" s="46">
        <f t="shared" si="85"/>
        <v>1.9313365155131266</v>
      </c>
      <c r="M903" t="s">
        <v>34</v>
      </c>
      <c r="N903" t="s">
        <v>36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tr">
        <f t="shared" si="86"/>
        <v>Jun</v>
      </c>
      <c r="V903">
        <f t="shared" si="87"/>
        <v>2</v>
      </c>
      <c r="W903" t="str">
        <f xml:space="preserve"> Simulated_UTM_Campaign_Data___1500_Rows[[#This Row],[utm_source]] &amp; "/" &amp; Simulated_UTM_Campaign_Data___1500_Rows[[#This Row],[utm_medium]]</f>
        <v>instagram/cpc</v>
      </c>
      <c r="X903" s="36">
        <f t="shared" si="88"/>
        <v>45293</v>
      </c>
      <c r="Y903" s="38">
        <f>DATEDIF(E903, A903, "m") + 1</f>
        <v>5</v>
      </c>
      <c r="Z903" s="4" t="str">
        <f t="shared" si="89"/>
        <v>exploratory</v>
      </c>
    </row>
    <row r="904" spans="1:26" x14ac:dyDescent="0.2">
      <c r="A904" s="36">
        <v>45330</v>
      </c>
      <c r="B904" s="4" t="s">
        <v>25</v>
      </c>
      <c r="C904" s="4" t="s">
        <v>28</v>
      </c>
      <c r="D904" s="4" t="s">
        <v>22</v>
      </c>
      <c r="E904" s="36">
        <f>IFERROR(_xlfn.XLOOKUP(D904, 'Minimum Months'!A:A, 'Minimum Months'!B:B), "")</f>
        <v>45294</v>
      </c>
      <c r="F904" s="4" t="s">
        <v>23</v>
      </c>
      <c r="G904" s="4" t="s">
        <v>13</v>
      </c>
      <c r="H904" s="4">
        <v>165</v>
      </c>
      <c r="I904" s="4">
        <v>21</v>
      </c>
      <c r="J904" s="4">
        <v>636.42999999999995</v>
      </c>
      <c r="K904" s="19">
        <f t="shared" si="84"/>
        <v>0.12727272727272726</v>
      </c>
      <c r="L904" s="46">
        <f t="shared" si="85"/>
        <v>3.8571515151515148</v>
      </c>
      <c r="M904" t="s">
        <v>34</v>
      </c>
      <c r="N904" t="s">
        <v>36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tr">
        <f t="shared" si="86"/>
        <v>Feb</v>
      </c>
      <c r="V904">
        <f t="shared" si="87"/>
        <v>1</v>
      </c>
      <c r="W904" t="str">
        <f xml:space="preserve"> Simulated_UTM_Campaign_Data___1500_Rows[[#This Row],[utm_source]] &amp; "/" &amp; Simulated_UTM_Campaign_Data___1500_Rows[[#This Row],[utm_medium]]</f>
        <v>google/cpc</v>
      </c>
      <c r="X904" s="36">
        <f t="shared" si="88"/>
        <v>45294</v>
      </c>
      <c r="Y904" s="38">
        <f>DATEDIF(E904, A904, "m") + 1</f>
        <v>2</v>
      </c>
      <c r="Z904" s="4" t="str">
        <f t="shared" si="89"/>
        <v>exploratory</v>
      </c>
    </row>
    <row r="905" spans="1:26" x14ac:dyDescent="0.2">
      <c r="A905" s="36">
        <v>45465</v>
      </c>
      <c r="B905" s="4" t="s">
        <v>9</v>
      </c>
      <c r="C905" s="4" t="s">
        <v>28</v>
      </c>
      <c r="D905" s="4" t="s">
        <v>20</v>
      </c>
      <c r="E905" s="36">
        <f>IFERROR(_xlfn.XLOOKUP(D905, 'Minimum Months'!A:A, 'Minimum Months'!B:B), "")</f>
        <v>45292</v>
      </c>
      <c r="F905" s="4" t="s">
        <v>12</v>
      </c>
      <c r="G905" s="4" t="s">
        <v>17</v>
      </c>
      <c r="H905" s="4">
        <v>84</v>
      </c>
      <c r="I905" s="4">
        <v>9</v>
      </c>
      <c r="J905" s="4">
        <v>382.87</v>
      </c>
      <c r="K905" s="19">
        <f t="shared" si="84"/>
        <v>0.10714285714285714</v>
      </c>
      <c r="L905" s="46">
        <f t="shared" si="85"/>
        <v>4.5579761904761904</v>
      </c>
      <c r="M905" t="s">
        <v>34</v>
      </c>
      <c r="N905" t="s">
        <v>36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tr">
        <f t="shared" si="86"/>
        <v>Jun</v>
      </c>
      <c r="V905">
        <f t="shared" si="87"/>
        <v>2</v>
      </c>
      <c r="W905" t="str">
        <f xml:space="preserve"> Simulated_UTM_Campaign_Data___1500_Rows[[#This Row],[utm_source]] &amp; "/" &amp; Simulated_UTM_Campaign_Data___1500_Rows[[#This Row],[utm_medium]]</f>
        <v>facebook/cpc</v>
      </c>
      <c r="X905" s="36">
        <f t="shared" si="88"/>
        <v>45292</v>
      </c>
      <c r="Y905" s="38">
        <f>DATEDIF(E905, A905, "m") + 1</f>
        <v>6</v>
      </c>
      <c r="Z905" s="4" t="str">
        <f t="shared" si="89"/>
        <v>purchase_intent</v>
      </c>
    </row>
    <row r="906" spans="1:26" x14ac:dyDescent="0.2">
      <c r="A906" s="36">
        <v>45392</v>
      </c>
      <c r="B906" s="4" t="s">
        <v>18</v>
      </c>
      <c r="C906" s="4" t="s">
        <v>19</v>
      </c>
      <c r="D906" s="4" t="s">
        <v>27</v>
      </c>
      <c r="E906" s="36">
        <f>IFERROR(_xlfn.XLOOKUP(D906, 'Minimum Months'!A:A, 'Minimum Months'!B:B), "")</f>
        <v>45293</v>
      </c>
      <c r="F906" s="4" t="s">
        <v>16</v>
      </c>
      <c r="G906" s="4" t="s">
        <v>13</v>
      </c>
      <c r="H906" s="4">
        <v>439</v>
      </c>
      <c r="I906" s="4">
        <v>46</v>
      </c>
      <c r="J906" s="4">
        <v>711.09</v>
      </c>
      <c r="K906" s="19">
        <f t="shared" si="84"/>
        <v>0.10478359908883828</v>
      </c>
      <c r="L906" s="46">
        <f t="shared" si="85"/>
        <v>1.6197949886104783</v>
      </c>
      <c r="M906" t="s">
        <v>34</v>
      </c>
      <c r="N906" t="s">
        <v>36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tr">
        <f t="shared" si="86"/>
        <v>Apr</v>
      </c>
      <c r="V906">
        <f t="shared" si="87"/>
        <v>2</v>
      </c>
      <c r="W906" t="str">
        <f xml:space="preserve"> Simulated_UTM_Campaign_Data___1500_Rows[[#This Row],[utm_source]] &amp; "/" &amp; Simulated_UTM_Campaign_Data___1500_Rows[[#This Row],[utm_medium]]</f>
        <v>youtube/email</v>
      </c>
      <c r="X906" s="36">
        <f t="shared" si="88"/>
        <v>45293</v>
      </c>
      <c r="Y906" s="38">
        <f>DATEDIF(E906, A906, "m") + 1</f>
        <v>4</v>
      </c>
      <c r="Z906" s="4" t="str">
        <f t="shared" si="89"/>
        <v>exploratory</v>
      </c>
    </row>
    <row r="907" spans="1:26" x14ac:dyDescent="0.2">
      <c r="A907" s="36">
        <v>45597</v>
      </c>
      <c r="B907" s="4" t="s">
        <v>14</v>
      </c>
      <c r="C907" s="4" t="s">
        <v>15</v>
      </c>
      <c r="D907" s="4" t="s">
        <v>11</v>
      </c>
      <c r="E907" s="36">
        <f>IFERROR(_xlfn.XLOOKUP(D907, 'Minimum Months'!A:A, 'Minimum Months'!B:B), "")</f>
        <v>45292</v>
      </c>
      <c r="F907" s="4" t="s">
        <v>29</v>
      </c>
      <c r="G907" s="4" t="s">
        <v>13</v>
      </c>
      <c r="H907" s="4">
        <v>249</v>
      </c>
      <c r="I907" s="4">
        <v>44</v>
      </c>
      <c r="J907" s="4">
        <v>837.43</v>
      </c>
      <c r="K907" s="19">
        <f t="shared" si="84"/>
        <v>0.17670682730923695</v>
      </c>
      <c r="L907" s="46">
        <f t="shared" si="85"/>
        <v>3.3631726907630521</v>
      </c>
      <c r="M907" t="s">
        <v>34</v>
      </c>
      <c r="N907" t="s">
        <v>36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tr">
        <f t="shared" si="86"/>
        <v>Nov</v>
      </c>
      <c r="V907">
        <f t="shared" si="87"/>
        <v>4</v>
      </c>
      <c r="W907" t="str">
        <f xml:space="preserve"> Simulated_UTM_Campaign_Data___1500_Rows[[#This Row],[utm_source]] &amp; "/" &amp; Simulated_UTM_Campaign_Data___1500_Rows[[#This Row],[utm_medium]]</f>
        <v>newsletter/social</v>
      </c>
      <c r="X907" s="36">
        <f t="shared" si="88"/>
        <v>45292</v>
      </c>
      <c r="Y907" s="38">
        <f>DATEDIF(E907, A907, "m") + 1</f>
        <v>11</v>
      </c>
      <c r="Z907" s="4" t="str">
        <f t="shared" si="89"/>
        <v>exploratory</v>
      </c>
    </row>
    <row r="908" spans="1:26" x14ac:dyDescent="0.2">
      <c r="A908" s="36">
        <v>45400</v>
      </c>
      <c r="B908" s="4" t="s">
        <v>30</v>
      </c>
      <c r="C908" s="4" t="s">
        <v>28</v>
      </c>
      <c r="D908" s="4" t="s">
        <v>22</v>
      </c>
      <c r="E908" s="36">
        <f>IFERROR(_xlfn.XLOOKUP(D908, 'Minimum Months'!A:A, 'Minimum Months'!B:B), "")</f>
        <v>45294</v>
      </c>
      <c r="F908" s="4" t="s">
        <v>12</v>
      </c>
      <c r="G908" s="4" t="s">
        <v>24</v>
      </c>
      <c r="H908" s="4">
        <v>191</v>
      </c>
      <c r="I908" s="4">
        <v>34</v>
      </c>
      <c r="J908" s="4">
        <v>149.24</v>
      </c>
      <c r="K908" s="19">
        <f t="shared" si="84"/>
        <v>0.17801047120418848</v>
      </c>
      <c r="L908" s="46">
        <f t="shared" si="85"/>
        <v>0.78136125654450261</v>
      </c>
      <c r="M908" t="s">
        <v>34</v>
      </c>
      <c r="N908" t="s">
        <v>36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tr">
        <f t="shared" si="86"/>
        <v>Apr</v>
      </c>
      <c r="V908">
        <f t="shared" si="87"/>
        <v>2</v>
      </c>
      <c r="W908" t="str">
        <f xml:space="preserve"> Simulated_UTM_Campaign_Data___1500_Rows[[#This Row],[utm_source]] &amp; "/" &amp; Simulated_UTM_Campaign_Data___1500_Rows[[#This Row],[utm_medium]]</f>
        <v>linkedin/cpc</v>
      </c>
      <c r="X908" s="36">
        <f t="shared" si="88"/>
        <v>45294</v>
      </c>
      <c r="Y908" s="38">
        <f>DATEDIF(E908, A908, "m") + 1</f>
        <v>4</v>
      </c>
      <c r="Z908" s="4" t="str">
        <f t="shared" si="89"/>
        <v>purchase_intent</v>
      </c>
    </row>
    <row r="909" spans="1:26" x14ac:dyDescent="0.2">
      <c r="A909" s="36">
        <v>45302</v>
      </c>
      <c r="B909" s="4" t="s">
        <v>9</v>
      </c>
      <c r="C909" s="4" t="s">
        <v>28</v>
      </c>
      <c r="D909" s="4" t="s">
        <v>11</v>
      </c>
      <c r="E909" s="36">
        <f>IFERROR(_xlfn.XLOOKUP(D909, 'Minimum Months'!A:A, 'Minimum Months'!B:B), "")</f>
        <v>45292</v>
      </c>
      <c r="F909" s="4" t="s">
        <v>29</v>
      </c>
      <c r="G909" s="4" t="s">
        <v>21</v>
      </c>
      <c r="H909" s="4">
        <v>213</v>
      </c>
      <c r="I909" s="4">
        <v>25</v>
      </c>
      <c r="J909" s="4">
        <v>683.83</v>
      </c>
      <c r="K909" s="19">
        <f t="shared" si="84"/>
        <v>0.11737089201877934</v>
      </c>
      <c r="L909" s="46">
        <f t="shared" si="85"/>
        <v>3.2104694835680752</v>
      </c>
      <c r="M909" t="s">
        <v>34</v>
      </c>
      <c r="N909" t="s">
        <v>36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tr">
        <f t="shared" si="86"/>
        <v>Jan</v>
      </c>
      <c r="V909">
        <f t="shared" si="87"/>
        <v>1</v>
      </c>
      <c r="W909" t="str">
        <f xml:space="preserve"> Simulated_UTM_Campaign_Data___1500_Rows[[#This Row],[utm_source]] &amp; "/" &amp; Simulated_UTM_Campaign_Data___1500_Rows[[#This Row],[utm_medium]]</f>
        <v>facebook/cpc</v>
      </c>
      <c r="X909" s="36">
        <f t="shared" si="88"/>
        <v>45292</v>
      </c>
      <c r="Y909" s="38">
        <f>DATEDIF(E909, A909, "m") + 1</f>
        <v>1</v>
      </c>
      <c r="Z909" s="4" t="str">
        <f t="shared" si="89"/>
        <v>exploratory</v>
      </c>
    </row>
    <row r="910" spans="1:26" x14ac:dyDescent="0.2">
      <c r="A910" s="36">
        <v>45450</v>
      </c>
      <c r="B910" s="4" t="s">
        <v>9</v>
      </c>
      <c r="C910" s="4" t="s">
        <v>15</v>
      </c>
      <c r="D910" s="4" t="s">
        <v>11</v>
      </c>
      <c r="E910" s="36">
        <f>IFERROR(_xlfn.XLOOKUP(D910, 'Minimum Months'!A:A, 'Minimum Months'!B:B), "")</f>
        <v>45292</v>
      </c>
      <c r="F910" s="4" t="s">
        <v>16</v>
      </c>
      <c r="G910" s="4" t="s">
        <v>13</v>
      </c>
      <c r="H910" s="4">
        <v>33</v>
      </c>
      <c r="I910" s="4">
        <v>50</v>
      </c>
      <c r="J910" s="4">
        <v>677.34</v>
      </c>
      <c r="K910" s="19">
        <f t="shared" si="84"/>
        <v>1.5151515151515151</v>
      </c>
      <c r="L910" s="46">
        <f t="shared" si="85"/>
        <v>20.525454545454547</v>
      </c>
      <c r="M910" t="s">
        <v>34</v>
      </c>
      <c r="N910" t="s">
        <v>36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tr">
        <f t="shared" si="86"/>
        <v>Jun</v>
      </c>
      <c r="V910">
        <f t="shared" si="87"/>
        <v>2</v>
      </c>
      <c r="W910" t="str">
        <f xml:space="preserve"> Simulated_UTM_Campaign_Data___1500_Rows[[#This Row],[utm_source]] &amp; "/" &amp; Simulated_UTM_Campaign_Data___1500_Rows[[#This Row],[utm_medium]]</f>
        <v>facebook/social</v>
      </c>
      <c r="X910" s="36">
        <f t="shared" si="88"/>
        <v>45292</v>
      </c>
      <c r="Y910" s="38">
        <f>DATEDIF(E910, A910, "m") + 1</f>
        <v>6</v>
      </c>
      <c r="Z910" s="4" t="str">
        <f t="shared" si="89"/>
        <v>exploratory</v>
      </c>
    </row>
    <row r="911" spans="1:26" x14ac:dyDescent="0.2">
      <c r="A911" s="36">
        <v>45511</v>
      </c>
      <c r="B911" s="4" t="s">
        <v>18</v>
      </c>
      <c r="C911" s="4" t="s">
        <v>28</v>
      </c>
      <c r="D911" s="4" t="s">
        <v>27</v>
      </c>
      <c r="E911" s="36">
        <f>IFERROR(_xlfn.XLOOKUP(D911, 'Minimum Months'!A:A, 'Minimum Months'!B:B), "")</f>
        <v>45293</v>
      </c>
      <c r="F911" s="4" t="s">
        <v>23</v>
      </c>
      <c r="G911" s="4" t="s">
        <v>13</v>
      </c>
      <c r="H911" s="4">
        <v>441</v>
      </c>
      <c r="I911" s="4">
        <v>21</v>
      </c>
      <c r="J911" s="4">
        <v>650.28</v>
      </c>
      <c r="K911" s="19">
        <f t="shared" si="84"/>
        <v>4.7619047619047616E-2</v>
      </c>
      <c r="L911" s="46">
        <f t="shared" si="85"/>
        <v>1.4745578231292515</v>
      </c>
      <c r="M911" t="s">
        <v>34</v>
      </c>
      <c r="N911" t="s">
        <v>36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tr">
        <f t="shared" si="86"/>
        <v>Aug</v>
      </c>
      <c r="V911">
        <f t="shared" si="87"/>
        <v>3</v>
      </c>
      <c r="W911" t="str">
        <f xml:space="preserve"> Simulated_UTM_Campaign_Data___1500_Rows[[#This Row],[utm_source]] &amp; "/" &amp; Simulated_UTM_Campaign_Data___1500_Rows[[#This Row],[utm_medium]]</f>
        <v>youtube/cpc</v>
      </c>
      <c r="X911" s="36">
        <f t="shared" si="88"/>
        <v>45293</v>
      </c>
      <c r="Y911" s="38">
        <f>DATEDIF(E911, A911, "m") + 1</f>
        <v>8</v>
      </c>
      <c r="Z911" s="4" t="str">
        <f t="shared" si="89"/>
        <v>exploratory</v>
      </c>
    </row>
    <row r="912" spans="1:26" x14ac:dyDescent="0.2">
      <c r="A912" s="36">
        <v>45495</v>
      </c>
      <c r="B912" s="4" t="s">
        <v>26</v>
      </c>
      <c r="C912" s="4" t="s">
        <v>15</v>
      </c>
      <c r="D912" s="4" t="s">
        <v>11</v>
      </c>
      <c r="E912" s="36">
        <f>IFERROR(_xlfn.XLOOKUP(D912, 'Minimum Months'!A:A, 'Minimum Months'!B:B), "")</f>
        <v>45292</v>
      </c>
      <c r="F912" s="4" t="s">
        <v>23</v>
      </c>
      <c r="G912" s="4" t="s">
        <v>13</v>
      </c>
      <c r="H912" s="4">
        <v>315</v>
      </c>
      <c r="I912" s="4">
        <v>43</v>
      </c>
      <c r="J912" s="4">
        <v>861.61</v>
      </c>
      <c r="K912" s="19">
        <f t="shared" si="84"/>
        <v>0.13650793650793649</v>
      </c>
      <c r="L912" s="46">
        <f t="shared" si="85"/>
        <v>2.7352698412698415</v>
      </c>
      <c r="M912" t="s">
        <v>34</v>
      </c>
      <c r="N912" t="s">
        <v>36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tr">
        <f t="shared" si="86"/>
        <v>Jul</v>
      </c>
      <c r="V912">
        <f t="shared" si="87"/>
        <v>3</v>
      </c>
      <c r="W912" t="str">
        <f xml:space="preserve"> Simulated_UTM_Campaign_Data___1500_Rows[[#This Row],[utm_source]] &amp; "/" &amp; Simulated_UTM_Campaign_Data___1500_Rows[[#This Row],[utm_medium]]</f>
        <v>instagram/social</v>
      </c>
      <c r="X912" s="36">
        <f t="shared" si="88"/>
        <v>45292</v>
      </c>
      <c r="Y912" s="38">
        <f>DATEDIF(E912, A912, "m") + 1</f>
        <v>7</v>
      </c>
      <c r="Z912" s="4" t="str">
        <f t="shared" si="89"/>
        <v>exploratory</v>
      </c>
    </row>
    <row r="913" spans="1:26" x14ac:dyDescent="0.2">
      <c r="A913" s="36">
        <v>45382</v>
      </c>
      <c r="B913" s="4" t="s">
        <v>30</v>
      </c>
      <c r="C913" s="4" t="s">
        <v>10</v>
      </c>
      <c r="D913" s="4" t="s">
        <v>20</v>
      </c>
      <c r="E913" s="36">
        <f>IFERROR(_xlfn.XLOOKUP(D913, 'Minimum Months'!A:A, 'Minimum Months'!B:B), "")</f>
        <v>45292</v>
      </c>
      <c r="F913" s="4" t="s">
        <v>23</v>
      </c>
      <c r="G913" s="4" t="s">
        <v>21</v>
      </c>
      <c r="H913" s="4">
        <v>166</v>
      </c>
      <c r="I913" s="4">
        <v>24</v>
      </c>
      <c r="J913" s="4">
        <v>98.51</v>
      </c>
      <c r="K913" s="19">
        <f t="shared" si="84"/>
        <v>0.14457831325301204</v>
      </c>
      <c r="L913" s="46">
        <f t="shared" si="85"/>
        <v>0.59343373493975904</v>
      </c>
      <c r="M913" t="s">
        <v>34</v>
      </c>
      <c r="N913" t="s">
        <v>36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tr">
        <f t="shared" si="86"/>
        <v>Mar</v>
      </c>
      <c r="V913">
        <f t="shared" si="87"/>
        <v>1</v>
      </c>
      <c r="W913" t="str">
        <f xml:space="preserve"> Simulated_UTM_Campaign_Data___1500_Rows[[#This Row],[utm_source]] &amp; "/" &amp; Simulated_UTM_Campaign_Data___1500_Rows[[#This Row],[utm_medium]]</f>
        <v>linkedin/referral</v>
      </c>
      <c r="X913" s="36">
        <f t="shared" si="88"/>
        <v>45292</v>
      </c>
      <c r="Y913" s="38">
        <f>DATEDIF(E913, A913, "m") + 1</f>
        <v>3</v>
      </c>
      <c r="Z913" s="4" t="str">
        <f t="shared" si="89"/>
        <v>exploratory</v>
      </c>
    </row>
    <row r="914" spans="1:26" x14ac:dyDescent="0.2">
      <c r="A914" s="36">
        <v>45591</v>
      </c>
      <c r="B914" s="4" t="s">
        <v>26</v>
      </c>
      <c r="C914" s="4" t="s">
        <v>19</v>
      </c>
      <c r="D914" s="4" t="s">
        <v>20</v>
      </c>
      <c r="E914" s="36">
        <f>IFERROR(_xlfn.XLOOKUP(D914, 'Minimum Months'!A:A, 'Minimum Months'!B:B), "")</f>
        <v>45292</v>
      </c>
      <c r="F914" s="4" t="s">
        <v>23</v>
      </c>
      <c r="G914" s="4" t="s">
        <v>24</v>
      </c>
      <c r="H914" s="4">
        <v>369</v>
      </c>
      <c r="I914" s="4">
        <v>28</v>
      </c>
      <c r="J914" s="4">
        <v>21.96</v>
      </c>
      <c r="K914" s="19">
        <f t="shared" si="84"/>
        <v>7.5880758807588072E-2</v>
      </c>
      <c r="L914" s="46">
        <f t="shared" si="85"/>
        <v>5.9512195121951224E-2</v>
      </c>
      <c r="M914" t="s">
        <v>34</v>
      </c>
      <c r="N914" t="s">
        <v>36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tr">
        <f t="shared" si="86"/>
        <v>Oct</v>
      </c>
      <c r="V914">
        <f t="shared" si="87"/>
        <v>4</v>
      </c>
      <c r="W914" t="str">
        <f xml:space="preserve"> Simulated_UTM_Campaign_Data___1500_Rows[[#This Row],[utm_source]] &amp; "/" &amp; Simulated_UTM_Campaign_Data___1500_Rows[[#This Row],[utm_medium]]</f>
        <v>instagram/email</v>
      </c>
      <c r="X914" s="36">
        <f t="shared" si="88"/>
        <v>45292</v>
      </c>
      <c r="Y914" s="38">
        <f>DATEDIF(E914, A914, "m") + 1</f>
        <v>10</v>
      </c>
      <c r="Z914" s="4" t="str">
        <f t="shared" si="89"/>
        <v>purchase_intent</v>
      </c>
    </row>
    <row r="915" spans="1:26" x14ac:dyDescent="0.2">
      <c r="A915" s="36">
        <v>45535</v>
      </c>
      <c r="B915" s="4" t="s">
        <v>9</v>
      </c>
      <c r="C915" s="4" t="s">
        <v>10</v>
      </c>
      <c r="D915" s="4" t="s">
        <v>11</v>
      </c>
      <c r="E915" s="36">
        <f>IFERROR(_xlfn.XLOOKUP(D915, 'Minimum Months'!A:A, 'Minimum Months'!B:B), "")</f>
        <v>45292</v>
      </c>
      <c r="F915" s="4" t="s">
        <v>12</v>
      </c>
      <c r="G915" s="4" t="s">
        <v>21</v>
      </c>
      <c r="H915" s="4">
        <v>54</v>
      </c>
      <c r="I915" s="4">
        <v>18</v>
      </c>
      <c r="J915" s="4">
        <v>982.54</v>
      </c>
      <c r="K915" s="19">
        <f t="shared" si="84"/>
        <v>0.33333333333333331</v>
      </c>
      <c r="L915" s="46">
        <f t="shared" si="85"/>
        <v>18.195185185185185</v>
      </c>
      <c r="M915" t="s">
        <v>34</v>
      </c>
      <c r="N915" t="s">
        <v>36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tr">
        <f t="shared" si="86"/>
        <v>Aug</v>
      </c>
      <c r="V915">
        <f t="shared" si="87"/>
        <v>3</v>
      </c>
      <c r="W915" t="str">
        <f xml:space="preserve"> Simulated_UTM_Campaign_Data___1500_Rows[[#This Row],[utm_source]] &amp; "/" &amp; Simulated_UTM_Campaign_Data___1500_Rows[[#This Row],[utm_medium]]</f>
        <v>facebook/referral</v>
      </c>
      <c r="X915" s="36">
        <f t="shared" si="88"/>
        <v>45292</v>
      </c>
      <c r="Y915" s="38">
        <f>DATEDIF(E915, A915, "m") + 1</f>
        <v>8</v>
      </c>
      <c r="Z915" s="4" t="str">
        <f t="shared" si="89"/>
        <v>exploratory</v>
      </c>
    </row>
    <row r="916" spans="1:26" x14ac:dyDescent="0.2">
      <c r="A916" s="36">
        <v>45321</v>
      </c>
      <c r="B916" s="4" t="s">
        <v>9</v>
      </c>
      <c r="C916" s="4" t="s">
        <v>19</v>
      </c>
      <c r="D916" s="4" t="s">
        <v>22</v>
      </c>
      <c r="E916" s="36">
        <f>IFERROR(_xlfn.XLOOKUP(D916, 'Minimum Months'!A:A, 'Minimum Months'!B:B), "")</f>
        <v>45294</v>
      </c>
      <c r="F916" s="4" t="s">
        <v>12</v>
      </c>
      <c r="G916" s="4" t="s">
        <v>17</v>
      </c>
      <c r="H916" s="4">
        <v>456</v>
      </c>
      <c r="I916" s="4">
        <v>11</v>
      </c>
      <c r="J916" s="4">
        <v>302.67</v>
      </c>
      <c r="K916" s="19">
        <f t="shared" si="84"/>
        <v>2.4122807017543858E-2</v>
      </c>
      <c r="L916" s="46">
        <f t="shared" si="85"/>
        <v>0.66375000000000006</v>
      </c>
      <c r="M916" t="s">
        <v>34</v>
      </c>
      <c r="N916" t="s">
        <v>36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tr">
        <f t="shared" si="86"/>
        <v>Jan</v>
      </c>
      <c r="V916">
        <f t="shared" si="87"/>
        <v>1</v>
      </c>
      <c r="W916" t="str">
        <f xml:space="preserve"> Simulated_UTM_Campaign_Data___1500_Rows[[#This Row],[utm_source]] &amp; "/" &amp; Simulated_UTM_Campaign_Data___1500_Rows[[#This Row],[utm_medium]]</f>
        <v>facebook/email</v>
      </c>
      <c r="X916" s="36">
        <f t="shared" si="88"/>
        <v>45294</v>
      </c>
      <c r="Y916" s="38">
        <f>DATEDIF(E916, A916, "m") + 1</f>
        <v>1</v>
      </c>
      <c r="Z916" s="4" t="str">
        <f t="shared" si="89"/>
        <v>purchase_intent</v>
      </c>
    </row>
    <row r="917" spans="1:26" x14ac:dyDescent="0.2">
      <c r="A917" s="36">
        <v>45484</v>
      </c>
      <c r="B917" s="4" t="s">
        <v>9</v>
      </c>
      <c r="C917" s="4" t="s">
        <v>19</v>
      </c>
      <c r="D917" s="4" t="s">
        <v>20</v>
      </c>
      <c r="E917" s="36">
        <f>IFERROR(_xlfn.XLOOKUP(D917, 'Minimum Months'!A:A, 'Minimum Months'!B:B), "")</f>
        <v>45292</v>
      </c>
      <c r="F917" s="4" t="s">
        <v>16</v>
      </c>
      <c r="G917" s="4" t="s">
        <v>21</v>
      </c>
      <c r="H917" s="4">
        <v>263</v>
      </c>
      <c r="I917" s="4">
        <v>35</v>
      </c>
      <c r="J917" s="4">
        <v>999.73</v>
      </c>
      <c r="K917" s="19">
        <f t="shared" si="84"/>
        <v>0.13307984790874525</v>
      </c>
      <c r="L917" s="46">
        <f t="shared" si="85"/>
        <v>3.8012547528517109</v>
      </c>
      <c r="M917" t="s">
        <v>34</v>
      </c>
      <c r="N917" t="s">
        <v>36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tr">
        <f t="shared" si="86"/>
        <v>Jul</v>
      </c>
      <c r="V917">
        <f t="shared" si="87"/>
        <v>3</v>
      </c>
      <c r="W917" t="str">
        <f xml:space="preserve"> Simulated_UTM_Campaign_Data___1500_Rows[[#This Row],[utm_source]] &amp; "/" &amp; Simulated_UTM_Campaign_Data___1500_Rows[[#This Row],[utm_medium]]</f>
        <v>facebook/email</v>
      </c>
      <c r="X917" s="36">
        <f t="shared" si="88"/>
        <v>45292</v>
      </c>
      <c r="Y917" s="38">
        <f>DATEDIF(E917, A917, "m") + 1</f>
        <v>7</v>
      </c>
      <c r="Z917" s="4" t="str">
        <f t="shared" si="89"/>
        <v>exploratory</v>
      </c>
    </row>
    <row r="918" spans="1:26" x14ac:dyDescent="0.2">
      <c r="A918" s="36">
        <v>45581</v>
      </c>
      <c r="B918" s="4" t="s">
        <v>14</v>
      </c>
      <c r="C918" s="4" t="s">
        <v>10</v>
      </c>
      <c r="D918" s="4" t="s">
        <v>20</v>
      </c>
      <c r="E918" s="36">
        <f>IFERROR(_xlfn.XLOOKUP(D918, 'Minimum Months'!A:A, 'Minimum Months'!B:B), "")</f>
        <v>45292</v>
      </c>
      <c r="F918" s="4" t="s">
        <v>23</v>
      </c>
      <c r="G918" s="4" t="s">
        <v>21</v>
      </c>
      <c r="H918" s="4">
        <v>259</v>
      </c>
      <c r="I918" s="4">
        <v>47</v>
      </c>
      <c r="J918" s="4">
        <v>370.12</v>
      </c>
      <c r="K918" s="19">
        <f t="shared" si="84"/>
        <v>0.18146718146718147</v>
      </c>
      <c r="L918" s="46">
        <f t="shared" si="85"/>
        <v>1.429034749034749</v>
      </c>
      <c r="M918" t="s">
        <v>34</v>
      </c>
      <c r="N918" t="s">
        <v>36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tr">
        <f t="shared" si="86"/>
        <v>Oct</v>
      </c>
      <c r="V918">
        <f t="shared" si="87"/>
        <v>4</v>
      </c>
      <c r="W918" t="str">
        <f xml:space="preserve"> Simulated_UTM_Campaign_Data___1500_Rows[[#This Row],[utm_source]] &amp; "/" &amp; Simulated_UTM_Campaign_Data___1500_Rows[[#This Row],[utm_medium]]</f>
        <v>newsletter/referral</v>
      </c>
      <c r="X918" s="36">
        <f t="shared" si="88"/>
        <v>45292</v>
      </c>
      <c r="Y918" s="38">
        <f>DATEDIF(E918, A918, "m") + 1</f>
        <v>10</v>
      </c>
      <c r="Z918" s="4" t="str">
        <f t="shared" si="89"/>
        <v>exploratory</v>
      </c>
    </row>
    <row r="919" spans="1:26" x14ac:dyDescent="0.2">
      <c r="A919" s="36">
        <v>45610</v>
      </c>
      <c r="B919" s="4" t="s">
        <v>18</v>
      </c>
      <c r="C919" s="4" t="s">
        <v>19</v>
      </c>
      <c r="D919" s="4" t="s">
        <v>22</v>
      </c>
      <c r="E919" s="36">
        <f>IFERROR(_xlfn.XLOOKUP(D919, 'Minimum Months'!A:A, 'Minimum Months'!B:B), "")</f>
        <v>45294</v>
      </c>
      <c r="F919" s="4" t="s">
        <v>12</v>
      </c>
      <c r="G919" s="4" t="s">
        <v>13</v>
      </c>
      <c r="H919" s="4">
        <v>134</v>
      </c>
      <c r="I919" s="4">
        <v>14</v>
      </c>
      <c r="J919" s="4">
        <v>940.41</v>
      </c>
      <c r="K919" s="19">
        <f t="shared" si="84"/>
        <v>0.1044776119402985</v>
      </c>
      <c r="L919" s="46">
        <f t="shared" si="85"/>
        <v>7.017985074626865</v>
      </c>
      <c r="M919" t="s">
        <v>34</v>
      </c>
      <c r="N919" t="s">
        <v>36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tr">
        <f t="shared" si="86"/>
        <v>Nov</v>
      </c>
      <c r="V919">
        <f t="shared" si="87"/>
        <v>4</v>
      </c>
      <c r="W919" t="str">
        <f xml:space="preserve"> Simulated_UTM_Campaign_Data___1500_Rows[[#This Row],[utm_source]] &amp; "/" &amp; Simulated_UTM_Campaign_Data___1500_Rows[[#This Row],[utm_medium]]</f>
        <v>youtube/email</v>
      </c>
      <c r="X919" s="36">
        <f t="shared" si="88"/>
        <v>45294</v>
      </c>
      <c r="Y919" s="38">
        <f>DATEDIF(E919, A919, "m") + 1</f>
        <v>11</v>
      </c>
      <c r="Z919" s="4" t="str">
        <f t="shared" si="89"/>
        <v>exploratory</v>
      </c>
    </row>
    <row r="920" spans="1:26" x14ac:dyDescent="0.2">
      <c r="A920" s="36">
        <v>45561</v>
      </c>
      <c r="B920" s="4" t="s">
        <v>18</v>
      </c>
      <c r="C920" s="4" t="s">
        <v>15</v>
      </c>
      <c r="D920" s="4" t="s">
        <v>20</v>
      </c>
      <c r="E920" s="36">
        <f>IFERROR(_xlfn.XLOOKUP(D920, 'Minimum Months'!A:A, 'Minimum Months'!B:B), "")</f>
        <v>45292</v>
      </c>
      <c r="F920" s="4" t="s">
        <v>23</v>
      </c>
      <c r="G920" s="4" t="s">
        <v>21</v>
      </c>
      <c r="H920" s="4">
        <v>132</v>
      </c>
      <c r="I920" s="4">
        <v>9</v>
      </c>
      <c r="J920" s="4">
        <v>929.58</v>
      </c>
      <c r="K920" s="19">
        <f t="shared" si="84"/>
        <v>6.8181818181818177E-2</v>
      </c>
      <c r="L920" s="46">
        <f t="shared" si="85"/>
        <v>7.0422727272727279</v>
      </c>
      <c r="M920" t="s">
        <v>34</v>
      </c>
      <c r="N920" t="s">
        <v>36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tr">
        <f t="shared" si="86"/>
        <v>Sep</v>
      </c>
      <c r="V920">
        <f t="shared" si="87"/>
        <v>3</v>
      </c>
      <c r="W920" t="str">
        <f xml:space="preserve"> Simulated_UTM_Campaign_Data___1500_Rows[[#This Row],[utm_source]] &amp; "/" &amp; Simulated_UTM_Campaign_Data___1500_Rows[[#This Row],[utm_medium]]</f>
        <v>youtube/social</v>
      </c>
      <c r="X920" s="36">
        <f t="shared" si="88"/>
        <v>45292</v>
      </c>
      <c r="Y920" s="38">
        <f>DATEDIF(E920, A920, "m") + 1</f>
        <v>9</v>
      </c>
      <c r="Z920" s="4" t="str">
        <f t="shared" si="89"/>
        <v>exploratory</v>
      </c>
    </row>
    <row r="921" spans="1:26" x14ac:dyDescent="0.2">
      <c r="A921" s="36">
        <v>45441</v>
      </c>
      <c r="B921" s="4" t="s">
        <v>25</v>
      </c>
      <c r="C921" s="4" t="s">
        <v>28</v>
      </c>
      <c r="D921" s="4" t="s">
        <v>20</v>
      </c>
      <c r="E921" s="36">
        <f>IFERROR(_xlfn.XLOOKUP(D921, 'Minimum Months'!A:A, 'Minimum Months'!B:B), "")</f>
        <v>45292</v>
      </c>
      <c r="F921" s="4" t="s">
        <v>16</v>
      </c>
      <c r="G921" s="4" t="s">
        <v>13</v>
      </c>
      <c r="H921" s="4">
        <v>347</v>
      </c>
      <c r="I921" s="4">
        <v>17</v>
      </c>
      <c r="J921" s="4">
        <v>255.36</v>
      </c>
      <c r="K921" s="19">
        <f t="shared" si="84"/>
        <v>4.8991354466858789E-2</v>
      </c>
      <c r="L921" s="46">
        <f t="shared" si="85"/>
        <v>0.73590778097982712</v>
      </c>
      <c r="M921" t="s">
        <v>34</v>
      </c>
      <c r="N921" t="s">
        <v>36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tr">
        <f t="shared" si="86"/>
        <v>May</v>
      </c>
      <c r="V921">
        <f t="shared" si="87"/>
        <v>2</v>
      </c>
      <c r="W921" t="str">
        <f xml:space="preserve"> Simulated_UTM_Campaign_Data___1500_Rows[[#This Row],[utm_source]] &amp; "/" &amp; Simulated_UTM_Campaign_Data___1500_Rows[[#This Row],[utm_medium]]</f>
        <v>google/cpc</v>
      </c>
      <c r="X921" s="36">
        <f t="shared" si="88"/>
        <v>45292</v>
      </c>
      <c r="Y921" s="38">
        <f>DATEDIF(E921, A921, "m") + 1</f>
        <v>5</v>
      </c>
      <c r="Z921" s="4" t="str">
        <f t="shared" si="89"/>
        <v>exploratory</v>
      </c>
    </row>
    <row r="922" spans="1:26" x14ac:dyDescent="0.2">
      <c r="A922" s="36">
        <v>45427</v>
      </c>
      <c r="B922" s="4" t="s">
        <v>14</v>
      </c>
      <c r="C922" s="4" t="s">
        <v>19</v>
      </c>
      <c r="D922" s="4" t="s">
        <v>22</v>
      </c>
      <c r="E922" s="36">
        <f>IFERROR(_xlfn.XLOOKUP(D922, 'Minimum Months'!A:A, 'Minimum Months'!B:B), "")</f>
        <v>45294</v>
      </c>
      <c r="F922" s="4" t="s">
        <v>16</v>
      </c>
      <c r="G922" s="4" t="s">
        <v>24</v>
      </c>
      <c r="H922" s="4">
        <v>457</v>
      </c>
      <c r="I922" s="4">
        <v>2</v>
      </c>
      <c r="J922" s="4">
        <v>784.29</v>
      </c>
      <c r="K922" s="19">
        <f t="shared" si="84"/>
        <v>4.3763676148796497E-3</v>
      </c>
      <c r="L922" s="46">
        <f t="shared" si="85"/>
        <v>1.7161706783369803</v>
      </c>
      <c r="M922" t="s">
        <v>34</v>
      </c>
      <c r="N922" t="s">
        <v>36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tr">
        <f t="shared" si="86"/>
        <v>May</v>
      </c>
      <c r="V922">
        <f t="shared" si="87"/>
        <v>2</v>
      </c>
      <c r="W922" t="str">
        <f xml:space="preserve"> Simulated_UTM_Campaign_Data___1500_Rows[[#This Row],[utm_source]] &amp; "/" &amp; Simulated_UTM_Campaign_Data___1500_Rows[[#This Row],[utm_medium]]</f>
        <v>newsletter/email</v>
      </c>
      <c r="X922" s="36">
        <f t="shared" si="88"/>
        <v>45294</v>
      </c>
      <c r="Y922" s="38">
        <f>DATEDIF(E922, A922, "m") + 1</f>
        <v>5</v>
      </c>
      <c r="Z922" s="4" t="str">
        <f t="shared" si="89"/>
        <v>purchase_intent</v>
      </c>
    </row>
    <row r="923" spans="1:26" x14ac:dyDescent="0.2">
      <c r="A923" s="36">
        <v>45422</v>
      </c>
      <c r="B923" s="4" t="s">
        <v>18</v>
      </c>
      <c r="C923" s="4" t="s">
        <v>10</v>
      </c>
      <c r="D923" s="4" t="s">
        <v>22</v>
      </c>
      <c r="E923" s="36">
        <f>IFERROR(_xlfn.XLOOKUP(D923, 'Minimum Months'!A:A, 'Minimum Months'!B:B), "")</f>
        <v>45294</v>
      </c>
      <c r="F923" s="4" t="s">
        <v>12</v>
      </c>
      <c r="G923" s="4" t="s">
        <v>13</v>
      </c>
      <c r="H923" s="4">
        <v>232</v>
      </c>
      <c r="I923" s="4">
        <v>29</v>
      </c>
      <c r="J923" s="4">
        <v>731.08</v>
      </c>
      <c r="K923" s="19">
        <f t="shared" si="84"/>
        <v>0.125</v>
      </c>
      <c r="L923" s="46">
        <f t="shared" si="85"/>
        <v>3.1512068965517241</v>
      </c>
      <c r="M923" t="s">
        <v>34</v>
      </c>
      <c r="N923" t="s">
        <v>36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tr">
        <f t="shared" si="86"/>
        <v>May</v>
      </c>
      <c r="V923">
        <f t="shared" si="87"/>
        <v>2</v>
      </c>
      <c r="W923" t="str">
        <f xml:space="preserve"> Simulated_UTM_Campaign_Data___1500_Rows[[#This Row],[utm_source]] &amp; "/" &amp; Simulated_UTM_Campaign_Data___1500_Rows[[#This Row],[utm_medium]]</f>
        <v>youtube/referral</v>
      </c>
      <c r="X923" s="36">
        <f t="shared" si="88"/>
        <v>45294</v>
      </c>
      <c r="Y923" s="38">
        <f>DATEDIF(E923, A923, "m") + 1</f>
        <v>5</v>
      </c>
      <c r="Z923" s="4" t="str">
        <f t="shared" si="89"/>
        <v>exploratory</v>
      </c>
    </row>
    <row r="924" spans="1:26" x14ac:dyDescent="0.2">
      <c r="A924" s="36">
        <v>45411</v>
      </c>
      <c r="B924" s="4" t="s">
        <v>26</v>
      </c>
      <c r="C924" s="4" t="s">
        <v>28</v>
      </c>
      <c r="D924" s="4" t="s">
        <v>20</v>
      </c>
      <c r="E924" s="36">
        <f>IFERROR(_xlfn.XLOOKUP(D924, 'Minimum Months'!A:A, 'Minimum Months'!B:B), "")</f>
        <v>45292</v>
      </c>
      <c r="F924" s="4" t="s">
        <v>23</v>
      </c>
      <c r="G924" s="4" t="s">
        <v>21</v>
      </c>
      <c r="H924" s="4">
        <v>201</v>
      </c>
      <c r="I924" s="4">
        <v>0</v>
      </c>
      <c r="J924" s="4">
        <v>259.23</v>
      </c>
      <c r="K924" s="19">
        <f t="shared" si="84"/>
        <v>0</v>
      </c>
      <c r="L924" s="46">
        <f t="shared" si="85"/>
        <v>1.2897014925373136</v>
      </c>
      <c r="M924" t="s">
        <v>34</v>
      </c>
      <c r="N924" t="s">
        <v>36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tr">
        <f t="shared" si="86"/>
        <v>Apr</v>
      </c>
      <c r="V924">
        <f t="shared" si="87"/>
        <v>2</v>
      </c>
      <c r="W924" t="str">
        <f xml:space="preserve"> Simulated_UTM_Campaign_Data___1500_Rows[[#This Row],[utm_source]] &amp; "/" &amp; Simulated_UTM_Campaign_Data___1500_Rows[[#This Row],[utm_medium]]</f>
        <v>instagram/cpc</v>
      </c>
      <c r="X924" s="36">
        <f t="shared" si="88"/>
        <v>45292</v>
      </c>
      <c r="Y924" s="38">
        <f>DATEDIF(E924, A924, "m") + 1</f>
        <v>4</v>
      </c>
      <c r="Z924" s="4" t="str">
        <f t="shared" si="89"/>
        <v>exploratory</v>
      </c>
    </row>
    <row r="925" spans="1:26" x14ac:dyDescent="0.2">
      <c r="A925" s="36">
        <v>45633</v>
      </c>
      <c r="B925" s="4" t="s">
        <v>9</v>
      </c>
      <c r="C925" s="4" t="s">
        <v>28</v>
      </c>
      <c r="D925" s="4" t="s">
        <v>22</v>
      </c>
      <c r="E925" s="36">
        <f>IFERROR(_xlfn.XLOOKUP(D925, 'Minimum Months'!A:A, 'Minimum Months'!B:B), "")</f>
        <v>45294</v>
      </c>
      <c r="F925" s="4" t="s">
        <v>32</v>
      </c>
      <c r="G925" s="4" t="s">
        <v>24</v>
      </c>
      <c r="H925" s="4">
        <v>184</v>
      </c>
      <c r="I925" s="4">
        <v>49</v>
      </c>
      <c r="J925" s="4">
        <v>100.44</v>
      </c>
      <c r="K925" s="19">
        <f t="shared" si="84"/>
        <v>0.26630434782608697</v>
      </c>
      <c r="L925" s="46">
        <f t="shared" si="85"/>
        <v>0.54586956521739127</v>
      </c>
      <c r="M925" t="s">
        <v>34</v>
      </c>
      <c r="N925" t="s">
        <v>36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tr">
        <f t="shared" si="86"/>
        <v>Dec</v>
      </c>
      <c r="V925">
        <f t="shared" si="87"/>
        <v>4</v>
      </c>
      <c r="W925" t="str">
        <f xml:space="preserve"> Simulated_UTM_Campaign_Data___1500_Rows[[#This Row],[utm_source]] &amp; "/" &amp; Simulated_UTM_Campaign_Data___1500_Rows[[#This Row],[utm_medium]]</f>
        <v>facebook/cpc</v>
      </c>
      <c r="X925" s="36">
        <f t="shared" si="88"/>
        <v>45294</v>
      </c>
      <c r="Y925" s="38">
        <f>DATEDIF(E925, A925, "m") + 1</f>
        <v>12</v>
      </c>
      <c r="Z925" s="4" t="str">
        <f t="shared" si="89"/>
        <v>purchase_intent</v>
      </c>
    </row>
    <row r="926" spans="1:26" x14ac:dyDescent="0.2">
      <c r="A926" s="36">
        <v>45584</v>
      </c>
      <c r="B926" s="4" t="s">
        <v>26</v>
      </c>
      <c r="C926" s="4" t="s">
        <v>19</v>
      </c>
      <c r="D926" s="4" t="s">
        <v>20</v>
      </c>
      <c r="E926" s="36">
        <f>IFERROR(_xlfn.XLOOKUP(D926, 'Minimum Months'!A:A, 'Minimum Months'!B:B), "")</f>
        <v>45292</v>
      </c>
      <c r="F926" s="4" t="s">
        <v>16</v>
      </c>
      <c r="G926" s="4" t="s">
        <v>17</v>
      </c>
      <c r="H926" s="4">
        <v>277</v>
      </c>
      <c r="I926" s="4">
        <v>30</v>
      </c>
      <c r="J926" s="4">
        <v>114.19</v>
      </c>
      <c r="K926" s="19">
        <f t="shared" si="84"/>
        <v>0.10830324909747292</v>
      </c>
      <c r="L926" s="46">
        <f t="shared" si="85"/>
        <v>0.41223826714801443</v>
      </c>
      <c r="M926" t="s">
        <v>34</v>
      </c>
      <c r="N926" t="s">
        <v>36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tr">
        <f t="shared" si="86"/>
        <v>Oct</v>
      </c>
      <c r="V926">
        <f t="shared" si="87"/>
        <v>4</v>
      </c>
      <c r="W926" t="str">
        <f xml:space="preserve"> Simulated_UTM_Campaign_Data___1500_Rows[[#This Row],[utm_source]] &amp; "/" &amp; Simulated_UTM_Campaign_Data___1500_Rows[[#This Row],[utm_medium]]</f>
        <v>instagram/email</v>
      </c>
      <c r="X926" s="36">
        <f t="shared" si="88"/>
        <v>45292</v>
      </c>
      <c r="Y926" s="38">
        <f>DATEDIF(E926, A926, "m") + 1</f>
        <v>10</v>
      </c>
      <c r="Z926" s="4" t="str">
        <f t="shared" si="89"/>
        <v>purchase_intent</v>
      </c>
    </row>
    <row r="927" spans="1:26" x14ac:dyDescent="0.2">
      <c r="A927" s="36">
        <v>45525</v>
      </c>
      <c r="B927" s="4" t="s">
        <v>18</v>
      </c>
      <c r="C927" s="4" t="s">
        <v>15</v>
      </c>
      <c r="D927" s="4" t="s">
        <v>22</v>
      </c>
      <c r="E927" s="36">
        <f>IFERROR(_xlfn.XLOOKUP(D927, 'Minimum Months'!A:A, 'Minimum Months'!B:B), "")</f>
        <v>45294</v>
      </c>
      <c r="F927" s="4" t="s">
        <v>29</v>
      </c>
      <c r="G927" s="4" t="s">
        <v>24</v>
      </c>
      <c r="H927" s="4">
        <v>423</v>
      </c>
      <c r="I927" s="4">
        <v>48</v>
      </c>
      <c r="J927" s="4">
        <v>522.59</v>
      </c>
      <c r="K927" s="19">
        <f t="shared" si="84"/>
        <v>0.11347517730496454</v>
      </c>
      <c r="L927" s="46">
        <f t="shared" si="85"/>
        <v>1.235437352245863</v>
      </c>
      <c r="M927" t="s">
        <v>34</v>
      </c>
      <c r="N927" t="s">
        <v>36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tr">
        <f t="shared" si="86"/>
        <v>Aug</v>
      </c>
      <c r="V927">
        <f t="shared" si="87"/>
        <v>3</v>
      </c>
      <c r="W927" t="str">
        <f xml:space="preserve"> Simulated_UTM_Campaign_Data___1500_Rows[[#This Row],[utm_source]] &amp; "/" &amp; Simulated_UTM_Campaign_Data___1500_Rows[[#This Row],[utm_medium]]</f>
        <v>youtube/social</v>
      </c>
      <c r="X927" s="36">
        <f t="shared" si="88"/>
        <v>45294</v>
      </c>
      <c r="Y927" s="38">
        <f>DATEDIF(E927, A927, "m") + 1</f>
        <v>8</v>
      </c>
      <c r="Z927" s="4" t="str">
        <f t="shared" si="89"/>
        <v>purchase_intent</v>
      </c>
    </row>
    <row r="928" spans="1:26" x14ac:dyDescent="0.2">
      <c r="A928" s="36">
        <v>45625</v>
      </c>
      <c r="B928" s="4" t="s">
        <v>14</v>
      </c>
      <c r="C928" s="4" t="s">
        <v>28</v>
      </c>
      <c r="D928" s="4" t="s">
        <v>22</v>
      </c>
      <c r="E928" s="36">
        <f>IFERROR(_xlfn.XLOOKUP(D928, 'Minimum Months'!A:A, 'Minimum Months'!B:B), "")</f>
        <v>45294</v>
      </c>
      <c r="F928" s="4" t="s">
        <v>12</v>
      </c>
      <c r="G928" s="4" t="s">
        <v>24</v>
      </c>
      <c r="H928" s="4">
        <v>414</v>
      </c>
      <c r="I928" s="4">
        <v>44</v>
      </c>
      <c r="J928" s="4">
        <v>185.58</v>
      </c>
      <c r="K928" s="19">
        <f t="shared" si="84"/>
        <v>0.10628019323671498</v>
      </c>
      <c r="L928" s="46">
        <f t="shared" si="85"/>
        <v>0.44826086956521743</v>
      </c>
      <c r="M928" t="s">
        <v>34</v>
      </c>
      <c r="N928" t="s">
        <v>36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tr">
        <f t="shared" si="86"/>
        <v>Nov</v>
      </c>
      <c r="V928">
        <f t="shared" si="87"/>
        <v>4</v>
      </c>
      <c r="W928" t="str">
        <f xml:space="preserve"> Simulated_UTM_Campaign_Data___1500_Rows[[#This Row],[utm_source]] &amp; "/" &amp; Simulated_UTM_Campaign_Data___1500_Rows[[#This Row],[utm_medium]]</f>
        <v>newsletter/cpc</v>
      </c>
      <c r="X928" s="36">
        <f t="shared" si="88"/>
        <v>45294</v>
      </c>
      <c r="Y928" s="38">
        <f>DATEDIF(E928, A928, "m") + 1</f>
        <v>11</v>
      </c>
      <c r="Z928" s="4" t="str">
        <f t="shared" si="89"/>
        <v>purchase_intent</v>
      </c>
    </row>
    <row r="929" spans="1:26" x14ac:dyDescent="0.2">
      <c r="A929" s="36">
        <v>45510</v>
      </c>
      <c r="B929" s="4" t="s">
        <v>18</v>
      </c>
      <c r="C929" s="4" t="s">
        <v>28</v>
      </c>
      <c r="D929" s="4" t="s">
        <v>20</v>
      </c>
      <c r="E929" s="36">
        <f>IFERROR(_xlfn.XLOOKUP(D929, 'Minimum Months'!A:A, 'Minimum Months'!B:B), "")</f>
        <v>45292</v>
      </c>
      <c r="F929" s="4" t="s">
        <v>29</v>
      </c>
      <c r="G929" s="4" t="s">
        <v>17</v>
      </c>
      <c r="H929" s="4">
        <v>48</v>
      </c>
      <c r="I929" s="4">
        <v>31</v>
      </c>
      <c r="J929" s="4">
        <v>805.49</v>
      </c>
      <c r="K929" s="19">
        <f t="shared" si="84"/>
        <v>0.64583333333333337</v>
      </c>
      <c r="L929" s="46">
        <f t="shared" si="85"/>
        <v>16.781041666666667</v>
      </c>
      <c r="M929" t="s">
        <v>34</v>
      </c>
      <c r="N929" t="s">
        <v>36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tr">
        <f t="shared" si="86"/>
        <v>Aug</v>
      </c>
      <c r="V929">
        <f t="shared" si="87"/>
        <v>3</v>
      </c>
      <c r="W929" t="str">
        <f xml:space="preserve"> Simulated_UTM_Campaign_Data___1500_Rows[[#This Row],[utm_source]] &amp; "/" &amp; Simulated_UTM_Campaign_Data___1500_Rows[[#This Row],[utm_medium]]</f>
        <v>youtube/cpc</v>
      </c>
      <c r="X929" s="36">
        <f t="shared" si="88"/>
        <v>45292</v>
      </c>
      <c r="Y929" s="38">
        <f>DATEDIF(E929, A929, "m") + 1</f>
        <v>8</v>
      </c>
      <c r="Z929" s="4" t="str">
        <f t="shared" si="89"/>
        <v>purchase_intent</v>
      </c>
    </row>
    <row r="930" spans="1:26" x14ac:dyDescent="0.2">
      <c r="A930" s="36">
        <v>45530</v>
      </c>
      <c r="B930" s="4" t="s">
        <v>14</v>
      </c>
      <c r="C930" s="4" t="s">
        <v>28</v>
      </c>
      <c r="D930" s="4" t="s">
        <v>20</v>
      </c>
      <c r="E930" s="36">
        <f>IFERROR(_xlfn.XLOOKUP(D930, 'Minimum Months'!A:A, 'Minimum Months'!B:B), "")</f>
        <v>45292</v>
      </c>
      <c r="F930" s="4" t="s">
        <v>16</v>
      </c>
      <c r="G930" s="4" t="s">
        <v>24</v>
      </c>
      <c r="H930" s="4">
        <v>373</v>
      </c>
      <c r="I930" s="4">
        <v>30</v>
      </c>
      <c r="J930" s="4">
        <v>155.15</v>
      </c>
      <c r="K930" s="19">
        <f t="shared" si="84"/>
        <v>8.0428954423592491E-2</v>
      </c>
      <c r="L930" s="46">
        <f t="shared" si="85"/>
        <v>0.41595174262734586</v>
      </c>
      <c r="M930" t="s">
        <v>34</v>
      </c>
      <c r="N930" t="s">
        <v>36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tr">
        <f t="shared" si="86"/>
        <v>Aug</v>
      </c>
      <c r="V930">
        <f t="shared" si="87"/>
        <v>3</v>
      </c>
      <c r="W930" t="str">
        <f xml:space="preserve"> Simulated_UTM_Campaign_Data___1500_Rows[[#This Row],[utm_source]] &amp; "/" &amp; Simulated_UTM_Campaign_Data___1500_Rows[[#This Row],[utm_medium]]</f>
        <v>newsletter/cpc</v>
      </c>
      <c r="X930" s="36">
        <f t="shared" si="88"/>
        <v>45292</v>
      </c>
      <c r="Y930" s="38">
        <f>DATEDIF(E930, A930, "m") + 1</f>
        <v>8</v>
      </c>
      <c r="Z930" s="4" t="str">
        <f t="shared" si="89"/>
        <v>purchase_intent</v>
      </c>
    </row>
    <row r="931" spans="1:26" x14ac:dyDescent="0.2">
      <c r="A931" s="36">
        <v>45309</v>
      </c>
      <c r="B931" s="4" t="s">
        <v>26</v>
      </c>
      <c r="C931" s="4" t="s">
        <v>10</v>
      </c>
      <c r="D931" s="4" t="s">
        <v>11</v>
      </c>
      <c r="E931" s="36">
        <f>IFERROR(_xlfn.XLOOKUP(D931, 'Minimum Months'!A:A, 'Minimum Months'!B:B), "")</f>
        <v>45292</v>
      </c>
      <c r="F931" s="4" t="s">
        <v>29</v>
      </c>
      <c r="G931" s="4" t="s">
        <v>17</v>
      </c>
      <c r="H931" s="4">
        <v>228</v>
      </c>
      <c r="I931" s="4">
        <v>44</v>
      </c>
      <c r="J931" s="4">
        <v>536.77</v>
      </c>
      <c r="K931" s="19">
        <f t="shared" si="84"/>
        <v>0.19298245614035087</v>
      </c>
      <c r="L931" s="46">
        <f t="shared" si="85"/>
        <v>2.3542543859649121</v>
      </c>
      <c r="M931" t="s">
        <v>34</v>
      </c>
      <c r="N931" t="s">
        <v>36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tr">
        <f t="shared" si="86"/>
        <v>Jan</v>
      </c>
      <c r="V931">
        <f t="shared" si="87"/>
        <v>1</v>
      </c>
      <c r="W931" t="str">
        <f xml:space="preserve"> Simulated_UTM_Campaign_Data___1500_Rows[[#This Row],[utm_source]] &amp; "/" &amp; Simulated_UTM_Campaign_Data___1500_Rows[[#This Row],[utm_medium]]</f>
        <v>instagram/referral</v>
      </c>
      <c r="X931" s="36">
        <f t="shared" si="88"/>
        <v>45292</v>
      </c>
      <c r="Y931" s="38">
        <f>DATEDIF(E931, A931, "m") + 1</f>
        <v>1</v>
      </c>
      <c r="Z931" s="4" t="str">
        <f t="shared" si="89"/>
        <v>purchase_intent</v>
      </c>
    </row>
    <row r="932" spans="1:26" x14ac:dyDescent="0.2">
      <c r="A932" s="36">
        <v>45319</v>
      </c>
      <c r="B932" s="4" t="s">
        <v>9</v>
      </c>
      <c r="C932" s="4" t="s">
        <v>28</v>
      </c>
      <c r="D932" s="4" t="s">
        <v>22</v>
      </c>
      <c r="E932" s="36">
        <f>IFERROR(_xlfn.XLOOKUP(D932, 'Minimum Months'!A:A, 'Minimum Months'!B:B), "")</f>
        <v>45294</v>
      </c>
      <c r="F932" s="4" t="s">
        <v>12</v>
      </c>
      <c r="G932" s="4" t="s">
        <v>13</v>
      </c>
      <c r="H932" s="4">
        <v>70</v>
      </c>
      <c r="I932" s="4">
        <v>5</v>
      </c>
      <c r="J932" s="4">
        <v>360.28</v>
      </c>
      <c r="K932" s="19">
        <f t="shared" si="84"/>
        <v>7.1428571428571425E-2</v>
      </c>
      <c r="L932" s="46">
        <f t="shared" si="85"/>
        <v>5.1468571428571428</v>
      </c>
      <c r="M932" t="s">
        <v>34</v>
      </c>
      <c r="N932" t="s">
        <v>36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tr">
        <f t="shared" si="86"/>
        <v>Jan</v>
      </c>
      <c r="V932">
        <f t="shared" si="87"/>
        <v>1</v>
      </c>
      <c r="W932" t="str">
        <f xml:space="preserve"> Simulated_UTM_Campaign_Data___1500_Rows[[#This Row],[utm_source]] &amp; "/" &amp; Simulated_UTM_Campaign_Data___1500_Rows[[#This Row],[utm_medium]]</f>
        <v>facebook/cpc</v>
      </c>
      <c r="X932" s="36">
        <f t="shared" si="88"/>
        <v>45294</v>
      </c>
      <c r="Y932" s="38">
        <f>DATEDIF(E932, A932, "m") + 1</f>
        <v>1</v>
      </c>
      <c r="Z932" s="4" t="str">
        <f t="shared" si="89"/>
        <v>exploratory</v>
      </c>
    </row>
    <row r="933" spans="1:26" x14ac:dyDescent="0.2">
      <c r="A933" s="36">
        <v>45626</v>
      </c>
      <c r="B933" s="4" t="s">
        <v>30</v>
      </c>
      <c r="C933" s="4" t="s">
        <v>19</v>
      </c>
      <c r="D933" s="4" t="s">
        <v>11</v>
      </c>
      <c r="E933" s="36">
        <f>IFERROR(_xlfn.XLOOKUP(D933, 'Minimum Months'!A:A, 'Minimum Months'!B:B), "")</f>
        <v>45292</v>
      </c>
      <c r="F933" s="4" t="s">
        <v>16</v>
      </c>
      <c r="G933" s="4" t="s">
        <v>17</v>
      </c>
      <c r="H933" s="4">
        <v>480</v>
      </c>
      <c r="I933" s="4">
        <v>37</v>
      </c>
      <c r="J933" s="4">
        <v>501.62</v>
      </c>
      <c r="K933" s="19">
        <f t="shared" si="84"/>
        <v>7.7083333333333337E-2</v>
      </c>
      <c r="L933" s="46">
        <f t="shared" si="85"/>
        <v>1.0450416666666666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tr">
        <f t="shared" si="86"/>
        <v>Nov</v>
      </c>
      <c r="V933">
        <f t="shared" si="87"/>
        <v>4</v>
      </c>
      <c r="W933" t="str">
        <f xml:space="preserve"> Simulated_UTM_Campaign_Data___1500_Rows[[#This Row],[utm_source]] &amp; "/" &amp; Simulated_UTM_Campaign_Data___1500_Rows[[#This Row],[utm_medium]]</f>
        <v>linkedin/email</v>
      </c>
      <c r="X933" s="36">
        <f t="shared" si="88"/>
        <v>45292</v>
      </c>
      <c r="Y933" s="38">
        <f>DATEDIF(E933, A933, "m") + 1</f>
        <v>11</v>
      </c>
      <c r="Z933" s="4" t="str">
        <f t="shared" si="89"/>
        <v>purchase_intent</v>
      </c>
    </row>
    <row r="934" spans="1:26" x14ac:dyDescent="0.2">
      <c r="A934" s="36">
        <v>45655</v>
      </c>
      <c r="B934" s="4" t="s">
        <v>9</v>
      </c>
      <c r="C934" s="4" t="s">
        <v>10</v>
      </c>
      <c r="D934" s="4" t="s">
        <v>27</v>
      </c>
      <c r="E934" s="36">
        <f>IFERROR(_xlfn.XLOOKUP(D934, 'Minimum Months'!A:A, 'Minimum Months'!B:B), "")</f>
        <v>45293</v>
      </c>
      <c r="F934" s="4" t="s">
        <v>23</v>
      </c>
      <c r="G934" s="4" t="s">
        <v>21</v>
      </c>
      <c r="H934" s="4">
        <v>157</v>
      </c>
      <c r="I934" s="4">
        <v>13</v>
      </c>
      <c r="J934" s="4">
        <v>868.57</v>
      </c>
      <c r="K934" s="19">
        <f t="shared" si="84"/>
        <v>8.2802547770700632E-2</v>
      </c>
      <c r="L934" s="46">
        <f t="shared" si="85"/>
        <v>5.5322929936305734</v>
      </c>
      <c r="M934" t="s">
        <v>34</v>
      </c>
      <c r="N934" t="s">
        <v>36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tr">
        <f t="shared" si="86"/>
        <v>Dec</v>
      </c>
      <c r="V934">
        <f t="shared" si="87"/>
        <v>4</v>
      </c>
      <c r="W934" t="str">
        <f xml:space="preserve"> Simulated_UTM_Campaign_Data___1500_Rows[[#This Row],[utm_source]] &amp; "/" &amp; Simulated_UTM_Campaign_Data___1500_Rows[[#This Row],[utm_medium]]</f>
        <v>facebook/referral</v>
      </c>
      <c r="X934" s="36">
        <f t="shared" si="88"/>
        <v>45293</v>
      </c>
      <c r="Y934" s="38">
        <f>DATEDIF(E934, A934, "m") + 1</f>
        <v>12</v>
      </c>
      <c r="Z934" s="4" t="str">
        <f t="shared" si="89"/>
        <v>exploratory</v>
      </c>
    </row>
    <row r="935" spans="1:26" x14ac:dyDescent="0.2">
      <c r="A935" s="36">
        <v>45357</v>
      </c>
      <c r="B935" s="4" t="s">
        <v>18</v>
      </c>
      <c r="C935" s="4" t="s">
        <v>15</v>
      </c>
      <c r="D935" s="4" t="s">
        <v>22</v>
      </c>
      <c r="E935" s="36">
        <f>IFERROR(_xlfn.XLOOKUP(D935, 'Minimum Months'!A:A, 'Minimum Months'!B:B), "")</f>
        <v>45294</v>
      </c>
      <c r="F935" s="4" t="s">
        <v>16</v>
      </c>
      <c r="G935" s="4" t="s">
        <v>21</v>
      </c>
      <c r="H935" s="4">
        <v>209</v>
      </c>
      <c r="I935" s="4">
        <v>3</v>
      </c>
      <c r="J935" s="4">
        <v>340.56</v>
      </c>
      <c r="K935" s="19">
        <f t="shared" si="84"/>
        <v>1.4354066985645933E-2</v>
      </c>
      <c r="L935" s="46">
        <f t="shared" si="85"/>
        <v>1.6294736842105264</v>
      </c>
      <c r="M935" t="s">
        <v>34</v>
      </c>
      <c r="N935" t="s">
        <v>36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tr">
        <f t="shared" si="86"/>
        <v>Mar</v>
      </c>
      <c r="V935">
        <f t="shared" si="87"/>
        <v>1</v>
      </c>
      <c r="W935" t="str">
        <f xml:space="preserve"> Simulated_UTM_Campaign_Data___1500_Rows[[#This Row],[utm_source]] &amp; "/" &amp; Simulated_UTM_Campaign_Data___1500_Rows[[#This Row],[utm_medium]]</f>
        <v>youtube/social</v>
      </c>
      <c r="X935" s="36">
        <f t="shared" si="88"/>
        <v>45294</v>
      </c>
      <c r="Y935" s="38">
        <f>DATEDIF(E935, A935, "m") + 1</f>
        <v>3</v>
      </c>
      <c r="Z935" s="4" t="str">
        <f t="shared" si="89"/>
        <v>exploratory</v>
      </c>
    </row>
    <row r="936" spans="1:26" x14ac:dyDescent="0.2">
      <c r="A936" s="36">
        <v>45654</v>
      </c>
      <c r="B936" s="4" t="s">
        <v>9</v>
      </c>
      <c r="C936" s="4" t="s">
        <v>28</v>
      </c>
      <c r="D936" s="4" t="s">
        <v>20</v>
      </c>
      <c r="E936" s="36">
        <f>IFERROR(_xlfn.XLOOKUP(D936, 'Minimum Months'!A:A, 'Minimum Months'!B:B), "")</f>
        <v>45292</v>
      </c>
      <c r="F936" s="4" t="s">
        <v>23</v>
      </c>
      <c r="G936" s="4" t="s">
        <v>24</v>
      </c>
      <c r="H936" s="4">
        <v>384</v>
      </c>
      <c r="I936" s="4">
        <v>28</v>
      </c>
      <c r="J936" s="4">
        <v>881.59</v>
      </c>
      <c r="K936" s="19">
        <f t="shared" si="84"/>
        <v>7.2916666666666671E-2</v>
      </c>
      <c r="L936" s="46">
        <f t="shared" si="85"/>
        <v>2.2958072916666667</v>
      </c>
      <c r="M936" t="s">
        <v>34</v>
      </c>
      <c r="N936" t="s">
        <v>36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tr">
        <f t="shared" si="86"/>
        <v>Dec</v>
      </c>
      <c r="V936">
        <f t="shared" si="87"/>
        <v>4</v>
      </c>
      <c r="W936" t="str">
        <f xml:space="preserve"> Simulated_UTM_Campaign_Data___1500_Rows[[#This Row],[utm_source]] &amp; "/" &amp; Simulated_UTM_Campaign_Data___1500_Rows[[#This Row],[utm_medium]]</f>
        <v>facebook/cpc</v>
      </c>
      <c r="X936" s="36">
        <f t="shared" si="88"/>
        <v>45292</v>
      </c>
      <c r="Y936" s="38">
        <f>DATEDIF(E936, A936, "m") + 1</f>
        <v>12</v>
      </c>
      <c r="Z936" s="4" t="str">
        <f t="shared" si="89"/>
        <v>purchase_intent</v>
      </c>
    </row>
    <row r="937" spans="1:26" x14ac:dyDescent="0.2">
      <c r="A937" s="36">
        <v>45349</v>
      </c>
      <c r="B937" s="4" t="s">
        <v>18</v>
      </c>
      <c r="C937" s="4" t="s">
        <v>19</v>
      </c>
      <c r="D937" s="4" t="s">
        <v>11</v>
      </c>
      <c r="E937" s="36">
        <f>IFERROR(_xlfn.XLOOKUP(D937, 'Minimum Months'!A:A, 'Minimum Months'!B:B), "")</f>
        <v>45292</v>
      </c>
      <c r="F937" s="4" t="s">
        <v>29</v>
      </c>
      <c r="G937" s="4" t="s">
        <v>24</v>
      </c>
      <c r="H937" s="4">
        <v>181</v>
      </c>
      <c r="I937" s="4">
        <v>23</v>
      </c>
      <c r="J937" s="4">
        <v>214.8</v>
      </c>
      <c r="K937" s="19">
        <f t="shared" si="84"/>
        <v>0.1270718232044199</v>
      </c>
      <c r="L937" s="46">
        <f t="shared" si="85"/>
        <v>1.1867403314917129</v>
      </c>
      <c r="M937" t="s">
        <v>34</v>
      </c>
      <c r="N937" t="s">
        <v>36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tr">
        <f t="shared" si="86"/>
        <v>Feb</v>
      </c>
      <c r="V937">
        <f t="shared" si="87"/>
        <v>1</v>
      </c>
      <c r="W937" t="str">
        <f xml:space="preserve"> Simulated_UTM_Campaign_Data___1500_Rows[[#This Row],[utm_source]] &amp; "/" &amp; Simulated_UTM_Campaign_Data___1500_Rows[[#This Row],[utm_medium]]</f>
        <v>youtube/email</v>
      </c>
      <c r="X937" s="36">
        <f t="shared" si="88"/>
        <v>45292</v>
      </c>
      <c r="Y937" s="38">
        <f>DATEDIF(E937, A937, "m") + 1</f>
        <v>2</v>
      </c>
      <c r="Z937" s="4" t="str">
        <f t="shared" si="89"/>
        <v>purchase_intent</v>
      </c>
    </row>
    <row r="938" spans="1:26" x14ac:dyDescent="0.2">
      <c r="A938" s="36">
        <v>45642</v>
      </c>
      <c r="B938" s="4" t="s">
        <v>30</v>
      </c>
      <c r="C938" s="4" t="s">
        <v>15</v>
      </c>
      <c r="D938" s="4" t="s">
        <v>22</v>
      </c>
      <c r="E938" s="36">
        <f>IFERROR(_xlfn.XLOOKUP(D938, 'Minimum Months'!A:A, 'Minimum Months'!B:B), "")</f>
        <v>45294</v>
      </c>
      <c r="F938" s="4" t="s">
        <v>32</v>
      </c>
      <c r="G938" s="4" t="s">
        <v>24</v>
      </c>
      <c r="H938" s="4">
        <v>158</v>
      </c>
      <c r="I938" s="4">
        <v>38</v>
      </c>
      <c r="J938" s="4">
        <v>6.66</v>
      </c>
      <c r="K938" s="19">
        <f t="shared" si="84"/>
        <v>0.24050632911392406</v>
      </c>
      <c r="L938" s="46">
        <f t="shared" si="85"/>
        <v>4.2151898734177219E-2</v>
      </c>
      <c r="M938" t="s">
        <v>34</v>
      </c>
      <c r="N938" t="s">
        <v>36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tr">
        <f t="shared" si="86"/>
        <v>Dec</v>
      </c>
      <c r="V938">
        <f t="shared" si="87"/>
        <v>4</v>
      </c>
      <c r="W938" t="str">
        <f xml:space="preserve"> Simulated_UTM_Campaign_Data___1500_Rows[[#This Row],[utm_source]] &amp; "/" &amp; Simulated_UTM_Campaign_Data___1500_Rows[[#This Row],[utm_medium]]</f>
        <v>linkedin/social</v>
      </c>
      <c r="X938" s="36">
        <f t="shared" si="88"/>
        <v>45294</v>
      </c>
      <c r="Y938" s="38">
        <f>DATEDIF(E938, A938, "m") + 1</f>
        <v>12</v>
      </c>
      <c r="Z938" s="4" t="str">
        <f t="shared" si="89"/>
        <v>purchase_intent</v>
      </c>
    </row>
    <row r="939" spans="1:26" x14ac:dyDescent="0.2">
      <c r="A939" s="36">
        <v>45331</v>
      </c>
      <c r="B939" s="4" t="s">
        <v>18</v>
      </c>
      <c r="C939" s="4" t="s">
        <v>10</v>
      </c>
      <c r="D939" s="4" t="s">
        <v>22</v>
      </c>
      <c r="E939" s="36">
        <f>IFERROR(_xlfn.XLOOKUP(D939, 'Minimum Months'!A:A, 'Minimum Months'!B:B), "")</f>
        <v>45294</v>
      </c>
      <c r="F939" s="4" t="s">
        <v>16</v>
      </c>
      <c r="G939" s="4" t="s">
        <v>17</v>
      </c>
      <c r="H939" s="4">
        <v>480</v>
      </c>
      <c r="I939" s="4">
        <v>48</v>
      </c>
      <c r="J939" s="4">
        <v>319.70999999999998</v>
      </c>
      <c r="K939" s="19">
        <f t="shared" si="84"/>
        <v>0.1</v>
      </c>
      <c r="L939" s="46">
        <f t="shared" si="85"/>
        <v>0.6660625</v>
      </c>
      <c r="M939" t="s">
        <v>34</v>
      </c>
      <c r="N939" t="s">
        <v>36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tr">
        <f t="shared" si="86"/>
        <v>Feb</v>
      </c>
      <c r="V939">
        <f t="shared" si="87"/>
        <v>1</v>
      </c>
      <c r="W939" t="str">
        <f xml:space="preserve"> Simulated_UTM_Campaign_Data___1500_Rows[[#This Row],[utm_source]] &amp; "/" &amp; Simulated_UTM_Campaign_Data___1500_Rows[[#This Row],[utm_medium]]</f>
        <v>youtube/referral</v>
      </c>
      <c r="X939" s="36">
        <f t="shared" si="88"/>
        <v>45294</v>
      </c>
      <c r="Y939" s="38">
        <f>DATEDIF(E939, A939, "m") + 1</f>
        <v>2</v>
      </c>
      <c r="Z939" s="4" t="str">
        <f t="shared" si="89"/>
        <v>purchase_intent</v>
      </c>
    </row>
    <row r="940" spans="1:26" x14ac:dyDescent="0.2">
      <c r="A940" s="36">
        <v>45354</v>
      </c>
      <c r="B940" s="4" t="s">
        <v>30</v>
      </c>
      <c r="C940" s="4" t="s">
        <v>15</v>
      </c>
      <c r="D940" s="4" t="s">
        <v>27</v>
      </c>
      <c r="E940" s="36">
        <f>IFERROR(_xlfn.XLOOKUP(D940, 'Minimum Months'!A:A, 'Minimum Months'!B:B), "")</f>
        <v>45293</v>
      </c>
      <c r="F940" s="4" t="s">
        <v>16</v>
      </c>
      <c r="G940" s="4" t="s">
        <v>24</v>
      </c>
      <c r="H940" s="4">
        <v>326</v>
      </c>
      <c r="I940" s="4">
        <v>32</v>
      </c>
      <c r="J940" s="4">
        <v>498.07</v>
      </c>
      <c r="K940" s="19">
        <f t="shared" si="84"/>
        <v>9.815950920245399E-2</v>
      </c>
      <c r="L940" s="46">
        <f t="shared" si="85"/>
        <v>1.5278220858895706</v>
      </c>
      <c r="M940" t="s">
        <v>34</v>
      </c>
      <c r="N940" t="s">
        <v>36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tr">
        <f t="shared" si="86"/>
        <v>Mar</v>
      </c>
      <c r="V940">
        <f t="shared" si="87"/>
        <v>1</v>
      </c>
      <c r="W940" t="str">
        <f xml:space="preserve"> Simulated_UTM_Campaign_Data___1500_Rows[[#This Row],[utm_source]] &amp; "/" &amp; Simulated_UTM_Campaign_Data___1500_Rows[[#This Row],[utm_medium]]</f>
        <v>linkedin/social</v>
      </c>
      <c r="X940" s="36">
        <f t="shared" si="88"/>
        <v>45293</v>
      </c>
      <c r="Y940" s="38">
        <f>DATEDIF(E940, A940, "m") + 1</f>
        <v>3</v>
      </c>
      <c r="Z940" s="4" t="str">
        <f t="shared" si="89"/>
        <v>purchase_intent</v>
      </c>
    </row>
    <row r="941" spans="1:26" x14ac:dyDescent="0.2">
      <c r="A941" s="36">
        <v>45632</v>
      </c>
      <c r="B941" s="4" t="s">
        <v>18</v>
      </c>
      <c r="C941" s="4" t="s">
        <v>10</v>
      </c>
      <c r="D941" s="4" t="s">
        <v>20</v>
      </c>
      <c r="E941" s="36">
        <f>IFERROR(_xlfn.XLOOKUP(D941, 'Minimum Months'!A:A, 'Minimum Months'!B:B), "")</f>
        <v>45292</v>
      </c>
      <c r="F941" s="4" t="s">
        <v>23</v>
      </c>
      <c r="G941" s="4" t="s">
        <v>24</v>
      </c>
      <c r="H941" s="4">
        <v>196</v>
      </c>
      <c r="I941" s="4">
        <v>45</v>
      </c>
      <c r="J941" s="4">
        <v>350.75</v>
      </c>
      <c r="K941" s="19">
        <f t="shared" si="84"/>
        <v>0.22959183673469388</v>
      </c>
      <c r="L941" s="46">
        <f t="shared" si="85"/>
        <v>1.7895408163265305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tr">
        <f t="shared" si="86"/>
        <v>Dec</v>
      </c>
      <c r="V941">
        <f t="shared" si="87"/>
        <v>4</v>
      </c>
      <c r="W941" t="str">
        <f xml:space="preserve"> Simulated_UTM_Campaign_Data___1500_Rows[[#This Row],[utm_source]] &amp; "/" &amp; Simulated_UTM_Campaign_Data___1500_Rows[[#This Row],[utm_medium]]</f>
        <v>youtube/referral</v>
      </c>
      <c r="X941" s="36">
        <f t="shared" si="88"/>
        <v>45292</v>
      </c>
      <c r="Y941" s="38">
        <f>DATEDIF(E941, A941, "m") + 1</f>
        <v>12</v>
      </c>
      <c r="Z941" s="4" t="str">
        <f t="shared" si="89"/>
        <v>purchase_intent</v>
      </c>
    </row>
    <row r="942" spans="1:26" x14ac:dyDescent="0.2">
      <c r="A942" s="36">
        <v>45485</v>
      </c>
      <c r="B942" s="4" t="s">
        <v>14</v>
      </c>
      <c r="C942" s="4" t="s">
        <v>10</v>
      </c>
      <c r="D942" s="4" t="s">
        <v>22</v>
      </c>
      <c r="E942" s="36">
        <f>IFERROR(_xlfn.XLOOKUP(D942, 'Minimum Months'!A:A, 'Minimum Months'!B:B), "")</f>
        <v>45294</v>
      </c>
      <c r="F942" s="4" t="s">
        <v>29</v>
      </c>
      <c r="G942" s="4" t="s">
        <v>24</v>
      </c>
      <c r="H942" s="4">
        <v>48</v>
      </c>
      <c r="I942" s="4">
        <v>48</v>
      </c>
      <c r="J942" s="4">
        <v>440.99</v>
      </c>
      <c r="K942" s="19">
        <f t="shared" si="84"/>
        <v>1</v>
      </c>
      <c r="L942" s="46">
        <f t="shared" si="85"/>
        <v>9.1872916666666669</v>
      </c>
      <c r="M942" t="s">
        <v>34</v>
      </c>
      <c r="N942" t="s">
        <v>36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tr">
        <f t="shared" si="86"/>
        <v>Jul</v>
      </c>
      <c r="V942">
        <f t="shared" si="87"/>
        <v>3</v>
      </c>
      <c r="W942" t="str">
        <f xml:space="preserve"> Simulated_UTM_Campaign_Data___1500_Rows[[#This Row],[utm_source]] &amp; "/" &amp; Simulated_UTM_Campaign_Data___1500_Rows[[#This Row],[utm_medium]]</f>
        <v>newsletter/referral</v>
      </c>
      <c r="X942" s="36">
        <f t="shared" si="88"/>
        <v>45294</v>
      </c>
      <c r="Y942" s="38">
        <f>DATEDIF(E942, A942, "m") + 1</f>
        <v>7</v>
      </c>
      <c r="Z942" s="4" t="str">
        <f t="shared" si="89"/>
        <v>purchase_intent</v>
      </c>
    </row>
    <row r="943" spans="1:26" x14ac:dyDescent="0.2">
      <c r="A943" s="36">
        <v>45430</v>
      </c>
      <c r="B943" s="4" t="s">
        <v>9</v>
      </c>
      <c r="C943" s="4" t="s">
        <v>15</v>
      </c>
      <c r="D943" s="4" t="s">
        <v>11</v>
      </c>
      <c r="E943" s="36">
        <f>IFERROR(_xlfn.XLOOKUP(D943, 'Minimum Months'!A:A, 'Minimum Months'!B:B), "")</f>
        <v>45292</v>
      </c>
      <c r="F943" s="4" t="s">
        <v>32</v>
      </c>
      <c r="G943" s="4" t="s">
        <v>21</v>
      </c>
      <c r="H943" s="4">
        <v>315</v>
      </c>
      <c r="I943" s="4">
        <v>48</v>
      </c>
      <c r="J943" s="4">
        <v>759.77</v>
      </c>
      <c r="K943" s="19">
        <f t="shared" si="84"/>
        <v>0.15238095238095239</v>
      </c>
      <c r="L943" s="46">
        <f t="shared" si="85"/>
        <v>2.4119682539682539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tr">
        <f t="shared" si="86"/>
        <v>May</v>
      </c>
      <c r="V943">
        <f t="shared" si="87"/>
        <v>2</v>
      </c>
      <c r="W943" t="str">
        <f xml:space="preserve"> Simulated_UTM_Campaign_Data___1500_Rows[[#This Row],[utm_source]] &amp; "/" &amp; Simulated_UTM_Campaign_Data___1500_Rows[[#This Row],[utm_medium]]</f>
        <v>facebook/social</v>
      </c>
      <c r="X943" s="36">
        <f t="shared" si="88"/>
        <v>45292</v>
      </c>
      <c r="Y943" s="38">
        <f>DATEDIF(E943, A943, "m") + 1</f>
        <v>5</v>
      </c>
      <c r="Z943" s="4" t="str">
        <f t="shared" si="89"/>
        <v>exploratory</v>
      </c>
    </row>
    <row r="944" spans="1:26" x14ac:dyDescent="0.2">
      <c r="A944" s="36">
        <v>45598</v>
      </c>
      <c r="B944" s="4" t="s">
        <v>14</v>
      </c>
      <c r="C944" s="4" t="s">
        <v>10</v>
      </c>
      <c r="D944" s="4" t="s">
        <v>27</v>
      </c>
      <c r="E944" s="36">
        <f>IFERROR(_xlfn.XLOOKUP(D944, 'Minimum Months'!A:A, 'Minimum Months'!B:B), "")</f>
        <v>45293</v>
      </c>
      <c r="F944" s="4" t="s">
        <v>12</v>
      </c>
      <c r="G944" s="4" t="s">
        <v>13</v>
      </c>
      <c r="H944" s="4">
        <v>217</v>
      </c>
      <c r="I944" s="4">
        <v>31</v>
      </c>
      <c r="J944" s="4">
        <v>40.840000000000003</v>
      </c>
      <c r="K944" s="19">
        <f t="shared" si="84"/>
        <v>0.14285714285714285</v>
      </c>
      <c r="L944" s="46">
        <f t="shared" si="85"/>
        <v>0.18820276497695854</v>
      </c>
      <c r="M944" t="s">
        <v>34</v>
      </c>
      <c r="N944" t="s">
        <v>36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tr">
        <f t="shared" si="86"/>
        <v>Nov</v>
      </c>
      <c r="V944">
        <f t="shared" si="87"/>
        <v>4</v>
      </c>
      <c r="W944" t="str">
        <f xml:space="preserve"> Simulated_UTM_Campaign_Data___1500_Rows[[#This Row],[utm_source]] &amp; "/" &amp; Simulated_UTM_Campaign_Data___1500_Rows[[#This Row],[utm_medium]]</f>
        <v>newsletter/referral</v>
      </c>
      <c r="X944" s="36">
        <f t="shared" si="88"/>
        <v>45293</v>
      </c>
      <c r="Y944" s="38">
        <f>DATEDIF(E944, A944, "m") + 1</f>
        <v>11</v>
      </c>
      <c r="Z944" s="4" t="str">
        <f t="shared" si="89"/>
        <v>exploratory</v>
      </c>
    </row>
    <row r="945" spans="1:26" x14ac:dyDescent="0.2">
      <c r="A945" s="36">
        <v>45604</v>
      </c>
      <c r="B945" s="4" t="s">
        <v>18</v>
      </c>
      <c r="C945" s="4" t="s">
        <v>10</v>
      </c>
      <c r="D945" s="4" t="s">
        <v>11</v>
      </c>
      <c r="E945" s="36">
        <f>IFERROR(_xlfn.XLOOKUP(D945, 'Minimum Months'!A:A, 'Minimum Months'!B:B), "")</f>
        <v>45292</v>
      </c>
      <c r="F945" s="4" t="s">
        <v>16</v>
      </c>
      <c r="G945" s="4" t="s">
        <v>17</v>
      </c>
      <c r="H945" s="4">
        <v>371</v>
      </c>
      <c r="I945" s="4">
        <v>17</v>
      </c>
      <c r="J945" s="4">
        <v>750.49</v>
      </c>
      <c r="K945" s="19">
        <f t="shared" si="84"/>
        <v>4.5822102425876012E-2</v>
      </c>
      <c r="L945" s="46">
        <f t="shared" si="85"/>
        <v>2.0228840970350404</v>
      </c>
      <c r="M945" t="s">
        <v>34</v>
      </c>
      <c r="N945" t="s">
        <v>36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t="s">
        <v>34</v>
      </c>
      <c r="U945" t="str">
        <f t="shared" si="86"/>
        <v>Nov</v>
      </c>
      <c r="V945">
        <f t="shared" si="87"/>
        <v>4</v>
      </c>
      <c r="W945" t="str">
        <f xml:space="preserve"> Simulated_UTM_Campaign_Data___1500_Rows[[#This Row],[utm_source]] &amp; "/" &amp; Simulated_UTM_Campaign_Data___1500_Rows[[#This Row],[utm_medium]]</f>
        <v>youtube/referral</v>
      </c>
      <c r="X945" s="36">
        <f t="shared" si="88"/>
        <v>45292</v>
      </c>
      <c r="Y945" s="38">
        <f>DATEDIF(E945, A945, "m") + 1</f>
        <v>11</v>
      </c>
      <c r="Z945" s="4" t="str">
        <f t="shared" si="89"/>
        <v>purchase_intent</v>
      </c>
    </row>
    <row r="946" spans="1:26" x14ac:dyDescent="0.2">
      <c r="A946" s="36">
        <v>45575</v>
      </c>
      <c r="B946" s="4" t="s">
        <v>9</v>
      </c>
      <c r="C946" s="4" t="s">
        <v>28</v>
      </c>
      <c r="D946" s="4" t="s">
        <v>27</v>
      </c>
      <c r="E946" s="36">
        <f>IFERROR(_xlfn.XLOOKUP(D946, 'Minimum Months'!A:A, 'Minimum Months'!B:B), "")</f>
        <v>45293</v>
      </c>
      <c r="F946" s="4" t="s">
        <v>23</v>
      </c>
      <c r="G946" s="4" t="s">
        <v>17</v>
      </c>
      <c r="H946" s="4">
        <v>44</v>
      </c>
      <c r="I946" s="4">
        <v>29</v>
      </c>
      <c r="J946" s="4">
        <v>957.82</v>
      </c>
      <c r="K946" s="19">
        <f t="shared" si="84"/>
        <v>0.65909090909090906</v>
      </c>
      <c r="L946" s="46">
        <f t="shared" si="85"/>
        <v>21.768636363636364</v>
      </c>
      <c r="M946" t="s">
        <v>34</v>
      </c>
      <c r="N946" t="s">
        <v>36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tr">
        <f t="shared" si="86"/>
        <v>Oct</v>
      </c>
      <c r="V946">
        <f t="shared" si="87"/>
        <v>4</v>
      </c>
      <c r="W946" t="str">
        <f xml:space="preserve"> Simulated_UTM_Campaign_Data___1500_Rows[[#This Row],[utm_source]] &amp; "/" &amp; Simulated_UTM_Campaign_Data___1500_Rows[[#This Row],[utm_medium]]</f>
        <v>facebook/cpc</v>
      </c>
      <c r="X946" s="36">
        <f t="shared" si="88"/>
        <v>45293</v>
      </c>
      <c r="Y946" s="38">
        <f>DATEDIF(E946, A946, "m") + 1</f>
        <v>10</v>
      </c>
      <c r="Z946" s="4" t="str">
        <f t="shared" si="89"/>
        <v>purchase_intent</v>
      </c>
    </row>
    <row r="947" spans="1:26" x14ac:dyDescent="0.2">
      <c r="A947" s="36">
        <v>45334</v>
      </c>
      <c r="B947" s="4" t="s">
        <v>25</v>
      </c>
      <c r="C947" s="4" t="s">
        <v>15</v>
      </c>
      <c r="D947" s="4" t="s">
        <v>20</v>
      </c>
      <c r="E947" s="36">
        <f>IFERROR(_xlfn.XLOOKUP(D947, 'Minimum Months'!A:A, 'Minimum Months'!B:B), "")</f>
        <v>45292</v>
      </c>
      <c r="F947" s="4" t="s">
        <v>16</v>
      </c>
      <c r="G947" s="4" t="s">
        <v>17</v>
      </c>
      <c r="H947" s="4">
        <v>141</v>
      </c>
      <c r="I947" s="4">
        <v>49</v>
      </c>
      <c r="J947" s="4">
        <v>92.77</v>
      </c>
      <c r="K947" s="19">
        <f t="shared" si="84"/>
        <v>0.3475177304964539</v>
      </c>
      <c r="L947" s="46">
        <f t="shared" si="85"/>
        <v>0.65794326241134748</v>
      </c>
      <c r="M947" t="s">
        <v>34</v>
      </c>
      <c r="N947" t="s">
        <v>36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t="s">
        <v>34</v>
      </c>
      <c r="U947" t="str">
        <f t="shared" si="86"/>
        <v>Feb</v>
      </c>
      <c r="V947">
        <f t="shared" si="87"/>
        <v>1</v>
      </c>
      <c r="W947" t="str">
        <f xml:space="preserve"> Simulated_UTM_Campaign_Data___1500_Rows[[#This Row],[utm_source]] &amp; "/" &amp; Simulated_UTM_Campaign_Data___1500_Rows[[#This Row],[utm_medium]]</f>
        <v>google/social</v>
      </c>
      <c r="X947" s="36">
        <f t="shared" si="88"/>
        <v>45292</v>
      </c>
      <c r="Y947" s="38">
        <f>DATEDIF(E947, A947, "m") + 1</f>
        <v>2</v>
      </c>
      <c r="Z947" s="4" t="str">
        <f t="shared" si="89"/>
        <v>purchase_intent</v>
      </c>
    </row>
    <row r="948" spans="1:26" x14ac:dyDescent="0.2">
      <c r="A948" s="36">
        <v>45455</v>
      </c>
      <c r="B948" s="4" t="s">
        <v>14</v>
      </c>
      <c r="C948" s="4" t="s">
        <v>28</v>
      </c>
      <c r="D948" s="4" t="s">
        <v>20</v>
      </c>
      <c r="E948" s="36">
        <f>IFERROR(_xlfn.XLOOKUP(D948, 'Minimum Months'!A:A, 'Minimum Months'!B:B), "")</f>
        <v>45292</v>
      </c>
      <c r="F948" s="4" t="s">
        <v>23</v>
      </c>
      <c r="G948" s="4" t="s">
        <v>21</v>
      </c>
      <c r="H948" s="4">
        <v>81</v>
      </c>
      <c r="I948" s="4">
        <v>9</v>
      </c>
      <c r="J948" s="4">
        <v>678.32</v>
      </c>
      <c r="K948" s="19">
        <f t="shared" si="84"/>
        <v>0.1111111111111111</v>
      </c>
      <c r="L948" s="46">
        <f t="shared" si="85"/>
        <v>8.3743209876543219</v>
      </c>
      <c r="M948" t="s">
        <v>34</v>
      </c>
      <c r="N948" t="s">
        <v>36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tr">
        <f t="shared" si="86"/>
        <v>Jun</v>
      </c>
      <c r="V948">
        <f t="shared" si="87"/>
        <v>2</v>
      </c>
      <c r="W948" t="str">
        <f xml:space="preserve"> Simulated_UTM_Campaign_Data___1500_Rows[[#This Row],[utm_source]] &amp; "/" &amp; Simulated_UTM_Campaign_Data___1500_Rows[[#This Row],[utm_medium]]</f>
        <v>newsletter/cpc</v>
      </c>
      <c r="X948" s="36">
        <f t="shared" si="88"/>
        <v>45292</v>
      </c>
      <c r="Y948" s="38">
        <f>DATEDIF(E948, A948, "m") + 1</f>
        <v>6</v>
      </c>
      <c r="Z948" s="4" t="str">
        <f t="shared" si="89"/>
        <v>exploratory</v>
      </c>
    </row>
    <row r="949" spans="1:26" x14ac:dyDescent="0.2">
      <c r="A949" s="36">
        <v>45467</v>
      </c>
      <c r="B949" s="4" t="s">
        <v>30</v>
      </c>
      <c r="C949" s="4" t="s">
        <v>19</v>
      </c>
      <c r="D949" s="4" t="s">
        <v>11</v>
      </c>
      <c r="E949" s="36">
        <f>IFERROR(_xlfn.XLOOKUP(D949, 'Minimum Months'!A:A, 'Minimum Months'!B:B), "")</f>
        <v>45292</v>
      </c>
      <c r="F949" s="4" t="s">
        <v>16</v>
      </c>
      <c r="G949" s="4" t="s">
        <v>21</v>
      </c>
      <c r="H949" s="4">
        <v>422</v>
      </c>
      <c r="I949" s="4">
        <v>43</v>
      </c>
      <c r="J949" s="4">
        <v>216.41</v>
      </c>
      <c r="K949" s="19">
        <f t="shared" si="84"/>
        <v>0.1018957345971564</v>
      </c>
      <c r="L949" s="46">
        <f t="shared" si="85"/>
        <v>0.51281990521327014</v>
      </c>
      <c r="M949" t="s">
        <v>34</v>
      </c>
      <c r="N949" t="s">
        <v>36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tr">
        <f t="shared" si="86"/>
        <v>Jun</v>
      </c>
      <c r="V949">
        <f t="shared" si="87"/>
        <v>2</v>
      </c>
      <c r="W949" t="str">
        <f xml:space="preserve"> Simulated_UTM_Campaign_Data___1500_Rows[[#This Row],[utm_source]] &amp; "/" &amp; Simulated_UTM_Campaign_Data___1500_Rows[[#This Row],[utm_medium]]</f>
        <v>linkedin/email</v>
      </c>
      <c r="X949" s="36">
        <f t="shared" si="88"/>
        <v>45292</v>
      </c>
      <c r="Y949" s="38">
        <f>DATEDIF(E949, A949, "m") + 1</f>
        <v>6</v>
      </c>
      <c r="Z949" s="4" t="str">
        <f t="shared" si="89"/>
        <v>exploratory</v>
      </c>
    </row>
    <row r="950" spans="1:26" x14ac:dyDescent="0.2">
      <c r="A950" s="36">
        <v>45472</v>
      </c>
      <c r="B950" s="4" t="s">
        <v>18</v>
      </c>
      <c r="C950" s="4" t="s">
        <v>10</v>
      </c>
      <c r="D950" s="4" t="s">
        <v>20</v>
      </c>
      <c r="E950" s="36">
        <f>IFERROR(_xlfn.XLOOKUP(D950, 'Minimum Months'!A:A, 'Minimum Months'!B:B), "")</f>
        <v>45292</v>
      </c>
      <c r="F950" s="4" t="s">
        <v>12</v>
      </c>
      <c r="G950" s="4" t="s">
        <v>13</v>
      </c>
      <c r="H950" s="4">
        <v>153</v>
      </c>
      <c r="I950" s="4">
        <v>8</v>
      </c>
      <c r="J950" s="4">
        <v>487.94</v>
      </c>
      <c r="K950" s="19">
        <f t="shared" si="84"/>
        <v>5.2287581699346407E-2</v>
      </c>
      <c r="L950" s="46">
        <f t="shared" si="85"/>
        <v>3.1891503267973857</v>
      </c>
      <c r="M950" t="s">
        <v>34</v>
      </c>
      <c r="N950" t="s">
        <v>36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tr">
        <f t="shared" si="86"/>
        <v>Jun</v>
      </c>
      <c r="V950">
        <f t="shared" si="87"/>
        <v>2</v>
      </c>
      <c r="W950" t="str">
        <f xml:space="preserve"> Simulated_UTM_Campaign_Data___1500_Rows[[#This Row],[utm_source]] &amp; "/" &amp; Simulated_UTM_Campaign_Data___1500_Rows[[#This Row],[utm_medium]]</f>
        <v>youtube/referral</v>
      </c>
      <c r="X950" s="36">
        <f t="shared" si="88"/>
        <v>45292</v>
      </c>
      <c r="Y950" s="38">
        <f>DATEDIF(E950, A950, "m") + 1</f>
        <v>6</v>
      </c>
      <c r="Z950" s="4" t="str">
        <f t="shared" si="89"/>
        <v>exploratory</v>
      </c>
    </row>
    <row r="951" spans="1:26" x14ac:dyDescent="0.2">
      <c r="A951" s="36">
        <v>45527</v>
      </c>
      <c r="B951" s="4" t="s">
        <v>14</v>
      </c>
      <c r="C951" s="4" t="s">
        <v>28</v>
      </c>
      <c r="D951" s="4" t="s">
        <v>20</v>
      </c>
      <c r="E951" s="36">
        <f>IFERROR(_xlfn.XLOOKUP(D951, 'Minimum Months'!A:A, 'Minimum Months'!B:B), "")</f>
        <v>45292</v>
      </c>
      <c r="F951" s="4" t="s">
        <v>12</v>
      </c>
      <c r="G951" s="4" t="s">
        <v>24</v>
      </c>
      <c r="H951" s="4">
        <v>200</v>
      </c>
      <c r="I951" s="4">
        <v>10</v>
      </c>
      <c r="J951" s="4">
        <v>722.92</v>
      </c>
      <c r="K951" s="19">
        <f t="shared" si="84"/>
        <v>0.05</v>
      </c>
      <c r="L951" s="46">
        <f t="shared" si="85"/>
        <v>3.6145999999999998</v>
      </c>
      <c r="M951" t="s">
        <v>34</v>
      </c>
      <c r="N951" t="s">
        <v>36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tr">
        <f t="shared" si="86"/>
        <v>Aug</v>
      </c>
      <c r="V951">
        <f t="shared" si="87"/>
        <v>3</v>
      </c>
      <c r="W951" t="str">
        <f xml:space="preserve"> Simulated_UTM_Campaign_Data___1500_Rows[[#This Row],[utm_source]] &amp; "/" &amp; Simulated_UTM_Campaign_Data___1500_Rows[[#This Row],[utm_medium]]</f>
        <v>newsletter/cpc</v>
      </c>
      <c r="X951" s="36">
        <f t="shared" si="88"/>
        <v>45292</v>
      </c>
      <c r="Y951" s="38">
        <f>DATEDIF(E951, A951, "m") + 1</f>
        <v>8</v>
      </c>
      <c r="Z951" s="4" t="str">
        <f t="shared" si="89"/>
        <v>purchase_intent</v>
      </c>
    </row>
    <row r="952" spans="1:26" x14ac:dyDescent="0.2">
      <c r="A952" s="36">
        <v>45511</v>
      </c>
      <c r="B952" s="4" t="s">
        <v>30</v>
      </c>
      <c r="C952" s="4" t="s">
        <v>19</v>
      </c>
      <c r="D952" s="4" t="s">
        <v>27</v>
      </c>
      <c r="E952" s="36">
        <f>IFERROR(_xlfn.XLOOKUP(D952, 'Minimum Months'!A:A, 'Minimum Months'!B:B), "")</f>
        <v>45293</v>
      </c>
      <c r="F952" s="4" t="s">
        <v>16</v>
      </c>
      <c r="G952" s="4" t="s">
        <v>17</v>
      </c>
      <c r="H952" s="4">
        <v>12</v>
      </c>
      <c r="I952" s="4">
        <v>45</v>
      </c>
      <c r="J952" s="4">
        <v>722.53</v>
      </c>
      <c r="K952" s="19">
        <f t="shared" si="84"/>
        <v>3.75</v>
      </c>
      <c r="L952" s="46">
        <f t="shared" si="85"/>
        <v>60.210833333333333</v>
      </c>
      <c r="M952" t="s">
        <v>34</v>
      </c>
      <c r="N952" t="s">
        <v>36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tr">
        <f t="shared" si="86"/>
        <v>Aug</v>
      </c>
      <c r="V952">
        <f t="shared" si="87"/>
        <v>3</v>
      </c>
      <c r="W952" t="str">
        <f xml:space="preserve"> Simulated_UTM_Campaign_Data___1500_Rows[[#This Row],[utm_source]] &amp; "/" &amp; Simulated_UTM_Campaign_Data___1500_Rows[[#This Row],[utm_medium]]</f>
        <v>linkedin/email</v>
      </c>
      <c r="X952" s="36">
        <f t="shared" si="88"/>
        <v>45293</v>
      </c>
      <c r="Y952" s="38">
        <f>DATEDIF(E952, A952, "m") + 1</f>
        <v>8</v>
      </c>
      <c r="Z952" s="4" t="str">
        <f t="shared" si="89"/>
        <v>purchase_intent</v>
      </c>
    </row>
    <row r="953" spans="1:26" x14ac:dyDescent="0.2">
      <c r="A953" s="36">
        <v>45485</v>
      </c>
      <c r="B953" s="4" t="s">
        <v>30</v>
      </c>
      <c r="C953" s="4" t="s">
        <v>10</v>
      </c>
      <c r="D953" s="4" t="s">
        <v>20</v>
      </c>
      <c r="E953" s="36">
        <f>IFERROR(_xlfn.XLOOKUP(D953, 'Minimum Months'!A:A, 'Minimum Months'!B:B), "")</f>
        <v>45292</v>
      </c>
      <c r="F953" s="4" t="s">
        <v>12</v>
      </c>
      <c r="G953" s="4" t="s">
        <v>24</v>
      </c>
      <c r="H953" s="4">
        <v>269</v>
      </c>
      <c r="I953" s="4">
        <v>6</v>
      </c>
      <c r="J953" s="4">
        <v>121.57</v>
      </c>
      <c r="K953" s="19">
        <f t="shared" si="84"/>
        <v>2.2304832713754646E-2</v>
      </c>
      <c r="L953" s="46">
        <f t="shared" si="85"/>
        <v>0.45193308550185873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tr">
        <f t="shared" si="86"/>
        <v>Jul</v>
      </c>
      <c r="V953">
        <f t="shared" si="87"/>
        <v>3</v>
      </c>
      <c r="W953" t="str">
        <f xml:space="preserve"> Simulated_UTM_Campaign_Data___1500_Rows[[#This Row],[utm_source]] &amp; "/" &amp; Simulated_UTM_Campaign_Data___1500_Rows[[#This Row],[utm_medium]]</f>
        <v>linkedin/referral</v>
      </c>
      <c r="X953" s="36">
        <f t="shared" si="88"/>
        <v>45292</v>
      </c>
      <c r="Y953" s="38">
        <f>DATEDIF(E953, A953, "m") + 1</f>
        <v>7</v>
      </c>
      <c r="Z953" s="4" t="str">
        <f t="shared" si="89"/>
        <v>purchase_intent</v>
      </c>
    </row>
    <row r="954" spans="1:26" x14ac:dyDescent="0.2">
      <c r="A954" s="36">
        <v>45612</v>
      </c>
      <c r="B954" s="4" t="s">
        <v>26</v>
      </c>
      <c r="C954" s="4" t="s">
        <v>19</v>
      </c>
      <c r="D954" s="4" t="s">
        <v>20</v>
      </c>
      <c r="E954" s="36">
        <f>IFERROR(_xlfn.XLOOKUP(D954, 'Minimum Months'!A:A, 'Minimum Months'!B:B), "")</f>
        <v>45292</v>
      </c>
      <c r="F954" s="4" t="s">
        <v>23</v>
      </c>
      <c r="G954" s="4" t="s">
        <v>21</v>
      </c>
      <c r="H954" s="4">
        <v>226</v>
      </c>
      <c r="I954" s="4">
        <v>9</v>
      </c>
      <c r="J954" s="4">
        <v>459.69</v>
      </c>
      <c r="K954" s="19">
        <f t="shared" si="84"/>
        <v>3.9823008849557522E-2</v>
      </c>
      <c r="L954" s="46">
        <f t="shared" si="85"/>
        <v>2.0340265486725664</v>
      </c>
      <c r="M954" t="s">
        <v>34</v>
      </c>
      <c r="N954" t="s">
        <v>36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tr">
        <f t="shared" si="86"/>
        <v>Nov</v>
      </c>
      <c r="V954">
        <f t="shared" si="87"/>
        <v>4</v>
      </c>
      <c r="W954" t="str">
        <f xml:space="preserve"> Simulated_UTM_Campaign_Data___1500_Rows[[#This Row],[utm_source]] &amp; "/" &amp; Simulated_UTM_Campaign_Data___1500_Rows[[#This Row],[utm_medium]]</f>
        <v>instagram/email</v>
      </c>
      <c r="X954" s="36">
        <f t="shared" si="88"/>
        <v>45292</v>
      </c>
      <c r="Y954" s="38">
        <f>DATEDIF(E954, A954, "m") + 1</f>
        <v>11</v>
      </c>
      <c r="Z954" s="4" t="str">
        <f t="shared" si="89"/>
        <v>exploratory</v>
      </c>
    </row>
    <row r="955" spans="1:26" x14ac:dyDescent="0.2">
      <c r="A955" s="36">
        <v>45408</v>
      </c>
      <c r="B955" s="4" t="s">
        <v>14</v>
      </c>
      <c r="C955" s="4" t="s">
        <v>19</v>
      </c>
      <c r="D955" s="4" t="s">
        <v>27</v>
      </c>
      <c r="E955" s="36">
        <f>IFERROR(_xlfn.XLOOKUP(D955, 'Minimum Months'!A:A, 'Minimum Months'!B:B), "")</f>
        <v>45293</v>
      </c>
      <c r="F955" s="4" t="s">
        <v>12</v>
      </c>
      <c r="G955" s="4" t="s">
        <v>13</v>
      </c>
      <c r="H955" s="4">
        <v>406</v>
      </c>
      <c r="I955" s="4">
        <v>15</v>
      </c>
      <c r="J955" s="4">
        <v>742.34</v>
      </c>
      <c r="K955" s="19">
        <f t="shared" si="84"/>
        <v>3.6945812807881777E-2</v>
      </c>
      <c r="L955" s="46">
        <f t="shared" si="85"/>
        <v>1.8284236453201972</v>
      </c>
      <c r="M955" t="s">
        <v>34</v>
      </c>
      <c r="N955" t="s">
        <v>36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tr">
        <f t="shared" si="86"/>
        <v>Apr</v>
      </c>
      <c r="V955">
        <f t="shared" si="87"/>
        <v>2</v>
      </c>
      <c r="W955" t="str">
        <f xml:space="preserve"> Simulated_UTM_Campaign_Data___1500_Rows[[#This Row],[utm_source]] &amp; "/" &amp; Simulated_UTM_Campaign_Data___1500_Rows[[#This Row],[utm_medium]]</f>
        <v>newsletter/email</v>
      </c>
      <c r="X955" s="36">
        <f t="shared" si="88"/>
        <v>45293</v>
      </c>
      <c r="Y955" s="38">
        <f>DATEDIF(E955, A955, "m") + 1</f>
        <v>4</v>
      </c>
      <c r="Z955" s="4" t="str">
        <f t="shared" si="89"/>
        <v>exploratory</v>
      </c>
    </row>
    <row r="956" spans="1:26" x14ac:dyDescent="0.2">
      <c r="A956" s="36">
        <v>45466</v>
      </c>
      <c r="B956" s="4" t="s">
        <v>30</v>
      </c>
      <c r="C956" s="4" t="s">
        <v>28</v>
      </c>
      <c r="D956" s="4" t="s">
        <v>27</v>
      </c>
      <c r="E956" s="36">
        <f>IFERROR(_xlfn.XLOOKUP(D956, 'Minimum Months'!A:A, 'Minimum Months'!B:B), "")</f>
        <v>45293</v>
      </c>
      <c r="F956" s="4" t="s">
        <v>16</v>
      </c>
      <c r="G956" s="4" t="s">
        <v>24</v>
      </c>
      <c r="H956" s="4">
        <v>152</v>
      </c>
      <c r="I956" s="4">
        <v>13</v>
      </c>
      <c r="J956" s="4">
        <v>521.98</v>
      </c>
      <c r="K956" s="19">
        <f t="shared" si="84"/>
        <v>8.5526315789473686E-2</v>
      </c>
      <c r="L956" s="46">
        <f t="shared" si="85"/>
        <v>3.434078947368421</v>
      </c>
      <c r="M956" t="s">
        <v>34</v>
      </c>
      <c r="N956" t="s">
        <v>36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tr">
        <f t="shared" si="86"/>
        <v>Jun</v>
      </c>
      <c r="V956">
        <f t="shared" si="87"/>
        <v>2</v>
      </c>
      <c r="W956" t="str">
        <f xml:space="preserve"> Simulated_UTM_Campaign_Data___1500_Rows[[#This Row],[utm_source]] &amp; "/" &amp; Simulated_UTM_Campaign_Data___1500_Rows[[#This Row],[utm_medium]]</f>
        <v>linkedin/cpc</v>
      </c>
      <c r="X956" s="36">
        <f t="shared" si="88"/>
        <v>45293</v>
      </c>
      <c r="Y956" s="38">
        <f>DATEDIF(E956, A956, "m") + 1</f>
        <v>6</v>
      </c>
      <c r="Z956" s="4" t="str">
        <f t="shared" si="89"/>
        <v>purchase_intent</v>
      </c>
    </row>
    <row r="957" spans="1:26" x14ac:dyDescent="0.2">
      <c r="A957" s="36">
        <v>45405</v>
      </c>
      <c r="B957" s="4" t="s">
        <v>30</v>
      </c>
      <c r="C957" s="4" t="s">
        <v>15</v>
      </c>
      <c r="D957" s="4" t="s">
        <v>27</v>
      </c>
      <c r="E957" s="36">
        <f>IFERROR(_xlfn.XLOOKUP(D957, 'Minimum Months'!A:A, 'Minimum Months'!B:B), "")</f>
        <v>45293</v>
      </c>
      <c r="F957" s="4" t="s">
        <v>16</v>
      </c>
      <c r="G957" s="4" t="s">
        <v>13</v>
      </c>
      <c r="H957" s="4">
        <v>476</v>
      </c>
      <c r="I957" s="4">
        <v>5</v>
      </c>
      <c r="J957" s="4">
        <v>697.88</v>
      </c>
      <c r="K957" s="19">
        <f t="shared" si="84"/>
        <v>1.050420168067227E-2</v>
      </c>
      <c r="L957" s="46">
        <f t="shared" si="85"/>
        <v>1.4661344537815126</v>
      </c>
      <c r="M957" t="s">
        <v>34</v>
      </c>
      <c r="N957" t="s">
        <v>36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tr">
        <f t="shared" si="86"/>
        <v>Apr</v>
      </c>
      <c r="V957">
        <f t="shared" si="87"/>
        <v>2</v>
      </c>
      <c r="W957" t="str">
        <f xml:space="preserve"> Simulated_UTM_Campaign_Data___1500_Rows[[#This Row],[utm_source]] &amp; "/" &amp; Simulated_UTM_Campaign_Data___1500_Rows[[#This Row],[utm_medium]]</f>
        <v>linkedin/social</v>
      </c>
      <c r="X957" s="36">
        <f t="shared" si="88"/>
        <v>45293</v>
      </c>
      <c r="Y957" s="38">
        <f>DATEDIF(E957, A957, "m") + 1</f>
        <v>4</v>
      </c>
      <c r="Z957" s="4" t="str">
        <f t="shared" si="89"/>
        <v>exploratory</v>
      </c>
    </row>
    <row r="958" spans="1:26" x14ac:dyDescent="0.2">
      <c r="A958" s="36">
        <v>45433</v>
      </c>
      <c r="B958" s="4" t="s">
        <v>30</v>
      </c>
      <c r="C958" s="4" t="s">
        <v>28</v>
      </c>
      <c r="D958" s="4" t="s">
        <v>27</v>
      </c>
      <c r="E958" s="36">
        <f>IFERROR(_xlfn.XLOOKUP(D958, 'Minimum Months'!A:A, 'Minimum Months'!B:B), "")</f>
        <v>45293</v>
      </c>
      <c r="F958" s="4" t="s">
        <v>12</v>
      </c>
      <c r="G958" s="4" t="s">
        <v>13</v>
      </c>
      <c r="H958" s="4">
        <v>400</v>
      </c>
      <c r="I958" s="4">
        <v>29</v>
      </c>
      <c r="J958" s="4">
        <v>363.42</v>
      </c>
      <c r="K958" s="19">
        <f t="shared" si="84"/>
        <v>7.2499999999999995E-2</v>
      </c>
      <c r="L958" s="46">
        <f t="shared" si="85"/>
        <v>0.90855000000000008</v>
      </c>
      <c r="M958" t="s">
        <v>34</v>
      </c>
      <c r="N958" t="s">
        <v>36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tr">
        <f t="shared" si="86"/>
        <v>May</v>
      </c>
      <c r="V958">
        <f t="shared" si="87"/>
        <v>2</v>
      </c>
      <c r="W958" t="str">
        <f xml:space="preserve"> Simulated_UTM_Campaign_Data___1500_Rows[[#This Row],[utm_source]] &amp; "/" &amp; Simulated_UTM_Campaign_Data___1500_Rows[[#This Row],[utm_medium]]</f>
        <v>linkedin/cpc</v>
      </c>
      <c r="X958" s="36">
        <f t="shared" si="88"/>
        <v>45293</v>
      </c>
      <c r="Y958" s="38">
        <f>DATEDIF(E958, A958, "m") + 1</f>
        <v>5</v>
      </c>
      <c r="Z958" s="4" t="str">
        <f t="shared" si="89"/>
        <v>exploratory</v>
      </c>
    </row>
    <row r="959" spans="1:26" x14ac:dyDescent="0.2">
      <c r="A959" s="36">
        <v>45333</v>
      </c>
      <c r="B959" s="4" t="s">
        <v>14</v>
      </c>
      <c r="C959" s="4" t="s">
        <v>19</v>
      </c>
      <c r="D959" s="4" t="s">
        <v>22</v>
      </c>
      <c r="E959" s="36">
        <f>IFERROR(_xlfn.XLOOKUP(D959, 'Minimum Months'!A:A, 'Minimum Months'!B:B), "")</f>
        <v>45294</v>
      </c>
      <c r="F959" s="4" t="s">
        <v>23</v>
      </c>
      <c r="G959" s="4" t="s">
        <v>17</v>
      </c>
      <c r="H959" s="4">
        <v>275</v>
      </c>
      <c r="I959" s="4">
        <v>31</v>
      </c>
      <c r="J959" s="4">
        <v>508.32</v>
      </c>
      <c r="K959" s="19">
        <f t="shared" si="84"/>
        <v>0.11272727272727273</v>
      </c>
      <c r="L959" s="46">
        <f t="shared" si="85"/>
        <v>1.8484363636363637</v>
      </c>
      <c r="M959" t="s">
        <v>34</v>
      </c>
      <c r="N959" t="s">
        <v>36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tr">
        <f t="shared" si="86"/>
        <v>Feb</v>
      </c>
      <c r="V959">
        <f t="shared" si="87"/>
        <v>1</v>
      </c>
      <c r="W959" t="str">
        <f xml:space="preserve"> Simulated_UTM_Campaign_Data___1500_Rows[[#This Row],[utm_source]] &amp; "/" &amp; Simulated_UTM_Campaign_Data___1500_Rows[[#This Row],[utm_medium]]</f>
        <v>newsletter/email</v>
      </c>
      <c r="X959" s="36">
        <f t="shared" si="88"/>
        <v>45294</v>
      </c>
      <c r="Y959" s="38">
        <f>DATEDIF(E959, A959, "m") + 1</f>
        <v>2</v>
      </c>
      <c r="Z959" s="4" t="str">
        <f t="shared" si="89"/>
        <v>purchase_intent</v>
      </c>
    </row>
    <row r="960" spans="1:26" x14ac:dyDescent="0.2">
      <c r="A960" s="36">
        <v>45465</v>
      </c>
      <c r="B960" s="4" t="s">
        <v>25</v>
      </c>
      <c r="C960" s="4" t="s">
        <v>15</v>
      </c>
      <c r="D960" s="4" t="s">
        <v>20</v>
      </c>
      <c r="E960" s="36">
        <f>IFERROR(_xlfn.XLOOKUP(D960, 'Minimum Months'!A:A, 'Minimum Months'!B:B), "")</f>
        <v>45292</v>
      </c>
      <c r="F960" s="4" t="s">
        <v>12</v>
      </c>
      <c r="G960" s="4" t="s">
        <v>21</v>
      </c>
      <c r="H960" s="4">
        <v>154</v>
      </c>
      <c r="I960" s="4">
        <v>46</v>
      </c>
      <c r="J960" s="4">
        <v>661.96</v>
      </c>
      <c r="K960" s="19">
        <f t="shared" si="84"/>
        <v>0.29870129870129869</v>
      </c>
      <c r="L960" s="46">
        <f t="shared" si="85"/>
        <v>4.2984415584415583</v>
      </c>
      <c r="M960" t="s">
        <v>34</v>
      </c>
      <c r="N960" t="s">
        <v>36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tr">
        <f t="shared" si="86"/>
        <v>Jun</v>
      </c>
      <c r="V960">
        <f t="shared" si="87"/>
        <v>2</v>
      </c>
      <c r="W960" t="str">
        <f xml:space="preserve"> Simulated_UTM_Campaign_Data___1500_Rows[[#This Row],[utm_source]] &amp; "/" &amp; Simulated_UTM_Campaign_Data___1500_Rows[[#This Row],[utm_medium]]</f>
        <v>google/social</v>
      </c>
      <c r="X960" s="36">
        <f t="shared" si="88"/>
        <v>45292</v>
      </c>
      <c r="Y960" s="38">
        <f>DATEDIF(E960, A960, "m") + 1</f>
        <v>6</v>
      </c>
      <c r="Z960" s="4" t="str">
        <f t="shared" si="89"/>
        <v>exploratory</v>
      </c>
    </row>
    <row r="961" spans="1:26" x14ac:dyDescent="0.2">
      <c r="A961" s="36">
        <v>45508</v>
      </c>
      <c r="B961" s="4" t="s">
        <v>18</v>
      </c>
      <c r="C961" s="4" t="s">
        <v>28</v>
      </c>
      <c r="D961" s="4" t="s">
        <v>22</v>
      </c>
      <c r="E961" s="36">
        <f>IFERROR(_xlfn.XLOOKUP(D961, 'Minimum Months'!A:A, 'Minimum Months'!B:B), "")</f>
        <v>45294</v>
      </c>
      <c r="F961" s="4" t="s">
        <v>16</v>
      </c>
      <c r="G961" s="4" t="s">
        <v>17</v>
      </c>
      <c r="H961" s="4">
        <v>442</v>
      </c>
      <c r="I961" s="4">
        <v>10</v>
      </c>
      <c r="J961" s="4">
        <v>189.4</v>
      </c>
      <c r="K961" s="19">
        <f t="shared" si="84"/>
        <v>2.2624434389140271E-2</v>
      </c>
      <c r="L961" s="46">
        <f t="shared" si="85"/>
        <v>0.42850678733031677</v>
      </c>
      <c r="M961" t="s">
        <v>34</v>
      </c>
      <c r="N961" t="s">
        <v>36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tr">
        <f t="shared" si="86"/>
        <v>Aug</v>
      </c>
      <c r="V961">
        <f t="shared" si="87"/>
        <v>3</v>
      </c>
      <c r="W961" t="str">
        <f xml:space="preserve"> Simulated_UTM_Campaign_Data___1500_Rows[[#This Row],[utm_source]] &amp; "/" &amp; Simulated_UTM_Campaign_Data___1500_Rows[[#This Row],[utm_medium]]</f>
        <v>youtube/cpc</v>
      </c>
      <c r="X961" s="36">
        <f t="shared" si="88"/>
        <v>45294</v>
      </c>
      <c r="Y961" s="38">
        <f>DATEDIF(E961, A961, "m") + 1</f>
        <v>8</v>
      </c>
      <c r="Z961" s="4" t="str">
        <f t="shared" si="89"/>
        <v>purchase_intent</v>
      </c>
    </row>
    <row r="962" spans="1:26" x14ac:dyDescent="0.2">
      <c r="A962" s="36">
        <v>45347</v>
      </c>
      <c r="B962" s="4" t="s">
        <v>14</v>
      </c>
      <c r="C962" s="4" t="s">
        <v>15</v>
      </c>
      <c r="D962" s="4" t="s">
        <v>27</v>
      </c>
      <c r="E962" s="36">
        <f>IFERROR(_xlfn.XLOOKUP(D962, 'Minimum Months'!A:A, 'Minimum Months'!B:B), "")</f>
        <v>45293</v>
      </c>
      <c r="F962" s="4" t="s">
        <v>23</v>
      </c>
      <c r="G962" s="4" t="s">
        <v>13</v>
      </c>
      <c r="H962" s="4">
        <v>160</v>
      </c>
      <c r="I962" s="4">
        <v>8</v>
      </c>
      <c r="J962" s="4">
        <v>436.7</v>
      </c>
      <c r="K962" s="19">
        <f t="shared" ref="K962:K1025" si="90">IF(H962=0, 0, I962/H962)</f>
        <v>0.05</v>
      </c>
      <c r="L962" s="46">
        <f t="shared" ref="L962:L1025" si="91">IF(H962=0, 0, J962/H962)</f>
        <v>2.7293750000000001</v>
      </c>
      <c r="M962" t="s">
        <v>34</v>
      </c>
      <c r="N962" t="s">
        <v>36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tr">
        <f t="shared" ref="U962:U1025" si="92">TEXT(A962, "mmm")</f>
        <v>Feb</v>
      </c>
      <c r="V962">
        <f t="shared" ref="V962:V1025" si="93">ROUNDUP(MONTH(A962)/3, 0)</f>
        <v>1</v>
      </c>
      <c r="W962" t="str">
        <f xml:space="preserve"> Simulated_UTM_Campaign_Data___1500_Rows[[#This Row],[utm_source]] &amp; "/" &amp; Simulated_UTM_Campaign_Data___1500_Rows[[#This Row],[utm_medium]]</f>
        <v>newsletter/social</v>
      </c>
      <c r="X962" s="36">
        <f t="shared" ref="X962:X1025" si="94">_xlfn.MINIFS(A:A, D:D, D962)</f>
        <v>45293</v>
      </c>
      <c r="Y962" s="38">
        <f>DATEDIF(E962, A962, "m") + 1</f>
        <v>2</v>
      </c>
      <c r="Z962" s="4" t="str">
        <f t="shared" ref="Z962:Z1025" si="95">IF(OR(G962="discount", G962="signup"), "purchase_intent",
   IF(OR(G962="bags", G962="shoes"), "exploratory", "other"))</f>
        <v>exploratory</v>
      </c>
    </row>
    <row r="963" spans="1:26" x14ac:dyDescent="0.2">
      <c r="A963" s="36">
        <v>45493</v>
      </c>
      <c r="B963" s="4" t="s">
        <v>26</v>
      </c>
      <c r="C963" s="4" t="s">
        <v>15</v>
      </c>
      <c r="D963" s="4" t="s">
        <v>22</v>
      </c>
      <c r="E963" s="36">
        <f>IFERROR(_xlfn.XLOOKUP(D963, 'Minimum Months'!A:A, 'Minimum Months'!B:B), "")</f>
        <v>45294</v>
      </c>
      <c r="F963" s="4" t="s">
        <v>32</v>
      </c>
      <c r="G963" s="4" t="s">
        <v>24</v>
      </c>
      <c r="H963" s="4">
        <v>233</v>
      </c>
      <c r="I963" s="4">
        <v>46</v>
      </c>
      <c r="J963" s="4">
        <v>875.58</v>
      </c>
      <c r="K963" s="19">
        <f t="shared" si="90"/>
        <v>0.19742489270386265</v>
      </c>
      <c r="L963" s="46">
        <f t="shared" si="91"/>
        <v>3.757854077253219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tr">
        <f t="shared" si="92"/>
        <v>Jul</v>
      </c>
      <c r="V963">
        <f t="shared" si="93"/>
        <v>3</v>
      </c>
      <c r="W963" t="str">
        <f xml:space="preserve"> Simulated_UTM_Campaign_Data___1500_Rows[[#This Row],[utm_source]] &amp; "/" &amp; Simulated_UTM_Campaign_Data___1500_Rows[[#This Row],[utm_medium]]</f>
        <v>instagram/social</v>
      </c>
      <c r="X963" s="36">
        <f t="shared" si="94"/>
        <v>45294</v>
      </c>
      <c r="Y963" s="38">
        <f>DATEDIF(E963, A963, "m") + 1</f>
        <v>7</v>
      </c>
      <c r="Z963" s="4" t="str">
        <f t="shared" si="95"/>
        <v>purchase_intent</v>
      </c>
    </row>
    <row r="964" spans="1:26" x14ac:dyDescent="0.2">
      <c r="A964" s="36">
        <v>45450</v>
      </c>
      <c r="B964" s="4" t="s">
        <v>9</v>
      </c>
      <c r="C964" s="4" t="s">
        <v>15</v>
      </c>
      <c r="D964" s="4" t="s">
        <v>20</v>
      </c>
      <c r="E964" s="36">
        <f>IFERROR(_xlfn.XLOOKUP(D964, 'Minimum Months'!A:A, 'Minimum Months'!B:B), "")</f>
        <v>45292</v>
      </c>
      <c r="F964" s="4" t="s">
        <v>16</v>
      </c>
      <c r="G964" s="4" t="s">
        <v>21</v>
      </c>
      <c r="H964" s="4">
        <v>256</v>
      </c>
      <c r="I964" s="4">
        <v>49</v>
      </c>
      <c r="J964" s="4">
        <v>927.42</v>
      </c>
      <c r="K964" s="19">
        <f t="shared" si="90"/>
        <v>0.19140625</v>
      </c>
      <c r="L964" s="46">
        <f t="shared" si="91"/>
        <v>3.6227343749999998</v>
      </c>
      <c r="M964" t="s">
        <v>34</v>
      </c>
      <c r="N964" t="s">
        <v>36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tr">
        <f t="shared" si="92"/>
        <v>Jun</v>
      </c>
      <c r="V964">
        <f t="shared" si="93"/>
        <v>2</v>
      </c>
      <c r="W964" t="str">
        <f xml:space="preserve"> Simulated_UTM_Campaign_Data___1500_Rows[[#This Row],[utm_source]] &amp; "/" &amp; Simulated_UTM_Campaign_Data___1500_Rows[[#This Row],[utm_medium]]</f>
        <v>facebook/social</v>
      </c>
      <c r="X964" s="36">
        <f t="shared" si="94"/>
        <v>45292</v>
      </c>
      <c r="Y964" s="38">
        <f>DATEDIF(E964, A964, "m") + 1</f>
        <v>6</v>
      </c>
      <c r="Z964" s="4" t="str">
        <f t="shared" si="95"/>
        <v>exploratory</v>
      </c>
    </row>
    <row r="965" spans="1:26" x14ac:dyDescent="0.2">
      <c r="A965" s="36">
        <v>45370</v>
      </c>
      <c r="B965" s="4" t="s">
        <v>9</v>
      </c>
      <c r="C965" s="4" t="s">
        <v>15</v>
      </c>
      <c r="D965" s="4" t="s">
        <v>20</v>
      </c>
      <c r="E965" s="36">
        <f>IFERROR(_xlfn.XLOOKUP(D965, 'Minimum Months'!A:A, 'Minimum Months'!B:B), "")</f>
        <v>45292</v>
      </c>
      <c r="F965" s="4" t="s">
        <v>29</v>
      </c>
      <c r="G965" s="4" t="s">
        <v>21</v>
      </c>
      <c r="H965" s="4">
        <v>334</v>
      </c>
      <c r="I965" s="4">
        <v>50</v>
      </c>
      <c r="J965" s="4">
        <v>438.35</v>
      </c>
      <c r="K965" s="19">
        <f t="shared" si="90"/>
        <v>0.1497005988023952</v>
      </c>
      <c r="L965" s="46">
        <f t="shared" si="91"/>
        <v>1.312425149700599</v>
      </c>
      <c r="M965" t="s">
        <v>34</v>
      </c>
      <c r="N965" t="s">
        <v>36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tr">
        <f t="shared" si="92"/>
        <v>Mar</v>
      </c>
      <c r="V965">
        <f t="shared" si="93"/>
        <v>1</v>
      </c>
      <c r="W965" t="str">
        <f xml:space="preserve"> Simulated_UTM_Campaign_Data___1500_Rows[[#This Row],[utm_source]] &amp; "/" &amp; Simulated_UTM_Campaign_Data___1500_Rows[[#This Row],[utm_medium]]</f>
        <v>facebook/social</v>
      </c>
      <c r="X965" s="36">
        <f t="shared" si="94"/>
        <v>45292</v>
      </c>
      <c r="Y965" s="38">
        <f>DATEDIF(E965, A965, "m") + 1</f>
        <v>3</v>
      </c>
      <c r="Z965" s="4" t="str">
        <f t="shared" si="95"/>
        <v>exploratory</v>
      </c>
    </row>
    <row r="966" spans="1:26" x14ac:dyDescent="0.2">
      <c r="A966" s="36">
        <v>45426</v>
      </c>
      <c r="B966" s="4" t="s">
        <v>30</v>
      </c>
      <c r="C966" s="4" t="s">
        <v>10</v>
      </c>
      <c r="D966" s="4" t="s">
        <v>20</v>
      </c>
      <c r="E966" s="36">
        <f>IFERROR(_xlfn.XLOOKUP(D966, 'Minimum Months'!A:A, 'Minimum Months'!B:B), "")</f>
        <v>45292</v>
      </c>
      <c r="F966" s="4" t="s">
        <v>16</v>
      </c>
      <c r="G966" s="4" t="s">
        <v>13</v>
      </c>
      <c r="H966" s="4">
        <v>341</v>
      </c>
      <c r="I966" s="4">
        <v>30</v>
      </c>
      <c r="J966" s="4">
        <v>614.16</v>
      </c>
      <c r="K966" s="19">
        <f t="shared" si="90"/>
        <v>8.797653958944282E-2</v>
      </c>
      <c r="L966" s="46">
        <f t="shared" si="91"/>
        <v>1.8010557184750733</v>
      </c>
      <c r="M966" t="s">
        <v>34</v>
      </c>
      <c r="N966" t="s">
        <v>36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tr">
        <f t="shared" si="92"/>
        <v>May</v>
      </c>
      <c r="V966">
        <f t="shared" si="93"/>
        <v>2</v>
      </c>
      <c r="W966" t="str">
        <f xml:space="preserve"> Simulated_UTM_Campaign_Data___1500_Rows[[#This Row],[utm_source]] &amp; "/" &amp; Simulated_UTM_Campaign_Data___1500_Rows[[#This Row],[utm_medium]]</f>
        <v>linkedin/referral</v>
      </c>
      <c r="X966" s="36">
        <f t="shared" si="94"/>
        <v>45292</v>
      </c>
      <c r="Y966" s="38">
        <f>DATEDIF(E966, A966, "m") + 1</f>
        <v>5</v>
      </c>
      <c r="Z966" s="4" t="str">
        <f t="shared" si="95"/>
        <v>exploratory</v>
      </c>
    </row>
    <row r="967" spans="1:26" x14ac:dyDescent="0.2">
      <c r="A967" s="36">
        <v>45313</v>
      </c>
      <c r="B967" s="4" t="s">
        <v>9</v>
      </c>
      <c r="C967" s="4" t="s">
        <v>19</v>
      </c>
      <c r="D967" s="4" t="s">
        <v>27</v>
      </c>
      <c r="E967" s="36">
        <f>IFERROR(_xlfn.XLOOKUP(D967, 'Minimum Months'!A:A, 'Minimum Months'!B:B), "")</f>
        <v>45293</v>
      </c>
      <c r="F967" s="4" t="s">
        <v>12</v>
      </c>
      <c r="G967" s="4" t="s">
        <v>17</v>
      </c>
      <c r="H967" s="4">
        <v>193</v>
      </c>
      <c r="I967" s="4">
        <v>10</v>
      </c>
      <c r="J967" s="4">
        <v>363.79</v>
      </c>
      <c r="K967" s="19">
        <f t="shared" si="90"/>
        <v>5.181347150259067E-2</v>
      </c>
      <c r="L967" s="46">
        <f t="shared" si="91"/>
        <v>1.8849222797927463</v>
      </c>
      <c r="M967" t="s">
        <v>34</v>
      </c>
      <c r="N967" t="s">
        <v>36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tr">
        <f t="shared" si="92"/>
        <v>Jan</v>
      </c>
      <c r="V967">
        <f t="shared" si="93"/>
        <v>1</v>
      </c>
      <c r="W967" t="str">
        <f xml:space="preserve"> Simulated_UTM_Campaign_Data___1500_Rows[[#This Row],[utm_source]] &amp; "/" &amp; Simulated_UTM_Campaign_Data___1500_Rows[[#This Row],[utm_medium]]</f>
        <v>facebook/email</v>
      </c>
      <c r="X967" s="36">
        <f t="shared" si="94"/>
        <v>45293</v>
      </c>
      <c r="Y967" s="38">
        <f>DATEDIF(E967, A967, "m") + 1</f>
        <v>1</v>
      </c>
      <c r="Z967" s="4" t="str">
        <f t="shared" si="95"/>
        <v>purchase_intent</v>
      </c>
    </row>
    <row r="968" spans="1:26" x14ac:dyDescent="0.2">
      <c r="A968" s="36">
        <v>45434</v>
      </c>
      <c r="B968" s="4" t="s">
        <v>9</v>
      </c>
      <c r="C968" s="4" t="s">
        <v>15</v>
      </c>
      <c r="D968" s="4" t="s">
        <v>27</v>
      </c>
      <c r="E968" s="36">
        <f>IFERROR(_xlfn.XLOOKUP(D968, 'Minimum Months'!A:A, 'Minimum Months'!B:B), "")</f>
        <v>45293</v>
      </c>
      <c r="F968" s="4" t="s">
        <v>29</v>
      </c>
      <c r="G968" s="4" t="s">
        <v>21</v>
      </c>
      <c r="H968" s="4">
        <v>410</v>
      </c>
      <c r="I968" s="4">
        <v>14</v>
      </c>
      <c r="J968" s="4">
        <v>679.86</v>
      </c>
      <c r="K968" s="19">
        <f t="shared" si="90"/>
        <v>3.4146341463414637E-2</v>
      </c>
      <c r="L968" s="46">
        <f t="shared" si="91"/>
        <v>1.6581951219512197</v>
      </c>
      <c r="M968" t="s">
        <v>34</v>
      </c>
      <c r="N968" t="s">
        <v>36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tr">
        <f t="shared" si="92"/>
        <v>May</v>
      </c>
      <c r="V968">
        <f t="shared" si="93"/>
        <v>2</v>
      </c>
      <c r="W968" t="str">
        <f xml:space="preserve"> Simulated_UTM_Campaign_Data___1500_Rows[[#This Row],[utm_source]] &amp; "/" &amp; Simulated_UTM_Campaign_Data___1500_Rows[[#This Row],[utm_medium]]</f>
        <v>facebook/social</v>
      </c>
      <c r="X968" s="36">
        <f t="shared" si="94"/>
        <v>45293</v>
      </c>
      <c r="Y968" s="38">
        <f>DATEDIF(E968, A968, "m") + 1</f>
        <v>5</v>
      </c>
      <c r="Z968" s="4" t="str">
        <f t="shared" si="95"/>
        <v>exploratory</v>
      </c>
    </row>
    <row r="969" spans="1:26" x14ac:dyDescent="0.2">
      <c r="A969" s="36">
        <v>45356</v>
      </c>
      <c r="B969" s="4" t="s">
        <v>18</v>
      </c>
      <c r="C969" s="4" t="s">
        <v>19</v>
      </c>
      <c r="D969" s="4" t="s">
        <v>22</v>
      </c>
      <c r="E969" s="36">
        <f>IFERROR(_xlfn.XLOOKUP(D969, 'Minimum Months'!A:A, 'Minimum Months'!B:B), "")</f>
        <v>45294</v>
      </c>
      <c r="F969" s="4" t="s">
        <v>29</v>
      </c>
      <c r="G969" s="4" t="s">
        <v>13</v>
      </c>
      <c r="H969" s="4">
        <v>268</v>
      </c>
      <c r="I969" s="4">
        <v>7</v>
      </c>
      <c r="J969" s="4">
        <v>317.99</v>
      </c>
      <c r="K969" s="19">
        <f t="shared" si="90"/>
        <v>2.6119402985074626E-2</v>
      </c>
      <c r="L969" s="46">
        <f t="shared" si="91"/>
        <v>1.1865298507462687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tr">
        <f t="shared" si="92"/>
        <v>Mar</v>
      </c>
      <c r="V969">
        <f t="shared" si="93"/>
        <v>1</v>
      </c>
      <c r="W969" t="str">
        <f xml:space="preserve"> Simulated_UTM_Campaign_Data___1500_Rows[[#This Row],[utm_source]] &amp; "/" &amp; Simulated_UTM_Campaign_Data___1500_Rows[[#This Row],[utm_medium]]</f>
        <v>youtube/email</v>
      </c>
      <c r="X969" s="36">
        <f t="shared" si="94"/>
        <v>45294</v>
      </c>
      <c r="Y969" s="38">
        <f>DATEDIF(E969, A969, "m") + 1</f>
        <v>3</v>
      </c>
      <c r="Z969" s="4" t="str">
        <f t="shared" si="95"/>
        <v>exploratory</v>
      </c>
    </row>
    <row r="970" spans="1:26" x14ac:dyDescent="0.2">
      <c r="A970" s="36">
        <v>45360</v>
      </c>
      <c r="B970" s="4" t="s">
        <v>9</v>
      </c>
      <c r="C970" s="4" t="s">
        <v>28</v>
      </c>
      <c r="D970" s="4" t="s">
        <v>11</v>
      </c>
      <c r="E970" s="36">
        <f>IFERROR(_xlfn.XLOOKUP(D970, 'Minimum Months'!A:A, 'Minimum Months'!B:B), "")</f>
        <v>45292</v>
      </c>
      <c r="F970" s="4" t="s">
        <v>32</v>
      </c>
      <c r="G970" s="4" t="s">
        <v>21</v>
      </c>
      <c r="H970" s="4">
        <v>150</v>
      </c>
      <c r="I970" s="4">
        <v>30</v>
      </c>
      <c r="J970" s="4">
        <v>562.54</v>
      </c>
      <c r="K970" s="19">
        <f t="shared" si="90"/>
        <v>0.2</v>
      </c>
      <c r="L970" s="46">
        <f t="shared" si="91"/>
        <v>3.7502666666666666</v>
      </c>
      <c r="M970" t="s">
        <v>34</v>
      </c>
      <c r="N970" t="s">
        <v>36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tr">
        <f t="shared" si="92"/>
        <v>Mar</v>
      </c>
      <c r="V970">
        <f t="shared" si="93"/>
        <v>1</v>
      </c>
      <c r="W970" t="str">
        <f xml:space="preserve"> Simulated_UTM_Campaign_Data___1500_Rows[[#This Row],[utm_source]] &amp; "/" &amp; Simulated_UTM_Campaign_Data___1500_Rows[[#This Row],[utm_medium]]</f>
        <v>facebook/cpc</v>
      </c>
      <c r="X970" s="36">
        <f t="shared" si="94"/>
        <v>45292</v>
      </c>
      <c r="Y970" s="38">
        <f>DATEDIF(E970, A970, "m") + 1</f>
        <v>3</v>
      </c>
      <c r="Z970" s="4" t="str">
        <f t="shared" si="95"/>
        <v>exploratory</v>
      </c>
    </row>
    <row r="971" spans="1:26" x14ac:dyDescent="0.2">
      <c r="A971" s="36">
        <v>45411</v>
      </c>
      <c r="B971" s="4" t="s">
        <v>26</v>
      </c>
      <c r="C971" s="4" t="s">
        <v>10</v>
      </c>
      <c r="D971" s="4" t="s">
        <v>20</v>
      </c>
      <c r="E971" s="36">
        <f>IFERROR(_xlfn.XLOOKUP(D971, 'Minimum Months'!A:A, 'Minimum Months'!B:B), "")</f>
        <v>45292</v>
      </c>
      <c r="F971" s="4" t="s">
        <v>12</v>
      </c>
      <c r="G971" s="4" t="s">
        <v>24</v>
      </c>
      <c r="H971" s="4">
        <v>395</v>
      </c>
      <c r="I971" s="4">
        <v>18</v>
      </c>
      <c r="J971" s="4">
        <v>487.81</v>
      </c>
      <c r="K971" s="19">
        <f t="shared" si="90"/>
        <v>4.5569620253164557E-2</v>
      </c>
      <c r="L971" s="46">
        <f t="shared" si="91"/>
        <v>1.2349620253164557</v>
      </c>
      <c r="M971" t="s">
        <v>34</v>
      </c>
      <c r="N971" t="s">
        <v>36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tr">
        <f t="shared" si="92"/>
        <v>Apr</v>
      </c>
      <c r="V971">
        <f t="shared" si="93"/>
        <v>2</v>
      </c>
      <c r="W971" t="str">
        <f xml:space="preserve"> Simulated_UTM_Campaign_Data___1500_Rows[[#This Row],[utm_source]] &amp; "/" &amp; Simulated_UTM_Campaign_Data___1500_Rows[[#This Row],[utm_medium]]</f>
        <v>instagram/referral</v>
      </c>
      <c r="X971" s="36">
        <f t="shared" si="94"/>
        <v>45292</v>
      </c>
      <c r="Y971" s="38">
        <f>DATEDIF(E971, A971, "m") + 1</f>
        <v>4</v>
      </c>
      <c r="Z971" s="4" t="str">
        <f t="shared" si="95"/>
        <v>purchase_intent</v>
      </c>
    </row>
    <row r="972" spans="1:26" x14ac:dyDescent="0.2">
      <c r="A972" s="36">
        <v>45332</v>
      </c>
      <c r="B972" s="4" t="s">
        <v>25</v>
      </c>
      <c r="C972" s="4" t="s">
        <v>10</v>
      </c>
      <c r="D972" s="4" t="s">
        <v>22</v>
      </c>
      <c r="E972" s="36">
        <f>IFERROR(_xlfn.XLOOKUP(D972, 'Minimum Months'!A:A, 'Minimum Months'!B:B), "")</f>
        <v>45294</v>
      </c>
      <c r="F972" s="4" t="s">
        <v>16</v>
      </c>
      <c r="G972" s="4" t="s">
        <v>13</v>
      </c>
      <c r="H972" s="4">
        <v>257</v>
      </c>
      <c r="I972" s="4">
        <v>26</v>
      </c>
      <c r="J972" s="4">
        <v>606.38</v>
      </c>
      <c r="K972" s="19">
        <f t="shared" si="90"/>
        <v>0.10116731517509728</v>
      </c>
      <c r="L972" s="46">
        <f t="shared" si="91"/>
        <v>2.3594552529182877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tr">
        <f t="shared" si="92"/>
        <v>Feb</v>
      </c>
      <c r="V972">
        <f t="shared" si="93"/>
        <v>1</v>
      </c>
      <c r="W972" t="str">
        <f xml:space="preserve"> Simulated_UTM_Campaign_Data___1500_Rows[[#This Row],[utm_source]] &amp; "/" &amp; Simulated_UTM_Campaign_Data___1500_Rows[[#This Row],[utm_medium]]</f>
        <v>google/referral</v>
      </c>
      <c r="X972" s="36">
        <f t="shared" si="94"/>
        <v>45294</v>
      </c>
      <c r="Y972" s="38">
        <f>DATEDIF(E972, A972, "m") + 1</f>
        <v>2</v>
      </c>
      <c r="Z972" s="4" t="str">
        <f t="shared" si="95"/>
        <v>exploratory</v>
      </c>
    </row>
    <row r="973" spans="1:26" x14ac:dyDescent="0.2">
      <c r="A973" s="36">
        <v>45430</v>
      </c>
      <c r="B973" s="4" t="s">
        <v>14</v>
      </c>
      <c r="C973" s="4" t="s">
        <v>15</v>
      </c>
      <c r="D973" s="4" t="s">
        <v>22</v>
      </c>
      <c r="E973" s="36">
        <f>IFERROR(_xlfn.XLOOKUP(D973, 'Minimum Months'!A:A, 'Minimum Months'!B:B), "")</f>
        <v>45294</v>
      </c>
      <c r="F973" s="4" t="s">
        <v>12</v>
      </c>
      <c r="G973" s="4" t="s">
        <v>24</v>
      </c>
      <c r="H973" s="4">
        <v>425</v>
      </c>
      <c r="I973" s="4">
        <v>40</v>
      </c>
      <c r="J973" s="4">
        <v>802.44</v>
      </c>
      <c r="K973" s="19">
        <f t="shared" si="90"/>
        <v>9.4117647058823528E-2</v>
      </c>
      <c r="L973" s="46">
        <f t="shared" si="91"/>
        <v>1.8880941176470589</v>
      </c>
      <c r="M973" t="s">
        <v>34</v>
      </c>
      <c r="N973" t="s">
        <v>36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tr">
        <f t="shared" si="92"/>
        <v>May</v>
      </c>
      <c r="V973">
        <f t="shared" si="93"/>
        <v>2</v>
      </c>
      <c r="W973" t="str">
        <f xml:space="preserve"> Simulated_UTM_Campaign_Data___1500_Rows[[#This Row],[utm_source]] &amp; "/" &amp; Simulated_UTM_Campaign_Data___1500_Rows[[#This Row],[utm_medium]]</f>
        <v>newsletter/social</v>
      </c>
      <c r="X973" s="36">
        <f t="shared" si="94"/>
        <v>45294</v>
      </c>
      <c r="Y973" s="38">
        <f>DATEDIF(E973, A973, "m") + 1</f>
        <v>5</v>
      </c>
      <c r="Z973" s="4" t="str">
        <f t="shared" si="95"/>
        <v>purchase_intent</v>
      </c>
    </row>
    <row r="974" spans="1:26" x14ac:dyDescent="0.2">
      <c r="A974" s="36">
        <v>45387</v>
      </c>
      <c r="B974" s="4" t="s">
        <v>18</v>
      </c>
      <c r="C974" s="4" t="s">
        <v>15</v>
      </c>
      <c r="D974" s="4" t="s">
        <v>22</v>
      </c>
      <c r="E974" s="36">
        <f>IFERROR(_xlfn.XLOOKUP(D974, 'Minimum Months'!A:A, 'Minimum Months'!B:B), "")</f>
        <v>45294</v>
      </c>
      <c r="F974" s="4" t="s">
        <v>29</v>
      </c>
      <c r="G974" s="4" t="s">
        <v>13</v>
      </c>
      <c r="H974" s="4">
        <v>136</v>
      </c>
      <c r="I974" s="4">
        <v>26</v>
      </c>
      <c r="J974" s="4">
        <v>227.21</v>
      </c>
      <c r="K974" s="19">
        <f t="shared" si="90"/>
        <v>0.19117647058823528</v>
      </c>
      <c r="L974" s="46">
        <f t="shared" si="91"/>
        <v>1.6706617647058823</v>
      </c>
      <c r="M974" t="s">
        <v>34</v>
      </c>
      <c r="N974" t="s">
        <v>36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34</v>
      </c>
      <c r="U974" t="str">
        <f t="shared" si="92"/>
        <v>Apr</v>
      </c>
      <c r="V974">
        <f t="shared" si="93"/>
        <v>2</v>
      </c>
      <c r="W974" t="str">
        <f xml:space="preserve"> Simulated_UTM_Campaign_Data___1500_Rows[[#This Row],[utm_source]] &amp; "/" &amp; Simulated_UTM_Campaign_Data___1500_Rows[[#This Row],[utm_medium]]</f>
        <v>youtube/social</v>
      </c>
      <c r="X974" s="36">
        <f t="shared" si="94"/>
        <v>45294</v>
      </c>
      <c r="Y974" s="38">
        <f>DATEDIF(E974, A974, "m") + 1</f>
        <v>4</v>
      </c>
      <c r="Z974" s="4" t="str">
        <f t="shared" si="95"/>
        <v>exploratory</v>
      </c>
    </row>
    <row r="975" spans="1:26" x14ac:dyDescent="0.2">
      <c r="A975" s="36">
        <v>45534</v>
      </c>
      <c r="B975" s="4" t="s">
        <v>30</v>
      </c>
      <c r="C975" s="4" t="s">
        <v>10</v>
      </c>
      <c r="D975" s="4" t="s">
        <v>20</v>
      </c>
      <c r="E975" s="36">
        <f>IFERROR(_xlfn.XLOOKUP(D975, 'Minimum Months'!A:A, 'Minimum Months'!B:B), "")</f>
        <v>45292</v>
      </c>
      <c r="F975" s="4" t="s">
        <v>16</v>
      </c>
      <c r="G975" s="4" t="s">
        <v>17</v>
      </c>
      <c r="H975" s="4">
        <v>475</v>
      </c>
      <c r="I975" s="4">
        <v>16</v>
      </c>
      <c r="J975" s="4">
        <v>490.17</v>
      </c>
      <c r="K975" s="19">
        <f t="shared" si="90"/>
        <v>3.3684210526315789E-2</v>
      </c>
      <c r="L975" s="46">
        <f t="shared" si="91"/>
        <v>1.0319368421052633</v>
      </c>
      <c r="M975" t="s">
        <v>34</v>
      </c>
      <c r="N975" t="s">
        <v>36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tr">
        <f t="shared" si="92"/>
        <v>Aug</v>
      </c>
      <c r="V975">
        <f t="shared" si="93"/>
        <v>3</v>
      </c>
      <c r="W975" t="str">
        <f xml:space="preserve"> Simulated_UTM_Campaign_Data___1500_Rows[[#This Row],[utm_source]] &amp; "/" &amp; Simulated_UTM_Campaign_Data___1500_Rows[[#This Row],[utm_medium]]</f>
        <v>linkedin/referral</v>
      </c>
      <c r="X975" s="36">
        <f t="shared" si="94"/>
        <v>45292</v>
      </c>
      <c r="Y975" s="38">
        <f>DATEDIF(E975, A975, "m") + 1</f>
        <v>8</v>
      </c>
      <c r="Z975" s="4" t="str">
        <f t="shared" si="95"/>
        <v>purchase_intent</v>
      </c>
    </row>
    <row r="976" spans="1:26" x14ac:dyDescent="0.2">
      <c r="A976" s="36">
        <v>45305</v>
      </c>
      <c r="B976" s="4" t="s">
        <v>25</v>
      </c>
      <c r="C976" s="4" t="s">
        <v>28</v>
      </c>
      <c r="D976" s="4" t="s">
        <v>20</v>
      </c>
      <c r="E976" s="36">
        <f>IFERROR(_xlfn.XLOOKUP(D976, 'Minimum Months'!A:A, 'Minimum Months'!B:B), "")</f>
        <v>45292</v>
      </c>
      <c r="F976" s="4" t="s">
        <v>23</v>
      </c>
      <c r="G976" s="4" t="s">
        <v>21</v>
      </c>
      <c r="H976" s="4">
        <v>56</v>
      </c>
      <c r="I976" s="4">
        <v>33</v>
      </c>
      <c r="J976" s="4">
        <v>613.42999999999995</v>
      </c>
      <c r="K976" s="19">
        <f t="shared" si="90"/>
        <v>0.5892857142857143</v>
      </c>
      <c r="L976" s="46">
        <f t="shared" si="91"/>
        <v>10.954107142857142</v>
      </c>
      <c r="M976" t="s">
        <v>34</v>
      </c>
      <c r="N976" t="s">
        <v>36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tr">
        <f t="shared" si="92"/>
        <v>Jan</v>
      </c>
      <c r="V976">
        <f t="shared" si="93"/>
        <v>1</v>
      </c>
      <c r="W976" t="str">
        <f xml:space="preserve"> Simulated_UTM_Campaign_Data___1500_Rows[[#This Row],[utm_source]] &amp; "/" &amp; Simulated_UTM_Campaign_Data___1500_Rows[[#This Row],[utm_medium]]</f>
        <v>google/cpc</v>
      </c>
      <c r="X976" s="36">
        <f t="shared" si="94"/>
        <v>45292</v>
      </c>
      <c r="Y976" s="38">
        <f>DATEDIF(E976, A976, "m") + 1</f>
        <v>1</v>
      </c>
      <c r="Z976" s="4" t="str">
        <f t="shared" si="95"/>
        <v>exploratory</v>
      </c>
    </row>
    <row r="977" spans="1:26" x14ac:dyDescent="0.2">
      <c r="A977" s="36">
        <v>45430</v>
      </c>
      <c r="B977" s="4" t="s">
        <v>30</v>
      </c>
      <c r="C977" s="4" t="s">
        <v>19</v>
      </c>
      <c r="D977" s="4" t="s">
        <v>27</v>
      </c>
      <c r="E977" s="36">
        <f>IFERROR(_xlfn.XLOOKUP(D977, 'Minimum Months'!A:A, 'Minimum Months'!B:B), "")</f>
        <v>45293</v>
      </c>
      <c r="F977" s="4" t="s">
        <v>32</v>
      </c>
      <c r="G977" s="4" t="s">
        <v>17</v>
      </c>
      <c r="H977" s="4">
        <v>323</v>
      </c>
      <c r="I977" s="4">
        <v>45</v>
      </c>
      <c r="J977" s="4">
        <v>358.39</v>
      </c>
      <c r="K977" s="19">
        <f t="shared" si="90"/>
        <v>0.13931888544891641</v>
      </c>
      <c r="L977" s="46">
        <f t="shared" si="91"/>
        <v>1.1095665634674923</v>
      </c>
      <c r="M977" t="s">
        <v>34</v>
      </c>
      <c r="N977" t="s">
        <v>36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tr">
        <f t="shared" si="92"/>
        <v>May</v>
      </c>
      <c r="V977">
        <f t="shared" si="93"/>
        <v>2</v>
      </c>
      <c r="W977" t="str">
        <f xml:space="preserve"> Simulated_UTM_Campaign_Data___1500_Rows[[#This Row],[utm_source]] &amp; "/" &amp; Simulated_UTM_Campaign_Data___1500_Rows[[#This Row],[utm_medium]]</f>
        <v>linkedin/email</v>
      </c>
      <c r="X977" s="36">
        <f t="shared" si="94"/>
        <v>45293</v>
      </c>
      <c r="Y977" s="38">
        <f>DATEDIF(E977, A977, "m") + 1</f>
        <v>5</v>
      </c>
      <c r="Z977" s="4" t="str">
        <f t="shared" si="95"/>
        <v>purchase_intent</v>
      </c>
    </row>
    <row r="978" spans="1:26" x14ac:dyDescent="0.2">
      <c r="A978" s="36">
        <v>45647</v>
      </c>
      <c r="B978" s="4" t="s">
        <v>18</v>
      </c>
      <c r="C978" s="4" t="s">
        <v>28</v>
      </c>
      <c r="D978" s="4" t="s">
        <v>11</v>
      </c>
      <c r="E978" s="36">
        <f>IFERROR(_xlfn.XLOOKUP(D978, 'Minimum Months'!A:A, 'Minimum Months'!B:B), "")</f>
        <v>45292</v>
      </c>
      <c r="F978" s="4" t="s">
        <v>29</v>
      </c>
      <c r="G978" s="4" t="s">
        <v>21</v>
      </c>
      <c r="H978" s="4">
        <v>236</v>
      </c>
      <c r="I978" s="4">
        <v>12</v>
      </c>
      <c r="J978" s="4">
        <v>48.77</v>
      </c>
      <c r="K978" s="19">
        <f t="shared" si="90"/>
        <v>5.0847457627118647E-2</v>
      </c>
      <c r="L978" s="46">
        <f t="shared" si="91"/>
        <v>0.20665254237288136</v>
      </c>
      <c r="M978" t="s">
        <v>34</v>
      </c>
      <c r="N978" t="s">
        <v>36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tr">
        <f t="shared" si="92"/>
        <v>Dec</v>
      </c>
      <c r="V978">
        <f t="shared" si="93"/>
        <v>4</v>
      </c>
      <c r="W978" t="str">
        <f xml:space="preserve"> Simulated_UTM_Campaign_Data___1500_Rows[[#This Row],[utm_source]] &amp; "/" &amp; Simulated_UTM_Campaign_Data___1500_Rows[[#This Row],[utm_medium]]</f>
        <v>youtube/cpc</v>
      </c>
      <c r="X978" s="36">
        <f t="shared" si="94"/>
        <v>45292</v>
      </c>
      <c r="Y978" s="38">
        <f>DATEDIF(E978, A978, "m") + 1</f>
        <v>12</v>
      </c>
      <c r="Z978" s="4" t="str">
        <f t="shared" si="95"/>
        <v>exploratory</v>
      </c>
    </row>
    <row r="979" spans="1:26" x14ac:dyDescent="0.2">
      <c r="A979" s="36">
        <v>45468</v>
      </c>
      <c r="B979" s="4" t="s">
        <v>14</v>
      </c>
      <c r="C979" s="4" t="s">
        <v>10</v>
      </c>
      <c r="D979" s="4" t="s">
        <v>27</v>
      </c>
      <c r="E979" s="36">
        <f>IFERROR(_xlfn.XLOOKUP(D979, 'Minimum Months'!A:A, 'Minimum Months'!B:B), "")</f>
        <v>45293</v>
      </c>
      <c r="F979" s="4" t="s">
        <v>12</v>
      </c>
      <c r="G979" s="4" t="s">
        <v>13</v>
      </c>
      <c r="H979" s="4">
        <v>59</v>
      </c>
      <c r="I979" s="4">
        <v>23</v>
      </c>
      <c r="J979" s="4">
        <v>235.06</v>
      </c>
      <c r="K979" s="19">
        <f t="shared" si="90"/>
        <v>0.38983050847457629</v>
      </c>
      <c r="L979" s="46">
        <f t="shared" si="91"/>
        <v>3.9840677966101694</v>
      </c>
      <c r="M979" t="s">
        <v>34</v>
      </c>
      <c r="N979" t="s">
        <v>36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tr">
        <f t="shared" si="92"/>
        <v>Jun</v>
      </c>
      <c r="V979">
        <f t="shared" si="93"/>
        <v>2</v>
      </c>
      <c r="W979" t="str">
        <f xml:space="preserve"> Simulated_UTM_Campaign_Data___1500_Rows[[#This Row],[utm_source]] &amp; "/" &amp; Simulated_UTM_Campaign_Data___1500_Rows[[#This Row],[utm_medium]]</f>
        <v>newsletter/referral</v>
      </c>
      <c r="X979" s="36">
        <f t="shared" si="94"/>
        <v>45293</v>
      </c>
      <c r="Y979" s="38">
        <f>DATEDIF(E979, A979, "m") + 1</f>
        <v>6</v>
      </c>
      <c r="Z979" s="4" t="str">
        <f t="shared" si="95"/>
        <v>exploratory</v>
      </c>
    </row>
    <row r="980" spans="1:26" x14ac:dyDescent="0.2">
      <c r="A980" s="36">
        <v>45643</v>
      </c>
      <c r="B980" s="4" t="s">
        <v>14</v>
      </c>
      <c r="C980" s="4" t="s">
        <v>28</v>
      </c>
      <c r="D980" s="4" t="s">
        <v>27</v>
      </c>
      <c r="E980" s="36">
        <f>IFERROR(_xlfn.XLOOKUP(D980, 'Minimum Months'!A:A, 'Minimum Months'!B:B), "")</f>
        <v>45293</v>
      </c>
      <c r="F980" s="4" t="s">
        <v>12</v>
      </c>
      <c r="G980" s="4" t="s">
        <v>24</v>
      </c>
      <c r="H980" s="4">
        <v>143</v>
      </c>
      <c r="I980" s="4">
        <v>44</v>
      </c>
      <c r="J980" s="4">
        <v>254.17</v>
      </c>
      <c r="K980" s="19">
        <f t="shared" si="90"/>
        <v>0.30769230769230771</v>
      </c>
      <c r="L980" s="46">
        <f t="shared" si="91"/>
        <v>1.7774125874125872</v>
      </c>
      <c r="M980" t="s">
        <v>34</v>
      </c>
      <c r="N980" t="s">
        <v>36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tr">
        <f t="shared" si="92"/>
        <v>Dec</v>
      </c>
      <c r="V980">
        <f t="shared" si="93"/>
        <v>4</v>
      </c>
      <c r="W980" t="str">
        <f xml:space="preserve"> Simulated_UTM_Campaign_Data___1500_Rows[[#This Row],[utm_source]] &amp; "/" &amp; Simulated_UTM_Campaign_Data___1500_Rows[[#This Row],[utm_medium]]</f>
        <v>newsletter/cpc</v>
      </c>
      <c r="X980" s="36">
        <f t="shared" si="94"/>
        <v>45293</v>
      </c>
      <c r="Y980" s="38">
        <f>DATEDIF(E980, A980, "m") + 1</f>
        <v>12</v>
      </c>
      <c r="Z980" s="4" t="str">
        <f t="shared" si="95"/>
        <v>purchase_intent</v>
      </c>
    </row>
    <row r="981" spans="1:26" x14ac:dyDescent="0.2">
      <c r="A981" s="36">
        <v>45432</v>
      </c>
      <c r="B981" s="4" t="s">
        <v>30</v>
      </c>
      <c r="C981" s="4" t="s">
        <v>15</v>
      </c>
      <c r="D981" s="4" t="s">
        <v>22</v>
      </c>
      <c r="E981" s="36">
        <f>IFERROR(_xlfn.XLOOKUP(D981, 'Minimum Months'!A:A, 'Minimum Months'!B:B), "")</f>
        <v>45294</v>
      </c>
      <c r="F981" s="4" t="s">
        <v>23</v>
      </c>
      <c r="G981" s="4" t="s">
        <v>17</v>
      </c>
      <c r="H981" s="4">
        <v>331</v>
      </c>
      <c r="I981" s="4">
        <v>44</v>
      </c>
      <c r="J981" s="4">
        <v>807.92</v>
      </c>
      <c r="K981" s="19">
        <f t="shared" si="90"/>
        <v>0.13293051359516617</v>
      </c>
      <c r="L981" s="46">
        <f t="shared" si="91"/>
        <v>2.4408459214501508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tr">
        <f t="shared" si="92"/>
        <v>May</v>
      </c>
      <c r="V981">
        <f t="shared" si="93"/>
        <v>2</v>
      </c>
      <c r="W981" t="str">
        <f xml:space="preserve"> Simulated_UTM_Campaign_Data___1500_Rows[[#This Row],[utm_source]] &amp; "/" &amp; Simulated_UTM_Campaign_Data___1500_Rows[[#This Row],[utm_medium]]</f>
        <v>linkedin/social</v>
      </c>
      <c r="X981" s="36">
        <f t="shared" si="94"/>
        <v>45294</v>
      </c>
      <c r="Y981" s="38">
        <f>DATEDIF(E981, A981, "m") + 1</f>
        <v>5</v>
      </c>
      <c r="Z981" s="4" t="str">
        <f t="shared" si="95"/>
        <v>purchase_intent</v>
      </c>
    </row>
    <row r="982" spans="1:26" x14ac:dyDescent="0.2">
      <c r="A982" s="36">
        <v>45507</v>
      </c>
      <c r="B982" s="4" t="s">
        <v>26</v>
      </c>
      <c r="C982" s="4" t="s">
        <v>19</v>
      </c>
      <c r="D982" s="4" t="s">
        <v>20</v>
      </c>
      <c r="E982" s="36">
        <f>IFERROR(_xlfn.XLOOKUP(D982, 'Minimum Months'!A:A, 'Minimum Months'!B:B), "")</f>
        <v>45292</v>
      </c>
      <c r="F982" s="4" t="s">
        <v>32</v>
      </c>
      <c r="G982" s="4" t="s">
        <v>17</v>
      </c>
      <c r="H982" s="4">
        <v>166</v>
      </c>
      <c r="I982" s="4">
        <v>12</v>
      </c>
      <c r="J982" s="4">
        <v>59.26</v>
      </c>
      <c r="K982" s="19">
        <f t="shared" si="90"/>
        <v>7.2289156626506021E-2</v>
      </c>
      <c r="L982" s="46">
        <f t="shared" si="91"/>
        <v>0.35698795180722892</v>
      </c>
      <c r="M982" t="s">
        <v>34</v>
      </c>
      <c r="N982" t="s">
        <v>36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tr">
        <f t="shared" si="92"/>
        <v>Aug</v>
      </c>
      <c r="V982">
        <f t="shared" si="93"/>
        <v>3</v>
      </c>
      <c r="W982" t="str">
        <f xml:space="preserve"> Simulated_UTM_Campaign_Data___1500_Rows[[#This Row],[utm_source]] &amp; "/" &amp; Simulated_UTM_Campaign_Data___1500_Rows[[#This Row],[utm_medium]]</f>
        <v>instagram/email</v>
      </c>
      <c r="X982" s="36">
        <f t="shared" si="94"/>
        <v>45292</v>
      </c>
      <c r="Y982" s="38">
        <f>DATEDIF(E982, A982, "m") + 1</f>
        <v>8</v>
      </c>
      <c r="Z982" s="4" t="str">
        <f t="shared" si="95"/>
        <v>purchase_intent</v>
      </c>
    </row>
    <row r="983" spans="1:26" x14ac:dyDescent="0.2">
      <c r="A983" s="36">
        <v>45576</v>
      </c>
      <c r="B983" s="4" t="s">
        <v>26</v>
      </c>
      <c r="C983" s="4" t="s">
        <v>15</v>
      </c>
      <c r="D983" s="4" t="s">
        <v>11</v>
      </c>
      <c r="E983" s="36">
        <f>IFERROR(_xlfn.XLOOKUP(D983, 'Minimum Months'!A:A, 'Minimum Months'!B:B), "")</f>
        <v>45292</v>
      </c>
      <c r="F983" s="4" t="s">
        <v>16</v>
      </c>
      <c r="G983" s="4" t="s">
        <v>21</v>
      </c>
      <c r="H983" s="4">
        <v>170</v>
      </c>
      <c r="I983" s="4">
        <v>38</v>
      </c>
      <c r="J983" s="4">
        <v>951.07</v>
      </c>
      <c r="K983" s="19">
        <f t="shared" si="90"/>
        <v>0.22352941176470589</v>
      </c>
      <c r="L983" s="46">
        <f t="shared" si="91"/>
        <v>5.5945294117647064</v>
      </c>
      <c r="M983" t="s">
        <v>34</v>
      </c>
      <c r="N983" t="s">
        <v>36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tr">
        <f t="shared" si="92"/>
        <v>Oct</v>
      </c>
      <c r="V983">
        <f t="shared" si="93"/>
        <v>4</v>
      </c>
      <c r="W983" t="str">
        <f xml:space="preserve"> Simulated_UTM_Campaign_Data___1500_Rows[[#This Row],[utm_source]] &amp; "/" &amp; Simulated_UTM_Campaign_Data___1500_Rows[[#This Row],[utm_medium]]</f>
        <v>instagram/social</v>
      </c>
      <c r="X983" s="36">
        <f t="shared" si="94"/>
        <v>45292</v>
      </c>
      <c r="Y983" s="38">
        <f>DATEDIF(E983, A983, "m") + 1</f>
        <v>10</v>
      </c>
      <c r="Z983" s="4" t="str">
        <f t="shared" si="95"/>
        <v>exploratory</v>
      </c>
    </row>
    <row r="984" spans="1:26" x14ac:dyDescent="0.2">
      <c r="A984" s="36">
        <v>45586</v>
      </c>
      <c r="B984" s="4" t="s">
        <v>18</v>
      </c>
      <c r="C984" s="4" t="s">
        <v>19</v>
      </c>
      <c r="D984" s="4" t="s">
        <v>20</v>
      </c>
      <c r="E984" s="36">
        <f>IFERROR(_xlfn.XLOOKUP(D984, 'Minimum Months'!A:A, 'Minimum Months'!B:B), "")</f>
        <v>45292</v>
      </c>
      <c r="F984" s="4" t="s">
        <v>23</v>
      </c>
      <c r="G984" s="4" t="s">
        <v>21</v>
      </c>
      <c r="H984" s="4">
        <v>89</v>
      </c>
      <c r="I984" s="4">
        <v>0</v>
      </c>
      <c r="J984" s="4">
        <v>822.76</v>
      </c>
      <c r="K984" s="19">
        <f t="shared" si="90"/>
        <v>0</v>
      </c>
      <c r="L984" s="46">
        <f t="shared" si="91"/>
        <v>9.2444943820224719</v>
      </c>
      <c r="M984" t="s">
        <v>34</v>
      </c>
      <c r="N984" t="s">
        <v>36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tr">
        <f t="shared" si="92"/>
        <v>Oct</v>
      </c>
      <c r="V984">
        <f t="shared" si="93"/>
        <v>4</v>
      </c>
      <c r="W984" t="str">
        <f xml:space="preserve"> Simulated_UTM_Campaign_Data___1500_Rows[[#This Row],[utm_source]] &amp; "/" &amp; Simulated_UTM_Campaign_Data___1500_Rows[[#This Row],[utm_medium]]</f>
        <v>youtube/email</v>
      </c>
      <c r="X984" s="36">
        <f t="shared" si="94"/>
        <v>45292</v>
      </c>
      <c r="Y984" s="38">
        <f>DATEDIF(E984, A984, "m") + 1</f>
        <v>10</v>
      </c>
      <c r="Z984" s="4" t="str">
        <f t="shared" si="95"/>
        <v>exploratory</v>
      </c>
    </row>
    <row r="985" spans="1:26" x14ac:dyDescent="0.2">
      <c r="A985" s="36">
        <v>45419</v>
      </c>
      <c r="B985" s="4" t="s">
        <v>30</v>
      </c>
      <c r="C985" s="4" t="s">
        <v>15</v>
      </c>
      <c r="D985" s="4" t="s">
        <v>20</v>
      </c>
      <c r="E985" s="36">
        <f>IFERROR(_xlfn.XLOOKUP(D985, 'Minimum Months'!A:A, 'Minimum Months'!B:B), "")</f>
        <v>45292</v>
      </c>
      <c r="F985" s="4" t="s">
        <v>23</v>
      </c>
      <c r="G985" s="4" t="s">
        <v>21</v>
      </c>
      <c r="H985" s="4">
        <v>206</v>
      </c>
      <c r="I985" s="4">
        <v>19</v>
      </c>
      <c r="J985" s="4">
        <v>302.74</v>
      </c>
      <c r="K985" s="19">
        <f t="shared" si="90"/>
        <v>9.2233009708737865E-2</v>
      </c>
      <c r="L985" s="46">
        <f t="shared" si="91"/>
        <v>1.4696116504854368</v>
      </c>
      <c r="M985" t="s">
        <v>34</v>
      </c>
      <c r="N985" t="s">
        <v>36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tr">
        <f t="shared" si="92"/>
        <v>May</v>
      </c>
      <c r="V985">
        <f t="shared" si="93"/>
        <v>2</v>
      </c>
      <c r="W985" t="str">
        <f xml:space="preserve"> Simulated_UTM_Campaign_Data___1500_Rows[[#This Row],[utm_source]] &amp; "/" &amp; Simulated_UTM_Campaign_Data___1500_Rows[[#This Row],[utm_medium]]</f>
        <v>linkedin/social</v>
      </c>
      <c r="X985" s="36">
        <f t="shared" si="94"/>
        <v>45292</v>
      </c>
      <c r="Y985" s="38">
        <f>DATEDIF(E985, A985, "m") + 1</f>
        <v>5</v>
      </c>
      <c r="Z985" s="4" t="str">
        <f t="shared" si="95"/>
        <v>exploratory</v>
      </c>
    </row>
    <row r="986" spans="1:26" x14ac:dyDescent="0.2">
      <c r="A986" s="36">
        <v>45606</v>
      </c>
      <c r="B986" s="4" t="s">
        <v>30</v>
      </c>
      <c r="C986" s="4" t="s">
        <v>10</v>
      </c>
      <c r="D986" s="4" t="s">
        <v>22</v>
      </c>
      <c r="E986" s="36">
        <f>IFERROR(_xlfn.XLOOKUP(D986, 'Minimum Months'!A:A, 'Minimum Months'!B:B), "")</f>
        <v>45294</v>
      </c>
      <c r="F986" s="4" t="s">
        <v>23</v>
      </c>
      <c r="G986" s="4" t="s">
        <v>17</v>
      </c>
      <c r="H986" s="4">
        <v>218</v>
      </c>
      <c r="I986" s="4">
        <v>31</v>
      </c>
      <c r="J986" s="4">
        <v>749.01</v>
      </c>
      <c r="K986" s="19">
        <f t="shared" si="90"/>
        <v>0.14220183486238533</v>
      </c>
      <c r="L986" s="46">
        <f t="shared" si="91"/>
        <v>3.4358256880733946</v>
      </c>
      <c r="M986" t="s">
        <v>34</v>
      </c>
      <c r="N986" t="s">
        <v>36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tr">
        <f t="shared" si="92"/>
        <v>Nov</v>
      </c>
      <c r="V986">
        <f t="shared" si="93"/>
        <v>4</v>
      </c>
      <c r="W986" t="str">
        <f xml:space="preserve"> Simulated_UTM_Campaign_Data___1500_Rows[[#This Row],[utm_source]] &amp; "/" &amp; Simulated_UTM_Campaign_Data___1500_Rows[[#This Row],[utm_medium]]</f>
        <v>linkedin/referral</v>
      </c>
      <c r="X986" s="36">
        <f t="shared" si="94"/>
        <v>45294</v>
      </c>
      <c r="Y986" s="38">
        <f>DATEDIF(E986, A986, "m") + 1</f>
        <v>11</v>
      </c>
      <c r="Z986" s="4" t="str">
        <f t="shared" si="95"/>
        <v>purchase_intent</v>
      </c>
    </row>
    <row r="987" spans="1:26" x14ac:dyDescent="0.2">
      <c r="A987" s="36">
        <v>45506</v>
      </c>
      <c r="B987" s="4" t="s">
        <v>9</v>
      </c>
      <c r="C987" s="4" t="s">
        <v>10</v>
      </c>
      <c r="D987" s="4" t="s">
        <v>27</v>
      </c>
      <c r="E987" s="36">
        <f>IFERROR(_xlfn.XLOOKUP(D987, 'Minimum Months'!A:A, 'Minimum Months'!B:B), "")</f>
        <v>45293</v>
      </c>
      <c r="F987" s="4" t="s">
        <v>12</v>
      </c>
      <c r="G987" s="4" t="s">
        <v>24</v>
      </c>
      <c r="H987" s="4">
        <v>459</v>
      </c>
      <c r="I987" s="4">
        <v>31</v>
      </c>
      <c r="J987" s="4">
        <v>967.66</v>
      </c>
      <c r="K987" s="19">
        <f t="shared" si="90"/>
        <v>6.7538126361655779E-2</v>
      </c>
      <c r="L987" s="46">
        <f t="shared" si="91"/>
        <v>2.1081917211328975</v>
      </c>
      <c r="M987" t="s">
        <v>34</v>
      </c>
      <c r="N987" t="s">
        <v>36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tr">
        <f t="shared" si="92"/>
        <v>Aug</v>
      </c>
      <c r="V987">
        <f t="shared" si="93"/>
        <v>3</v>
      </c>
      <c r="W987" t="str">
        <f xml:space="preserve"> Simulated_UTM_Campaign_Data___1500_Rows[[#This Row],[utm_source]] &amp; "/" &amp; Simulated_UTM_Campaign_Data___1500_Rows[[#This Row],[utm_medium]]</f>
        <v>facebook/referral</v>
      </c>
      <c r="X987" s="36">
        <f t="shared" si="94"/>
        <v>45293</v>
      </c>
      <c r="Y987" s="38">
        <f>DATEDIF(E987, A987, "m") + 1</f>
        <v>8</v>
      </c>
      <c r="Z987" s="4" t="str">
        <f t="shared" si="95"/>
        <v>purchase_intent</v>
      </c>
    </row>
    <row r="988" spans="1:26" x14ac:dyDescent="0.2">
      <c r="A988" s="36">
        <v>45537</v>
      </c>
      <c r="B988" s="4" t="s">
        <v>30</v>
      </c>
      <c r="C988" s="4" t="s">
        <v>19</v>
      </c>
      <c r="D988" s="4" t="s">
        <v>22</v>
      </c>
      <c r="E988" s="36">
        <f>IFERROR(_xlfn.XLOOKUP(D988, 'Minimum Months'!A:A, 'Minimum Months'!B:B), "")</f>
        <v>45294</v>
      </c>
      <c r="F988" s="4" t="s">
        <v>29</v>
      </c>
      <c r="G988" s="4" t="s">
        <v>13</v>
      </c>
      <c r="H988" s="4">
        <v>79</v>
      </c>
      <c r="I988" s="4">
        <v>13</v>
      </c>
      <c r="J988" s="4">
        <v>205.89</v>
      </c>
      <c r="K988" s="19">
        <f t="shared" si="90"/>
        <v>0.16455696202531644</v>
      </c>
      <c r="L988" s="46">
        <f t="shared" si="91"/>
        <v>2.6062025316455695</v>
      </c>
      <c r="M988" t="s">
        <v>34</v>
      </c>
      <c r="N988" t="s">
        <v>36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tr">
        <f t="shared" si="92"/>
        <v>Sep</v>
      </c>
      <c r="V988">
        <f t="shared" si="93"/>
        <v>3</v>
      </c>
      <c r="W988" t="str">
        <f xml:space="preserve"> Simulated_UTM_Campaign_Data___1500_Rows[[#This Row],[utm_source]] &amp; "/" &amp; Simulated_UTM_Campaign_Data___1500_Rows[[#This Row],[utm_medium]]</f>
        <v>linkedin/email</v>
      </c>
      <c r="X988" s="36">
        <f t="shared" si="94"/>
        <v>45294</v>
      </c>
      <c r="Y988" s="38">
        <f>DATEDIF(E988, A988, "m") + 1</f>
        <v>8</v>
      </c>
      <c r="Z988" s="4" t="str">
        <f t="shared" si="95"/>
        <v>exploratory</v>
      </c>
    </row>
    <row r="989" spans="1:26" x14ac:dyDescent="0.2">
      <c r="A989" s="36">
        <v>45368</v>
      </c>
      <c r="B989" s="4" t="s">
        <v>18</v>
      </c>
      <c r="C989" s="4" t="s">
        <v>15</v>
      </c>
      <c r="D989" s="4" t="s">
        <v>22</v>
      </c>
      <c r="E989" s="36">
        <f>IFERROR(_xlfn.XLOOKUP(D989, 'Minimum Months'!A:A, 'Minimum Months'!B:B), "")</f>
        <v>45294</v>
      </c>
      <c r="F989" s="4" t="s">
        <v>29</v>
      </c>
      <c r="G989" s="4" t="s">
        <v>24</v>
      </c>
      <c r="H989" s="4">
        <v>270</v>
      </c>
      <c r="I989" s="4">
        <v>10</v>
      </c>
      <c r="J989" s="4">
        <v>954.14</v>
      </c>
      <c r="K989" s="19">
        <f t="shared" si="90"/>
        <v>3.7037037037037035E-2</v>
      </c>
      <c r="L989" s="46">
        <f t="shared" si="91"/>
        <v>3.533851851851852</v>
      </c>
      <c r="M989" t="s">
        <v>34</v>
      </c>
      <c r="N989" t="s">
        <v>36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tr">
        <f t="shared" si="92"/>
        <v>Mar</v>
      </c>
      <c r="V989">
        <f t="shared" si="93"/>
        <v>1</v>
      </c>
      <c r="W989" t="str">
        <f xml:space="preserve"> Simulated_UTM_Campaign_Data___1500_Rows[[#This Row],[utm_source]] &amp; "/" &amp; Simulated_UTM_Campaign_Data___1500_Rows[[#This Row],[utm_medium]]</f>
        <v>youtube/social</v>
      </c>
      <c r="X989" s="36">
        <f t="shared" si="94"/>
        <v>45294</v>
      </c>
      <c r="Y989" s="38">
        <f>DATEDIF(E989, A989, "m") + 1</f>
        <v>3</v>
      </c>
      <c r="Z989" s="4" t="str">
        <f t="shared" si="95"/>
        <v>purchase_intent</v>
      </c>
    </row>
    <row r="990" spans="1:26" x14ac:dyDescent="0.2">
      <c r="A990" s="36">
        <v>45419</v>
      </c>
      <c r="B990" s="4" t="s">
        <v>25</v>
      </c>
      <c r="C990" s="4" t="s">
        <v>19</v>
      </c>
      <c r="D990" s="4" t="s">
        <v>20</v>
      </c>
      <c r="E990" s="36">
        <f>IFERROR(_xlfn.XLOOKUP(D990, 'Minimum Months'!A:A, 'Minimum Months'!B:B), "")</f>
        <v>45292</v>
      </c>
      <c r="F990" s="4" t="s">
        <v>12</v>
      </c>
      <c r="G990" s="4" t="s">
        <v>13</v>
      </c>
      <c r="H990" s="4">
        <v>248</v>
      </c>
      <c r="I990" s="4">
        <v>19</v>
      </c>
      <c r="J990" s="4">
        <v>160.41999999999999</v>
      </c>
      <c r="K990" s="19">
        <f t="shared" si="90"/>
        <v>7.6612903225806453E-2</v>
      </c>
      <c r="L990" s="46">
        <f t="shared" si="91"/>
        <v>0.64685483870967742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tr">
        <f t="shared" si="92"/>
        <v>May</v>
      </c>
      <c r="V990">
        <f t="shared" si="93"/>
        <v>2</v>
      </c>
      <c r="W990" t="str">
        <f xml:space="preserve"> Simulated_UTM_Campaign_Data___1500_Rows[[#This Row],[utm_source]] &amp; "/" &amp; Simulated_UTM_Campaign_Data___1500_Rows[[#This Row],[utm_medium]]</f>
        <v>google/email</v>
      </c>
      <c r="X990" s="36">
        <f t="shared" si="94"/>
        <v>45292</v>
      </c>
      <c r="Y990" s="38">
        <f>DATEDIF(E990, A990, "m") + 1</f>
        <v>5</v>
      </c>
      <c r="Z990" s="4" t="str">
        <f t="shared" si="95"/>
        <v>exploratory</v>
      </c>
    </row>
    <row r="991" spans="1:26" x14ac:dyDescent="0.2">
      <c r="A991" s="36">
        <v>45325</v>
      </c>
      <c r="B991" s="4" t="s">
        <v>18</v>
      </c>
      <c r="C991" s="4" t="s">
        <v>15</v>
      </c>
      <c r="D991" s="4" t="s">
        <v>20</v>
      </c>
      <c r="E991" s="36">
        <f>IFERROR(_xlfn.XLOOKUP(D991, 'Minimum Months'!A:A, 'Minimum Months'!B:B), "")</f>
        <v>45292</v>
      </c>
      <c r="F991" s="4" t="s">
        <v>12</v>
      </c>
      <c r="G991" s="4" t="s">
        <v>13</v>
      </c>
      <c r="H991" s="4">
        <v>488</v>
      </c>
      <c r="I991" s="4">
        <v>7</v>
      </c>
      <c r="J991" s="4">
        <v>135.65</v>
      </c>
      <c r="K991" s="19">
        <f t="shared" si="90"/>
        <v>1.4344262295081968E-2</v>
      </c>
      <c r="L991" s="46">
        <f t="shared" si="91"/>
        <v>0.27797131147540982</v>
      </c>
      <c r="M991" t="s">
        <v>34</v>
      </c>
      <c r="N991" t="s">
        <v>36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tr">
        <f t="shared" si="92"/>
        <v>Feb</v>
      </c>
      <c r="V991">
        <f t="shared" si="93"/>
        <v>1</v>
      </c>
      <c r="W991" t="str">
        <f xml:space="preserve"> Simulated_UTM_Campaign_Data___1500_Rows[[#This Row],[utm_source]] &amp; "/" &amp; Simulated_UTM_Campaign_Data___1500_Rows[[#This Row],[utm_medium]]</f>
        <v>youtube/social</v>
      </c>
      <c r="X991" s="36">
        <f t="shared" si="94"/>
        <v>45292</v>
      </c>
      <c r="Y991" s="38">
        <f>DATEDIF(E991, A991, "m") + 1</f>
        <v>2</v>
      </c>
      <c r="Z991" s="4" t="str">
        <f t="shared" si="95"/>
        <v>exploratory</v>
      </c>
    </row>
    <row r="992" spans="1:26" x14ac:dyDescent="0.2">
      <c r="A992" s="36">
        <v>45393</v>
      </c>
      <c r="B992" s="4" t="s">
        <v>14</v>
      </c>
      <c r="C992" s="4" t="s">
        <v>28</v>
      </c>
      <c r="D992" s="4" t="s">
        <v>27</v>
      </c>
      <c r="E992" s="36">
        <f>IFERROR(_xlfn.XLOOKUP(D992, 'Minimum Months'!A:A, 'Minimum Months'!B:B), "")</f>
        <v>45293</v>
      </c>
      <c r="F992" s="4" t="s">
        <v>12</v>
      </c>
      <c r="G992" s="4" t="s">
        <v>17</v>
      </c>
      <c r="H992" s="4">
        <v>357</v>
      </c>
      <c r="I992" s="4">
        <v>26</v>
      </c>
      <c r="J992" s="4">
        <v>974.16</v>
      </c>
      <c r="K992" s="19">
        <f t="shared" si="90"/>
        <v>7.2829131652661069E-2</v>
      </c>
      <c r="L992" s="46">
        <f t="shared" si="91"/>
        <v>2.7287394957983193</v>
      </c>
      <c r="M992" t="s">
        <v>34</v>
      </c>
      <c r="N992" t="s">
        <v>36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tr">
        <f t="shared" si="92"/>
        <v>Apr</v>
      </c>
      <c r="V992">
        <f t="shared" si="93"/>
        <v>2</v>
      </c>
      <c r="W992" t="str">
        <f xml:space="preserve"> Simulated_UTM_Campaign_Data___1500_Rows[[#This Row],[utm_source]] &amp; "/" &amp; Simulated_UTM_Campaign_Data___1500_Rows[[#This Row],[utm_medium]]</f>
        <v>newsletter/cpc</v>
      </c>
      <c r="X992" s="36">
        <f t="shared" si="94"/>
        <v>45293</v>
      </c>
      <c r="Y992" s="38">
        <f>DATEDIF(E992, A992, "m") + 1</f>
        <v>4</v>
      </c>
      <c r="Z992" s="4" t="str">
        <f t="shared" si="95"/>
        <v>purchase_intent</v>
      </c>
    </row>
    <row r="993" spans="1:26" x14ac:dyDescent="0.2">
      <c r="A993" s="36">
        <v>45586</v>
      </c>
      <c r="B993" s="4" t="s">
        <v>9</v>
      </c>
      <c r="C993" s="4" t="s">
        <v>19</v>
      </c>
      <c r="D993" s="4" t="s">
        <v>20</v>
      </c>
      <c r="E993" s="36">
        <f>IFERROR(_xlfn.XLOOKUP(D993, 'Minimum Months'!A:A, 'Minimum Months'!B:B), "")</f>
        <v>45292</v>
      </c>
      <c r="F993" s="4" t="s">
        <v>12</v>
      </c>
      <c r="G993" s="4" t="s">
        <v>24</v>
      </c>
      <c r="H993" s="4">
        <v>492</v>
      </c>
      <c r="I993" s="4">
        <v>49</v>
      </c>
      <c r="J993" s="4">
        <v>12.83</v>
      </c>
      <c r="K993" s="19">
        <f t="shared" si="90"/>
        <v>9.959349593495935E-2</v>
      </c>
      <c r="L993" s="46">
        <f t="shared" si="91"/>
        <v>2.6077235772357724E-2</v>
      </c>
      <c r="M993" t="s">
        <v>34</v>
      </c>
      <c r="N993" t="s">
        <v>36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tr">
        <f t="shared" si="92"/>
        <v>Oct</v>
      </c>
      <c r="V993">
        <f t="shared" si="93"/>
        <v>4</v>
      </c>
      <c r="W993" t="str">
        <f xml:space="preserve"> Simulated_UTM_Campaign_Data___1500_Rows[[#This Row],[utm_source]] &amp; "/" &amp; Simulated_UTM_Campaign_Data___1500_Rows[[#This Row],[utm_medium]]</f>
        <v>facebook/email</v>
      </c>
      <c r="X993" s="36">
        <f t="shared" si="94"/>
        <v>45292</v>
      </c>
      <c r="Y993" s="38">
        <f>DATEDIF(E993, A993, "m") + 1</f>
        <v>10</v>
      </c>
      <c r="Z993" s="4" t="str">
        <f t="shared" si="95"/>
        <v>purchase_intent</v>
      </c>
    </row>
    <row r="994" spans="1:26" x14ac:dyDescent="0.2">
      <c r="A994" s="36">
        <v>45642</v>
      </c>
      <c r="B994" s="4" t="s">
        <v>18</v>
      </c>
      <c r="C994" s="4" t="s">
        <v>19</v>
      </c>
      <c r="D994" s="4" t="s">
        <v>11</v>
      </c>
      <c r="E994" s="36">
        <f>IFERROR(_xlfn.XLOOKUP(D994, 'Minimum Months'!A:A, 'Minimum Months'!B:B), "")</f>
        <v>45292</v>
      </c>
      <c r="F994" s="4" t="s">
        <v>16</v>
      </c>
      <c r="G994" s="4" t="s">
        <v>21</v>
      </c>
      <c r="H994" s="4">
        <v>247</v>
      </c>
      <c r="I994" s="4">
        <v>13</v>
      </c>
      <c r="J994" s="4">
        <v>537</v>
      </c>
      <c r="K994" s="19">
        <f t="shared" si="90"/>
        <v>5.2631578947368418E-2</v>
      </c>
      <c r="L994" s="46">
        <f t="shared" si="91"/>
        <v>2.1740890688259111</v>
      </c>
      <c r="M994" t="s">
        <v>34</v>
      </c>
      <c r="N994" t="s">
        <v>36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tr">
        <f t="shared" si="92"/>
        <v>Dec</v>
      </c>
      <c r="V994">
        <f t="shared" si="93"/>
        <v>4</v>
      </c>
      <c r="W994" t="str">
        <f xml:space="preserve"> Simulated_UTM_Campaign_Data___1500_Rows[[#This Row],[utm_source]] &amp; "/" &amp; Simulated_UTM_Campaign_Data___1500_Rows[[#This Row],[utm_medium]]</f>
        <v>youtube/email</v>
      </c>
      <c r="X994" s="36">
        <f t="shared" si="94"/>
        <v>45292</v>
      </c>
      <c r="Y994" s="38">
        <f>DATEDIF(E994, A994, "m") + 1</f>
        <v>12</v>
      </c>
      <c r="Z994" s="4" t="str">
        <f t="shared" si="95"/>
        <v>exploratory</v>
      </c>
    </row>
    <row r="995" spans="1:26" x14ac:dyDescent="0.2">
      <c r="A995" s="36">
        <v>45351</v>
      </c>
      <c r="B995" s="4" t="s">
        <v>30</v>
      </c>
      <c r="C995" s="4" t="s">
        <v>10</v>
      </c>
      <c r="D995" s="4" t="s">
        <v>11</v>
      </c>
      <c r="E995" s="36">
        <f>IFERROR(_xlfn.XLOOKUP(D995, 'Minimum Months'!A:A, 'Minimum Months'!B:B), "")</f>
        <v>45292</v>
      </c>
      <c r="F995" s="4" t="s">
        <v>12</v>
      </c>
      <c r="G995" s="4" t="s">
        <v>17</v>
      </c>
      <c r="H995" s="4">
        <v>136</v>
      </c>
      <c r="I995" s="4">
        <v>4</v>
      </c>
      <c r="J995" s="4">
        <v>857.1</v>
      </c>
      <c r="K995" s="19">
        <f t="shared" si="90"/>
        <v>2.9411764705882353E-2</v>
      </c>
      <c r="L995" s="46">
        <f t="shared" si="91"/>
        <v>6.3022058823529417</v>
      </c>
      <c r="M995" t="s">
        <v>34</v>
      </c>
      <c r="N995" t="s">
        <v>36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tr">
        <f t="shared" si="92"/>
        <v>Feb</v>
      </c>
      <c r="V995">
        <f t="shared" si="93"/>
        <v>1</v>
      </c>
      <c r="W995" t="str">
        <f xml:space="preserve"> Simulated_UTM_Campaign_Data___1500_Rows[[#This Row],[utm_source]] &amp; "/" &amp; Simulated_UTM_Campaign_Data___1500_Rows[[#This Row],[utm_medium]]</f>
        <v>linkedin/referral</v>
      </c>
      <c r="X995" s="36">
        <f t="shared" si="94"/>
        <v>45292</v>
      </c>
      <c r="Y995" s="38">
        <f>DATEDIF(E995, A995, "m") + 1</f>
        <v>2</v>
      </c>
      <c r="Z995" s="4" t="str">
        <f t="shared" si="95"/>
        <v>purchase_intent</v>
      </c>
    </row>
    <row r="996" spans="1:26" x14ac:dyDescent="0.2">
      <c r="A996" s="36">
        <v>45368</v>
      </c>
      <c r="B996" s="4" t="s">
        <v>14</v>
      </c>
      <c r="C996" s="4" t="s">
        <v>15</v>
      </c>
      <c r="D996" s="4" t="s">
        <v>11</v>
      </c>
      <c r="E996" s="36">
        <f>IFERROR(_xlfn.XLOOKUP(D996, 'Minimum Months'!A:A, 'Minimum Months'!B:B), "")</f>
        <v>45292</v>
      </c>
      <c r="F996" s="4" t="s">
        <v>16</v>
      </c>
      <c r="G996" s="4" t="s">
        <v>13</v>
      </c>
      <c r="H996" s="4">
        <v>498</v>
      </c>
      <c r="I996" s="4">
        <v>1</v>
      </c>
      <c r="J996" s="4">
        <v>90.34</v>
      </c>
      <c r="K996" s="19">
        <f t="shared" si="90"/>
        <v>2.008032128514056E-3</v>
      </c>
      <c r="L996" s="46">
        <f t="shared" si="91"/>
        <v>0.18140562248995984</v>
      </c>
      <c r="M996" t="s">
        <v>34</v>
      </c>
      <c r="N996" t="s">
        <v>36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tr">
        <f t="shared" si="92"/>
        <v>Mar</v>
      </c>
      <c r="V996">
        <f t="shared" si="93"/>
        <v>1</v>
      </c>
      <c r="W996" t="str">
        <f xml:space="preserve"> Simulated_UTM_Campaign_Data___1500_Rows[[#This Row],[utm_source]] &amp; "/" &amp; Simulated_UTM_Campaign_Data___1500_Rows[[#This Row],[utm_medium]]</f>
        <v>newsletter/social</v>
      </c>
      <c r="X996" s="36">
        <f t="shared" si="94"/>
        <v>45292</v>
      </c>
      <c r="Y996" s="38">
        <f>DATEDIF(E996, A996, "m") + 1</f>
        <v>3</v>
      </c>
      <c r="Z996" s="4" t="str">
        <f t="shared" si="95"/>
        <v>exploratory</v>
      </c>
    </row>
    <row r="997" spans="1:26" x14ac:dyDescent="0.2">
      <c r="A997" s="36">
        <v>45554</v>
      </c>
      <c r="B997" s="4" t="s">
        <v>14</v>
      </c>
      <c r="C997" s="4" t="s">
        <v>10</v>
      </c>
      <c r="D997" s="4" t="s">
        <v>20</v>
      </c>
      <c r="E997" s="36">
        <f>IFERROR(_xlfn.XLOOKUP(D997, 'Minimum Months'!A:A, 'Minimum Months'!B:B), "")</f>
        <v>45292</v>
      </c>
      <c r="F997" s="4" t="s">
        <v>23</v>
      </c>
      <c r="G997" s="4" t="s">
        <v>24</v>
      </c>
      <c r="H997" s="4">
        <v>185</v>
      </c>
      <c r="I997" s="4">
        <v>30</v>
      </c>
      <c r="J997" s="4">
        <v>139.81</v>
      </c>
      <c r="K997" s="19">
        <f t="shared" si="90"/>
        <v>0.16216216216216217</v>
      </c>
      <c r="L997" s="46">
        <f t="shared" si="91"/>
        <v>0.75572972972972974</v>
      </c>
      <c r="M997" t="s">
        <v>34</v>
      </c>
      <c r="N997" t="s">
        <v>36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tr">
        <f t="shared" si="92"/>
        <v>Sep</v>
      </c>
      <c r="V997">
        <f t="shared" si="93"/>
        <v>3</v>
      </c>
      <c r="W997" t="str">
        <f xml:space="preserve"> Simulated_UTM_Campaign_Data___1500_Rows[[#This Row],[utm_source]] &amp; "/" &amp; Simulated_UTM_Campaign_Data___1500_Rows[[#This Row],[utm_medium]]</f>
        <v>newsletter/referral</v>
      </c>
      <c r="X997" s="36">
        <f t="shared" si="94"/>
        <v>45292</v>
      </c>
      <c r="Y997" s="38">
        <f>DATEDIF(E997, A997, "m") + 1</f>
        <v>9</v>
      </c>
      <c r="Z997" s="4" t="str">
        <f t="shared" si="95"/>
        <v>purchase_intent</v>
      </c>
    </row>
    <row r="998" spans="1:26" x14ac:dyDescent="0.2">
      <c r="A998" s="36">
        <v>45617</v>
      </c>
      <c r="B998" s="4" t="s">
        <v>14</v>
      </c>
      <c r="C998" s="4" t="s">
        <v>15</v>
      </c>
      <c r="D998" s="4" t="s">
        <v>27</v>
      </c>
      <c r="E998" s="36">
        <f>IFERROR(_xlfn.XLOOKUP(D998, 'Minimum Months'!A:A, 'Minimum Months'!B:B), "")</f>
        <v>45293</v>
      </c>
      <c r="F998" s="4" t="s">
        <v>32</v>
      </c>
      <c r="G998" s="4" t="s">
        <v>13</v>
      </c>
      <c r="H998" s="4">
        <v>159</v>
      </c>
      <c r="I998" s="4">
        <v>0</v>
      </c>
      <c r="J998" s="4">
        <v>795.2</v>
      </c>
      <c r="K998" s="19">
        <f t="shared" si="90"/>
        <v>0</v>
      </c>
      <c r="L998" s="46">
        <f t="shared" si="91"/>
        <v>5.0012578616352208</v>
      </c>
      <c r="M998" t="s">
        <v>34</v>
      </c>
      <c r="N998" t="s">
        <v>36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tr">
        <f t="shared" si="92"/>
        <v>Nov</v>
      </c>
      <c r="V998">
        <f t="shared" si="93"/>
        <v>4</v>
      </c>
      <c r="W998" t="str">
        <f xml:space="preserve"> Simulated_UTM_Campaign_Data___1500_Rows[[#This Row],[utm_source]] &amp; "/" &amp; Simulated_UTM_Campaign_Data___1500_Rows[[#This Row],[utm_medium]]</f>
        <v>newsletter/social</v>
      </c>
      <c r="X998" s="36">
        <f t="shared" si="94"/>
        <v>45293</v>
      </c>
      <c r="Y998" s="38">
        <f>DATEDIF(E998, A998, "m") + 1</f>
        <v>11</v>
      </c>
      <c r="Z998" s="4" t="str">
        <f t="shared" si="95"/>
        <v>exploratory</v>
      </c>
    </row>
    <row r="999" spans="1:26" x14ac:dyDescent="0.2">
      <c r="A999" s="36">
        <v>45352</v>
      </c>
      <c r="B999" s="4" t="s">
        <v>14</v>
      </c>
      <c r="C999" s="4" t="s">
        <v>10</v>
      </c>
      <c r="D999" s="4" t="s">
        <v>27</v>
      </c>
      <c r="E999" s="36">
        <f>IFERROR(_xlfn.XLOOKUP(D999, 'Minimum Months'!A:A, 'Minimum Months'!B:B), "")</f>
        <v>45293</v>
      </c>
      <c r="F999" s="4" t="s">
        <v>29</v>
      </c>
      <c r="G999" s="4" t="s">
        <v>13</v>
      </c>
      <c r="H999" s="4">
        <v>148</v>
      </c>
      <c r="I999" s="4">
        <v>48</v>
      </c>
      <c r="J999" s="4">
        <v>779.07</v>
      </c>
      <c r="K999" s="19">
        <f t="shared" si="90"/>
        <v>0.32432432432432434</v>
      </c>
      <c r="L999" s="46">
        <f t="shared" si="91"/>
        <v>5.2639864864864867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tr">
        <f t="shared" si="92"/>
        <v>Mar</v>
      </c>
      <c r="V999">
        <f t="shared" si="93"/>
        <v>1</v>
      </c>
      <c r="W999" t="str">
        <f xml:space="preserve"> Simulated_UTM_Campaign_Data___1500_Rows[[#This Row],[utm_source]] &amp; "/" &amp; Simulated_UTM_Campaign_Data___1500_Rows[[#This Row],[utm_medium]]</f>
        <v>newsletter/referral</v>
      </c>
      <c r="X999" s="36">
        <f t="shared" si="94"/>
        <v>45293</v>
      </c>
      <c r="Y999" s="38">
        <f>DATEDIF(E999, A999, "m") + 1</f>
        <v>2</v>
      </c>
      <c r="Z999" s="4" t="str">
        <f t="shared" si="95"/>
        <v>exploratory</v>
      </c>
    </row>
    <row r="1000" spans="1:26" x14ac:dyDescent="0.2">
      <c r="A1000" s="36">
        <v>45615</v>
      </c>
      <c r="B1000" s="4" t="s">
        <v>26</v>
      </c>
      <c r="C1000" s="4" t="s">
        <v>10</v>
      </c>
      <c r="D1000" s="4" t="s">
        <v>27</v>
      </c>
      <c r="E1000" s="36">
        <f>IFERROR(_xlfn.XLOOKUP(D1000, 'Minimum Months'!A:A, 'Minimum Months'!B:B), "")</f>
        <v>45293</v>
      </c>
      <c r="F1000" s="4" t="s">
        <v>29</v>
      </c>
      <c r="G1000" s="4" t="s">
        <v>24</v>
      </c>
      <c r="H1000" s="4">
        <v>332</v>
      </c>
      <c r="I1000" s="4">
        <v>22</v>
      </c>
      <c r="J1000" s="4">
        <v>790.15</v>
      </c>
      <c r="K1000" s="19">
        <f t="shared" si="90"/>
        <v>6.6265060240963861E-2</v>
      </c>
      <c r="L1000" s="46">
        <f t="shared" si="91"/>
        <v>2.3799698795180722</v>
      </c>
      <c r="M1000" t="s">
        <v>34</v>
      </c>
      <c r="N1000" t="s">
        <v>36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tr">
        <f t="shared" si="92"/>
        <v>Nov</v>
      </c>
      <c r="V1000">
        <f t="shared" si="93"/>
        <v>4</v>
      </c>
      <c r="W1000" t="str">
        <f xml:space="preserve"> Simulated_UTM_Campaign_Data___1500_Rows[[#This Row],[utm_source]] &amp; "/" &amp; Simulated_UTM_Campaign_Data___1500_Rows[[#This Row],[utm_medium]]</f>
        <v>instagram/referral</v>
      </c>
      <c r="X1000" s="36">
        <f t="shared" si="94"/>
        <v>45293</v>
      </c>
      <c r="Y1000" s="38">
        <f>DATEDIF(E1000, A1000, "m") + 1</f>
        <v>11</v>
      </c>
      <c r="Z1000" s="4" t="str">
        <f t="shared" si="95"/>
        <v>purchase_intent</v>
      </c>
    </row>
    <row r="1001" spans="1:26" x14ac:dyDescent="0.2">
      <c r="A1001" s="36">
        <v>45572</v>
      </c>
      <c r="B1001" s="4" t="s">
        <v>18</v>
      </c>
      <c r="C1001" s="4" t="s">
        <v>15</v>
      </c>
      <c r="D1001" s="4" t="s">
        <v>27</v>
      </c>
      <c r="E1001" s="36">
        <f>IFERROR(_xlfn.XLOOKUP(D1001, 'Minimum Months'!A:A, 'Minimum Months'!B:B), "")</f>
        <v>45293</v>
      </c>
      <c r="F1001" s="4" t="s">
        <v>29</v>
      </c>
      <c r="G1001" s="4" t="s">
        <v>21</v>
      </c>
      <c r="H1001" s="4">
        <v>115</v>
      </c>
      <c r="I1001" s="4">
        <v>2</v>
      </c>
      <c r="J1001" s="4">
        <v>255.08</v>
      </c>
      <c r="K1001" s="19">
        <f t="shared" si="90"/>
        <v>1.7391304347826087E-2</v>
      </c>
      <c r="L1001" s="46">
        <f t="shared" si="91"/>
        <v>2.2180869565217392</v>
      </c>
      <c r="M1001" t="s">
        <v>34</v>
      </c>
      <c r="N1001" t="s">
        <v>36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tr">
        <f t="shared" si="92"/>
        <v>Oct</v>
      </c>
      <c r="V1001">
        <f t="shared" si="93"/>
        <v>4</v>
      </c>
      <c r="W1001" t="str">
        <f xml:space="preserve"> Simulated_UTM_Campaign_Data___1500_Rows[[#This Row],[utm_source]] &amp; "/" &amp; Simulated_UTM_Campaign_Data___1500_Rows[[#This Row],[utm_medium]]</f>
        <v>youtube/social</v>
      </c>
      <c r="X1001" s="36">
        <f t="shared" si="94"/>
        <v>45293</v>
      </c>
      <c r="Y1001" s="38">
        <f>DATEDIF(E1001, A1001, "m") + 1</f>
        <v>10</v>
      </c>
      <c r="Z1001" s="4" t="str">
        <f t="shared" si="95"/>
        <v>exploratory</v>
      </c>
    </row>
    <row r="1002" spans="1:26" x14ac:dyDescent="0.2">
      <c r="A1002" s="36">
        <v>45494</v>
      </c>
      <c r="B1002" s="4" t="s">
        <v>9</v>
      </c>
      <c r="C1002" s="4" t="s">
        <v>19</v>
      </c>
      <c r="D1002" s="4" t="s">
        <v>11</v>
      </c>
      <c r="E1002" s="36">
        <f>IFERROR(_xlfn.XLOOKUP(D1002, 'Minimum Months'!A:A, 'Minimum Months'!B:B), "")</f>
        <v>45292</v>
      </c>
      <c r="F1002" s="4" t="s">
        <v>29</v>
      </c>
      <c r="G1002" s="4" t="s">
        <v>24</v>
      </c>
      <c r="H1002" s="4">
        <v>17</v>
      </c>
      <c r="I1002" s="4">
        <v>8</v>
      </c>
      <c r="J1002" s="4">
        <v>931.72</v>
      </c>
      <c r="K1002" s="19">
        <f t="shared" si="90"/>
        <v>0.47058823529411764</v>
      </c>
      <c r="L1002" s="46">
        <f t="shared" si="91"/>
        <v>54.807058823529417</v>
      </c>
      <c r="M1002" t="s">
        <v>34</v>
      </c>
      <c r="N1002" t="s">
        <v>36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tr">
        <f t="shared" si="92"/>
        <v>Jul</v>
      </c>
      <c r="V1002">
        <f t="shared" si="93"/>
        <v>3</v>
      </c>
      <c r="W1002" t="str">
        <f xml:space="preserve"> Simulated_UTM_Campaign_Data___1500_Rows[[#This Row],[utm_source]] &amp; "/" &amp; Simulated_UTM_Campaign_Data___1500_Rows[[#This Row],[utm_medium]]</f>
        <v>facebook/email</v>
      </c>
      <c r="X1002" s="36">
        <f t="shared" si="94"/>
        <v>45292</v>
      </c>
      <c r="Y1002" s="38">
        <f>DATEDIF(E1002, A1002, "m") + 1</f>
        <v>7</v>
      </c>
      <c r="Z1002" s="4" t="str">
        <f t="shared" si="95"/>
        <v>purchase_intent</v>
      </c>
    </row>
    <row r="1003" spans="1:26" x14ac:dyDescent="0.2">
      <c r="A1003" s="36">
        <v>45632</v>
      </c>
      <c r="B1003" s="4" t="s">
        <v>14</v>
      </c>
      <c r="C1003" s="4" t="s">
        <v>15</v>
      </c>
      <c r="D1003" s="4" t="s">
        <v>11</v>
      </c>
      <c r="E1003" s="36">
        <f>IFERROR(_xlfn.XLOOKUP(D1003, 'Minimum Months'!A:A, 'Minimum Months'!B:B), "")</f>
        <v>45292</v>
      </c>
      <c r="F1003" s="4" t="s">
        <v>23</v>
      </c>
      <c r="G1003" s="4" t="s">
        <v>13</v>
      </c>
      <c r="H1003" s="4">
        <v>212</v>
      </c>
      <c r="I1003" s="4">
        <v>46</v>
      </c>
      <c r="J1003" s="4">
        <v>815.14</v>
      </c>
      <c r="K1003" s="19">
        <f t="shared" si="90"/>
        <v>0.21698113207547171</v>
      </c>
      <c r="L1003" s="46">
        <f t="shared" si="91"/>
        <v>3.8449999999999998</v>
      </c>
      <c r="M1003" t="s">
        <v>34</v>
      </c>
      <c r="N1003" t="s">
        <v>36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tr">
        <f t="shared" si="92"/>
        <v>Dec</v>
      </c>
      <c r="V1003">
        <f t="shared" si="93"/>
        <v>4</v>
      </c>
      <c r="W1003" t="str">
        <f xml:space="preserve"> Simulated_UTM_Campaign_Data___1500_Rows[[#This Row],[utm_source]] &amp; "/" &amp; Simulated_UTM_Campaign_Data___1500_Rows[[#This Row],[utm_medium]]</f>
        <v>newsletter/social</v>
      </c>
      <c r="X1003" s="36">
        <f t="shared" si="94"/>
        <v>45292</v>
      </c>
      <c r="Y1003" s="38">
        <f>DATEDIF(E1003, A1003, "m") + 1</f>
        <v>12</v>
      </c>
      <c r="Z1003" s="4" t="str">
        <f t="shared" si="95"/>
        <v>exploratory</v>
      </c>
    </row>
    <row r="1004" spans="1:26" x14ac:dyDescent="0.2">
      <c r="A1004" s="36">
        <v>45640</v>
      </c>
      <c r="B1004" s="4" t="s">
        <v>30</v>
      </c>
      <c r="C1004" s="4" t="s">
        <v>28</v>
      </c>
      <c r="D1004" s="4" t="s">
        <v>27</v>
      </c>
      <c r="E1004" s="36">
        <f>IFERROR(_xlfn.XLOOKUP(D1004, 'Minimum Months'!A:A, 'Minimum Months'!B:B), "")</f>
        <v>45293</v>
      </c>
      <c r="F1004" s="4" t="s">
        <v>12</v>
      </c>
      <c r="G1004" s="4" t="s">
        <v>17</v>
      </c>
      <c r="H1004" s="4">
        <v>384</v>
      </c>
      <c r="I1004" s="4">
        <v>24</v>
      </c>
      <c r="J1004" s="4">
        <v>130.68</v>
      </c>
      <c r="K1004" s="19">
        <f t="shared" si="90"/>
        <v>6.25E-2</v>
      </c>
      <c r="L1004" s="46">
        <f t="shared" si="91"/>
        <v>0.34031250000000002</v>
      </c>
      <c r="M1004" t="s">
        <v>34</v>
      </c>
      <c r="N1004" t="s">
        <v>36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tr">
        <f t="shared" si="92"/>
        <v>Dec</v>
      </c>
      <c r="V1004">
        <f t="shared" si="93"/>
        <v>4</v>
      </c>
      <c r="W1004" t="str">
        <f xml:space="preserve"> Simulated_UTM_Campaign_Data___1500_Rows[[#This Row],[utm_source]] &amp; "/" &amp; Simulated_UTM_Campaign_Data___1500_Rows[[#This Row],[utm_medium]]</f>
        <v>linkedin/cpc</v>
      </c>
      <c r="X1004" s="36">
        <f t="shared" si="94"/>
        <v>45293</v>
      </c>
      <c r="Y1004" s="38">
        <f>DATEDIF(E1004, A1004, "m") + 1</f>
        <v>12</v>
      </c>
      <c r="Z1004" s="4" t="str">
        <f t="shared" si="95"/>
        <v>purchase_intent</v>
      </c>
    </row>
    <row r="1005" spans="1:26" x14ac:dyDescent="0.2">
      <c r="A1005" s="36">
        <v>45471</v>
      </c>
      <c r="B1005" s="4" t="s">
        <v>14</v>
      </c>
      <c r="C1005" s="4" t="s">
        <v>28</v>
      </c>
      <c r="D1005" s="4" t="s">
        <v>27</v>
      </c>
      <c r="E1005" s="36">
        <f>IFERROR(_xlfn.XLOOKUP(D1005, 'Minimum Months'!A:A, 'Minimum Months'!B:B), "")</f>
        <v>45293</v>
      </c>
      <c r="F1005" s="4" t="s">
        <v>32</v>
      </c>
      <c r="G1005" s="4" t="s">
        <v>13</v>
      </c>
      <c r="H1005" s="4">
        <v>223</v>
      </c>
      <c r="I1005" s="4">
        <v>50</v>
      </c>
      <c r="J1005" s="4">
        <v>919.99</v>
      </c>
      <c r="K1005" s="19">
        <f t="shared" si="90"/>
        <v>0.22421524663677131</v>
      </c>
      <c r="L1005" s="46">
        <f t="shared" si="91"/>
        <v>4.1255156950672642</v>
      </c>
      <c r="M1005" t="s">
        <v>34</v>
      </c>
      <c r="N1005" t="s">
        <v>36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tr">
        <f t="shared" si="92"/>
        <v>Jun</v>
      </c>
      <c r="V1005">
        <f t="shared" si="93"/>
        <v>2</v>
      </c>
      <c r="W1005" t="str">
        <f xml:space="preserve"> Simulated_UTM_Campaign_Data___1500_Rows[[#This Row],[utm_source]] &amp; "/" &amp; Simulated_UTM_Campaign_Data___1500_Rows[[#This Row],[utm_medium]]</f>
        <v>newsletter/cpc</v>
      </c>
      <c r="X1005" s="36">
        <f t="shared" si="94"/>
        <v>45293</v>
      </c>
      <c r="Y1005" s="38">
        <f>DATEDIF(E1005, A1005, "m") + 1</f>
        <v>6</v>
      </c>
      <c r="Z1005" s="4" t="str">
        <f t="shared" si="95"/>
        <v>exploratory</v>
      </c>
    </row>
    <row r="1006" spans="1:26" x14ac:dyDescent="0.2">
      <c r="A1006" s="36">
        <v>45603</v>
      </c>
      <c r="B1006" s="4" t="s">
        <v>9</v>
      </c>
      <c r="C1006" s="4" t="s">
        <v>15</v>
      </c>
      <c r="D1006" s="4" t="s">
        <v>27</v>
      </c>
      <c r="E1006" s="36">
        <f>IFERROR(_xlfn.XLOOKUP(D1006, 'Minimum Months'!A:A, 'Minimum Months'!B:B), "")</f>
        <v>45293</v>
      </c>
      <c r="F1006" s="4" t="s">
        <v>32</v>
      </c>
      <c r="G1006" s="4" t="s">
        <v>21</v>
      </c>
      <c r="H1006" s="4">
        <v>53</v>
      </c>
      <c r="I1006" s="4">
        <v>28</v>
      </c>
      <c r="J1006" s="4">
        <v>932.43</v>
      </c>
      <c r="K1006" s="19">
        <f t="shared" si="90"/>
        <v>0.52830188679245282</v>
      </c>
      <c r="L1006" s="46">
        <f t="shared" si="91"/>
        <v>17.593018867924528</v>
      </c>
      <c r="M1006" t="s">
        <v>34</v>
      </c>
      <c r="N1006" t="s">
        <v>36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tr">
        <f t="shared" si="92"/>
        <v>Nov</v>
      </c>
      <c r="V1006">
        <f t="shared" si="93"/>
        <v>4</v>
      </c>
      <c r="W1006" t="str">
        <f xml:space="preserve"> Simulated_UTM_Campaign_Data___1500_Rows[[#This Row],[utm_source]] &amp; "/" &amp; Simulated_UTM_Campaign_Data___1500_Rows[[#This Row],[utm_medium]]</f>
        <v>facebook/social</v>
      </c>
      <c r="X1006" s="36">
        <f t="shared" si="94"/>
        <v>45293</v>
      </c>
      <c r="Y1006" s="38">
        <f>DATEDIF(E1006, A1006, "m") + 1</f>
        <v>11</v>
      </c>
      <c r="Z1006" s="4" t="str">
        <f t="shared" si="95"/>
        <v>exploratory</v>
      </c>
    </row>
    <row r="1007" spans="1:26" x14ac:dyDescent="0.2">
      <c r="A1007" s="36">
        <v>45512</v>
      </c>
      <c r="B1007" s="4" t="s">
        <v>14</v>
      </c>
      <c r="C1007" s="4" t="s">
        <v>15</v>
      </c>
      <c r="D1007" s="4" t="s">
        <v>27</v>
      </c>
      <c r="E1007" s="36">
        <f>IFERROR(_xlfn.XLOOKUP(D1007, 'Minimum Months'!A:A, 'Minimum Months'!B:B), "")</f>
        <v>45293</v>
      </c>
      <c r="F1007" s="4" t="s">
        <v>16</v>
      </c>
      <c r="G1007" s="4" t="s">
        <v>17</v>
      </c>
      <c r="H1007" s="4">
        <v>141</v>
      </c>
      <c r="I1007" s="4">
        <v>49</v>
      </c>
      <c r="J1007" s="4">
        <v>845.13</v>
      </c>
      <c r="K1007" s="19">
        <f t="shared" si="90"/>
        <v>0.3475177304964539</v>
      </c>
      <c r="L1007" s="46">
        <f t="shared" si="91"/>
        <v>5.9938297872340423</v>
      </c>
      <c r="M1007" t="s">
        <v>34</v>
      </c>
      <c r="N1007" t="s">
        <v>36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tr">
        <f t="shared" si="92"/>
        <v>Aug</v>
      </c>
      <c r="V1007">
        <f t="shared" si="93"/>
        <v>3</v>
      </c>
      <c r="W1007" t="str">
        <f xml:space="preserve"> Simulated_UTM_Campaign_Data___1500_Rows[[#This Row],[utm_source]] &amp; "/" &amp; Simulated_UTM_Campaign_Data___1500_Rows[[#This Row],[utm_medium]]</f>
        <v>newsletter/social</v>
      </c>
      <c r="X1007" s="36">
        <f t="shared" si="94"/>
        <v>45293</v>
      </c>
      <c r="Y1007" s="38">
        <f>DATEDIF(E1007, A1007, "m") + 1</f>
        <v>8</v>
      </c>
      <c r="Z1007" s="4" t="str">
        <f t="shared" si="95"/>
        <v>purchase_intent</v>
      </c>
    </row>
    <row r="1008" spans="1:26" x14ac:dyDescent="0.2">
      <c r="A1008" s="36">
        <v>45595</v>
      </c>
      <c r="B1008" s="4" t="s">
        <v>18</v>
      </c>
      <c r="C1008" s="4" t="s">
        <v>15</v>
      </c>
      <c r="D1008" s="4" t="s">
        <v>11</v>
      </c>
      <c r="E1008" s="36">
        <f>IFERROR(_xlfn.XLOOKUP(D1008, 'Minimum Months'!A:A, 'Minimum Months'!B:B), "")</f>
        <v>45292</v>
      </c>
      <c r="F1008" s="4" t="s">
        <v>32</v>
      </c>
      <c r="G1008" s="4" t="s">
        <v>24</v>
      </c>
      <c r="H1008" s="4">
        <v>351</v>
      </c>
      <c r="I1008" s="4">
        <v>33</v>
      </c>
      <c r="J1008" s="4">
        <v>496.16</v>
      </c>
      <c r="K1008" s="19">
        <f t="shared" si="90"/>
        <v>9.4017094017094016E-2</v>
      </c>
      <c r="L1008" s="46">
        <f t="shared" si="91"/>
        <v>1.4135612535612536</v>
      </c>
      <c r="M1008" t="s">
        <v>34</v>
      </c>
      <c r="N1008" t="s">
        <v>36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tr">
        <f t="shared" si="92"/>
        <v>Oct</v>
      </c>
      <c r="V1008">
        <f t="shared" si="93"/>
        <v>4</v>
      </c>
      <c r="W1008" t="str">
        <f xml:space="preserve"> Simulated_UTM_Campaign_Data___1500_Rows[[#This Row],[utm_source]] &amp; "/" &amp; Simulated_UTM_Campaign_Data___1500_Rows[[#This Row],[utm_medium]]</f>
        <v>youtube/social</v>
      </c>
      <c r="X1008" s="36">
        <f t="shared" si="94"/>
        <v>45292</v>
      </c>
      <c r="Y1008" s="38">
        <f>DATEDIF(E1008, A1008, "m") + 1</f>
        <v>10</v>
      </c>
      <c r="Z1008" s="4" t="str">
        <f t="shared" si="95"/>
        <v>purchase_intent</v>
      </c>
    </row>
    <row r="1009" spans="1:26" x14ac:dyDescent="0.2">
      <c r="A1009" s="36">
        <v>45436</v>
      </c>
      <c r="B1009" s="4" t="s">
        <v>26</v>
      </c>
      <c r="C1009" s="4" t="s">
        <v>10</v>
      </c>
      <c r="D1009" s="4" t="s">
        <v>27</v>
      </c>
      <c r="E1009" s="36">
        <f>IFERROR(_xlfn.XLOOKUP(D1009, 'Minimum Months'!A:A, 'Minimum Months'!B:B), "")</f>
        <v>45293</v>
      </c>
      <c r="F1009" s="4" t="s">
        <v>29</v>
      </c>
      <c r="G1009" s="4" t="s">
        <v>21</v>
      </c>
      <c r="H1009" s="4">
        <v>248</v>
      </c>
      <c r="I1009" s="4">
        <v>0</v>
      </c>
      <c r="J1009" s="4">
        <v>137.86000000000001</v>
      </c>
      <c r="K1009" s="19">
        <f t="shared" si="90"/>
        <v>0</v>
      </c>
      <c r="L1009" s="46">
        <f t="shared" si="91"/>
        <v>0.55588709677419357</v>
      </c>
      <c r="M1009" t="s">
        <v>34</v>
      </c>
      <c r="N1009" t="s">
        <v>36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tr">
        <f t="shared" si="92"/>
        <v>May</v>
      </c>
      <c r="V1009">
        <f t="shared" si="93"/>
        <v>2</v>
      </c>
      <c r="W1009" t="str">
        <f xml:space="preserve"> Simulated_UTM_Campaign_Data___1500_Rows[[#This Row],[utm_source]] &amp; "/" &amp; Simulated_UTM_Campaign_Data___1500_Rows[[#This Row],[utm_medium]]</f>
        <v>instagram/referral</v>
      </c>
      <c r="X1009" s="36">
        <f t="shared" si="94"/>
        <v>45293</v>
      </c>
      <c r="Y1009" s="38">
        <f>DATEDIF(E1009, A1009, "m") + 1</f>
        <v>5</v>
      </c>
      <c r="Z1009" s="4" t="str">
        <f t="shared" si="95"/>
        <v>exploratory</v>
      </c>
    </row>
    <row r="1010" spans="1:26" x14ac:dyDescent="0.2">
      <c r="A1010" s="36">
        <v>45452</v>
      </c>
      <c r="B1010" s="4" t="s">
        <v>25</v>
      </c>
      <c r="C1010" s="4" t="s">
        <v>28</v>
      </c>
      <c r="D1010" s="4" t="s">
        <v>11</v>
      </c>
      <c r="E1010" s="36">
        <f>IFERROR(_xlfn.XLOOKUP(D1010, 'Minimum Months'!A:A, 'Minimum Months'!B:B), "")</f>
        <v>45292</v>
      </c>
      <c r="F1010" s="4" t="s">
        <v>23</v>
      </c>
      <c r="G1010" s="4" t="s">
        <v>13</v>
      </c>
      <c r="H1010" s="4">
        <v>374</v>
      </c>
      <c r="I1010" s="4">
        <v>13</v>
      </c>
      <c r="J1010" s="4">
        <v>67.06</v>
      </c>
      <c r="K1010" s="19">
        <f t="shared" si="90"/>
        <v>3.4759358288770054E-2</v>
      </c>
      <c r="L1010" s="46">
        <f t="shared" si="91"/>
        <v>0.17930481283422461</v>
      </c>
      <c r="M1010" t="s">
        <v>34</v>
      </c>
      <c r="N1010" t="s">
        <v>36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tr">
        <f t="shared" si="92"/>
        <v>Jun</v>
      </c>
      <c r="V1010">
        <f t="shared" si="93"/>
        <v>2</v>
      </c>
      <c r="W1010" t="str">
        <f xml:space="preserve"> Simulated_UTM_Campaign_Data___1500_Rows[[#This Row],[utm_source]] &amp; "/" &amp; Simulated_UTM_Campaign_Data___1500_Rows[[#This Row],[utm_medium]]</f>
        <v>google/cpc</v>
      </c>
      <c r="X1010" s="36">
        <f t="shared" si="94"/>
        <v>45292</v>
      </c>
      <c r="Y1010" s="38">
        <f>DATEDIF(E1010, A1010, "m") + 1</f>
        <v>6</v>
      </c>
      <c r="Z1010" s="4" t="str">
        <f t="shared" si="95"/>
        <v>exploratory</v>
      </c>
    </row>
    <row r="1011" spans="1:26" x14ac:dyDescent="0.2">
      <c r="A1011" s="36">
        <v>45318</v>
      </c>
      <c r="B1011" s="4" t="s">
        <v>18</v>
      </c>
      <c r="C1011" s="4" t="s">
        <v>19</v>
      </c>
      <c r="D1011" s="4" t="s">
        <v>22</v>
      </c>
      <c r="E1011" s="36">
        <f>IFERROR(_xlfn.XLOOKUP(D1011, 'Minimum Months'!A:A, 'Minimum Months'!B:B), "")</f>
        <v>45294</v>
      </c>
      <c r="F1011" s="4" t="s">
        <v>16</v>
      </c>
      <c r="G1011" s="4" t="s">
        <v>13</v>
      </c>
      <c r="H1011" s="4">
        <v>104</v>
      </c>
      <c r="I1011" s="4">
        <v>31</v>
      </c>
      <c r="J1011" s="4">
        <v>709.13</v>
      </c>
      <c r="K1011" s="19">
        <f t="shared" si="90"/>
        <v>0.29807692307692307</v>
      </c>
      <c r="L1011" s="46">
        <f t="shared" si="91"/>
        <v>6.8185576923076923</v>
      </c>
      <c r="M1011" t="s">
        <v>34</v>
      </c>
      <c r="N1011" t="s">
        <v>36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tr">
        <f t="shared" si="92"/>
        <v>Jan</v>
      </c>
      <c r="V1011">
        <f t="shared" si="93"/>
        <v>1</v>
      </c>
      <c r="W1011" t="str">
        <f xml:space="preserve"> Simulated_UTM_Campaign_Data___1500_Rows[[#This Row],[utm_source]] &amp; "/" &amp; Simulated_UTM_Campaign_Data___1500_Rows[[#This Row],[utm_medium]]</f>
        <v>youtube/email</v>
      </c>
      <c r="X1011" s="36">
        <f t="shared" si="94"/>
        <v>45294</v>
      </c>
      <c r="Y1011" s="38">
        <f>DATEDIF(E1011, A1011, "m") + 1</f>
        <v>1</v>
      </c>
      <c r="Z1011" s="4" t="str">
        <f t="shared" si="95"/>
        <v>exploratory</v>
      </c>
    </row>
    <row r="1012" spans="1:26" x14ac:dyDescent="0.2">
      <c r="A1012" s="36">
        <v>45548</v>
      </c>
      <c r="B1012" s="4" t="s">
        <v>18</v>
      </c>
      <c r="C1012" s="4" t="s">
        <v>10</v>
      </c>
      <c r="D1012" s="4" t="s">
        <v>11</v>
      </c>
      <c r="E1012" s="36">
        <f>IFERROR(_xlfn.XLOOKUP(D1012, 'Minimum Months'!A:A, 'Minimum Months'!B:B), "")</f>
        <v>45292</v>
      </c>
      <c r="F1012" s="4" t="s">
        <v>12</v>
      </c>
      <c r="G1012" s="4" t="s">
        <v>17</v>
      </c>
      <c r="H1012" s="4">
        <v>149</v>
      </c>
      <c r="I1012" s="4">
        <v>29</v>
      </c>
      <c r="J1012" s="4">
        <v>637.54</v>
      </c>
      <c r="K1012" s="19">
        <f t="shared" si="90"/>
        <v>0.19463087248322147</v>
      </c>
      <c r="L1012" s="46">
        <f t="shared" si="91"/>
        <v>4.2787919463087247</v>
      </c>
      <c r="M1012" t="s">
        <v>34</v>
      </c>
      <c r="N1012" t="s">
        <v>36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tr">
        <f t="shared" si="92"/>
        <v>Sep</v>
      </c>
      <c r="V1012">
        <f t="shared" si="93"/>
        <v>3</v>
      </c>
      <c r="W1012" t="str">
        <f xml:space="preserve"> Simulated_UTM_Campaign_Data___1500_Rows[[#This Row],[utm_source]] &amp; "/" &amp; Simulated_UTM_Campaign_Data___1500_Rows[[#This Row],[utm_medium]]</f>
        <v>youtube/referral</v>
      </c>
      <c r="X1012" s="36">
        <f t="shared" si="94"/>
        <v>45292</v>
      </c>
      <c r="Y1012" s="38">
        <f>DATEDIF(E1012, A1012, "m") + 1</f>
        <v>9</v>
      </c>
      <c r="Z1012" s="4" t="str">
        <f t="shared" si="95"/>
        <v>purchase_intent</v>
      </c>
    </row>
    <row r="1013" spans="1:26" x14ac:dyDescent="0.2">
      <c r="A1013" s="36">
        <v>45598</v>
      </c>
      <c r="B1013" s="4" t="s">
        <v>14</v>
      </c>
      <c r="C1013" s="4" t="s">
        <v>15</v>
      </c>
      <c r="D1013" s="4" t="s">
        <v>27</v>
      </c>
      <c r="E1013" s="36">
        <f>IFERROR(_xlfn.XLOOKUP(D1013, 'Minimum Months'!A:A, 'Minimum Months'!B:B), "")</f>
        <v>45293</v>
      </c>
      <c r="F1013" s="4" t="s">
        <v>16</v>
      </c>
      <c r="G1013" s="4" t="s">
        <v>17</v>
      </c>
      <c r="H1013" s="4">
        <v>461</v>
      </c>
      <c r="I1013" s="4">
        <v>38</v>
      </c>
      <c r="J1013" s="4">
        <v>776.18</v>
      </c>
      <c r="K1013" s="19">
        <f t="shared" si="90"/>
        <v>8.2429501084598705E-2</v>
      </c>
      <c r="L1013" s="46">
        <f t="shared" si="91"/>
        <v>1.6836876355748371</v>
      </c>
      <c r="M1013" t="s">
        <v>34</v>
      </c>
      <c r="N1013" t="s">
        <v>36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tr">
        <f t="shared" si="92"/>
        <v>Nov</v>
      </c>
      <c r="V1013">
        <f t="shared" si="93"/>
        <v>4</v>
      </c>
      <c r="W1013" t="str">
        <f xml:space="preserve"> Simulated_UTM_Campaign_Data___1500_Rows[[#This Row],[utm_source]] &amp; "/" &amp; Simulated_UTM_Campaign_Data___1500_Rows[[#This Row],[utm_medium]]</f>
        <v>newsletter/social</v>
      </c>
      <c r="X1013" s="36">
        <f t="shared" si="94"/>
        <v>45293</v>
      </c>
      <c r="Y1013" s="38">
        <f>DATEDIF(E1013, A1013, "m") + 1</f>
        <v>11</v>
      </c>
      <c r="Z1013" s="4" t="str">
        <f t="shared" si="95"/>
        <v>purchase_intent</v>
      </c>
    </row>
    <row r="1014" spans="1:26" x14ac:dyDescent="0.2">
      <c r="A1014" s="36">
        <v>45488</v>
      </c>
      <c r="B1014" s="4" t="s">
        <v>30</v>
      </c>
      <c r="C1014" s="4" t="s">
        <v>28</v>
      </c>
      <c r="D1014" s="4" t="s">
        <v>22</v>
      </c>
      <c r="E1014" s="36">
        <f>IFERROR(_xlfn.XLOOKUP(D1014, 'Minimum Months'!A:A, 'Minimum Months'!B:B), "")</f>
        <v>45294</v>
      </c>
      <c r="F1014" s="4" t="s">
        <v>23</v>
      </c>
      <c r="G1014" s="4" t="s">
        <v>24</v>
      </c>
      <c r="H1014" s="4">
        <v>255</v>
      </c>
      <c r="I1014" s="4">
        <v>25</v>
      </c>
      <c r="J1014" s="4">
        <v>643.73</v>
      </c>
      <c r="K1014" s="19">
        <f t="shared" si="90"/>
        <v>9.8039215686274508E-2</v>
      </c>
      <c r="L1014" s="46">
        <f t="shared" si="91"/>
        <v>2.5244313725490195</v>
      </c>
      <c r="M1014" t="s">
        <v>34</v>
      </c>
      <c r="N1014" t="s">
        <v>36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tr">
        <f t="shared" si="92"/>
        <v>Jul</v>
      </c>
      <c r="V1014">
        <f t="shared" si="93"/>
        <v>3</v>
      </c>
      <c r="W1014" t="str">
        <f xml:space="preserve"> Simulated_UTM_Campaign_Data___1500_Rows[[#This Row],[utm_source]] &amp; "/" &amp; Simulated_UTM_Campaign_Data___1500_Rows[[#This Row],[utm_medium]]</f>
        <v>linkedin/cpc</v>
      </c>
      <c r="X1014" s="36">
        <f t="shared" si="94"/>
        <v>45294</v>
      </c>
      <c r="Y1014" s="38">
        <f>DATEDIF(E1014, A1014, "m") + 1</f>
        <v>7</v>
      </c>
      <c r="Z1014" s="4" t="str">
        <f t="shared" si="95"/>
        <v>purchase_intent</v>
      </c>
    </row>
    <row r="1015" spans="1:26" x14ac:dyDescent="0.2">
      <c r="A1015" s="36">
        <v>45493</v>
      </c>
      <c r="B1015" s="4" t="s">
        <v>25</v>
      </c>
      <c r="C1015" s="4" t="s">
        <v>15</v>
      </c>
      <c r="D1015" s="4" t="s">
        <v>11</v>
      </c>
      <c r="E1015" s="36">
        <f>IFERROR(_xlfn.XLOOKUP(D1015, 'Minimum Months'!A:A, 'Minimum Months'!B:B), "")</f>
        <v>45292</v>
      </c>
      <c r="F1015" s="4" t="s">
        <v>23</v>
      </c>
      <c r="G1015" s="4" t="s">
        <v>17</v>
      </c>
      <c r="H1015" s="4">
        <v>108</v>
      </c>
      <c r="I1015" s="4">
        <v>29</v>
      </c>
      <c r="J1015" s="4">
        <v>994.17</v>
      </c>
      <c r="K1015" s="19">
        <f t="shared" si="90"/>
        <v>0.26851851851851855</v>
      </c>
      <c r="L1015" s="46">
        <f t="shared" si="91"/>
        <v>9.205277777777777</v>
      </c>
      <c r="M1015" t="s">
        <v>34</v>
      </c>
      <c r="N1015" t="s">
        <v>36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tr">
        <f t="shared" si="92"/>
        <v>Jul</v>
      </c>
      <c r="V1015">
        <f t="shared" si="93"/>
        <v>3</v>
      </c>
      <c r="W1015" t="str">
        <f xml:space="preserve"> Simulated_UTM_Campaign_Data___1500_Rows[[#This Row],[utm_source]] &amp; "/" &amp; Simulated_UTM_Campaign_Data___1500_Rows[[#This Row],[utm_medium]]</f>
        <v>google/social</v>
      </c>
      <c r="X1015" s="36">
        <f t="shared" si="94"/>
        <v>45292</v>
      </c>
      <c r="Y1015" s="38">
        <f>DATEDIF(E1015, A1015, "m") + 1</f>
        <v>7</v>
      </c>
      <c r="Z1015" s="4" t="str">
        <f t="shared" si="95"/>
        <v>purchase_intent</v>
      </c>
    </row>
    <row r="1016" spans="1:26" x14ac:dyDescent="0.2">
      <c r="A1016" s="36">
        <v>45402</v>
      </c>
      <c r="B1016" s="4" t="s">
        <v>25</v>
      </c>
      <c r="C1016" s="4" t="s">
        <v>19</v>
      </c>
      <c r="D1016" s="4" t="s">
        <v>11</v>
      </c>
      <c r="E1016" s="36">
        <f>IFERROR(_xlfn.XLOOKUP(D1016, 'Minimum Months'!A:A, 'Minimum Months'!B:B), "")</f>
        <v>45292</v>
      </c>
      <c r="F1016" s="4" t="s">
        <v>12</v>
      </c>
      <c r="G1016" s="4" t="s">
        <v>21</v>
      </c>
      <c r="H1016" s="4">
        <v>355</v>
      </c>
      <c r="I1016" s="4">
        <v>43</v>
      </c>
      <c r="J1016" s="4">
        <v>644.89</v>
      </c>
      <c r="K1016" s="19">
        <f t="shared" si="90"/>
        <v>0.12112676056338029</v>
      </c>
      <c r="L1016" s="46">
        <f t="shared" si="91"/>
        <v>1.8165915492957747</v>
      </c>
      <c r="M1016" t="s">
        <v>34</v>
      </c>
      <c r="N1016" t="s">
        <v>36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tr">
        <f t="shared" si="92"/>
        <v>Apr</v>
      </c>
      <c r="V1016">
        <f t="shared" si="93"/>
        <v>2</v>
      </c>
      <c r="W1016" t="str">
        <f xml:space="preserve"> Simulated_UTM_Campaign_Data___1500_Rows[[#This Row],[utm_source]] &amp; "/" &amp; Simulated_UTM_Campaign_Data___1500_Rows[[#This Row],[utm_medium]]</f>
        <v>google/email</v>
      </c>
      <c r="X1016" s="36">
        <f t="shared" si="94"/>
        <v>45292</v>
      </c>
      <c r="Y1016" s="38">
        <f>DATEDIF(E1016, A1016, "m") + 1</f>
        <v>4</v>
      </c>
      <c r="Z1016" s="4" t="str">
        <f t="shared" si="95"/>
        <v>exploratory</v>
      </c>
    </row>
    <row r="1017" spans="1:26" x14ac:dyDescent="0.2">
      <c r="A1017" s="36">
        <v>45305</v>
      </c>
      <c r="B1017" s="4" t="s">
        <v>14</v>
      </c>
      <c r="C1017" s="4" t="s">
        <v>10</v>
      </c>
      <c r="D1017" s="4" t="s">
        <v>22</v>
      </c>
      <c r="E1017" s="36">
        <f>IFERROR(_xlfn.XLOOKUP(D1017, 'Minimum Months'!A:A, 'Minimum Months'!B:B), "")</f>
        <v>45294</v>
      </c>
      <c r="F1017" s="4" t="s">
        <v>29</v>
      </c>
      <c r="G1017" s="4" t="s">
        <v>21</v>
      </c>
      <c r="H1017" s="4">
        <v>363</v>
      </c>
      <c r="I1017" s="4">
        <v>28</v>
      </c>
      <c r="J1017" s="4">
        <v>659.23</v>
      </c>
      <c r="K1017" s="19">
        <f t="shared" si="90"/>
        <v>7.7134986225895319E-2</v>
      </c>
      <c r="L1017" s="46">
        <f t="shared" si="91"/>
        <v>1.8160606060606062</v>
      </c>
      <c r="M1017" t="s">
        <v>34</v>
      </c>
      <c r="N1017" t="s">
        <v>36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tr">
        <f t="shared" si="92"/>
        <v>Jan</v>
      </c>
      <c r="V1017">
        <f t="shared" si="93"/>
        <v>1</v>
      </c>
      <c r="W1017" t="str">
        <f xml:space="preserve"> Simulated_UTM_Campaign_Data___1500_Rows[[#This Row],[utm_source]] &amp; "/" &amp; Simulated_UTM_Campaign_Data___1500_Rows[[#This Row],[utm_medium]]</f>
        <v>newsletter/referral</v>
      </c>
      <c r="X1017" s="36">
        <f t="shared" si="94"/>
        <v>45294</v>
      </c>
      <c r="Y1017" s="38">
        <f>DATEDIF(E1017, A1017, "m") + 1</f>
        <v>1</v>
      </c>
      <c r="Z1017" s="4" t="str">
        <f t="shared" si="95"/>
        <v>exploratory</v>
      </c>
    </row>
    <row r="1018" spans="1:26" x14ac:dyDescent="0.2">
      <c r="A1018" s="36">
        <v>45328</v>
      </c>
      <c r="B1018" s="4" t="s">
        <v>18</v>
      </c>
      <c r="C1018" s="4" t="s">
        <v>10</v>
      </c>
      <c r="D1018" s="4" t="s">
        <v>11</v>
      </c>
      <c r="E1018" s="36">
        <f>IFERROR(_xlfn.XLOOKUP(D1018, 'Minimum Months'!A:A, 'Minimum Months'!B:B), "")</f>
        <v>45292</v>
      </c>
      <c r="F1018" s="4" t="s">
        <v>12</v>
      </c>
      <c r="G1018" s="4" t="s">
        <v>21</v>
      </c>
      <c r="H1018" s="4">
        <v>144</v>
      </c>
      <c r="I1018" s="4">
        <v>16</v>
      </c>
      <c r="J1018" s="4">
        <v>134.99</v>
      </c>
      <c r="K1018" s="19">
        <f t="shared" si="90"/>
        <v>0.1111111111111111</v>
      </c>
      <c r="L1018" s="46">
        <f t="shared" si="91"/>
        <v>0.93743055555555566</v>
      </c>
      <c r="M1018" t="s">
        <v>34</v>
      </c>
      <c r="N1018" t="s">
        <v>36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tr">
        <f t="shared" si="92"/>
        <v>Feb</v>
      </c>
      <c r="V1018">
        <f t="shared" si="93"/>
        <v>1</v>
      </c>
      <c r="W1018" t="str">
        <f xml:space="preserve"> Simulated_UTM_Campaign_Data___1500_Rows[[#This Row],[utm_source]] &amp; "/" &amp; Simulated_UTM_Campaign_Data___1500_Rows[[#This Row],[utm_medium]]</f>
        <v>youtube/referral</v>
      </c>
      <c r="X1018" s="36">
        <f t="shared" si="94"/>
        <v>45292</v>
      </c>
      <c r="Y1018" s="38">
        <f>DATEDIF(E1018, A1018, "m") + 1</f>
        <v>2</v>
      </c>
      <c r="Z1018" s="4" t="str">
        <f t="shared" si="95"/>
        <v>exploratory</v>
      </c>
    </row>
    <row r="1019" spans="1:26" x14ac:dyDescent="0.2">
      <c r="A1019" s="36">
        <v>45535</v>
      </c>
      <c r="B1019" s="4" t="s">
        <v>18</v>
      </c>
      <c r="C1019" s="4" t="s">
        <v>10</v>
      </c>
      <c r="D1019" s="4" t="s">
        <v>11</v>
      </c>
      <c r="E1019" s="36">
        <f>IFERROR(_xlfn.XLOOKUP(D1019, 'Minimum Months'!A:A, 'Minimum Months'!B:B), "")</f>
        <v>45292</v>
      </c>
      <c r="F1019" s="4" t="s">
        <v>23</v>
      </c>
      <c r="G1019" s="4" t="s">
        <v>21</v>
      </c>
      <c r="H1019" s="4">
        <v>72</v>
      </c>
      <c r="I1019" s="4">
        <v>0</v>
      </c>
      <c r="J1019" s="4">
        <v>160.11000000000001</v>
      </c>
      <c r="K1019" s="19">
        <f t="shared" si="90"/>
        <v>0</v>
      </c>
      <c r="L1019" s="46">
        <f t="shared" si="91"/>
        <v>2.2237500000000003</v>
      </c>
      <c r="M1019" t="s">
        <v>34</v>
      </c>
      <c r="N1019" t="s">
        <v>36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tr">
        <f t="shared" si="92"/>
        <v>Aug</v>
      </c>
      <c r="V1019">
        <f t="shared" si="93"/>
        <v>3</v>
      </c>
      <c r="W1019" t="str">
        <f xml:space="preserve"> Simulated_UTM_Campaign_Data___1500_Rows[[#This Row],[utm_source]] &amp; "/" &amp; Simulated_UTM_Campaign_Data___1500_Rows[[#This Row],[utm_medium]]</f>
        <v>youtube/referral</v>
      </c>
      <c r="X1019" s="36">
        <f t="shared" si="94"/>
        <v>45292</v>
      </c>
      <c r="Y1019" s="38">
        <f>DATEDIF(E1019, A1019, "m") + 1</f>
        <v>8</v>
      </c>
      <c r="Z1019" s="4" t="str">
        <f t="shared" si="95"/>
        <v>exploratory</v>
      </c>
    </row>
    <row r="1020" spans="1:26" x14ac:dyDescent="0.2">
      <c r="A1020" s="36">
        <v>45486</v>
      </c>
      <c r="B1020" s="4" t="s">
        <v>14</v>
      </c>
      <c r="C1020" s="4" t="s">
        <v>19</v>
      </c>
      <c r="D1020" s="4" t="s">
        <v>22</v>
      </c>
      <c r="E1020" s="36">
        <f>IFERROR(_xlfn.XLOOKUP(D1020, 'Minimum Months'!A:A, 'Minimum Months'!B:B), "")</f>
        <v>45294</v>
      </c>
      <c r="F1020" s="4" t="s">
        <v>32</v>
      </c>
      <c r="G1020" s="4" t="s">
        <v>24</v>
      </c>
      <c r="H1020" s="4">
        <v>448</v>
      </c>
      <c r="I1020" s="4">
        <v>48</v>
      </c>
      <c r="J1020" s="4">
        <v>264.7</v>
      </c>
      <c r="K1020" s="19">
        <f t="shared" si="90"/>
        <v>0.10714285714285714</v>
      </c>
      <c r="L1020" s="46">
        <f t="shared" si="91"/>
        <v>0.59084821428571421</v>
      </c>
      <c r="M1020" t="s">
        <v>34</v>
      </c>
      <c r="N1020" t="s">
        <v>36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tr">
        <f t="shared" si="92"/>
        <v>Jul</v>
      </c>
      <c r="V1020">
        <f t="shared" si="93"/>
        <v>3</v>
      </c>
      <c r="W1020" t="str">
        <f xml:space="preserve"> Simulated_UTM_Campaign_Data___1500_Rows[[#This Row],[utm_source]] &amp; "/" &amp; Simulated_UTM_Campaign_Data___1500_Rows[[#This Row],[utm_medium]]</f>
        <v>newsletter/email</v>
      </c>
      <c r="X1020" s="36">
        <f t="shared" si="94"/>
        <v>45294</v>
      </c>
      <c r="Y1020" s="38">
        <f>DATEDIF(E1020, A1020, "m") + 1</f>
        <v>7</v>
      </c>
      <c r="Z1020" s="4" t="str">
        <f t="shared" si="95"/>
        <v>purchase_intent</v>
      </c>
    </row>
    <row r="1021" spans="1:26" x14ac:dyDescent="0.2">
      <c r="A1021" s="36">
        <v>45521</v>
      </c>
      <c r="B1021" s="4" t="s">
        <v>25</v>
      </c>
      <c r="C1021" s="4" t="s">
        <v>10</v>
      </c>
      <c r="D1021" s="4" t="s">
        <v>22</v>
      </c>
      <c r="E1021" s="36">
        <f>IFERROR(_xlfn.XLOOKUP(D1021, 'Minimum Months'!A:A, 'Minimum Months'!B:B), "")</f>
        <v>45294</v>
      </c>
      <c r="F1021" s="4" t="s">
        <v>29</v>
      </c>
      <c r="G1021" s="4" t="s">
        <v>13</v>
      </c>
      <c r="H1021" s="4">
        <v>347</v>
      </c>
      <c r="I1021" s="4">
        <v>44</v>
      </c>
      <c r="J1021" s="4">
        <v>498.63</v>
      </c>
      <c r="K1021" s="19">
        <f t="shared" si="90"/>
        <v>0.12680115273775217</v>
      </c>
      <c r="L1021" s="46">
        <f t="shared" si="91"/>
        <v>1.4369740634005763</v>
      </c>
      <c r="M1021" t="s">
        <v>34</v>
      </c>
      <c r="N1021" t="s">
        <v>36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tr">
        <f t="shared" si="92"/>
        <v>Aug</v>
      </c>
      <c r="V1021">
        <f t="shared" si="93"/>
        <v>3</v>
      </c>
      <c r="W1021" t="str">
        <f xml:space="preserve"> Simulated_UTM_Campaign_Data___1500_Rows[[#This Row],[utm_source]] &amp; "/" &amp; Simulated_UTM_Campaign_Data___1500_Rows[[#This Row],[utm_medium]]</f>
        <v>google/referral</v>
      </c>
      <c r="X1021" s="36">
        <f t="shared" si="94"/>
        <v>45294</v>
      </c>
      <c r="Y1021" s="38">
        <f>DATEDIF(E1021, A1021, "m") + 1</f>
        <v>8</v>
      </c>
      <c r="Z1021" s="4" t="str">
        <f t="shared" si="95"/>
        <v>exploratory</v>
      </c>
    </row>
    <row r="1022" spans="1:26" x14ac:dyDescent="0.2">
      <c r="A1022" s="36">
        <v>45642</v>
      </c>
      <c r="B1022" s="4" t="s">
        <v>14</v>
      </c>
      <c r="C1022" s="4" t="s">
        <v>28</v>
      </c>
      <c r="D1022" s="4" t="s">
        <v>20</v>
      </c>
      <c r="E1022" s="36">
        <f>IFERROR(_xlfn.XLOOKUP(D1022, 'Minimum Months'!A:A, 'Minimum Months'!B:B), "")</f>
        <v>45292</v>
      </c>
      <c r="F1022" s="4" t="s">
        <v>32</v>
      </c>
      <c r="G1022" s="4" t="s">
        <v>17</v>
      </c>
      <c r="H1022" s="4">
        <v>360</v>
      </c>
      <c r="I1022" s="4">
        <v>4</v>
      </c>
      <c r="J1022" s="4">
        <v>761.8</v>
      </c>
      <c r="K1022" s="19">
        <f t="shared" si="90"/>
        <v>1.1111111111111112E-2</v>
      </c>
      <c r="L1022" s="46">
        <f t="shared" si="91"/>
        <v>2.1161111111111111</v>
      </c>
      <c r="M1022" t="s">
        <v>34</v>
      </c>
      <c r="N1022" t="s">
        <v>36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tr">
        <f t="shared" si="92"/>
        <v>Dec</v>
      </c>
      <c r="V1022">
        <f t="shared" si="93"/>
        <v>4</v>
      </c>
      <c r="W1022" t="str">
        <f xml:space="preserve"> Simulated_UTM_Campaign_Data___1500_Rows[[#This Row],[utm_source]] &amp; "/" &amp; Simulated_UTM_Campaign_Data___1500_Rows[[#This Row],[utm_medium]]</f>
        <v>newsletter/cpc</v>
      </c>
      <c r="X1022" s="36">
        <f t="shared" si="94"/>
        <v>45292</v>
      </c>
      <c r="Y1022" s="38">
        <f>DATEDIF(E1022, A1022, "m") + 1</f>
        <v>12</v>
      </c>
      <c r="Z1022" s="4" t="str">
        <f t="shared" si="95"/>
        <v>purchase_intent</v>
      </c>
    </row>
    <row r="1023" spans="1:26" x14ac:dyDescent="0.2">
      <c r="A1023" s="36">
        <v>45452</v>
      </c>
      <c r="B1023" s="4" t="s">
        <v>18</v>
      </c>
      <c r="C1023" s="4" t="s">
        <v>19</v>
      </c>
      <c r="D1023" s="4" t="s">
        <v>20</v>
      </c>
      <c r="E1023" s="36">
        <f>IFERROR(_xlfn.XLOOKUP(D1023, 'Minimum Months'!A:A, 'Minimum Months'!B:B), "")</f>
        <v>45292</v>
      </c>
      <c r="F1023" s="4" t="s">
        <v>32</v>
      </c>
      <c r="G1023" s="4" t="s">
        <v>13</v>
      </c>
      <c r="H1023" s="4">
        <v>211</v>
      </c>
      <c r="I1023" s="4">
        <v>18</v>
      </c>
      <c r="J1023" s="4">
        <v>82.84</v>
      </c>
      <c r="K1023" s="19">
        <f t="shared" si="90"/>
        <v>8.5308056872037921E-2</v>
      </c>
      <c r="L1023" s="46">
        <f t="shared" si="91"/>
        <v>0.39260663507109006</v>
      </c>
      <c r="M1023" t="s">
        <v>34</v>
      </c>
      <c r="N1023" t="s">
        <v>36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tr">
        <f t="shared" si="92"/>
        <v>Jun</v>
      </c>
      <c r="V1023">
        <f t="shared" si="93"/>
        <v>2</v>
      </c>
      <c r="W1023" t="str">
        <f xml:space="preserve"> Simulated_UTM_Campaign_Data___1500_Rows[[#This Row],[utm_source]] &amp; "/" &amp; Simulated_UTM_Campaign_Data___1500_Rows[[#This Row],[utm_medium]]</f>
        <v>youtube/email</v>
      </c>
      <c r="X1023" s="36">
        <f t="shared" si="94"/>
        <v>45292</v>
      </c>
      <c r="Y1023" s="38">
        <f>DATEDIF(E1023, A1023, "m") + 1</f>
        <v>6</v>
      </c>
      <c r="Z1023" s="4" t="str">
        <f t="shared" si="95"/>
        <v>exploratory</v>
      </c>
    </row>
    <row r="1024" spans="1:26" x14ac:dyDescent="0.2">
      <c r="A1024" s="36">
        <v>45615</v>
      </c>
      <c r="B1024" s="4" t="s">
        <v>25</v>
      </c>
      <c r="C1024" s="4" t="s">
        <v>15</v>
      </c>
      <c r="D1024" s="4" t="s">
        <v>11</v>
      </c>
      <c r="E1024" s="36">
        <f>IFERROR(_xlfn.XLOOKUP(D1024, 'Minimum Months'!A:A, 'Minimum Months'!B:B), "")</f>
        <v>45292</v>
      </c>
      <c r="F1024" s="4" t="s">
        <v>16</v>
      </c>
      <c r="G1024" s="4" t="s">
        <v>17</v>
      </c>
      <c r="H1024" s="4">
        <v>192</v>
      </c>
      <c r="I1024" s="4">
        <v>41</v>
      </c>
      <c r="J1024" s="4">
        <v>81.599999999999994</v>
      </c>
      <c r="K1024" s="19">
        <f t="shared" si="90"/>
        <v>0.21354166666666666</v>
      </c>
      <c r="L1024" s="46">
        <f t="shared" si="91"/>
        <v>0.42499999999999999</v>
      </c>
      <c r="M1024" t="s">
        <v>34</v>
      </c>
      <c r="N1024" t="s">
        <v>36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tr">
        <f t="shared" si="92"/>
        <v>Nov</v>
      </c>
      <c r="V1024">
        <f t="shared" si="93"/>
        <v>4</v>
      </c>
      <c r="W1024" t="str">
        <f xml:space="preserve"> Simulated_UTM_Campaign_Data___1500_Rows[[#This Row],[utm_source]] &amp; "/" &amp; Simulated_UTM_Campaign_Data___1500_Rows[[#This Row],[utm_medium]]</f>
        <v>google/social</v>
      </c>
      <c r="X1024" s="36">
        <f t="shared" si="94"/>
        <v>45292</v>
      </c>
      <c r="Y1024" s="38">
        <f>DATEDIF(E1024, A1024, "m") + 1</f>
        <v>11</v>
      </c>
      <c r="Z1024" s="4" t="str">
        <f t="shared" si="95"/>
        <v>purchase_intent</v>
      </c>
    </row>
    <row r="1025" spans="1:26" x14ac:dyDescent="0.2">
      <c r="A1025" s="36">
        <v>45536</v>
      </c>
      <c r="B1025" s="4" t="s">
        <v>18</v>
      </c>
      <c r="C1025" s="4" t="s">
        <v>28</v>
      </c>
      <c r="D1025" s="4" t="s">
        <v>22</v>
      </c>
      <c r="E1025" s="36">
        <f>IFERROR(_xlfn.XLOOKUP(D1025, 'Minimum Months'!A:A, 'Minimum Months'!B:B), "")</f>
        <v>45294</v>
      </c>
      <c r="F1025" s="4" t="s">
        <v>29</v>
      </c>
      <c r="G1025" s="4" t="s">
        <v>21</v>
      </c>
      <c r="H1025" s="4">
        <v>314</v>
      </c>
      <c r="I1025" s="4">
        <v>19</v>
      </c>
      <c r="J1025" s="4">
        <v>51.37</v>
      </c>
      <c r="K1025" s="19">
        <f t="shared" si="90"/>
        <v>6.0509554140127389E-2</v>
      </c>
      <c r="L1025" s="46">
        <f t="shared" si="91"/>
        <v>0.16359872611464968</v>
      </c>
      <c r="M1025" t="s">
        <v>34</v>
      </c>
      <c r="N1025" t="s">
        <v>36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tr">
        <f t="shared" si="92"/>
        <v>Sep</v>
      </c>
      <c r="V1025">
        <f t="shared" si="93"/>
        <v>3</v>
      </c>
      <c r="W1025" t="str">
        <f xml:space="preserve"> Simulated_UTM_Campaign_Data___1500_Rows[[#This Row],[utm_source]] &amp; "/" &amp; Simulated_UTM_Campaign_Data___1500_Rows[[#This Row],[utm_medium]]</f>
        <v>youtube/cpc</v>
      </c>
      <c r="X1025" s="36">
        <f t="shared" si="94"/>
        <v>45294</v>
      </c>
      <c r="Y1025" s="38">
        <f>DATEDIF(E1025, A1025, "m") + 1</f>
        <v>8</v>
      </c>
      <c r="Z1025" s="4" t="str">
        <f t="shared" si="95"/>
        <v>exploratory</v>
      </c>
    </row>
    <row r="1026" spans="1:26" x14ac:dyDescent="0.2">
      <c r="A1026" s="36">
        <v>45615</v>
      </c>
      <c r="B1026" s="4" t="s">
        <v>26</v>
      </c>
      <c r="C1026" s="4" t="s">
        <v>28</v>
      </c>
      <c r="D1026" s="4" t="s">
        <v>22</v>
      </c>
      <c r="E1026" s="36">
        <f>IFERROR(_xlfn.XLOOKUP(D1026, 'Minimum Months'!A:A, 'Minimum Months'!B:B), "")</f>
        <v>45294</v>
      </c>
      <c r="F1026" s="4" t="s">
        <v>29</v>
      </c>
      <c r="G1026" s="4" t="s">
        <v>13</v>
      </c>
      <c r="H1026" s="4">
        <v>387</v>
      </c>
      <c r="I1026" s="4">
        <v>1</v>
      </c>
      <c r="J1026" s="4">
        <v>687.45</v>
      </c>
      <c r="K1026" s="19">
        <f t="shared" ref="K1026:K1089" si="96">IF(H1026=0, 0, I1026/H1026)</f>
        <v>2.5839793281653748E-3</v>
      </c>
      <c r="L1026" s="46">
        <f t="shared" ref="L1026:L1089" si="97">IF(H1026=0, 0, J1026/H1026)</f>
        <v>1.776356589147287</v>
      </c>
      <c r="M1026" t="s">
        <v>34</v>
      </c>
      <c r="N1026" t="s">
        <v>36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34</v>
      </c>
      <c r="U1026" t="str">
        <f t="shared" ref="U1026:U1089" si="98">TEXT(A1026, "mmm")</f>
        <v>Nov</v>
      </c>
      <c r="V1026">
        <f t="shared" ref="V1026:V1089" si="99">ROUNDUP(MONTH(A1026)/3, 0)</f>
        <v>4</v>
      </c>
      <c r="W1026" t="str">
        <f xml:space="preserve"> Simulated_UTM_Campaign_Data___1500_Rows[[#This Row],[utm_source]] &amp; "/" &amp; Simulated_UTM_Campaign_Data___1500_Rows[[#This Row],[utm_medium]]</f>
        <v>instagram/cpc</v>
      </c>
      <c r="X1026" s="36">
        <f t="shared" ref="X1026:X1089" si="100">_xlfn.MINIFS(A:A, D:D, D1026)</f>
        <v>45294</v>
      </c>
      <c r="Y1026" s="38">
        <f>DATEDIF(E1026, A1026, "m") + 1</f>
        <v>11</v>
      </c>
      <c r="Z1026" s="4" t="str">
        <f t="shared" ref="Z1026:Z1089" si="101">IF(OR(G1026="discount", G1026="signup"), "purchase_intent",
   IF(OR(G1026="bags", G1026="shoes"), "exploratory", "other"))</f>
        <v>exploratory</v>
      </c>
    </row>
    <row r="1027" spans="1:26" x14ac:dyDescent="0.2">
      <c r="A1027" s="36">
        <v>45444</v>
      </c>
      <c r="B1027" s="4" t="s">
        <v>26</v>
      </c>
      <c r="C1027" s="4" t="s">
        <v>28</v>
      </c>
      <c r="D1027" s="4" t="s">
        <v>27</v>
      </c>
      <c r="E1027" s="36">
        <f>IFERROR(_xlfn.XLOOKUP(D1027, 'Minimum Months'!A:A, 'Minimum Months'!B:B), "")</f>
        <v>45293</v>
      </c>
      <c r="F1027" s="4" t="s">
        <v>23</v>
      </c>
      <c r="G1027" s="4" t="s">
        <v>13</v>
      </c>
      <c r="H1027" s="4">
        <v>84</v>
      </c>
      <c r="I1027" s="4">
        <v>34</v>
      </c>
      <c r="J1027" s="4">
        <v>125.82</v>
      </c>
      <c r="K1027" s="19">
        <f t="shared" si="96"/>
        <v>0.40476190476190477</v>
      </c>
      <c r="L1027" s="46">
        <f t="shared" si="97"/>
        <v>1.4978571428571428</v>
      </c>
      <c r="M1027" t="s">
        <v>34</v>
      </c>
      <c r="N1027" t="s">
        <v>36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tr">
        <f t="shared" si="98"/>
        <v>Jun</v>
      </c>
      <c r="V1027">
        <f t="shared" si="99"/>
        <v>2</v>
      </c>
      <c r="W1027" t="str">
        <f xml:space="preserve"> Simulated_UTM_Campaign_Data___1500_Rows[[#This Row],[utm_source]] &amp; "/" &amp; Simulated_UTM_Campaign_Data___1500_Rows[[#This Row],[utm_medium]]</f>
        <v>instagram/cpc</v>
      </c>
      <c r="X1027" s="36">
        <f t="shared" si="100"/>
        <v>45293</v>
      </c>
      <c r="Y1027" s="38">
        <f>DATEDIF(E1027, A1027, "m") + 1</f>
        <v>5</v>
      </c>
      <c r="Z1027" s="4" t="str">
        <f t="shared" si="101"/>
        <v>exploratory</v>
      </c>
    </row>
    <row r="1028" spans="1:26" x14ac:dyDescent="0.2">
      <c r="A1028" s="36">
        <v>45448</v>
      </c>
      <c r="B1028" s="4" t="s">
        <v>18</v>
      </c>
      <c r="C1028" s="4" t="s">
        <v>28</v>
      </c>
      <c r="D1028" s="4" t="s">
        <v>11</v>
      </c>
      <c r="E1028" s="36">
        <f>IFERROR(_xlfn.XLOOKUP(D1028, 'Minimum Months'!A:A, 'Minimum Months'!B:B), "")</f>
        <v>45292</v>
      </c>
      <c r="F1028" s="4" t="s">
        <v>23</v>
      </c>
      <c r="G1028" s="4" t="s">
        <v>21</v>
      </c>
      <c r="H1028" s="4">
        <v>273</v>
      </c>
      <c r="I1028" s="4">
        <v>1</v>
      </c>
      <c r="J1028" s="4">
        <v>499.12</v>
      </c>
      <c r="K1028" s="19">
        <f t="shared" si="96"/>
        <v>3.663003663003663E-3</v>
      </c>
      <c r="L1028" s="46">
        <f t="shared" si="97"/>
        <v>1.8282783882783884</v>
      </c>
      <c r="M1028" t="s">
        <v>34</v>
      </c>
      <c r="N1028" t="s">
        <v>36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tr">
        <f t="shared" si="98"/>
        <v>Jun</v>
      </c>
      <c r="V1028">
        <f t="shared" si="99"/>
        <v>2</v>
      </c>
      <c r="W1028" t="str">
        <f xml:space="preserve"> Simulated_UTM_Campaign_Data___1500_Rows[[#This Row],[utm_source]] &amp; "/" &amp; Simulated_UTM_Campaign_Data___1500_Rows[[#This Row],[utm_medium]]</f>
        <v>youtube/cpc</v>
      </c>
      <c r="X1028" s="36">
        <f t="shared" si="100"/>
        <v>45292</v>
      </c>
      <c r="Y1028" s="38">
        <f>DATEDIF(E1028, A1028, "m") + 1</f>
        <v>6</v>
      </c>
      <c r="Z1028" s="4" t="str">
        <f t="shared" si="101"/>
        <v>exploratory</v>
      </c>
    </row>
    <row r="1029" spans="1:26" x14ac:dyDescent="0.2">
      <c r="A1029" s="36">
        <v>45351</v>
      </c>
      <c r="B1029" s="4" t="s">
        <v>9</v>
      </c>
      <c r="C1029" s="4" t="s">
        <v>28</v>
      </c>
      <c r="D1029" s="4" t="s">
        <v>27</v>
      </c>
      <c r="E1029" s="36">
        <f>IFERROR(_xlfn.XLOOKUP(D1029, 'Minimum Months'!A:A, 'Minimum Months'!B:B), "")</f>
        <v>45293</v>
      </c>
      <c r="F1029" s="4" t="s">
        <v>16</v>
      </c>
      <c r="G1029" s="4" t="s">
        <v>21</v>
      </c>
      <c r="H1029" s="4">
        <v>391</v>
      </c>
      <c r="I1029" s="4">
        <v>39</v>
      </c>
      <c r="J1029" s="4">
        <v>416.56</v>
      </c>
      <c r="K1029" s="19">
        <f t="shared" si="96"/>
        <v>9.9744245524296671E-2</v>
      </c>
      <c r="L1029" s="46">
        <f t="shared" si="97"/>
        <v>1.0653708439897698</v>
      </c>
      <c r="M1029" t="s">
        <v>34</v>
      </c>
      <c r="N1029" t="s">
        <v>36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tr">
        <f t="shared" si="98"/>
        <v>Feb</v>
      </c>
      <c r="V1029">
        <f t="shared" si="99"/>
        <v>1</v>
      </c>
      <c r="W1029" t="str">
        <f xml:space="preserve"> Simulated_UTM_Campaign_Data___1500_Rows[[#This Row],[utm_source]] &amp; "/" &amp; Simulated_UTM_Campaign_Data___1500_Rows[[#This Row],[utm_medium]]</f>
        <v>facebook/cpc</v>
      </c>
      <c r="X1029" s="36">
        <f t="shared" si="100"/>
        <v>45293</v>
      </c>
      <c r="Y1029" s="38">
        <f>DATEDIF(E1029, A1029, "m") + 1</f>
        <v>2</v>
      </c>
      <c r="Z1029" s="4" t="str">
        <f t="shared" si="101"/>
        <v>exploratory</v>
      </c>
    </row>
    <row r="1030" spans="1:26" x14ac:dyDescent="0.2">
      <c r="A1030" s="36">
        <v>45425</v>
      </c>
      <c r="B1030" s="4" t="s">
        <v>30</v>
      </c>
      <c r="C1030" s="4" t="s">
        <v>15</v>
      </c>
      <c r="D1030" s="4" t="s">
        <v>20</v>
      </c>
      <c r="E1030" s="36">
        <f>IFERROR(_xlfn.XLOOKUP(D1030, 'Minimum Months'!A:A, 'Minimum Months'!B:B), "")</f>
        <v>45292</v>
      </c>
      <c r="F1030" s="4" t="s">
        <v>29</v>
      </c>
      <c r="G1030" s="4" t="s">
        <v>21</v>
      </c>
      <c r="H1030" s="4">
        <v>409</v>
      </c>
      <c r="I1030" s="4">
        <v>7</v>
      </c>
      <c r="J1030" s="4">
        <v>723.15</v>
      </c>
      <c r="K1030" s="19">
        <f t="shared" si="96"/>
        <v>1.7114914425427872E-2</v>
      </c>
      <c r="L1030" s="46">
        <f t="shared" si="97"/>
        <v>1.7680929095354523</v>
      </c>
      <c r="M1030" t="s">
        <v>34</v>
      </c>
      <c r="N1030" t="s">
        <v>36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tr">
        <f t="shared" si="98"/>
        <v>May</v>
      </c>
      <c r="V1030">
        <f t="shared" si="99"/>
        <v>2</v>
      </c>
      <c r="W1030" t="str">
        <f xml:space="preserve"> Simulated_UTM_Campaign_Data___1500_Rows[[#This Row],[utm_source]] &amp; "/" &amp; Simulated_UTM_Campaign_Data___1500_Rows[[#This Row],[utm_medium]]</f>
        <v>linkedin/social</v>
      </c>
      <c r="X1030" s="36">
        <f t="shared" si="100"/>
        <v>45292</v>
      </c>
      <c r="Y1030" s="38">
        <f>DATEDIF(E1030, A1030, "m") + 1</f>
        <v>5</v>
      </c>
      <c r="Z1030" s="4" t="str">
        <f t="shared" si="101"/>
        <v>exploratory</v>
      </c>
    </row>
    <row r="1031" spans="1:26" x14ac:dyDescent="0.2">
      <c r="A1031" s="36">
        <v>45316</v>
      </c>
      <c r="B1031" s="4" t="s">
        <v>14</v>
      </c>
      <c r="C1031" s="4" t="s">
        <v>19</v>
      </c>
      <c r="D1031" s="4" t="s">
        <v>20</v>
      </c>
      <c r="E1031" s="36">
        <f>IFERROR(_xlfn.XLOOKUP(D1031, 'Minimum Months'!A:A, 'Minimum Months'!B:B), "")</f>
        <v>45292</v>
      </c>
      <c r="F1031" s="4" t="s">
        <v>29</v>
      </c>
      <c r="G1031" s="4" t="s">
        <v>17</v>
      </c>
      <c r="H1031" s="4">
        <v>246</v>
      </c>
      <c r="I1031" s="4">
        <v>46</v>
      </c>
      <c r="J1031" s="4">
        <v>749.61</v>
      </c>
      <c r="K1031" s="19">
        <f t="shared" si="96"/>
        <v>0.18699186991869918</v>
      </c>
      <c r="L1031" s="46">
        <f t="shared" si="97"/>
        <v>3.0471951219512197</v>
      </c>
      <c r="M1031" t="s">
        <v>34</v>
      </c>
      <c r="N1031" t="s">
        <v>36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tr">
        <f t="shared" si="98"/>
        <v>Jan</v>
      </c>
      <c r="V1031">
        <f t="shared" si="99"/>
        <v>1</v>
      </c>
      <c r="W1031" t="str">
        <f xml:space="preserve"> Simulated_UTM_Campaign_Data___1500_Rows[[#This Row],[utm_source]] &amp; "/" &amp; Simulated_UTM_Campaign_Data___1500_Rows[[#This Row],[utm_medium]]</f>
        <v>newsletter/email</v>
      </c>
      <c r="X1031" s="36">
        <f t="shared" si="100"/>
        <v>45292</v>
      </c>
      <c r="Y1031" s="38">
        <f>DATEDIF(E1031, A1031, "m") + 1</f>
        <v>1</v>
      </c>
      <c r="Z1031" s="4" t="str">
        <f t="shared" si="101"/>
        <v>purchase_intent</v>
      </c>
    </row>
    <row r="1032" spans="1:26" x14ac:dyDescent="0.2">
      <c r="A1032" s="36">
        <v>45331</v>
      </c>
      <c r="B1032" s="4" t="s">
        <v>9</v>
      </c>
      <c r="C1032" s="4" t="s">
        <v>15</v>
      </c>
      <c r="D1032" s="4" t="s">
        <v>27</v>
      </c>
      <c r="E1032" s="36">
        <f>IFERROR(_xlfn.XLOOKUP(D1032, 'Minimum Months'!A:A, 'Minimum Months'!B:B), "")</f>
        <v>45293</v>
      </c>
      <c r="F1032" s="4" t="s">
        <v>29</v>
      </c>
      <c r="G1032" s="4" t="s">
        <v>13</v>
      </c>
      <c r="H1032" s="4">
        <v>413</v>
      </c>
      <c r="I1032" s="4">
        <v>39</v>
      </c>
      <c r="J1032" s="4">
        <v>780.46</v>
      </c>
      <c r="K1032" s="19">
        <f t="shared" si="96"/>
        <v>9.4430992736077482E-2</v>
      </c>
      <c r="L1032" s="46">
        <f t="shared" si="97"/>
        <v>1.8897336561743343</v>
      </c>
      <c r="M1032" t="s">
        <v>34</v>
      </c>
      <c r="N1032" t="s">
        <v>36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tr">
        <f t="shared" si="98"/>
        <v>Feb</v>
      </c>
      <c r="V1032">
        <f t="shared" si="99"/>
        <v>1</v>
      </c>
      <c r="W1032" t="str">
        <f xml:space="preserve"> Simulated_UTM_Campaign_Data___1500_Rows[[#This Row],[utm_source]] &amp; "/" &amp; Simulated_UTM_Campaign_Data___1500_Rows[[#This Row],[utm_medium]]</f>
        <v>facebook/social</v>
      </c>
      <c r="X1032" s="36">
        <f t="shared" si="100"/>
        <v>45293</v>
      </c>
      <c r="Y1032" s="38">
        <f>DATEDIF(E1032, A1032, "m") + 1</f>
        <v>2</v>
      </c>
      <c r="Z1032" s="4" t="str">
        <f t="shared" si="101"/>
        <v>exploratory</v>
      </c>
    </row>
    <row r="1033" spans="1:26" x14ac:dyDescent="0.2">
      <c r="A1033" s="36">
        <v>45522</v>
      </c>
      <c r="B1033" s="4" t="s">
        <v>30</v>
      </c>
      <c r="C1033" s="4" t="s">
        <v>19</v>
      </c>
      <c r="D1033" s="4" t="s">
        <v>22</v>
      </c>
      <c r="E1033" s="36">
        <f>IFERROR(_xlfn.XLOOKUP(D1033, 'Minimum Months'!A:A, 'Minimum Months'!B:B), "")</f>
        <v>45294</v>
      </c>
      <c r="F1033" s="4" t="s">
        <v>23</v>
      </c>
      <c r="G1033" s="4" t="s">
        <v>13</v>
      </c>
      <c r="H1033" s="4">
        <v>382</v>
      </c>
      <c r="I1033" s="4">
        <v>19</v>
      </c>
      <c r="J1033" s="4">
        <v>724.41</v>
      </c>
      <c r="K1033" s="19">
        <f t="shared" si="96"/>
        <v>4.9738219895287955E-2</v>
      </c>
      <c r="L1033" s="46">
        <f t="shared" si="97"/>
        <v>1.8963612565445025</v>
      </c>
      <c r="M1033" t="s">
        <v>34</v>
      </c>
      <c r="N1033" t="s">
        <v>36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tr">
        <f t="shared" si="98"/>
        <v>Aug</v>
      </c>
      <c r="V1033">
        <f t="shared" si="99"/>
        <v>3</v>
      </c>
      <c r="W1033" t="str">
        <f xml:space="preserve"> Simulated_UTM_Campaign_Data___1500_Rows[[#This Row],[utm_source]] &amp; "/" &amp; Simulated_UTM_Campaign_Data___1500_Rows[[#This Row],[utm_medium]]</f>
        <v>linkedin/email</v>
      </c>
      <c r="X1033" s="36">
        <f t="shared" si="100"/>
        <v>45294</v>
      </c>
      <c r="Y1033" s="38">
        <f>DATEDIF(E1033, A1033, "m") + 1</f>
        <v>8</v>
      </c>
      <c r="Z1033" s="4" t="str">
        <f t="shared" si="101"/>
        <v>exploratory</v>
      </c>
    </row>
    <row r="1034" spans="1:26" x14ac:dyDescent="0.2">
      <c r="A1034" s="36">
        <v>45574</v>
      </c>
      <c r="B1034" s="4" t="s">
        <v>18</v>
      </c>
      <c r="C1034" s="4" t="s">
        <v>28</v>
      </c>
      <c r="D1034" s="4" t="s">
        <v>20</v>
      </c>
      <c r="E1034" s="36">
        <f>IFERROR(_xlfn.XLOOKUP(D1034, 'Minimum Months'!A:A, 'Minimum Months'!B:B), "")</f>
        <v>45292</v>
      </c>
      <c r="F1034" s="4" t="s">
        <v>29</v>
      </c>
      <c r="G1034" s="4" t="s">
        <v>24</v>
      </c>
      <c r="H1034" s="4">
        <v>328</v>
      </c>
      <c r="I1034" s="4">
        <v>8</v>
      </c>
      <c r="J1034" s="4">
        <v>892.03</v>
      </c>
      <c r="K1034" s="19">
        <f t="shared" si="96"/>
        <v>2.4390243902439025E-2</v>
      </c>
      <c r="L1034" s="46">
        <f t="shared" si="97"/>
        <v>2.7196036585365855</v>
      </c>
      <c r="M1034" t="s">
        <v>34</v>
      </c>
      <c r="N1034" t="s">
        <v>36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tr">
        <f t="shared" si="98"/>
        <v>Oct</v>
      </c>
      <c r="V1034">
        <f t="shared" si="99"/>
        <v>4</v>
      </c>
      <c r="W1034" t="str">
        <f xml:space="preserve"> Simulated_UTM_Campaign_Data___1500_Rows[[#This Row],[utm_source]] &amp; "/" &amp; Simulated_UTM_Campaign_Data___1500_Rows[[#This Row],[utm_medium]]</f>
        <v>youtube/cpc</v>
      </c>
      <c r="X1034" s="36">
        <f t="shared" si="100"/>
        <v>45292</v>
      </c>
      <c r="Y1034" s="38">
        <f>DATEDIF(E1034, A1034, "m") + 1</f>
        <v>10</v>
      </c>
      <c r="Z1034" s="4" t="str">
        <f t="shared" si="101"/>
        <v>purchase_intent</v>
      </c>
    </row>
    <row r="1035" spans="1:26" x14ac:dyDescent="0.2">
      <c r="A1035" s="36">
        <v>45450</v>
      </c>
      <c r="B1035" s="4" t="s">
        <v>30</v>
      </c>
      <c r="C1035" s="4" t="s">
        <v>10</v>
      </c>
      <c r="D1035" s="4" t="s">
        <v>22</v>
      </c>
      <c r="E1035" s="36">
        <f>IFERROR(_xlfn.XLOOKUP(D1035, 'Minimum Months'!A:A, 'Minimum Months'!B:B), "")</f>
        <v>45294</v>
      </c>
      <c r="F1035" s="4" t="s">
        <v>29</v>
      </c>
      <c r="G1035" s="4" t="s">
        <v>13</v>
      </c>
      <c r="H1035" s="4">
        <v>40</v>
      </c>
      <c r="I1035" s="4">
        <v>14</v>
      </c>
      <c r="J1035" s="4">
        <v>770.47</v>
      </c>
      <c r="K1035" s="19">
        <f t="shared" si="96"/>
        <v>0.35</v>
      </c>
      <c r="L1035" s="46">
        <f t="shared" si="97"/>
        <v>19.261749999999999</v>
      </c>
      <c r="M1035" t="s">
        <v>34</v>
      </c>
      <c r="N1035" t="s">
        <v>36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tr">
        <f t="shared" si="98"/>
        <v>Jun</v>
      </c>
      <c r="V1035">
        <f t="shared" si="99"/>
        <v>2</v>
      </c>
      <c r="W1035" t="str">
        <f xml:space="preserve"> Simulated_UTM_Campaign_Data___1500_Rows[[#This Row],[utm_source]] &amp; "/" &amp; Simulated_UTM_Campaign_Data___1500_Rows[[#This Row],[utm_medium]]</f>
        <v>linkedin/referral</v>
      </c>
      <c r="X1035" s="36">
        <f t="shared" si="100"/>
        <v>45294</v>
      </c>
      <c r="Y1035" s="38">
        <f>DATEDIF(E1035, A1035, "m") + 1</f>
        <v>6</v>
      </c>
      <c r="Z1035" s="4" t="str">
        <f t="shared" si="101"/>
        <v>exploratory</v>
      </c>
    </row>
    <row r="1036" spans="1:26" x14ac:dyDescent="0.2">
      <c r="A1036" s="36">
        <v>45410</v>
      </c>
      <c r="B1036" s="4" t="s">
        <v>14</v>
      </c>
      <c r="C1036" s="4" t="s">
        <v>19</v>
      </c>
      <c r="D1036" s="4" t="s">
        <v>11</v>
      </c>
      <c r="E1036" s="36">
        <f>IFERROR(_xlfn.XLOOKUP(D1036, 'Minimum Months'!A:A, 'Minimum Months'!B:B), "")</f>
        <v>45292</v>
      </c>
      <c r="F1036" s="4" t="s">
        <v>23</v>
      </c>
      <c r="G1036" s="4" t="s">
        <v>21</v>
      </c>
      <c r="H1036" s="4">
        <v>93</v>
      </c>
      <c r="I1036" s="4">
        <v>29</v>
      </c>
      <c r="J1036" s="4">
        <v>440.88</v>
      </c>
      <c r="K1036" s="19">
        <f t="shared" si="96"/>
        <v>0.31182795698924731</v>
      </c>
      <c r="L1036" s="46">
        <f t="shared" si="97"/>
        <v>4.7406451612903222</v>
      </c>
      <c r="M1036" t="s">
        <v>34</v>
      </c>
      <c r="N1036" t="s">
        <v>36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tr">
        <f t="shared" si="98"/>
        <v>Apr</v>
      </c>
      <c r="V1036">
        <f t="shared" si="99"/>
        <v>2</v>
      </c>
      <c r="W1036" t="str">
        <f xml:space="preserve"> Simulated_UTM_Campaign_Data___1500_Rows[[#This Row],[utm_source]] &amp; "/" &amp; Simulated_UTM_Campaign_Data___1500_Rows[[#This Row],[utm_medium]]</f>
        <v>newsletter/email</v>
      </c>
      <c r="X1036" s="36">
        <f t="shared" si="100"/>
        <v>45292</v>
      </c>
      <c r="Y1036" s="38">
        <f>DATEDIF(E1036, A1036, "m") + 1</f>
        <v>4</v>
      </c>
      <c r="Z1036" s="4" t="str">
        <f t="shared" si="101"/>
        <v>exploratory</v>
      </c>
    </row>
    <row r="1037" spans="1:26" x14ac:dyDescent="0.2">
      <c r="A1037" s="36">
        <v>45465</v>
      </c>
      <c r="B1037" s="4" t="s">
        <v>18</v>
      </c>
      <c r="C1037" s="4" t="s">
        <v>15</v>
      </c>
      <c r="D1037" s="4" t="s">
        <v>22</v>
      </c>
      <c r="E1037" s="36">
        <f>IFERROR(_xlfn.XLOOKUP(D1037, 'Minimum Months'!A:A, 'Minimum Months'!B:B), "")</f>
        <v>45294</v>
      </c>
      <c r="F1037" s="4" t="s">
        <v>32</v>
      </c>
      <c r="G1037" s="4" t="s">
        <v>24</v>
      </c>
      <c r="H1037" s="4">
        <v>241</v>
      </c>
      <c r="I1037" s="4">
        <v>25</v>
      </c>
      <c r="J1037" s="4">
        <v>97.23</v>
      </c>
      <c r="K1037" s="19">
        <f t="shared" si="96"/>
        <v>0.1037344398340249</v>
      </c>
      <c r="L1037" s="46">
        <f t="shared" si="97"/>
        <v>0.40344398340248966</v>
      </c>
      <c r="M1037" t="s">
        <v>34</v>
      </c>
      <c r="N1037" t="s">
        <v>36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tr">
        <f t="shared" si="98"/>
        <v>Jun</v>
      </c>
      <c r="V1037">
        <f t="shared" si="99"/>
        <v>2</v>
      </c>
      <c r="W1037" t="str">
        <f xml:space="preserve"> Simulated_UTM_Campaign_Data___1500_Rows[[#This Row],[utm_source]] &amp; "/" &amp; Simulated_UTM_Campaign_Data___1500_Rows[[#This Row],[utm_medium]]</f>
        <v>youtube/social</v>
      </c>
      <c r="X1037" s="36">
        <f t="shared" si="100"/>
        <v>45294</v>
      </c>
      <c r="Y1037" s="38">
        <f>DATEDIF(E1037, A1037, "m") + 1</f>
        <v>6</v>
      </c>
      <c r="Z1037" s="4" t="str">
        <f t="shared" si="101"/>
        <v>purchase_intent</v>
      </c>
    </row>
    <row r="1038" spans="1:26" x14ac:dyDescent="0.2">
      <c r="A1038" s="36">
        <v>45468</v>
      </c>
      <c r="B1038" s="4" t="s">
        <v>25</v>
      </c>
      <c r="C1038" s="4" t="s">
        <v>15</v>
      </c>
      <c r="D1038" s="4" t="s">
        <v>22</v>
      </c>
      <c r="E1038" s="36">
        <f>IFERROR(_xlfn.XLOOKUP(D1038, 'Minimum Months'!A:A, 'Minimum Months'!B:B), "")</f>
        <v>45294</v>
      </c>
      <c r="F1038" s="4" t="s">
        <v>29</v>
      </c>
      <c r="G1038" s="4" t="s">
        <v>13</v>
      </c>
      <c r="H1038" s="4">
        <v>227</v>
      </c>
      <c r="I1038" s="4">
        <v>41</v>
      </c>
      <c r="J1038" s="4">
        <v>859.4</v>
      </c>
      <c r="K1038" s="19">
        <f t="shared" si="96"/>
        <v>0.18061674008810572</v>
      </c>
      <c r="L1038" s="46">
        <f t="shared" si="97"/>
        <v>3.7859030837004406</v>
      </c>
      <c r="M1038" t="s">
        <v>34</v>
      </c>
      <c r="N1038" t="s">
        <v>36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tr">
        <f t="shared" si="98"/>
        <v>Jun</v>
      </c>
      <c r="V1038">
        <f t="shared" si="99"/>
        <v>2</v>
      </c>
      <c r="W1038" t="str">
        <f xml:space="preserve"> Simulated_UTM_Campaign_Data___1500_Rows[[#This Row],[utm_source]] &amp; "/" &amp; Simulated_UTM_Campaign_Data___1500_Rows[[#This Row],[utm_medium]]</f>
        <v>google/social</v>
      </c>
      <c r="X1038" s="36">
        <f t="shared" si="100"/>
        <v>45294</v>
      </c>
      <c r="Y1038" s="38">
        <f>DATEDIF(E1038, A1038, "m") + 1</f>
        <v>6</v>
      </c>
      <c r="Z1038" s="4" t="str">
        <f t="shared" si="101"/>
        <v>exploratory</v>
      </c>
    </row>
    <row r="1039" spans="1:26" x14ac:dyDescent="0.2">
      <c r="A1039" s="36">
        <v>45398</v>
      </c>
      <c r="B1039" s="4" t="s">
        <v>30</v>
      </c>
      <c r="C1039" s="4" t="s">
        <v>10</v>
      </c>
      <c r="D1039" s="4" t="s">
        <v>22</v>
      </c>
      <c r="E1039" s="36">
        <f>IFERROR(_xlfn.XLOOKUP(D1039, 'Minimum Months'!A:A, 'Minimum Months'!B:B), "")</f>
        <v>45294</v>
      </c>
      <c r="F1039" s="4" t="s">
        <v>23</v>
      </c>
      <c r="G1039" s="4" t="s">
        <v>21</v>
      </c>
      <c r="H1039" s="4">
        <v>195</v>
      </c>
      <c r="I1039" s="4">
        <v>43</v>
      </c>
      <c r="J1039" s="4">
        <v>976.2</v>
      </c>
      <c r="K1039" s="19">
        <f t="shared" si="96"/>
        <v>0.22051282051282051</v>
      </c>
      <c r="L1039" s="46">
        <f t="shared" si="97"/>
        <v>5.006153846153846</v>
      </c>
      <c r="M1039" t="s">
        <v>34</v>
      </c>
      <c r="N1039" t="s">
        <v>36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tr">
        <f t="shared" si="98"/>
        <v>Apr</v>
      </c>
      <c r="V1039">
        <f t="shared" si="99"/>
        <v>2</v>
      </c>
      <c r="W1039" t="str">
        <f xml:space="preserve"> Simulated_UTM_Campaign_Data___1500_Rows[[#This Row],[utm_source]] &amp; "/" &amp; Simulated_UTM_Campaign_Data___1500_Rows[[#This Row],[utm_medium]]</f>
        <v>linkedin/referral</v>
      </c>
      <c r="X1039" s="36">
        <f t="shared" si="100"/>
        <v>45294</v>
      </c>
      <c r="Y1039" s="38">
        <f>DATEDIF(E1039, A1039, "m") + 1</f>
        <v>4</v>
      </c>
      <c r="Z1039" s="4" t="str">
        <f t="shared" si="101"/>
        <v>exploratory</v>
      </c>
    </row>
    <row r="1040" spans="1:26" x14ac:dyDescent="0.2">
      <c r="A1040" s="36">
        <v>45493</v>
      </c>
      <c r="B1040" s="4" t="s">
        <v>9</v>
      </c>
      <c r="C1040" s="4" t="s">
        <v>10</v>
      </c>
      <c r="D1040" s="4" t="s">
        <v>11</v>
      </c>
      <c r="E1040" s="36">
        <f>IFERROR(_xlfn.XLOOKUP(D1040, 'Minimum Months'!A:A, 'Minimum Months'!B:B), "")</f>
        <v>45292</v>
      </c>
      <c r="F1040" s="4" t="s">
        <v>29</v>
      </c>
      <c r="G1040" s="4" t="s">
        <v>17</v>
      </c>
      <c r="H1040" s="4">
        <v>487</v>
      </c>
      <c r="I1040" s="4">
        <v>17</v>
      </c>
      <c r="J1040" s="4">
        <v>442.77</v>
      </c>
      <c r="K1040" s="19">
        <f t="shared" si="96"/>
        <v>3.4907597535934289E-2</v>
      </c>
      <c r="L1040" s="46">
        <f t="shared" si="97"/>
        <v>0.90917864476386034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tr">
        <f t="shared" si="98"/>
        <v>Jul</v>
      </c>
      <c r="V1040">
        <f t="shared" si="99"/>
        <v>3</v>
      </c>
      <c r="W1040" t="str">
        <f xml:space="preserve"> Simulated_UTM_Campaign_Data___1500_Rows[[#This Row],[utm_source]] &amp; "/" &amp; Simulated_UTM_Campaign_Data___1500_Rows[[#This Row],[utm_medium]]</f>
        <v>facebook/referral</v>
      </c>
      <c r="X1040" s="36">
        <f t="shared" si="100"/>
        <v>45292</v>
      </c>
      <c r="Y1040" s="38">
        <f>DATEDIF(E1040, A1040, "m") + 1</f>
        <v>7</v>
      </c>
      <c r="Z1040" s="4" t="str">
        <f t="shared" si="101"/>
        <v>purchase_intent</v>
      </c>
    </row>
    <row r="1041" spans="1:26" x14ac:dyDescent="0.2">
      <c r="A1041" s="36">
        <v>45585</v>
      </c>
      <c r="B1041" s="4" t="s">
        <v>14</v>
      </c>
      <c r="C1041" s="4" t="s">
        <v>10</v>
      </c>
      <c r="D1041" s="4" t="s">
        <v>22</v>
      </c>
      <c r="E1041" s="36">
        <f>IFERROR(_xlfn.XLOOKUP(D1041, 'Minimum Months'!A:A, 'Minimum Months'!B:B), "")</f>
        <v>45294</v>
      </c>
      <c r="F1041" s="4" t="s">
        <v>32</v>
      </c>
      <c r="G1041" s="4" t="s">
        <v>24</v>
      </c>
      <c r="H1041" s="4">
        <v>449</v>
      </c>
      <c r="I1041" s="4">
        <v>27</v>
      </c>
      <c r="J1041" s="4">
        <v>528.35</v>
      </c>
      <c r="K1041" s="19">
        <f t="shared" si="96"/>
        <v>6.0133630289532294E-2</v>
      </c>
      <c r="L1041" s="46">
        <f t="shared" si="97"/>
        <v>1.1767260579064589</v>
      </c>
      <c r="M1041" t="s">
        <v>34</v>
      </c>
      <c r="N1041" t="s">
        <v>36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tr">
        <f t="shared" si="98"/>
        <v>Oct</v>
      </c>
      <c r="V1041">
        <f t="shared" si="99"/>
        <v>4</v>
      </c>
      <c r="W1041" t="str">
        <f xml:space="preserve"> Simulated_UTM_Campaign_Data___1500_Rows[[#This Row],[utm_source]] &amp; "/" &amp; Simulated_UTM_Campaign_Data___1500_Rows[[#This Row],[utm_medium]]</f>
        <v>newsletter/referral</v>
      </c>
      <c r="X1041" s="36">
        <f t="shared" si="100"/>
        <v>45294</v>
      </c>
      <c r="Y1041" s="38">
        <f>DATEDIF(E1041, A1041, "m") + 1</f>
        <v>10</v>
      </c>
      <c r="Z1041" s="4" t="str">
        <f t="shared" si="101"/>
        <v>purchase_intent</v>
      </c>
    </row>
    <row r="1042" spans="1:26" x14ac:dyDescent="0.2">
      <c r="A1042" s="36">
        <v>45600</v>
      </c>
      <c r="B1042" s="4" t="s">
        <v>18</v>
      </c>
      <c r="C1042" s="4" t="s">
        <v>15</v>
      </c>
      <c r="D1042" s="4" t="s">
        <v>11</v>
      </c>
      <c r="E1042" s="36">
        <f>IFERROR(_xlfn.XLOOKUP(D1042, 'Minimum Months'!A:A, 'Minimum Months'!B:B), "")</f>
        <v>45292</v>
      </c>
      <c r="F1042" s="4" t="s">
        <v>12</v>
      </c>
      <c r="G1042" s="4" t="s">
        <v>24</v>
      </c>
      <c r="H1042" s="4">
        <v>163</v>
      </c>
      <c r="I1042" s="4">
        <v>5</v>
      </c>
      <c r="J1042" s="4">
        <v>123.42</v>
      </c>
      <c r="K1042" s="19">
        <f t="shared" si="96"/>
        <v>3.0674846625766871E-2</v>
      </c>
      <c r="L1042" s="46">
        <f t="shared" si="97"/>
        <v>0.75717791411042945</v>
      </c>
      <c r="M1042" t="s">
        <v>34</v>
      </c>
      <c r="N1042" t="s">
        <v>36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tr">
        <f t="shared" si="98"/>
        <v>Nov</v>
      </c>
      <c r="V1042">
        <f t="shared" si="99"/>
        <v>4</v>
      </c>
      <c r="W1042" t="str">
        <f xml:space="preserve"> Simulated_UTM_Campaign_Data___1500_Rows[[#This Row],[utm_source]] &amp; "/" &amp; Simulated_UTM_Campaign_Data___1500_Rows[[#This Row],[utm_medium]]</f>
        <v>youtube/social</v>
      </c>
      <c r="X1042" s="36">
        <f t="shared" si="100"/>
        <v>45292</v>
      </c>
      <c r="Y1042" s="38">
        <f>DATEDIF(E1042, A1042, "m") + 1</f>
        <v>11</v>
      </c>
      <c r="Z1042" s="4" t="str">
        <f t="shared" si="101"/>
        <v>purchase_intent</v>
      </c>
    </row>
    <row r="1043" spans="1:26" x14ac:dyDescent="0.2">
      <c r="A1043" s="36">
        <v>45631</v>
      </c>
      <c r="B1043" s="4" t="s">
        <v>18</v>
      </c>
      <c r="C1043" s="4" t="s">
        <v>19</v>
      </c>
      <c r="D1043" s="4" t="s">
        <v>27</v>
      </c>
      <c r="E1043" s="36">
        <f>IFERROR(_xlfn.XLOOKUP(D1043, 'Minimum Months'!A:A, 'Minimum Months'!B:B), "")</f>
        <v>45293</v>
      </c>
      <c r="F1043" s="4" t="s">
        <v>12</v>
      </c>
      <c r="G1043" s="4" t="s">
        <v>17</v>
      </c>
      <c r="H1043" s="4">
        <v>67</v>
      </c>
      <c r="I1043" s="4">
        <v>12</v>
      </c>
      <c r="J1043" s="4">
        <v>798.22</v>
      </c>
      <c r="K1043" s="19">
        <f t="shared" si="96"/>
        <v>0.17910447761194029</v>
      </c>
      <c r="L1043" s="46">
        <f t="shared" si="97"/>
        <v>11.913731343283583</v>
      </c>
      <c r="M1043" t="s">
        <v>34</v>
      </c>
      <c r="N1043" t="s">
        <v>36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tr">
        <f t="shared" si="98"/>
        <v>Dec</v>
      </c>
      <c r="V1043">
        <f t="shared" si="99"/>
        <v>4</v>
      </c>
      <c r="W1043" t="str">
        <f xml:space="preserve"> Simulated_UTM_Campaign_Data___1500_Rows[[#This Row],[utm_source]] &amp; "/" &amp; Simulated_UTM_Campaign_Data___1500_Rows[[#This Row],[utm_medium]]</f>
        <v>youtube/email</v>
      </c>
      <c r="X1043" s="36">
        <f t="shared" si="100"/>
        <v>45293</v>
      </c>
      <c r="Y1043" s="38">
        <f>DATEDIF(E1043, A1043, "m") + 1</f>
        <v>12</v>
      </c>
      <c r="Z1043" s="4" t="str">
        <f t="shared" si="101"/>
        <v>purchase_intent</v>
      </c>
    </row>
    <row r="1044" spans="1:26" x14ac:dyDescent="0.2">
      <c r="A1044" s="36">
        <v>45370</v>
      </c>
      <c r="B1044" s="4" t="s">
        <v>18</v>
      </c>
      <c r="C1044" s="4" t="s">
        <v>19</v>
      </c>
      <c r="D1044" s="4" t="s">
        <v>27</v>
      </c>
      <c r="E1044" s="36">
        <f>IFERROR(_xlfn.XLOOKUP(D1044, 'Minimum Months'!A:A, 'Minimum Months'!B:B), "")</f>
        <v>45293</v>
      </c>
      <c r="F1044" s="4" t="s">
        <v>29</v>
      </c>
      <c r="G1044" s="4" t="s">
        <v>13</v>
      </c>
      <c r="H1044" s="4">
        <v>260</v>
      </c>
      <c r="I1044" s="4">
        <v>36</v>
      </c>
      <c r="J1044" s="4">
        <v>999.1</v>
      </c>
      <c r="K1044" s="19">
        <f t="shared" si="96"/>
        <v>0.13846153846153847</v>
      </c>
      <c r="L1044" s="46">
        <f t="shared" si="97"/>
        <v>3.8426923076923076</v>
      </c>
      <c r="M1044" t="s">
        <v>34</v>
      </c>
      <c r="N1044" t="s">
        <v>36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tr">
        <f t="shared" si="98"/>
        <v>Mar</v>
      </c>
      <c r="V1044">
        <f t="shared" si="99"/>
        <v>1</v>
      </c>
      <c r="W1044" t="str">
        <f xml:space="preserve"> Simulated_UTM_Campaign_Data___1500_Rows[[#This Row],[utm_source]] &amp; "/" &amp; Simulated_UTM_Campaign_Data___1500_Rows[[#This Row],[utm_medium]]</f>
        <v>youtube/email</v>
      </c>
      <c r="X1044" s="36">
        <f t="shared" si="100"/>
        <v>45293</v>
      </c>
      <c r="Y1044" s="38">
        <f>DATEDIF(E1044, A1044, "m") + 1</f>
        <v>3</v>
      </c>
      <c r="Z1044" s="4" t="str">
        <f t="shared" si="101"/>
        <v>exploratory</v>
      </c>
    </row>
    <row r="1045" spans="1:26" x14ac:dyDescent="0.2">
      <c r="A1045" s="36">
        <v>45331</v>
      </c>
      <c r="B1045" s="4" t="s">
        <v>25</v>
      </c>
      <c r="C1045" s="4" t="s">
        <v>19</v>
      </c>
      <c r="D1045" s="4" t="s">
        <v>27</v>
      </c>
      <c r="E1045" s="36">
        <f>IFERROR(_xlfn.XLOOKUP(D1045, 'Minimum Months'!A:A, 'Minimum Months'!B:B), "")</f>
        <v>45293</v>
      </c>
      <c r="F1045" s="4" t="s">
        <v>16</v>
      </c>
      <c r="G1045" s="4" t="s">
        <v>17</v>
      </c>
      <c r="H1045" s="4">
        <v>43</v>
      </c>
      <c r="I1045" s="4">
        <v>47</v>
      </c>
      <c r="J1045" s="4">
        <v>924.84</v>
      </c>
      <c r="K1045" s="19">
        <f t="shared" si="96"/>
        <v>1.0930232558139534</v>
      </c>
      <c r="L1045" s="46">
        <f t="shared" si="97"/>
        <v>21.507906976744188</v>
      </c>
      <c r="M1045" t="s">
        <v>34</v>
      </c>
      <c r="N1045" t="s">
        <v>36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tr">
        <f t="shared" si="98"/>
        <v>Feb</v>
      </c>
      <c r="V1045">
        <f t="shared" si="99"/>
        <v>1</v>
      </c>
      <c r="W1045" t="str">
        <f xml:space="preserve"> Simulated_UTM_Campaign_Data___1500_Rows[[#This Row],[utm_source]] &amp; "/" &amp; Simulated_UTM_Campaign_Data___1500_Rows[[#This Row],[utm_medium]]</f>
        <v>google/email</v>
      </c>
      <c r="X1045" s="36">
        <f t="shared" si="100"/>
        <v>45293</v>
      </c>
      <c r="Y1045" s="38">
        <f>DATEDIF(E1045, A1045, "m") + 1</f>
        <v>2</v>
      </c>
      <c r="Z1045" s="4" t="str">
        <f t="shared" si="101"/>
        <v>purchase_intent</v>
      </c>
    </row>
    <row r="1046" spans="1:26" x14ac:dyDescent="0.2">
      <c r="A1046" s="36">
        <v>45622</v>
      </c>
      <c r="B1046" s="4" t="s">
        <v>25</v>
      </c>
      <c r="C1046" s="4" t="s">
        <v>10</v>
      </c>
      <c r="D1046" s="4" t="s">
        <v>11</v>
      </c>
      <c r="E1046" s="36">
        <f>IFERROR(_xlfn.XLOOKUP(D1046, 'Minimum Months'!A:A, 'Minimum Months'!B:B), "")</f>
        <v>45292</v>
      </c>
      <c r="F1046" s="4" t="s">
        <v>12</v>
      </c>
      <c r="G1046" s="4" t="s">
        <v>17</v>
      </c>
      <c r="H1046" s="4">
        <v>107</v>
      </c>
      <c r="I1046" s="4">
        <v>29</v>
      </c>
      <c r="J1046" s="4">
        <v>726.18</v>
      </c>
      <c r="K1046" s="19">
        <f t="shared" si="96"/>
        <v>0.27102803738317754</v>
      </c>
      <c r="L1046" s="46">
        <f t="shared" si="97"/>
        <v>6.7867289719626163</v>
      </c>
      <c r="M1046" t="s">
        <v>34</v>
      </c>
      <c r="N1046" t="s">
        <v>36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tr">
        <f t="shared" si="98"/>
        <v>Nov</v>
      </c>
      <c r="V1046">
        <f t="shared" si="99"/>
        <v>4</v>
      </c>
      <c r="W1046" t="str">
        <f xml:space="preserve"> Simulated_UTM_Campaign_Data___1500_Rows[[#This Row],[utm_source]] &amp; "/" &amp; Simulated_UTM_Campaign_Data___1500_Rows[[#This Row],[utm_medium]]</f>
        <v>google/referral</v>
      </c>
      <c r="X1046" s="36">
        <f t="shared" si="100"/>
        <v>45292</v>
      </c>
      <c r="Y1046" s="38">
        <f>DATEDIF(E1046, A1046, "m") + 1</f>
        <v>11</v>
      </c>
      <c r="Z1046" s="4" t="str">
        <f t="shared" si="101"/>
        <v>purchase_intent</v>
      </c>
    </row>
    <row r="1047" spans="1:26" x14ac:dyDescent="0.2">
      <c r="A1047" s="36">
        <v>45309</v>
      </c>
      <c r="B1047" s="4" t="s">
        <v>26</v>
      </c>
      <c r="C1047" s="4" t="s">
        <v>19</v>
      </c>
      <c r="D1047" s="4" t="s">
        <v>11</v>
      </c>
      <c r="E1047" s="36">
        <f>IFERROR(_xlfn.XLOOKUP(D1047, 'Minimum Months'!A:A, 'Minimum Months'!B:B), "")</f>
        <v>45292</v>
      </c>
      <c r="F1047" s="4" t="s">
        <v>16</v>
      </c>
      <c r="G1047" s="4" t="s">
        <v>21</v>
      </c>
      <c r="H1047" s="4">
        <v>314</v>
      </c>
      <c r="I1047" s="4">
        <v>13</v>
      </c>
      <c r="J1047" s="4">
        <v>376.83</v>
      </c>
      <c r="K1047" s="19">
        <f t="shared" si="96"/>
        <v>4.1401273885350316E-2</v>
      </c>
      <c r="L1047" s="46">
        <f t="shared" si="97"/>
        <v>1.2000955414012737</v>
      </c>
      <c r="M1047" t="s">
        <v>34</v>
      </c>
      <c r="N1047" t="s">
        <v>36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tr">
        <f t="shared" si="98"/>
        <v>Jan</v>
      </c>
      <c r="V1047">
        <f t="shared" si="99"/>
        <v>1</v>
      </c>
      <c r="W1047" t="str">
        <f xml:space="preserve"> Simulated_UTM_Campaign_Data___1500_Rows[[#This Row],[utm_source]] &amp; "/" &amp; Simulated_UTM_Campaign_Data___1500_Rows[[#This Row],[utm_medium]]</f>
        <v>instagram/email</v>
      </c>
      <c r="X1047" s="36">
        <f t="shared" si="100"/>
        <v>45292</v>
      </c>
      <c r="Y1047" s="38">
        <f>DATEDIF(E1047, A1047, "m") + 1</f>
        <v>1</v>
      </c>
      <c r="Z1047" s="4" t="str">
        <f t="shared" si="101"/>
        <v>exploratory</v>
      </c>
    </row>
    <row r="1048" spans="1:26" x14ac:dyDescent="0.2">
      <c r="A1048" s="36">
        <v>45385</v>
      </c>
      <c r="B1048" s="4" t="s">
        <v>18</v>
      </c>
      <c r="C1048" s="4" t="s">
        <v>28</v>
      </c>
      <c r="D1048" s="4" t="s">
        <v>22</v>
      </c>
      <c r="E1048" s="36">
        <f>IFERROR(_xlfn.XLOOKUP(D1048, 'Minimum Months'!A:A, 'Minimum Months'!B:B), "")</f>
        <v>45294</v>
      </c>
      <c r="F1048" s="4" t="s">
        <v>12</v>
      </c>
      <c r="G1048" s="4" t="s">
        <v>24</v>
      </c>
      <c r="H1048" s="4">
        <v>396</v>
      </c>
      <c r="I1048" s="4">
        <v>33</v>
      </c>
      <c r="J1048" s="4">
        <v>367.78</v>
      </c>
      <c r="K1048" s="19">
        <f t="shared" si="96"/>
        <v>8.3333333333333329E-2</v>
      </c>
      <c r="L1048" s="46">
        <f t="shared" si="97"/>
        <v>0.92873737373737364</v>
      </c>
      <c r="M1048" t="s">
        <v>34</v>
      </c>
      <c r="N1048" t="s">
        <v>36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tr">
        <f t="shared" si="98"/>
        <v>Apr</v>
      </c>
      <c r="V1048">
        <f t="shared" si="99"/>
        <v>2</v>
      </c>
      <c r="W1048" t="str">
        <f xml:space="preserve"> Simulated_UTM_Campaign_Data___1500_Rows[[#This Row],[utm_source]] &amp; "/" &amp; Simulated_UTM_Campaign_Data___1500_Rows[[#This Row],[utm_medium]]</f>
        <v>youtube/cpc</v>
      </c>
      <c r="X1048" s="36">
        <f t="shared" si="100"/>
        <v>45294</v>
      </c>
      <c r="Y1048" s="38">
        <f>DATEDIF(E1048, A1048, "m") + 1</f>
        <v>4</v>
      </c>
      <c r="Z1048" s="4" t="str">
        <f t="shared" si="101"/>
        <v>purchase_intent</v>
      </c>
    </row>
    <row r="1049" spans="1:26" x14ac:dyDescent="0.2">
      <c r="A1049" s="36">
        <v>45328</v>
      </c>
      <c r="B1049" s="4" t="s">
        <v>14</v>
      </c>
      <c r="C1049" s="4" t="s">
        <v>10</v>
      </c>
      <c r="D1049" s="4" t="s">
        <v>22</v>
      </c>
      <c r="E1049" s="36">
        <f>IFERROR(_xlfn.XLOOKUP(D1049, 'Minimum Months'!A:A, 'Minimum Months'!B:B), "")</f>
        <v>45294</v>
      </c>
      <c r="F1049" s="4" t="s">
        <v>12</v>
      </c>
      <c r="G1049" s="4" t="s">
        <v>13</v>
      </c>
      <c r="H1049" s="4">
        <v>89</v>
      </c>
      <c r="I1049" s="4">
        <v>30</v>
      </c>
      <c r="J1049" s="4">
        <v>222.91</v>
      </c>
      <c r="K1049" s="19">
        <f t="shared" si="96"/>
        <v>0.33707865168539325</v>
      </c>
      <c r="L1049" s="46">
        <f t="shared" si="97"/>
        <v>2.5046067415730335</v>
      </c>
      <c r="M1049" t="s">
        <v>34</v>
      </c>
      <c r="N1049" t="s">
        <v>36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tr">
        <f t="shared" si="98"/>
        <v>Feb</v>
      </c>
      <c r="V1049">
        <f t="shared" si="99"/>
        <v>1</v>
      </c>
      <c r="W1049" t="str">
        <f xml:space="preserve"> Simulated_UTM_Campaign_Data___1500_Rows[[#This Row],[utm_source]] &amp; "/" &amp; Simulated_UTM_Campaign_Data___1500_Rows[[#This Row],[utm_medium]]</f>
        <v>newsletter/referral</v>
      </c>
      <c r="X1049" s="36">
        <f t="shared" si="100"/>
        <v>45294</v>
      </c>
      <c r="Y1049" s="38">
        <f>DATEDIF(E1049, A1049, "m") + 1</f>
        <v>2</v>
      </c>
      <c r="Z1049" s="4" t="str">
        <f t="shared" si="101"/>
        <v>exploratory</v>
      </c>
    </row>
    <row r="1050" spans="1:26" x14ac:dyDescent="0.2">
      <c r="A1050" s="36">
        <v>45439</v>
      </c>
      <c r="B1050" s="4" t="s">
        <v>26</v>
      </c>
      <c r="C1050" s="4" t="s">
        <v>10</v>
      </c>
      <c r="D1050" s="4" t="s">
        <v>20</v>
      </c>
      <c r="E1050" s="36">
        <f>IFERROR(_xlfn.XLOOKUP(D1050, 'Minimum Months'!A:A, 'Minimum Months'!B:B), "")</f>
        <v>45292</v>
      </c>
      <c r="F1050" s="4" t="s">
        <v>29</v>
      </c>
      <c r="G1050" s="4" t="s">
        <v>17</v>
      </c>
      <c r="H1050" s="4">
        <v>441</v>
      </c>
      <c r="I1050" s="4">
        <v>8</v>
      </c>
      <c r="J1050" s="4">
        <v>26.92</v>
      </c>
      <c r="K1050" s="19">
        <f t="shared" si="96"/>
        <v>1.8140589569160998E-2</v>
      </c>
      <c r="L1050" s="46">
        <f t="shared" si="97"/>
        <v>6.1043083900226759E-2</v>
      </c>
      <c r="M1050" t="s">
        <v>34</v>
      </c>
      <c r="N1050" t="s">
        <v>36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tr">
        <f t="shared" si="98"/>
        <v>May</v>
      </c>
      <c r="V1050">
        <f t="shared" si="99"/>
        <v>2</v>
      </c>
      <c r="W1050" t="str">
        <f xml:space="preserve"> Simulated_UTM_Campaign_Data___1500_Rows[[#This Row],[utm_source]] &amp; "/" &amp; Simulated_UTM_Campaign_Data___1500_Rows[[#This Row],[utm_medium]]</f>
        <v>instagram/referral</v>
      </c>
      <c r="X1050" s="36">
        <f t="shared" si="100"/>
        <v>45292</v>
      </c>
      <c r="Y1050" s="38">
        <f>DATEDIF(E1050, A1050, "m") + 1</f>
        <v>5</v>
      </c>
      <c r="Z1050" s="4" t="str">
        <f t="shared" si="101"/>
        <v>purchase_intent</v>
      </c>
    </row>
    <row r="1051" spans="1:26" x14ac:dyDescent="0.2">
      <c r="A1051" s="36">
        <v>45437</v>
      </c>
      <c r="B1051" s="4" t="s">
        <v>14</v>
      </c>
      <c r="C1051" s="4" t="s">
        <v>10</v>
      </c>
      <c r="D1051" s="4" t="s">
        <v>22</v>
      </c>
      <c r="E1051" s="36">
        <f>IFERROR(_xlfn.XLOOKUP(D1051, 'Minimum Months'!A:A, 'Minimum Months'!B:B), "")</f>
        <v>45294</v>
      </c>
      <c r="F1051" s="4" t="s">
        <v>16</v>
      </c>
      <c r="G1051" s="4" t="s">
        <v>17</v>
      </c>
      <c r="H1051" s="4">
        <v>22</v>
      </c>
      <c r="I1051" s="4">
        <v>48</v>
      </c>
      <c r="J1051" s="4">
        <v>324.23</v>
      </c>
      <c r="K1051" s="19">
        <f t="shared" si="96"/>
        <v>2.1818181818181817</v>
      </c>
      <c r="L1051" s="46">
        <f t="shared" si="97"/>
        <v>14.737727272727273</v>
      </c>
      <c r="M1051" t="s">
        <v>34</v>
      </c>
      <c r="N1051" t="s">
        <v>36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tr">
        <f t="shared" si="98"/>
        <v>May</v>
      </c>
      <c r="V1051">
        <f t="shared" si="99"/>
        <v>2</v>
      </c>
      <c r="W1051" t="str">
        <f xml:space="preserve"> Simulated_UTM_Campaign_Data___1500_Rows[[#This Row],[utm_source]] &amp; "/" &amp; Simulated_UTM_Campaign_Data___1500_Rows[[#This Row],[utm_medium]]</f>
        <v>newsletter/referral</v>
      </c>
      <c r="X1051" s="36">
        <f t="shared" si="100"/>
        <v>45294</v>
      </c>
      <c r="Y1051" s="38">
        <f>DATEDIF(E1051, A1051, "m") + 1</f>
        <v>5</v>
      </c>
      <c r="Z1051" s="4" t="str">
        <f t="shared" si="101"/>
        <v>purchase_intent</v>
      </c>
    </row>
    <row r="1052" spans="1:26" x14ac:dyDescent="0.2">
      <c r="A1052" s="36">
        <v>45604</v>
      </c>
      <c r="B1052" s="4" t="s">
        <v>30</v>
      </c>
      <c r="C1052" s="4" t="s">
        <v>10</v>
      </c>
      <c r="D1052" s="4" t="s">
        <v>11</v>
      </c>
      <c r="E1052" s="36">
        <f>IFERROR(_xlfn.XLOOKUP(D1052, 'Minimum Months'!A:A, 'Minimum Months'!B:B), "")</f>
        <v>45292</v>
      </c>
      <c r="F1052" s="4" t="s">
        <v>23</v>
      </c>
      <c r="G1052" s="4" t="s">
        <v>13</v>
      </c>
      <c r="H1052" s="4">
        <v>291</v>
      </c>
      <c r="I1052" s="4">
        <v>0</v>
      </c>
      <c r="J1052" s="4">
        <v>636.23</v>
      </c>
      <c r="K1052" s="19">
        <f t="shared" si="96"/>
        <v>0</v>
      </c>
      <c r="L1052" s="46">
        <f t="shared" si="97"/>
        <v>2.1863573883161513</v>
      </c>
      <c r="M1052" t="s">
        <v>34</v>
      </c>
      <c r="N1052" t="s">
        <v>36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tr">
        <f t="shared" si="98"/>
        <v>Nov</v>
      </c>
      <c r="V1052">
        <f t="shared" si="99"/>
        <v>4</v>
      </c>
      <c r="W1052" t="str">
        <f xml:space="preserve"> Simulated_UTM_Campaign_Data___1500_Rows[[#This Row],[utm_source]] &amp; "/" &amp; Simulated_UTM_Campaign_Data___1500_Rows[[#This Row],[utm_medium]]</f>
        <v>linkedin/referral</v>
      </c>
      <c r="X1052" s="36">
        <f t="shared" si="100"/>
        <v>45292</v>
      </c>
      <c r="Y1052" s="38">
        <f>DATEDIF(E1052, A1052, "m") + 1</f>
        <v>11</v>
      </c>
      <c r="Z1052" s="4" t="str">
        <f t="shared" si="101"/>
        <v>exploratory</v>
      </c>
    </row>
    <row r="1053" spans="1:26" x14ac:dyDescent="0.2">
      <c r="A1053" s="36">
        <v>45502</v>
      </c>
      <c r="B1053" s="4" t="s">
        <v>9</v>
      </c>
      <c r="C1053" s="4" t="s">
        <v>15</v>
      </c>
      <c r="D1053" s="4" t="s">
        <v>22</v>
      </c>
      <c r="E1053" s="36">
        <f>IFERROR(_xlfn.XLOOKUP(D1053, 'Minimum Months'!A:A, 'Minimum Months'!B:B), "")</f>
        <v>45294</v>
      </c>
      <c r="F1053" s="4" t="s">
        <v>23</v>
      </c>
      <c r="G1053" s="4" t="s">
        <v>21</v>
      </c>
      <c r="H1053" s="4">
        <v>208</v>
      </c>
      <c r="I1053" s="4">
        <v>7</v>
      </c>
      <c r="J1053" s="4">
        <v>105.45</v>
      </c>
      <c r="K1053" s="19">
        <f t="shared" si="96"/>
        <v>3.3653846153846152E-2</v>
      </c>
      <c r="L1053" s="46">
        <f t="shared" si="97"/>
        <v>0.50697115384615388</v>
      </c>
      <c r="M1053" t="s">
        <v>34</v>
      </c>
      <c r="N1053" t="s">
        <v>36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tr">
        <f t="shared" si="98"/>
        <v>Jul</v>
      </c>
      <c r="V1053">
        <f t="shared" si="99"/>
        <v>3</v>
      </c>
      <c r="W1053" t="str">
        <f xml:space="preserve"> Simulated_UTM_Campaign_Data___1500_Rows[[#This Row],[utm_source]] &amp; "/" &amp; Simulated_UTM_Campaign_Data___1500_Rows[[#This Row],[utm_medium]]</f>
        <v>facebook/social</v>
      </c>
      <c r="X1053" s="36">
        <f t="shared" si="100"/>
        <v>45294</v>
      </c>
      <c r="Y1053" s="38">
        <f>DATEDIF(E1053, A1053, "m") + 1</f>
        <v>7</v>
      </c>
      <c r="Z1053" s="4" t="str">
        <f t="shared" si="101"/>
        <v>exploratory</v>
      </c>
    </row>
    <row r="1054" spans="1:26" x14ac:dyDescent="0.2">
      <c r="A1054" s="36">
        <v>45645</v>
      </c>
      <c r="B1054" s="4" t="s">
        <v>25</v>
      </c>
      <c r="C1054" s="4" t="s">
        <v>28</v>
      </c>
      <c r="D1054" s="4" t="s">
        <v>20</v>
      </c>
      <c r="E1054" s="36">
        <f>IFERROR(_xlfn.XLOOKUP(D1054, 'Minimum Months'!A:A, 'Minimum Months'!B:B), "")</f>
        <v>45292</v>
      </c>
      <c r="F1054" s="4" t="s">
        <v>32</v>
      </c>
      <c r="G1054" s="4" t="s">
        <v>17</v>
      </c>
      <c r="H1054" s="4">
        <v>130</v>
      </c>
      <c r="I1054" s="4">
        <v>5</v>
      </c>
      <c r="J1054" s="4">
        <v>637.29999999999995</v>
      </c>
      <c r="K1054" s="19">
        <f t="shared" si="96"/>
        <v>3.8461538461538464E-2</v>
      </c>
      <c r="L1054" s="46">
        <f t="shared" si="97"/>
        <v>4.9023076923076916</v>
      </c>
      <c r="M1054" t="s">
        <v>34</v>
      </c>
      <c r="N1054" t="s">
        <v>36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tr">
        <f t="shared" si="98"/>
        <v>Dec</v>
      </c>
      <c r="V1054">
        <f t="shared" si="99"/>
        <v>4</v>
      </c>
      <c r="W1054" t="str">
        <f xml:space="preserve"> Simulated_UTM_Campaign_Data___1500_Rows[[#This Row],[utm_source]] &amp; "/" &amp; Simulated_UTM_Campaign_Data___1500_Rows[[#This Row],[utm_medium]]</f>
        <v>google/cpc</v>
      </c>
      <c r="X1054" s="36">
        <f t="shared" si="100"/>
        <v>45292</v>
      </c>
      <c r="Y1054" s="38">
        <f>DATEDIF(E1054, A1054, "m") + 1</f>
        <v>12</v>
      </c>
      <c r="Z1054" s="4" t="str">
        <f t="shared" si="101"/>
        <v>purchase_intent</v>
      </c>
    </row>
    <row r="1055" spans="1:26" x14ac:dyDescent="0.2">
      <c r="A1055" s="36">
        <v>45534</v>
      </c>
      <c r="B1055" s="4" t="s">
        <v>26</v>
      </c>
      <c r="C1055" s="4" t="s">
        <v>19</v>
      </c>
      <c r="D1055" s="4" t="s">
        <v>22</v>
      </c>
      <c r="E1055" s="36">
        <f>IFERROR(_xlfn.XLOOKUP(D1055, 'Minimum Months'!A:A, 'Minimum Months'!B:B), "")</f>
        <v>45294</v>
      </c>
      <c r="F1055" s="4" t="s">
        <v>12</v>
      </c>
      <c r="G1055" s="4" t="s">
        <v>17</v>
      </c>
      <c r="H1055" s="4">
        <v>181</v>
      </c>
      <c r="I1055" s="4">
        <v>42</v>
      </c>
      <c r="J1055" s="4">
        <v>550.51</v>
      </c>
      <c r="K1055" s="19">
        <f t="shared" si="96"/>
        <v>0.23204419889502761</v>
      </c>
      <c r="L1055" s="46">
        <f t="shared" si="97"/>
        <v>3.0414917127071823</v>
      </c>
      <c r="M1055" t="s">
        <v>34</v>
      </c>
      <c r="N1055" t="s">
        <v>36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tr">
        <f t="shared" si="98"/>
        <v>Aug</v>
      </c>
      <c r="V1055">
        <f t="shared" si="99"/>
        <v>3</v>
      </c>
      <c r="W1055" t="str">
        <f xml:space="preserve"> Simulated_UTM_Campaign_Data___1500_Rows[[#This Row],[utm_source]] &amp; "/" &amp; Simulated_UTM_Campaign_Data___1500_Rows[[#This Row],[utm_medium]]</f>
        <v>instagram/email</v>
      </c>
      <c r="X1055" s="36">
        <f t="shared" si="100"/>
        <v>45294</v>
      </c>
      <c r="Y1055" s="38">
        <f>DATEDIF(E1055, A1055, "m") + 1</f>
        <v>8</v>
      </c>
      <c r="Z1055" s="4" t="str">
        <f t="shared" si="101"/>
        <v>purchase_intent</v>
      </c>
    </row>
    <row r="1056" spans="1:26" x14ac:dyDescent="0.2">
      <c r="A1056" s="36">
        <v>45575</v>
      </c>
      <c r="B1056" s="4" t="s">
        <v>9</v>
      </c>
      <c r="C1056" s="4" t="s">
        <v>10</v>
      </c>
      <c r="D1056" s="4" t="s">
        <v>20</v>
      </c>
      <c r="E1056" s="36">
        <f>IFERROR(_xlfn.XLOOKUP(D1056, 'Minimum Months'!A:A, 'Minimum Months'!B:B), "")</f>
        <v>45292</v>
      </c>
      <c r="F1056" s="4" t="s">
        <v>16</v>
      </c>
      <c r="G1056" s="4" t="s">
        <v>21</v>
      </c>
      <c r="H1056" s="4">
        <v>411</v>
      </c>
      <c r="I1056" s="4">
        <v>43</v>
      </c>
      <c r="J1056" s="4">
        <v>282.11</v>
      </c>
      <c r="K1056" s="19">
        <f t="shared" si="96"/>
        <v>0.10462287104622871</v>
      </c>
      <c r="L1056" s="46">
        <f t="shared" si="97"/>
        <v>0.68639902676399034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tr">
        <f t="shared" si="98"/>
        <v>Oct</v>
      </c>
      <c r="V1056">
        <f t="shared" si="99"/>
        <v>4</v>
      </c>
      <c r="W1056" t="str">
        <f xml:space="preserve"> Simulated_UTM_Campaign_Data___1500_Rows[[#This Row],[utm_source]] &amp; "/" &amp; Simulated_UTM_Campaign_Data___1500_Rows[[#This Row],[utm_medium]]</f>
        <v>facebook/referral</v>
      </c>
      <c r="X1056" s="36">
        <f t="shared" si="100"/>
        <v>45292</v>
      </c>
      <c r="Y1056" s="38">
        <f>DATEDIF(E1056, A1056, "m") + 1</f>
        <v>10</v>
      </c>
      <c r="Z1056" s="4" t="str">
        <f t="shared" si="101"/>
        <v>exploratory</v>
      </c>
    </row>
    <row r="1057" spans="1:26" x14ac:dyDescent="0.2">
      <c r="A1057" s="36">
        <v>45653</v>
      </c>
      <c r="B1057" s="4" t="s">
        <v>9</v>
      </c>
      <c r="C1057" s="4" t="s">
        <v>15</v>
      </c>
      <c r="D1057" s="4" t="s">
        <v>27</v>
      </c>
      <c r="E1057" s="36">
        <f>IFERROR(_xlfn.XLOOKUP(D1057, 'Minimum Months'!A:A, 'Minimum Months'!B:B), "")</f>
        <v>45293</v>
      </c>
      <c r="F1057" s="4" t="s">
        <v>16</v>
      </c>
      <c r="G1057" s="4" t="s">
        <v>13</v>
      </c>
      <c r="H1057" s="4">
        <v>454</v>
      </c>
      <c r="I1057" s="4">
        <v>25</v>
      </c>
      <c r="J1057" s="4">
        <v>729.93</v>
      </c>
      <c r="K1057" s="19">
        <f t="shared" si="96"/>
        <v>5.5066079295154183E-2</v>
      </c>
      <c r="L1057" s="46">
        <f t="shared" si="97"/>
        <v>1.6077753303964757</v>
      </c>
      <c r="M1057" t="s">
        <v>34</v>
      </c>
      <c r="N1057" t="s">
        <v>36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tr">
        <f t="shared" si="98"/>
        <v>Dec</v>
      </c>
      <c r="V1057">
        <f t="shared" si="99"/>
        <v>4</v>
      </c>
      <c r="W1057" t="str">
        <f xml:space="preserve"> Simulated_UTM_Campaign_Data___1500_Rows[[#This Row],[utm_source]] &amp; "/" &amp; Simulated_UTM_Campaign_Data___1500_Rows[[#This Row],[utm_medium]]</f>
        <v>facebook/social</v>
      </c>
      <c r="X1057" s="36">
        <f t="shared" si="100"/>
        <v>45293</v>
      </c>
      <c r="Y1057" s="38">
        <f>DATEDIF(E1057, A1057, "m") + 1</f>
        <v>12</v>
      </c>
      <c r="Z1057" s="4" t="str">
        <f t="shared" si="101"/>
        <v>exploratory</v>
      </c>
    </row>
    <row r="1058" spans="1:26" x14ac:dyDescent="0.2">
      <c r="A1058" s="36">
        <v>45623</v>
      </c>
      <c r="B1058" s="4" t="s">
        <v>26</v>
      </c>
      <c r="C1058" s="4" t="s">
        <v>19</v>
      </c>
      <c r="D1058" s="4" t="s">
        <v>22</v>
      </c>
      <c r="E1058" s="36">
        <f>IFERROR(_xlfn.XLOOKUP(D1058, 'Minimum Months'!A:A, 'Minimum Months'!B:B), "")</f>
        <v>45294</v>
      </c>
      <c r="F1058" s="4" t="s">
        <v>16</v>
      </c>
      <c r="G1058" s="4" t="s">
        <v>13</v>
      </c>
      <c r="H1058" s="4">
        <v>289</v>
      </c>
      <c r="I1058" s="4">
        <v>49</v>
      </c>
      <c r="J1058" s="4">
        <v>137.49</v>
      </c>
      <c r="K1058" s="19">
        <f t="shared" si="96"/>
        <v>0.16955017301038061</v>
      </c>
      <c r="L1058" s="46">
        <f t="shared" si="97"/>
        <v>0.47574394463667824</v>
      </c>
      <c r="M1058" t="s">
        <v>34</v>
      </c>
      <c r="N1058" t="s">
        <v>36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tr">
        <f t="shared" si="98"/>
        <v>Nov</v>
      </c>
      <c r="V1058">
        <f t="shared" si="99"/>
        <v>4</v>
      </c>
      <c r="W1058" t="str">
        <f xml:space="preserve"> Simulated_UTM_Campaign_Data___1500_Rows[[#This Row],[utm_source]] &amp; "/" &amp; Simulated_UTM_Campaign_Data___1500_Rows[[#This Row],[utm_medium]]</f>
        <v>instagram/email</v>
      </c>
      <c r="X1058" s="36">
        <f t="shared" si="100"/>
        <v>45294</v>
      </c>
      <c r="Y1058" s="38">
        <f>DATEDIF(E1058, A1058, "m") + 1</f>
        <v>11</v>
      </c>
      <c r="Z1058" s="4" t="str">
        <f t="shared" si="101"/>
        <v>exploratory</v>
      </c>
    </row>
    <row r="1059" spans="1:26" x14ac:dyDescent="0.2">
      <c r="A1059" s="36">
        <v>45561</v>
      </c>
      <c r="B1059" s="4" t="s">
        <v>30</v>
      </c>
      <c r="C1059" s="4" t="s">
        <v>28</v>
      </c>
      <c r="D1059" s="4" t="s">
        <v>22</v>
      </c>
      <c r="E1059" s="36">
        <f>IFERROR(_xlfn.XLOOKUP(D1059, 'Minimum Months'!A:A, 'Minimum Months'!B:B), "")</f>
        <v>45294</v>
      </c>
      <c r="F1059" s="4" t="s">
        <v>23</v>
      </c>
      <c r="G1059" s="4" t="s">
        <v>21</v>
      </c>
      <c r="H1059" s="4">
        <v>214</v>
      </c>
      <c r="I1059" s="4">
        <v>16</v>
      </c>
      <c r="J1059" s="4">
        <v>457.51</v>
      </c>
      <c r="K1059" s="19">
        <f t="shared" si="96"/>
        <v>7.476635514018691E-2</v>
      </c>
      <c r="L1059" s="46">
        <f t="shared" si="97"/>
        <v>2.1378971962616822</v>
      </c>
      <c r="M1059" t="s">
        <v>34</v>
      </c>
      <c r="N1059" t="s">
        <v>36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tr">
        <f t="shared" si="98"/>
        <v>Sep</v>
      </c>
      <c r="V1059">
        <f t="shared" si="99"/>
        <v>3</v>
      </c>
      <c r="W1059" t="str">
        <f xml:space="preserve"> Simulated_UTM_Campaign_Data___1500_Rows[[#This Row],[utm_source]] &amp; "/" &amp; Simulated_UTM_Campaign_Data___1500_Rows[[#This Row],[utm_medium]]</f>
        <v>linkedin/cpc</v>
      </c>
      <c r="X1059" s="36">
        <f t="shared" si="100"/>
        <v>45294</v>
      </c>
      <c r="Y1059" s="38">
        <f>DATEDIF(E1059, A1059, "m") + 1</f>
        <v>9</v>
      </c>
      <c r="Z1059" s="4" t="str">
        <f t="shared" si="101"/>
        <v>exploratory</v>
      </c>
    </row>
    <row r="1060" spans="1:26" x14ac:dyDescent="0.2">
      <c r="A1060" s="36">
        <v>45355</v>
      </c>
      <c r="B1060" s="4" t="s">
        <v>18</v>
      </c>
      <c r="C1060" s="4" t="s">
        <v>10</v>
      </c>
      <c r="D1060" s="4" t="s">
        <v>20</v>
      </c>
      <c r="E1060" s="36">
        <f>IFERROR(_xlfn.XLOOKUP(D1060, 'Minimum Months'!A:A, 'Minimum Months'!B:B), "")</f>
        <v>45292</v>
      </c>
      <c r="F1060" s="4" t="s">
        <v>29</v>
      </c>
      <c r="G1060" s="4" t="s">
        <v>13</v>
      </c>
      <c r="H1060" s="4">
        <v>36</v>
      </c>
      <c r="I1060" s="4">
        <v>45</v>
      </c>
      <c r="J1060" s="4">
        <v>570.27</v>
      </c>
      <c r="K1060" s="19">
        <f t="shared" si="96"/>
        <v>1.25</v>
      </c>
      <c r="L1060" s="46">
        <f t="shared" si="97"/>
        <v>15.840833333333332</v>
      </c>
      <c r="M1060" t="s">
        <v>34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tr">
        <f t="shared" si="98"/>
        <v>Mar</v>
      </c>
      <c r="V1060">
        <f t="shared" si="99"/>
        <v>1</v>
      </c>
      <c r="W1060" t="str">
        <f xml:space="preserve"> Simulated_UTM_Campaign_Data___1500_Rows[[#This Row],[utm_source]] &amp; "/" &amp; Simulated_UTM_Campaign_Data___1500_Rows[[#This Row],[utm_medium]]</f>
        <v>youtube/referral</v>
      </c>
      <c r="X1060" s="36">
        <f t="shared" si="100"/>
        <v>45292</v>
      </c>
      <c r="Y1060" s="38">
        <f>DATEDIF(E1060, A1060, "m") + 1</f>
        <v>3</v>
      </c>
      <c r="Z1060" s="4" t="str">
        <f t="shared" si="101"/>
        <v>exploratory</v>
      </c>
    </row>
    <row r="1061" spans="1:26" x14ac:dyDescent="0.2">
      <c r="A1061" s="36">
        <v>45525</v>
      </c>
      <c r="B1061" s="4" t="s">
        <v>25</v>
      </c>
      <c r="C1061" s="4" t="s">
        <v>10</v>
      </c>
      <c r="D1061" s="4" t="s">
        <v>22</v>
      </c>
      <c r="E1061" s="36">
        <f>IFERROR(_xlfn.XLOOKUP(D1061, 'Minimum Months'!A:A, 'Minimum Months'!B:B), "")</f>
        <v>45294</v>
      </c>
      <c r="F1061" s="4" t="s">
        <v>29</v>
      </c>
      <c r="G1061" s="4" t="s">
        <v>21</v>
      </c>
      <c r="H1061" s="4">
        <v>322</v>
      </c>
      <c r="I1061" s="4">
        <v>16</v>
      </c>
      <c r="J1061" s="4">
        <v>79.959999999999994</v>
      </c>
      <c r="K1061" s="19">
        <f t="shared" si="96"/>
        <v>4.9689440993788817E-2</v>
      </c>
      <c r="L1061" s="46">
        <f t="shared" si="97"/>
        <v>0.24832298136645961</v>
      </c>
      <c r="M1061" t="s">
        <v>34</v>
      </c>
      <c r="N1061" t="s">
        <v>36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t="s">
        <v>34</v>
      </c>
      <c r="U1061" t="str">
        <f t="shared" si="98"/>
        <v>Aug</v>
      </c>
      <c r="V1061">
        <f t="shared" si="99"/>
        <v>3</v>
      </c>
      <c r="W1061" t="str">
        <f xml:space="preserve"> Simulated_UTM_Campaign_Data___1500_Rows[[#This Row],[utm_source]] &amp; "/" &amp; Simulated_UTM_Campaign_Data___1500_Rows[[#This Row],[utm_medium]]</f>
        <v>google/referral</v>
      </c>
      <c r="X1061" s="36">
        <f t="shared" si="100"/>
        <v>45294</v>
      </c>
      <c r="Y1061" s="38">
        <f>DATEDIF(E1061, A1061, "m") + 1</f>
        <v>8</v>
      </c>
      <c r="Z1061" s="4" t="str">
        <f t="shared" si="101"/>
        <v>exploratory</v>
      </c>
    </row>
    <row r="1062" spans="1:26" x14ac:dyDescent="0.2">
      <c r="A1062" s="36">
        <v>45333</v>
      </c>
      <c r="B1062" s="4" t="s">
        <v>9</v>
      </c>
      <c r="C1062" s="4" t="s">
        <v>28</v>
      </c>
      <c r="D1062" s="4" t="s">
        <v>22</v>
      </c>
      <c r="E1062" s="36">
        <f>IFERROR(_xlfn.XLOOKUP(D1062, 'Minimum Months'!A:A, 'Minimum Months'!B:B), "")</f>
        <v>45294</v>
      </c>
      <c r="F1062" s="4" t="s">
        <v>29</v>
      </c>
      <c r="G1062" s="4" t="s">
        <v>21</v>
      </c>
      <c r="H1062" s="4">
        <v>237</v>
      </c>
      <c r="I1062" s="4">
        <v>32</v>
      </c>
      <c r="J1062" s="4">
        <v>451.49</v>
      </c>
      <c r="K1062" s="19">
        <f t="shared" si="96"/>
        <v>0.13502109704641349</v>
      </c>
      <c r="L1062" s="46">
        <f t="shared" si="97"/>
        <v>1.9050210970464136</v>
      </c>
      <c r="M1062" t="s">
        <v>34</v>
      </c>
      <c r="N1062" t="s">
        <v>36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tr">
        <f t="shared" si="98"/>
        <v>Feb</v>
      </c>
      <c r="V1062">
        <f t="shared" si="99"/>
        <v>1</v>
      </c>
      <c r="W1062" t="str">
        <f xml:space="preserve"> Simulated_UTM_Campaign_Data___1500_Rows[[#This Row],[utm_source]] &amp; "/" &amp; Simulated_UTM_Campaign_Data___1500_Rows[[#This Row],[utm_medium]]</f>
        <v>facebook/cpc</v>
      </c>
      <c r="X1062" s="36">
        <f t="shared" si="100"/>
        <v>45294</v>
      </c>
      <c r="Y1062" s="38">
        <f>DATEDIF(E1062, A1062, "m") + 1</f>
        <v>2</v>
      </c>
      <c r="Z1062" s="4" t="str">
        <f t="shared" si="101"/>
        <v>exploratory</v>
      </c>
    </row>
    <row r="1063" spans="1:26" x14ac:dyDescent="0.2">
      <c r="A1063" s="36">
        <v>45519</v>
      </c>
      <c r="B1063" s="4" t="s">
        <v>26</v>
      </c>
      <c r="C1063" s="4" t="s">
        <v>19</v>
      </c>
      <c r="D1063" s="4" t="s">
        <v>20</v>
      </c>
      <c r="E1063" s="36">
        <f>IFERROR(_xlfn.XLOOKUP(D1063, 'Minimum Months'!A:A, 'Minimum Months'!B:B), "")</f>
        <v>45292</v>
      </c>
      <c r="F1063" s="4" t="s">
        <v>12</v>
      </c>
      <c r="G1063" s="4" t="s">
        <v>17</v>
      </c>
      <c r="H1063" s="4">
        <v>240</v>
      </c>
      <c r="I1063" s="4">
        <v>24</v>
      </c>
      <c r="J1063" s="4">
        <v>965.25</v>
      </c>
      <c r="K1063" s="19">
        <f t="shared" si="96"/>
        <v>0.1</v>
      </c>
      <c r="L1063" s="46">
        <f t="shared" si="97"/>
        <v>4.0218749999999996</v>
      </c>
      <c r="M1063" t="s">
        <v>34</v>
      </c>
      <c r="N1063" t="s">
        <v>36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tr">
        <f t="shared" si="98"/>
        <v>Aug</v>
      </c>
      <c r="V1063">
        <f t="shared" si="99"/>
        <v>3</v>
      </c>
      <c r="W1063" t="str">
        <f xml:space="preserve"> Simulated_UTM_Campaign_Data___1500_Rows[[#This Row],[utm_source]] &amp; "/" &amp; Simulated_UTM_Campaign_Data___1500_Rows[[#This Row],[utm_medium]]</f>
        <v>instagram/email</v>
      </c>
      <c r="X1063" s="36">
        <f t="shared" si="100"/>
        <v>45292</v>
      </c>
      <c r="Y1063" s="38">
        <f>DATEDIF(E1063, A1063, "m") + 1</f>
        <v>8</v>
      </c>
      <c r="Z1063" s="4" t="str">
        <f t="shared" si="101"/>
        <v>purchase_intent</v>
      </c>
    </row>
    <row r="1064" spans="1:26" x14ac:dyDescent="0.2">
      <c r="A1064" s="36">
        <v>45587</v>
      </c>
      <c r="B1064" s="4" t="s">
        <v>18</v>
      </c>
      <c r="C1064" s="4" t="s">
        <v>28</v>
      </c>
      <c r="D1064" s="4" t="s">
        <v>27</v>
      </c>
      <c r="E1064" s="36">
        <f>IFERROR(_xlfn.XLOOKUP(D1064, 'Minimum Months'!A:A, 'Minimum Months'!B:B), "")</f>
        <v>45293</v>
      </c>
      <c r="F1064" s="4" t="s">
        <v>12</v>
      </c>
      <c r="G1064" s="4" t="s">
        <v>13</v>
      </c>
      <c r="H1064" s="4">
        <v>245</v>
      </c>
      <c r="I1064" s="4">
        <v>7</v>
      </c>
      <c r="J1064" s="4">
        <v>286.43</v>
      </c>
      <c r="K1064" s="19">
        <f t="shared" si="96"/>
        <v>2.8571428571428571E-2</v>
      </c>
      <c r="L1064" s="46">
        <f t="shared" si="97"/>
        <v>1.1691020408163266</v>
      </c>
      <c r="M1064" t="s">
        <v>34</v>
      </c>
      <c r="N1064" t="s">
        <v>36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tr">
        <f t="shared" si="98"/>
        <v>Oct</v>
      </c>
      <c r="V1064">
        <f t="shared" si="99"/>
        <v>4</v>
      </c>
      <c r="W1064" t="str">
        <f xml:space="preserve"> Simulated_UTM_Campaign_Data___1500_Rows[[#This Row],[utm_source]] &amp; "/" &amp; Simulated_UTM_Campaign_Data___1500_Rows[[#This Row],[utm_medium]]</f>
        <v>youtube/cpc</v>
      </c>
      <c r="X1064" s="36">
        <f t="shared" si="100"/>
        <v>45293</v>
      </c>
      <c r="Y1064" s="38">
        <f>DATEDIF(E1064, A1064, "m") + 1</f>
        <v>10</v>
      </c>
      <c r="Z1064" s="4" t="str">
        <f t="shared" si="101"/>
        <v>exploratory</v>
      </c>
    </row>
    <row r="1065" spans="1:26" x14ac:dyDescent="0.2">
      <c r="A1065" s="36">
        <v>45650</v>
      </c>
      <c r="B1065" s="4" t="s">
        <v>26</v>
      </c>
      <c r="C1065" s="4" t="s">
        <v>28</v>
      </c>
      <c r="D1065" s="4" t="s">
        <v>20</v>
      </c>
      <c r="E1065" s="36">
        <f>IFERROR(_xlfn.XLOOKUP(D1065, 'Minimum Months'!A:A, 'Minimum Months'!B:B), "")</f>
        <v>45292</v>
      </c>
      <c r="F1065" s="4" t="s">
        <v>12</v>
      </c>
      <c r="G1065" s="4" t="s">
        <v>24</v>
      </c>
      <c r="H1065" s="4">
        <v>329</v>
      </c>
      <c r="I1065" s="4">
        <v>45</v>
      </c>
      <c r="J1065" s="4">
        <v>133.68</v>
      </c>
      <c r="K1065" s="19">
        <f t="shared" si="96"/>
        <v>0.13677811550151975</v>
      </c>
      <c r="L1065" s="46">
        <f t="shared" si="97"/>
        <v>0.40632218844984802</v>
      </c>
      <c r="M1065" t="s">
        <v>34</v>
      </c>
      <c r="N1065" t="s">
        <v>36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tr">
        <f t="shared" si="98"/>
        <v>Dec</v>
      </c>
      <c r="V1065">
        <f t="shared" si="99"/>
        <v>4</v>
      </c>
      <c r="W1065" t="str">
        <f xml:space="preserve"> Simulated_UTM_Campaign_Data___1500_Rows[[#This Row],[utm_source]] &amp; "/" &amp; Simulated_UTM_Campaign_Data___1500_Rows[[#This Row],[utm_medium]]</f>
        <v>instagram/cpc</v>
      </c>
      <c r="X1065" s="36">
        <f t="shared" si="100"/>
        <v>45292</v>
      </c>
      <c r="Y1065" s="38">
        <f>DATEDIF(E1065, A1065, "m") + 1</f>
        <v>12</v>
      </c>
      <c r="Z1065" s="4" t="str">
        <f t="shared" si="101"/>
        <v>purchase_intent</v>
      </c>
    </row>
    <row r="1066" spans="1:26" x14ac:dyDescent="0.2">
      <c r="A1066" s="36">
        <v>45378</v>
      </c>
      <c r="B1066" s="4" t="s">
        <v>18</v>
      </c>
      <c r="C1066" s="4" t="s">
        <v>28</v>
      </c>
      <c r="D1066" s="4" t="s">
        <v>27</v>
      </c>
      <c r="E1066" s="36">
        <f>IFERROR(_xlfn.XLOOKUP(D1066, 'Minimum Months'!A:A, 'Minimum Months'!B:B), "")</f>
        <v>45293</v>
      </c>
      <c r="F1066" s="4" t="s">
        <v>23</v>
      </c>
      <c r="G1066" s="4" t="s">
        <v>24</v>
      </c>
      <c r="H1066" s="4">
        <v>22</v>
      </c>
      <c r="I1066" s="4">
        <v>39</v>
      </c>
      <c r="J1066" s="4">
        <v>108.04</v>
      </c>
      <c r="K1066" s="19">
        <f t="shared" si="96"/>
        <v>1.7727272727272727</v>
      </c>
      <c r="L1066" s="46">
        <f t="shared" si="97"/>
        <v>4.9109090909090911</v>
      </c>
      <c r="M1066" t="s">
        <v>34</v>
      </c>
      <c r="N1066" t="s">
        <v>36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tr">
        <f t="shared" si="98"/>
        <v>Mar</v>
      </c>
      <c r="V1066">
        <f t="shared" si="99"/>
        <v>1</v>
      </c>
      <c r="W1066" t="str">
        <f xml:space="preserve"> Simulated_UTM_Campaign_Data___1500_Rows[[#This Row],[utm_source]] &amp; "/" &amp; Simulated_UTM_Campaign_Data___1500_Rows[[#This Row],[utm_medium]]</f>
        <v>youtube/cpc</v>
      </c>
      <c r="X1066" s="36">
        <f t="shared" si="100"/>
        <v>45293</v>
      </c>
      <c r="Y1066" s="38">
        <f>DATEDIF(E1066, A1066, "m") + 1</f>
        <v>3</v>
      </c>
      <c r="Z1066" s="4" t="str">
        <f t="shared" si="101"/>
        <v>purchase_intent</v>
      </c>
    </row>
    <row r="1067" spans="1:26" x14ac:dyDescent="0.2">
      <c r="A1067" s="36">
        <v>45355</v>
      </c>
      <c r="B1067" s="4" t="s">
        <v>25</v>
      </c>
      <c r="C1067" s="4" t="s">
        <v>15</v>
      </c>
      <c r="D1067" s="4" t="s">
        <v>20</v>
      </c>
      <c r="E1067" s="36">
        <f>IFERROR(_xlfn.XLOOKUP(D1067, 'Minimum Months'!A:A, 'Minimum Months'!B:B), "")</f>
        <v>45292</v>
      </c>
      <c r="F1067" s="4" t="s">
        <v>29</v>
      </c>
      <c r="G1067" s="4" t="s">
        <v>13</v>
      </c>
      <c r="H1067" s="4">
        <v>80</v>
      </c>
      <c r="I1067" s="4">
        <v>50</v>
      </c>
      <c r="J1067" s="4">
        <v>353.82</v>
      </c>
      <c r="K1067" s="19">
        <f t="shared" si="96"/>
        <v>0.625</v>
      </c>
      <c r="L1067" s="46">
        <f t="shared" si="97"/>
        <v>4.4227499999999997</v>
      </c>
      <c r="M1067" t="s">
        <v>34</v>
      </c>
      <c r="N1067" t="s">
        <v>36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tr">
        <f t="shared" si="98"/>
        <v>Mar</v>
      </c>
      <c r="V1067">
        <f t="shared" si="99"/>
        <v>1</v>
      </c>
      <c r="W1067" t="str">
        <f xml:space="preserve"> Simulated_UTM_Campaign_Data___1500_Rows[[#This Row],[utm_source]] &amp; "/" &amp; Simulated_UTM_Campaign_Data___1500_Rows[[#This Row],[utm_medium]]</f>
        <v>google/social</v>
      </c>
      <c r="X1067" s="36">
        <f t="shared" si="100"/>
        <v>45292</v>
      </c>
      <c r="Y1067" s="38">
        <f>DATEDIF(E1067, A1067, "m") + 1</f>
        <v>3</v>
      </c>
      <c r="Z1067" s="4" t="str">
        <f t="shared" si="101"/>
        <v>exploratory</v>
      </c>
    </row>
    <row r="1068" spans="1:26" x14ac:dyDescent="0.2">
      <c r="A1068" s="36">
        <v>45447</v>
      </c>
      <c r="B1068" s="4" t="s">
        <v>14</v>
      </c>
      <c r="C1068" s="4" t="s">
        <v>19</v>
      </c>
      <c r="D1068" s="4" t="s">
        <v>11</v>
      </c>
      <c r="E1068" s="36">
        <f>IFERROR(_xlfn.XLOOKUP(D1068, 'Minimum Months'!A:A, 'Minimum Months'!B:B), "")</f>
        <v>45292</v>
      </c>
      <c r="F1068" s="4" t="s">
        <v>16</v>
      </c>
      <c r="G1068" s="4" t="s">
        <v>17</v>
      </c>
      <c r="H1068" s="4">
        <v>156</v>
      </c>
      <c r="I1068" s="4">
        <v>45</v>
      </c>
      <c r="J1068" s="4">
        <v>570.86</v>
      </c>
      <c r="K1068" s="19">
        <f t="shared" si="96"/>
        <v>0.28846153846153844</v>
      </c>
      <c r="L1068" s="46">
        <f t="shared" si="97"/>
        <v>3.6593589743589745</v>
      </c>
      <c r="M1068" t="s">
        <v>34</v>
      </c>
      <c r="N1068" t="s">
        <v>36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tr">
        <f t="shared" si="98"/>
        <v>Jun</v>
      </c>
      <c r="V1068">
        <f t="shared" si="99"/>
        <v>2</v>
      </c>
      <c r="W1068" t="str">
        <f xml:space="preserve"> Simulated_UTM_Campaign_Data___1500_Rows[[#This Row],[utm_source]] &amp; "/" &amp; Simulated_UTM_Campaign_Data___1500_Rows[[#This Row],[utm_medium]]</f>
        <v>newsletter/email</v>
      </c>
      <c r="X1068" s="36">
        <f t="shared" si="100"/>
        <v>45292</v>
      </c>
      <c r="Y1068" s="38">
        <f>DATEDIF(E1068, A1068, "m") + 1</f>
        <v>6</v>
      </c>
      <c r="Z1068" s="4" t="str">
        <f t="shared" si="101"/>
        <v>purchase_intent</v>
      </c>
    </row>
    <row r="1069" spans="1:26" x14ac:dyDescent="0.2">
      <c r="A1069" s="36">
        <v>45541</v>
      </c>
      <c r="B1069" s="4" t="s">
        <v>26</v>
      </c>
      <c r="C1069" s="4" t="s">
        <v>28</v>
      </c>
      <c r="D1069" s="4" t="s">
        <v>20</v>
      </c>
      <c r="E1069" s="36">
        <f>IFERROR(_xlfn.XLOOKUP(D1069, 'Minimum Months'!A:A, 'Minimum Months'!B:B), "")</f>
        <v>45292</v>
      </c>
      <c r="F1069" s="4" t="s">
        <v>16</v>
      </c>
      <c r="G1069" s="4" t="s">
        <v>13</v>
      </c>
      <c r="H1069" s="4">
        <v>16</v>
      </c>
      <c r="I1069" s="4">
        <v>27</v>
      </c>
      <c r="J1069" s="4">
        <v>359.32</v>
      </c>
      <c r="K1069" s="19">
        <f t="shared" si="96"/>
        <v>1.6875</v>
      </c>
      <c r="L1069" s="46">
        <f t="shared" si="97"/>
        <v>22.4575</v>
      </c>
      <c r="M1069" t="s">
        <v>34</v>
      </c>
      <c r="N1069" t="s">
        <v>36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tr">
        <f t="shared" si="98"/>
        <v>Sep</v>
      </c>
      <c r="V1069">
        <f t="shared" si="99"/>
        <v>3</v>
      </c>
      <c r="W1069" t="str">
        <f xml:space="preserve"> Simulated_UTM_Campaign_Data___1500_Rows[[#This Row],[utm_source]] &amp; "/" &amp; Simulated_UTM_Campaign_Data___1500_Rows[[#This Row],[utm_medium]]</f>
        <v>instagram/cpc</v>
      </c>
      <c r="X1069" s="36">
        <f t="shared" si="100"/>
        <v>45292</v>
      </c>
      <c r="Y1069" s="38">
        <f>DATEDIF(E1069, A1069, "m") + 1</f>
        <v>9</v>
      </c>
      <c r="Z1069" s="4" t="str">
        <f t="shared" si="101"/>
        <v>exploratory</v>
      </c>
    </row>
    <row r="1070" spans="1:26" x14ac:dyDescent="0.2">
      <c r="A1070" s="36">
        <v>45454</v>
      </c>
      <c r="B1070" s="4" t="s">
        <v>25</v>
      </c>
      <c r="C1070" s="4" t="s">
        <v>15</v>
      </c>
      <c r="D1070" s="4" t="s">
        <v>27</v>
      </c>
      <c r="E1070" s="36">
        <f>IFERROR(_xlfn.XLOOKUP(D1070, 'Minimum Months'!A:A, 'Minimum Months'!B:B), "")</f>
        <v>45293</v>
      </c>
      <c r="F1070" s="4" t="s">
        <v>32</v>
      </c>
      <c r="G1070" s="4" t="s">
        <v>21</v>
      </c>
      <c r="H1070" s="4">
        <v>226</v>
      </c>
      <c r="I1070" s="4">
        <v>22</v>
      </c>
      <c r="J1070" s="4">
        <v>43.13</v>
      </c>
      <c r="K1070" s="19">
        <f t="shared" si="96"/>
        <v>9.7345132743362831E-2</v>
      </c>
      <c r="L1070" s="46">
        <f t="shared" si="97"/>
        <v>0.19084070796460179</v>
      </c>
      <c r="M1070" t="s">
        <v>34</v>
      </c>
      <c r="N1070" t="s">
        <v>36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tr">
        <f t="shared" si="98"/>
        <v>Jun</v>
      </c>
      <c r="V1070">
        <f t="shared" si="99"/>
        <v>2</v>
      </c>
      <c r="W1070" t="str">
        <f xml:space="preserve"> Simulated_UTM_Campaign_Data___1500_Rows[[#This Row],[utm_source]] &amp; "/" &amp; Simulated_UTM_Campaign_Data___1500_Rows[[#This Row],[utm_medium]]</f>
        <v>google/social</v>
      </c>
      <c r="X1070" s="36">
        <f t="shared" si="100"/>
        <v>45293</v>
      </c>
      <c r="Y1070" s="38">
        <f>DATEDIF(E1070, A1070, "m") + 1</f>
        <v>6</v>
      </c>
      <c r="Z1070" s="4" t="str">
        <f t="shared" si="101"/>
        <v>exploratory</v>
      </c>
    </row>
    <row r="1071" spans="1:26" x14ac:dyDescent="0.2">
      <c r="A1071" s="36">
        <v>45457</v>
      </c>
      <c r="B1071" s="4" t="s">
        <v>30</v>
      </c>
      <c r="C1071" s="4" t="s">
        <v>15</v>
      </c>
      <c r="D1071" s="4" t="s">
        <v>20</v>
      </c>
      <c r="E1071" s="36">
        <f>IFERROR(_xlfn.XLOOKUP(D1071, 'Minimum Months'!A:A, 'Minimum Months'!B:B), "")</f>
        <v>45292</v>
      </c>
      <c r="F1071" s="4" t="s">
        <v>32</v>
      </c>
      <c r="G1071" s="4" t="s">
        <v>13</v>
      </c>
      <c r="H1071" s="4">
        <v>401</v>
      </c>
      <c r="I1071" s="4">
        <v>49</v>
      </c>
      <c r="J1071" s="4">
        <v>892.92</v>
      </c>
      <c r="K1071" s="19">
        <f t="shared" si="96"/>
        <v>0.12219451371571072</v>
      </c>
      <c r="L1071" s="46">
        <f t="shared" si="97"/>
        <v>2.2267331670822941</v>
      </c>
      <c r="M1071" t="s">
        <v>34</v>
      </c>
      <c r="N1071" t="s">
        <v>36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tr">
        <f t="shared" si="98"/>
        <v>Jun</v>
      </c>
      <c r="V1071">
        <f t="shared" si="99"/>
        <v>2</v>
      </c>
      <c r="W1071" t="str">
        <f xml:space="preserve"> Simulated_UTM_Campaign_Data___1500_Rows[[#This Row],[utm_source]] &amp; "/" &amp; Simulated_UTM_Campaign_Data___1500_Rows[[#This Row],[utm_medium]]</f>
        <v>linkedin/social</v>
      </c>
      <c r="X1071" s="36">
        <f t="shared" si="100"/>
        <v>45292</v>
      </c>
      <c r="Y1071" s="38">
        <f>DATEDIF(E1071, A1071, "m") + 1</f>
        <v>6</v>
      </c>
      <c r="Z1071" s="4" t="str">
        <f t="shared" si="101"/>
        <v>exploratory</v>
      </c>
    </row>
    <row r="1072" spans="1:26" x14ac:dyDescent="0.2">
      <c r="A1072" s="36">
        <v>45392</v>
      </c>
      <c r="B1072" s="4" t="s">
        <v>9</v>
      </c>
      <c r="C1072" s="4" t="s">
        <v>15</v>
      </c>
      <c r="D1072" s="4" t="s">
        <v>27</v>
      </c>
      <c r="E1072" s="36">
        <f>IFERROR(_xlfn.XLOOKUP(D1072, 'Minimum Months'!A:A, 'Minimum Months'!B:B), "")</f>
        <v>45293</v>
      </c>
      <c r="F1072" s="4" t="s">
        <v>16</v>
      </c>
      <c r="G1072" s="4" t="s">
        <v>21</v>
      </c>
      <c r="H1072" s="4">
        <v>435</v>
      </c>
      <c r="I1072" s="4">
        <v>17</v>
      </c>
      <c r="J1072" s="4">
        <v>169.59</v>
      </c>
      <c r="K1072" s="19">
        <f t="shared" si="96"/>
        <v>3.9080459770114942E-2</v>
      </c>
      <c r="L1072" s="46">
        <f t="shared" si="97"/>
        <v>0.38986206896551723</v>
      </c>
      <c r="M1072" t="s">
        <v>34</v>
      </c>
      <c r="N1072" t="s">
        <v>36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tr">
        <f t="shared" si="98"/>
        <v>Apr</v>
      </c>
      <c r="V1072">
        <f t="shared" si="99"/>
        <v>2</v>
      </c>
      <c r="W1072" t="str">
        <f xml:space="preserve"> Simulated_UTM_Campaign_Data___1500_Rows[[#This Row],[utm_source]] &amp; "/" &amp; Simulated_UTM_Campaign_Data___1500_Rows[[#This Row],[utm_medium]]</f>
        <v>facebook/social</v>
      </c>
      <c r="X1072" s="36">
        <f t="shared" si="100"/>
        <v>45293</v>
      </c>
      <c r="Y1072" s="38">
        <f>DATEDIF(E1072, A1072, "m") + 1</f>
        <v>4</v>
      </c>
      <c r="Z1072" s="4" t="str">
        <f t="shared" si="101"/>
        <v>exploratory</v>
      </c>
    </row>
    <row r="1073" spans="1:26" x14ac:dyDescent="0.2">
      <c r="A1073" s="36">
        <v>45421</v>
      </c>
      <c r="B1073" s="4" t="s">
        <v>9</v>
      </c>
      <c r="C1073" s="4" t="s">
        <v>15</v>
      </c>
      <c r="D1073" s="4" t="s">
        <v>27</v>
      </c>
      <c r="E1073" s="36">
        <f>IFERROR(_xlfn.XLOOKUP(D1073, 'Minimum Months'!A:A, 'Minimum Months'!B:B), "")</f>
        <v>45293</v>
      </c>
      <c r="F1073" s="4" t="s">
        <v>32</v>
      </c>
      <c r="G1073" s="4" t="s">
        <v>21</v>
      </c>
      <c r="H1073" s="4">
        <v>73</v>
      </c>
      <c r="I1073" s="4">
        <v>30</v>
      </c>
      <c r="J1073" s="4">
        <v>308.5</v>
      </c>
      <c r="K1073" s="19">
        <f t="shared" si="96"/>
        <v>0.41095890410958902</v>
      </c>
      <c r="L1073" s="46">
        <f t="shared" si="97"/>
        <v>4.2260273972602738</v>
      </c>
      <c r="M1073" t="s">
        <v>34</v>
      </c>
      <c r="N1073" t="s">
        <v>36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tr">
        <f t="shared" si="98"/>
        <v>May</v>
      </c>
      <c r="V1073">
        <f t="shared" si="99"/>
        <v>2</v>
      </c>
      <c r="W1073" t="str">
        <f xml:space="preserve"> Simulated_UTM_Campaign_Data___1500_Rows[[#This Row],[utm_source]] &amp; "/" &amp; Simulated_UTM_Campaign_Data___1500_Rows[[#This Row],[utm_medium]]</f>
        <v>facebook/social</v>
      </c>
      <c r="X1073" s="36">
        <f t="shared" si="100"/>
        <v>45293</v>
      </c>
      <c r="Y1073" s="38">
        <f>DATEDIF(E1073, A1073, "m") + 1</f>
        <v>5</v>
      </c>
      <c r="Z1073" s="4" t="str">
        <f t="shared" si="101"/>
        <v>exploratory</v>
      </c>
    </row>
    <row r="1074" spans="1:26" x14ac:dyDescent="0.2">
      <c r="A1074" s="36">
        <v>45555</v>
      </c>
      <c r="B1074" s="4" t="s">
        <v>18</v>
      </c>
      <c r="C1074" s="4" t="s">
        <v>19</v>
      </c>
      <c r="D1074" s="4" t="s">
        <v>20</v>
      </c>
      <c r="E1074" s="36">
        <f>IFERROR(_xlfn.XLOOKUP(D1074, 'Minimum Months'!A:A, 'Minimum Months'!B:B), "")</f>
        <v>45292</v>
      </c>
      <c r="F1074" s="4" t="s">
        <v>32</v>
      </c>
      <c r="G1074" s="4" t="s">
        <v>24</v>
      </c>
      <c r="H1074" s="4">
        <v>409</v>
      </c>
      <c r="I1074" s="4">
        <v>27</v>
      </c>
      <c r="J1074" s="4">
        <v>416.03</v>
      </c>
      <c r="K1074" s="19">
        <f t="shared" si="96"/>
        <v>6.6014669926650366E-2</v>
      </c>
      <c r="L1074" s="46">
        <f t="shared" si="97"/>
        <v>1.0171882640586796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tr">
        <f t="shared" si="98"/>
        <v>Sep</v>
      </c>
      <c r="V1074">
        <f t="shared" si="99"/>
        <v>3</v>
      </c>
      <c r="W1074" t="str">
        <f xml:space="preserve"> Simulated_UTM_Campaign_Data___1500_Rows[[#This Row],[utm_source]] &amp; "/" &amp; Simulated_UTM_Campaign_Data___1500_Rows[[#This Row],[utm_medium]]</f>
        <v>youtube/email</v>
      </c>
      <c r="X1074" s="36">
        <f t="shared" si="100"/>
        <v>45292</v>
      </c>
      <c r="Y1074" s="38">
        <f>DATEDIF(E1074, A1074, "m") + 1</f>
        <v>9</v>
      </c>
      <c r="Z1074" s="4" t="str">
        <f t="shared" si="101"/>
        <v>purchase_intent</v>
      </c>
    </row>
    <row r="1075" spans="1:26" x14ac:dyDescent="0.2">
      <c r="A1075" s="36">
        <v>45603</v>
      </c>
      <c r="B1075" s="4" t="s">
        <v>30</v>
      </c>
      <c r="C1075" s="4" t="s">
        <v>28</v>
      </c>
      <c r="D1075" s="4" t="s">
        <v>20</v>
      </c>
      <c r="E1075" s="36">
        <f>IFERROR(_xlfn.XLOOKUP(D1075, 'Minimum Months'!A:A, 'Minimum Months'!B:B), "")</f>
        <v>45292</v>
      </c>
      <c r="F1075" s="4" t="s">
        <v>16</v>
      </c>
      <c r="G1075" s="4" t="s">
        <v>24</v>
      </c>
      <c r="H1075" s="4">
        <v>156</v>
      </c>
      <c r="I1075" s="4">
        <v>29</v>
      </c>
      <c r="J1075" s="4">
        <v>688.07</v>
      </c>
      <c r="K1075" s="19">
        <f t="shared" si="96"/>
        <v>0.1858974358974359</v>
      </c>
      <c r="L1075" s="46">
        <f t="shared" si="97"/>
        <v>4.4107051282051284</v>
      </c>
      <c r="M1075" t="s">
        <v>34</v>
      </c>
      <c r="N1075" t="s">
        <v>36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tr">
        <f t="shared" si="98"/>
        <v>Nov</v>
      </c>
      <c r="V1075">
        <f t="shared" si="99"/>
        <v>4</v>
      </c>
      <c r="W1075" t="str">
        <f xml:space="preserve"> Simulated_UTM_Campaign_Data___1500_Rows[[#This Row],[utm_source]] &amp; "/" &amp; Simulated_UTM_Campaign_Data___1500_Rows[[#This Row],[utm_medium]]</f>
        <v>linkedin/cpc</v>
      </c>
      <c r="X1075" s="36">
        <f t="shared" si="100"/>
        <v>45292</v>
      </c>
      <c r="Y1075" s="38">
        <f>DATEDIF(E1075, A1075, "m") + 1</f>
        <v>11</v>
      </c>
      <c r="Z1075" s="4" t="str">
        <f t="shared" si="101"/>
        <v>purchase_intent</v>
      </c>
    </row>
    <row r="1076" spans="1:26" x14ac:dyDescent="0.2">
      <c r="A1076" s="36">
        <v>45377</v>
      </c>
      <c r="B1076" s="4" t="s">
        <v>14</v>
      </c>
      <c r="C1076" s="4" t="s">
        <v>19</v>
      </c>
      <c r="D1076" s="4" t="s">
        <v>11</v>
      </c>
      <c r="E1076" s="36">
        <f>IFERROR(_xlfn.XLOOKUP(D1076, 'Minimum Months'!A:A, 'Minimum Months'!B:B), "")</f>
        <v>45292</v>
      </c>
      <c r="F1076" s="4" t="s">
        <v>12</v>
      </c>
      <c r="G1076" s="4" t="s">
        <v>24</v>
      </c>
      <c r="H1076" s="4">
        <v>206</v>
      </c>
      <c r="I1076" s="4">
        <v>20</v>
      </c>
      <c r="J1076" s="4">
        <v>871.76</v>
      </c>
      <c r="K1076" s="19">
        <f t="shared" si="96"/>
        <v>9.7087378640776698E-2</v>
      </c>
      <c r="L1076" s="46">
        <f t="shared" si="97"/>
        <v>4.2318446601941746</v>
      </c>
      <c r="M1076" t="s">
        <v>34</v>
      </c>
      <c r="N1076" t="s">
        <v>36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tr">
        <f t="shared" si="98"/>
        <v>Mar</v>
      </c>
      <c r="V1076">
        <f t="shared" si="99"/>
        <v>1</v>
      </c>
      <c r="W1076" t="str">
        <f xml:space="preserve"> Simulated_UTM_Campaign_Data___1500_Rows[[#This Row],[utm_source]] &amp; "/" &amp; Simulated_UTM_Campaign_Data___1500_Rows[[#This Row],[utm_medium]]</f>
        <v>newsletter/email</v>
      </c>
      <c r="X1076" s="36">
        <f t="shared" si="100"/>
        <v>45292</v>
      </c>
      <c r="Y1076" s="38">
        <f>DATEDIF(E1076, A1076, "m") + 1</f>
        <v>3</v>
      </c>
      <c r="Z1076" s="4" t="str">
        <f t="shared" si="101"/>
        <v>purchase_intent</v>
      </c>
    </row>
    <row r="1077" spans="1:26" x14ac:dyDescent="0.2">
      <c r="A1077" s="36">
        <v>45451</v>
      </c>
      <c r="B1077" s="4" t="s">
        <v>25</v>
      </c>
      <c r="C1077" s="4" t="s">
        <v>10</v>
      </c>
      <c r="D1077" s="4" t="s">
        <v>11</v>
      </c>
      <c r="E1077" s="36">
        <f>IFERROR(_xlfn.XLOOKUP(D1077, 'Minimum Months'!A:A, 'Minimum Months'!B:B), "")</f>
        <v>45292</v>
      </c>
      <c r="F1077" s="4" t="s">
        <v>12</v>
      </c>
      <c r="G1077" s="4" t="s">
        <v>13</v>
      </c>
      <c r="H1077" s="4">
        <v>415</v>
      </c>
      <c r="I1077" s="4">
        <v>42</v>
      </c>
      <c r="J1077" s="4">
        <v>471.85</v>
      </c>
      <c r="K1077" s="19">
        <f t="shared" si="96"/>
        <v>0.10120481927710843</v>
      </c>
      <c r="L1077" s="46">
        <f t="shared" si="97"/>
        <v>1.136987951807229</v>
      </c>
      <c r="M1077" t="s">
        <v>34</v>
      </c>
      <c r="N1077" t="s">
        <v>36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tr">
        <f t="shared" si="98"/>
        <v>Jun</v>
      </c>
      <c r="V1077">
        <f t="shared" si="99"/>
        <v>2</v>
      </c>
      <c r="W1077" t="str">
        <f xml:space="preserve"> Simulated_UTM_Campaign_Data___1500_Rows[[#This Row],[utm_source]] &amp; "/" &amp; Simulated_UTM_Campaign_Data___1500_Rows[[#This Row],[utm_medium]]</f>
        <v>google/referral</v>
      </c>
      <c r="X1077" s="36">
        <f t="shared" si="100"/>
        <v>45292</v>
      </c>
      <c r="Y1077" s="38">
        <f>DATEDIF(E1077, A1077, "m") + 1</f>
        <v>6</v>
      </c>
      <c r="Z1077" s="4" t="str">
        <f t="shared" si="101"/>
        <v>exploratory</v>
      </c>
    </row>
    <row r="1078" spans="1:26" x14ac:dyDescent="0.2">
      <c r="A1078" s="36">
        <v>45372</v>
      </c>
      <c r="B1078" s="4" t="s">
        <v>18</v>
      </c>
      <c r="C1078" s="4" t="s">
        <v>28</v>
      </c>
      <c r="D1078" s="4" t="s">
        <v>27</v>
      </c>
      <c r="E1078" s="36">
        <f>IFERROR(_xlfn.XLOOKUP(D1078, 'Minimum Months'!A:A, 'Minimum Months'!B:B), "")</f>
        <v>45293</v>
      </c>
      <c r="F1078" s="4" t="s">
        <v>23</v>
      </c>
      <c r="G1078" s="4" t="s">
        <v>24</v>
      </c>
      <c r="H1078" s="4">
        <v>394</v>
      </c>
      <c r="I1078" s="4">
        <v>15</v>
      </c>
      <c r="J1078" s="4">
        <v>66.14</v>
      </c>
      <c r="K1078" s="19">
        <f t="shared" si="96"/>
        <v>3.8071065989847719E-2</v>
      </c>
      <c r="L1078" s="46">
        <f t="shared" si="97"/>
        <v>0.16786802030456852</v>
      </c>
      <c r="M1078" t="s">
        <v>34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tr">
        <f t="shared" si="98"/>
        <v>Mar</v>
      </c>
      <c r="V1078">
        <f t="shared" si="99"/>
        <v>1</v>
      </c>
      <c r="W1078" t="str">
        <f xml:space="preserve"> Simulated_UTM_Campaign_Data___1500_Rows[[#This Row],[utm_source]] &amp; "/" &amp; Simulated_UTM_Campaign_Data___1500_Rows[[#This Row],[utm_medium]]</f>
        <v>youtube/cpc</v>
      </c>
      <c r="X1078" s="36">
        <f t="shared" si="100"/>
        <v>45293</v>
      </c>
      <c r="Y1078" s="38">
        <f>DATEDIF(E1078, A1078, "m") + 1</f>
        <v>3</v>
      </c>
      <c r="Z1078" s="4" t="str">
        <f t="shared" si="101"/>
        <v>purchase_intent</v>
      </c>
    </row>
    <row r="1079" spans="1:26" x14ac:dyDescent="0.2">
      <c r="A1079" s="36">
        <v>45352</v>
      </c>
      <c r="B1079" s="4" t="s">
        <v>18</v>
      </c>
      <c r="C1079" s="4" t="s">
        <v>28</v>
      </c>
      <c r="D1079" s="4" t="s">
        <v>27</v>
      </c>
      <c r="E1079" s="36">
        <f>IFERROR(_xlfn.XLOOKUP(D1079, 'Minimum Months'!A:A, 'Minimum Months'!B:B), "")</f>
        <v>45293</v>
      </c>
      <c r="F1079" s="4" t="s">
        <v>29</v>
      </c>
      <c r="G1079" s="4" t="s">
        <v>13</v>
      </c>
      <c r="H1079" s="4">
        <v>39</v>
      </c>
      <c r="I1079" s="4">
        <v>35</v>
      </c>
      <c r="J1079" s="4">
        <v>731.87</v>
      </c>
      <c r="K1079" s="19">
        <f t="shared" si="96"/>
        <v>0.89743589743589747</v>
      </c>
      <c r="L1079" s="46">
        <f t="shared" si="97"/>
        <v>18.765897435897436</v>
      </c>
      <c r="M1079" t="s">
        <v>34</v>
      </c>
      <c r="N1079" t="s">
        <v>36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tr">
        <f t="shared" si="98"/>
        <v>Mar</v>
      </c>
      <c r="V1079">
        <f t="shared" si="99"/>
        <v>1</v>
      </c>
      <c r="W1079" t="str">
        <f xml:space="preserve"> Simulated_UTM_Campaign_Data___1500_Rows[[#This Row],[utm_source]] &amp; "/" &amp; Simulated_UTM_Campaign_Data___1500_Rows[[#This Row],[utm_medium]]</f>
        <v>youtube/cpc</v>
      </c>
      <c r="X1079" s="36">
        <f t="shared" si="100"/>
        <v>45293</v>
      </c>
      <c r="Y1079" s="38">
        <f>DATEDIF(E1079, A1079, "m") + 1</f>
        <v>2</v>
      </c>
      <c r="Z1079" s="4" t="str">
        <f t="shared" si="101"/>
        <v>exploratory</v>
      </c>
    </row>
    <row r="1080" spans="1:26" x14ac:dyDescent="0.2">
      <c r="A1080" s="36">
        <v>45447</v>
      </c>
      <c r="B1080" s="4" t="s">
        <v>25</v>
      </c>
      <c r="C1080" s="4" t="s">
        <v>19</v>
      </c>
      <c r="D1080" s="4" t="s">
        <v>27</v>
      </c>
      <c r="E1080" s="36">
        <f>IFERROR(_xlfn.XLOOKUP(D1080, 'Minimum Months'!A:A, 'Minimum Months'!B:B), "")</f>
        <v>45293</v>
      </c>
      <c r="F1080" s="4" t="s">
        <v>12</v>
      </c>
      <c r="G1080" s="4" t="s">
        <v>17</v>
      </c>
      <c r="H1080" s="4">
        <v>496</v>
      </c>
      <c r="I1080" s="4">
        <v>20</v>
      </c>
      <c r="J1080" s="4">
        <v>82.38</v>
      </c>
      <c r="K1080" s="19">
        <f t="shared" si="96"/>
        <v>4.0322580645161289E-2</v>
      </c>
      <c r="L1080" s="46">
        <f t="shared" si="97"/>
        <v>0.16608870967741934</v>
      </c>
      <c r="M1080" t="s">
        <v>34</v>
      </c>
      <c r="N1080" t="s">
        <v>36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tr">
        <f t="shared" si="98"/>
        <v>Jun</v>
      </c>
      <c r="V1080">
        <f t="shared" si="99"/>
        <v>2</v>
      </c>
      <c r="W1080" t="str">
        <f xml:space="preserve"> Simulated_UTM_Campaign_Data___1500_Rows[[#This Row],[utm_source]] &amp; "/" &amp; Simulated_UTM_Campaign_Data___1500_Rows[[#This Row],[utm_medium]]</f>
        <v>google/email</v>
      </c>
      <c r="X1080" s="36">
        <f t="shared" si="100"/>
        <v>45293</v>
      </c>
      <c r="Y1080" s="38">
        <f>DATEDIF(E1080, A1080, "m") + 1</f>
        <v>6</v>
      </c>
      <c r="Z1080" s="4" t="str">
        <f t="shared" si="101"/>
        <v>purchase_intent</v>
      </c>
    </row>
    <row r="1081" spans="1:26" x14ac:dyDescent="0.2">
      <c r="A1081" s="36">
        <v>45526</v>
      </c>
      <c r="B1081" s="4" t="s">
        <v>14</v>
      </c>
      <c r="C1081" s="4" t="s">
        <v>28</v>
      </c>
      <c r="D1081" s="4" t="s">
        <v>22</v>
      </c>
      <c r="E1081" s="36">
        <f>IFERROR(_xlfn.XLOOKUP(D1081, 'Minimum Months'!A:A, 'Minimum Months'!B:B), "")</f>
        <v>45294</v>
      </c>
      <c r="F1081" s="4" t="s">
        <v>12</v>
      </c>
      <c r="G1081" s="4" t="s">
        <v>17</v>
      </c>
      <c r="H1081" s="4">
        <v>139</v>
      </c>
      <c r="I1081" s="4">
        <v>14</v>
      </c>
      <c r="J1081" s="4">
        <v>298.04000000000002</v>
      </c>
      <c r="K1081" s="19">
        <f t="shared" si="96"/>
        <v>0.10071942446043165</v>
      </c>
      <c r="L1081" s="46">
        <f t="shared" si="97"/>
        <v>2.1441726618705039</v>
      </c>
      <c r="M1081" t="s">
        <v>34</v>
      </c>
      <c r="N1081" t="s">
        <v>36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t="s">
        <v>34</v>
      </c>
      <c r="U1081" t="str">
        <f t="shared" si="98"/>
        <v>Aug</v>
      </c>
      <c r="V1081">
        <f t="shared" si="99"/>
        <v>3</v>
      </c>
      <c r="W1081" t="str">
        <f xml:space="preserve"> Simulated_UTM_Campaign_Data___1500_Rows[[#This Row],[utm_source]] &amp; "/" &amp; Simulated_UTM_Campaign_Data___1500_Rows[[#This Row],[utm_medium]]</f>
        <v>newsletter/cpc</v>
      </c>
      <c r="X1081" s="36">
        <f t="shared" si="100"/>
        <v>45294</v>
      </c>
      <c r="Y1081" s="38">
        <f>DATEDIF(E1081, A1081, "m") + 1</f>
        <v>8</v>
      </c>
      <c r="Z1081" s="4" t="str">
        <f t="shared" si="101"/>
        <v>purchase_intent</v>
      </c>
    </row>
    <row r="1082" spans="1:26" x14ac:dyDescent="0.2">
      <c r="A1082" s="36">
        <v>45484</v>
      </c>
      <c r="B1082" s="4" t="s">
        <v>14</v>
      </c>
      <c r="C1082" s="4" t="s">
        <v>10</v>
      </c>
      <c r="D1082" s="4" t="s">
        <v>20</v>
      </c>
      <c r="E1082" s="36">
        <f>IFERROR(_xlfn.XLOOKUP(D1082, 'Minimum Months'!A:A, 'Minimum Months'!B:B), "")</f>
        <v>45292</v>
      </c>
      <c r="F1082" s="4" t="s">
        <v>32</v>
      </c>
      <c r="G1082" s="4" t="s">
        <v>13</v>
      </c>
      <c r="H1082" s="4">
        <v>210</v>
      </c>
      <c r="I1082" s="4">
        <v>38</v>
      </c>
      <c r="J1082" s="4">
        <v>493.58</v>
      </c>
      <c r="K1082" s="19">
        <f t="shared" si="96"/>
        <v>0.18095238095238095</v>
      </c>
      <c r="L1082" s="46">
        <f t="shared" si="97"/>
        <v>2.3503809523809522</v>
      </c>
      <c r="M1082" t="s">
        <v>34</v>
      </c>
      <c r="N1082" t="s">
        <v>36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tr">
        <f t="shared" si="98"/>
        <v>Jul</v>
      </c>
      <c r="V1082">
        <f t="shared" si="99"/>
        <v>3</v>
      </c>
      <c r="W1082" t="str">
        <f xml:space="preserve"> Simulated_UTM_Campaign_Data___1500_Rows[[#This Row],[utm_source]] &amp; "/" &amp; Simulated_UTM_Campaign_Data___1500_Rows[[#This Row],[utm_medium]]</f>
        <v>newsletter/referral</v>
      </c>
      <c r="X1082" s="36">
        <f t="shared" si="100"/>
        <v>45292</v>
      </c>
      <c r="Y1082" s="38">
        <f>DATEDIF(E1082, A1082, "m") + 1</f>
        <v>7</v>
      </c>
      <c r="Z1082" s="4" t="str">
        <f t="shared" si="101"/>
        <v>exploratory</v>
      </c>
    </row>
    <row r="1083" spans="1:26" x14ac:dyDescent="0.2">
      <c r="A1083" s="36">
        <v>45485</v>
      </c>
      <c r="B1083" s="4" t="s">
        <v>30</v>
      </c>
      <c r="C1083" s="4" t="s">
        <v>28</v>
      </c>
      <c r="D1083" s="4" t="s">
        <v>22</v>
      </c>
      <c r="E1083" s="36">
        <f>IFERROR(_xlfn.XLOOKUP(D1083, 'Minimum Months'!A:A, 'Minimum Months'!B:B), "")</f>
        <v>45294</v>
      </c>
      <c r="F1083" s="4" t="s">
        <v>29</v>
      </c>
      <c r="G1083" s="4" t="s">
        <v>24</v>
      </c>
      <c r="H1083" s="4">
        <v>129</v>
      </c>
      <c r="I1083" s="4">
        <v>30</v>
      </c>
      <c r="J1083" s="4">
        <v>184.07</v>
      </c>
      <c r="K1083" s="19">
        <f t="shared" si="96"/>
        <v>0.23255813953488372</v>
      </c>
      <c r="L1083" s="46">
        <f t="shared" si="97"/>
        <v>1.4268992248062016</v>
      </c>
      <c r="M1083" t="s">
        <v>34</v>
      </c>
      <c r="N1083" t="s">
        <v>36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tr">
        <f t="shared" si="98"/>
        <v>Jul</v>
      </c>
      <c r="V1083">
        <f t="shared" si="99"/>
        <v>3</v>
      </c>
      <c r="W1083" t="str">
        <f xml:space="preserve"> Simulated_UTM_Campaign_Data___1500_Rows[[#This Row],[utm_source]] &amp; "/" &amp; Simulated_UTM_Campaign_Data___1500_Rows[[#This Row],[utm_medium]]</f>
        <v>linkedin/cpc</v>
      </c>
      <c r="X1083" s="36">
        <f t="shared" si="100"/>
        <v>45294</v>
      </c>
      <c r="Y1083" s="38">
        <f>DATEDIF(E1083, A1083, "m") + 1</f>
        <v>7</v>
      </c>
      <c r="Z1083" s="4" t="str">
        <f t="shared" si="101"/>
        <v>purchase_intent</v>
      </c>
    </row>
    <row r="1084" spans="1:26" x14ac:dyDescent="0.2">
      <c r="A1084" s="36">
        <v>45504</v>
      </c>
      <c r="B1084" s="4" t="s">
        <v>30</v>
      </c>
      <c r="C1084" s="4" t="s">
        <v>28</v>
      </c>
      <c r="D1084" s="4" t="s">
        <v>11</v>
      </c>
      <c r="E1084" s="36">
        <f>IFERROR(_xlfn.XLOOKUP(D1084, 'Minimum Months'!A:A, 'Minimum Months'!B:B), "")</f>
        <v>45292</v>
      </c>
      <c r="F1084" s="4" t="s">
        <v>29</v>
      </c>
      <c r="G1084" s="4" t="s">
        <v>21</v>
      </c>
      <c r="H1084" s="4">
        <v>246</v>
      </c>
      <c r="I1084" s="4">
        <v>46</v>
      </c>
      <c r="J1084" s="4">
        <v>742.18</v>
      </c>
      <c r="K1084" s="19">
        <f t="shared" si="96"/>
        <v>0.18699186991869918</v>
      </c>
      <c r="L1084" s="46">
        <f t="shared" si="97"/>
        <v>3.0169918699186988</v>
      </c>
      <c r="M1084" t="s">
        <v>34</v>
      </c>
      <c r="N1084" t="s">
        <v>36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tr">
        <f t="shared" si="98"/>
        <v>Jul</v>
      </c>
      <c r="V1084">
        <f t="shared" si="99"/>
        <v>3</v>
      </c>
      <c r="W1084" t="str">
        <f xml:space="preserve"> Simulated_UTM_Campaign_Data___1500_Rows[[#This Row],[utm_source]] &amp; "/" &amp; Simulated_UTM_Campaign_Data___1500_Rows[[#This Row],[utm_medium]]</f>
        <v>linkedin/cpc</v>
      </c>
      <c r="X1084" s="36">
        <f t="shared" si="100"/>
        <v>45292</v>
      </c>
      <c r="Y1084" s="38">
        <f>DATEDIF(E1084, A1084, "m") + 1</f>
        <v>7</v>
      </c>
      <c r="Z1084" s="4" t="str">
        <f t="shared" si="101"/>
        <v>exploratory</v>
      </c>
    </row>
    <row r="1085" spans="1:26" x14ac:dyDescent="0.2">
      <c r="A1085" s="36">
        <v>45371</v>
      </c>
      <c r="B1085" s="4" t="s">
        <v>26</v>
      </c>
      <c r="C1085" s="4" t="s">
        <v>19</v>
      </c>
      <c r="D1085" s="4" t="s">
        <v>20</v>
      </c>
      <c r="E1085" s="36">
        <f>IFERROR(_xlfn.XLOOKUP(D1085, 'Minimum Months'!A:A, 'Minimum Months'!B:B), "")</f>
        <v>45292</v>
      </c>
      <c r="F1085" s="4" t="s">
        <v>29</v>
      </c>
      <c r="G1085" s="4" t="s">
        <v>24</v>
      </c>
      <c r="H1085" s="4">
        <v>73</v>
      </c>
      <c r="I1085" s="4">
        <v>33</v>
      </c>
      <c r="J1085" s="4">
        <v>289.64999999999998</v>
      </c>
      <c r="K1085" s="19">
        <f t="shared" si="96"/>
        <v>0.45205479452054792</v>
      </c>
      <c r="L1085" s="46">
        <f t="shared" si="97"/>
        <v>3.9678082191780817</v>
      </c>
      <c r="M1085" t="s">
        <v>34</v>
      </c>
      <c r="N1085" t="s">
        <v>36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tr">
        <f t="shared" si="98"/>
        <v>Mar</v>
      </c>
      <c r="V1085">
        <f t="shared" si="99"/>
        <v>1</v>
      </c>
      <c r="W1085" t="str">
        <f xml:space="preserve"> Simulated_UTM_Campaign_Data___1500_Rows[[#This Row],[utm_source]] &amp; "/" &amp; Simulated_UTM_Campaign_Data___1500_Rows[[#This Row],[utm_medium]]</f>
        <v>instagram/email</v>
      </c>
      <c r="X1085" s="36">
        <f t="shared" si="100"/>
        <v>45292</v>
      </c>
      <c r="Y1085" s="38">
        <f>DATEDIF(E1085, A1085, "m") + 1</f>
        <v>3</v>
      </c>
      <c r="Z1085" s="4" t="str">
        <f t="shared" si="101"/>
        <v>purchase_intent</v>
      </c>
    </row>
    <row r="1086" spans="1:26" x14ac:dyDescent="0.2">
      <c r="A1086" s="36">
        <v>45519</v>
      </c>
      <c r="B1086" s="4" t="s">
        <v>18</v>
      </c>
      <c r="C1086" s="4" t="s">
        <v>10</v>
      </c>
      <c r="D1086" s="4" t="s">
        <v>20</v>
      </c>
      <c r="E1086" s="36">
        <f>IFERROR(_xlfn.XLOOKUP(D1086, 'Minimum Months'!A:A, 'Minimum Months'!B:B), "")</f>
        <v>45292</v>
      </c>
      <c r="F1086" s="4" t="s">
        <v>16</v>
      </c>
      <c r="G1086" s="4" t="s">
        <v>17</v>
      </c>
      <c r="H1086" s="4">
        <v>232</v>
      </c>
      <c r="I1086" s="4">
        <v>14</v>
      </c>
      <c r="J1086" s="4">
        <v>61.02</v>
      </c>
      <c r="K1086" s="19">
        <f t="shared" si="96"/>
        <v>6.0344827586206899E-2</v>
      </c>
      <c r="L1086" s="46">
        <f t="shared" si="97"/>
        <v>0.26301724137931037</v>
      </c>
      <c r="M1086" t="s">
        <v>34</v>
      </c>
      <c r="N1086" t="s">
        <v>36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tr">
        <f t="shared" si="98"/>
        <v>Aug</v>
      </c>
      <c r="V1086">
        <f t="shared" si="99"/>
        <v>3</v>
      </c>
      <c r="W1086" t="str">
        <f xml:space="preserve"> Simulated_UTM_Campaign_Data___1500_Rows[[#This Row],[utm_source]] &amp; "/" &amp; Simulated_UTM_Campaign_Data___1500_Rows[[#This Row],[utm_medium]]</f>
        <v>youtube/referral</v>
      </c>
      <c r="X1086" s="36">
        <f t="shared" si="100"/>
        <v>45292</v>
      </c>
      <c r="Y1086" s="38">
        <f>DATEDIF(E1086, A1086, "m") + 1</f>
        <v>8</v>
      </c>
      <c r="Z1086" s="4" t="str">
        <f t="shared" si="101"/>
        <v>purchase_intent</v>
      </c>
    </row>
    <row r="1087" spans="1:26" x14ac:dyDescent="0.2">
      <c r="A1087" s="36">
        <v>45573</v>
      </c>
      <c r="B1087" s="4" t="s">
        <v>14</v>
      </c>
      <c r="C1087" s="4" t="s">
        <v>28</v>
      </c>
      <c r="D1087" s="4" t="s">
        <v>22</v>
      </c>
      <c r="E1087" s="36">
        <f>IFERROR(_xlfn.XLOOKUP(D1087, 'Minimum Months'!A:A, 'Minimum Months'!B:B), "")</f>
        <v>45294</v>
      </c>
      <c r="F1087" s="4" t="s">
        <v>23</v>
      </c>
      <c r="G1087" s="4" t="s">
        <v>24</v>
      </c>
      <c r="H1087" s="4">
        <v>51</v>
      </c>
      <c r="I1087" s="4">
        <v>13</v>
      </c>
      <c r="J1087" s="4">
        <v>525.51</v>
      </c>
      <c r="K1087" s="19">
        <f t="shared" si="96"/>
        <v>0.25490196078431371</v>
      </c>
      <c r="L1087" s="46">
        <f t="shared" si="97"/>
        <v>10.304117647058824</v>
      </c>
      <c r="M1087" t="s">
        <v>34</v>
      </c>
      <c r="N1087" t="s">
        <v>36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tr">
        <f t="shared" si="98"/>
        <v>Oct</v>
      </c>
      <c r="V1087">
        <f t="shared" si="99"/>
        <v>4</v>
      </c>
      <c r="W1087" t="str">
        <f xml:space="preserve"> Simulated_UTM_Campaign_Data___1500_Rows[[#This Row],[utm_source]] &amp; "/" &amp; Simulated_UTM_Campaign_Data___1500_Rows[[#This Row],[utm_medium]]</f>
        <v>newsletter/cpc</v>
      </c>
      <c r="X1087" s="36">
        <f t="shared" si="100"/>
        <v>45294</v>
      </c>
      <c r="Y1087" s="38">
        <f>DATEDIF(E1087, A1087, "m") + 1</f>
        <v>10</v>
      </c>
      <c r="Z1087" s="4" t="str">
        <f t="shared" si="101"/>
        <v>purchase_intent</v>
      </c>
    </row>
    <row r="1088" spans="1:26" x14ac:dyDescent="0.2">
      <c r="A1088" s="36">
        <v>45375</v>
      </c>
      <c r="B1088" s="4" t="s">
        <v>14</v>
      </c>
      <c r="C1088" s="4" t="s">
        <v>19</v>
      </c>
      <c r="D1088" s="4" t="s">
        <v>27</v>
      </c>
      <c r="E1088" s="36">
        <f>IFERROR(_xlfn.XLOOKUP(D1088, 'Minimum Months'!A:A, 'Minimum Months'!B:B), "")</f>
        <v>45293</v>
      </c>
      <c r="F1088" s="4" t="s">
        <v>32</v>
      </c>
      <c r="G1088" s="4" t="s">
        <v>13</v>
      </c>
      <c r="H1088" s="4">
        <v>193</v>
      </c>
      <c r="I1088" s="4">
        <v>33</v>
      </c>
      <c r="J1088" s="4">
        <v>326.85000000000002</v>
      </c>
      <c r="K1088" s="19">
        <f t="shared" si="96"/>
        <v>0.17098445595854922</v>
      </c>
      <c r="L1088" s="46">
        <f t="shared" si="97"/>
        <v>1.6935233160621763</v>
      </c>
      <c r="M1088" t="s">
        <v>34</v>
      </c>
      <c r="N1088" t="s">
        <v>36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tr">
        <f t="shared" si="98"/>
        <v>Mar</v>
      </c>
      <c r="V1088">
        <f t="shared" si="99"/>
        <v>1</v>
      </c>
      <c r="W1088" t="str">
        <f xml:space="preserve"> Simulated_UTM_Campaign_Data___1500_Rows[[#This Row],[utm_source]] &amp; "/" &amp; Simulated_UTM_Campaign_Data___1500_Rows[[#This Row],[utm_medium]]</f>
        <v>newsletter/email</v>
      </c>
      <c r="X1088" s="36">
        <f t="shared" si="100"/>
        <v>45293</v>
      </c>
      <c r="Y1088" s="38">
        <f>DATEDIF(E1088, A1088, "m") + 1</f>
        <v>3</v>
      </c>
      <c r="Z1088" s="4" t="str">
        <f t="shared" si="101"/>
        <v>exploratory</v>
      </c>
    </row>
    <row r="1089" spans="1:26" x14ac:dyDescent="0.2">
      <c r="A1089" s="36">
        <v>45561</v>
      </c>
      <c r="B1089" s="4" t="s">
        <v>18</v>
      </c>
      <c r="C1089" s="4" t="s">
        <v>19</v>
      </c>
      <c r="D1089" s="4" t="s">
        <v>11</v>
      </c>
      <c r="E1089" s="36">
        <f>IFERROR(_xlfn.XLOOKUP(D1089, 'Minimum Months'!A:A, 'Minimum Months'!B:B), "")</f>
        <v>45292</v>
      </c>
      <c r="F1089" s="4" t="s">
        <v>23</v>
      </c>
      <c r="G1089" s="4" t="s">
        <v>17</v>
      </c>
      <c r="H1089" s="4">
        <v>311</v>
      </c>
      <c r="I1089" s="4">
        <v>22</v>
      </c>
      <c r="J1089" s="4">
        <v>303.06</v>
      </c>
      <c r="K1089" s="19">
        <f t="shared" si="96"/>
        <v>7.0739549839228297E-2</v>
      </c>
      <c r="L1089" s="46">
        <f t="shared" si="97"/>
        <v>0.97446945337620583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tr">
        <f t="shared" si="98"/>
        <v>Sep</v>
      </c>
      <c r="V1089">
        <f t="shared" si="99"/>
        <v>3</v>
      </c>
      <c r="W1089" t="str">
        <f xml:space="preserve"> Simulated_UTM_Campaign_Data___1500_Rows[[#This Row],[utm_source]] &amp; "/" &amp; Simulated_UTM_Campaign_Data___1500_Rows[[#This Row],[utm_medium]]</f>
        <v>youtube/email</v>
      </c>
      <c r="X1089" s="36">
        <f t="shared" si="100"/>
        <v>45292</v>
      </c>
      <c r="Y1089" s="38">
        <f>DATEDIF(E1089, A1089, "m") + 1</f>
        <v>9</v>
      </c>
      <c r="Z1089" s="4" t="str">
        <f t="shared" si="101"/>
        <v>purchase_intent</v>
      </c>
    </row>
    <row r="1090" spans="1:26" x14ac:dyDescent="0.2">
      <c r="A1090" s="36">
        <v>45409</v>
      </c>
      <c r="B1090" s="4" t="s">
        <v>26</v>
      </c>
      <c r="C1090" s="4" t="s">
        <v>19</v>
      </c>
      <c r="D1090" s="4" t="s">
        <v>11</v>
      </c>
      <c r="E1090" s="36">
        <f>IFERROR(_xlfn.XLOOKUP(D1090, 'Minimum Months'!A:A, 'Minimum Months'!B:B), "")</f>
        <v>45292</v>
      </c>
      <c r="F1090" s="4" t="s">
        <v>12</v>
      </c>
      <c r="G1090" s="4" t="s">
        <v>21</v>
      </c>
      <c r="H1090" s="4">
        <v>11</v>
      </c>
      <c r="I1090" s="4">
        <v>45</v>
      </c>
      <c r="J1090" s="4">
        <v>631.14</v>
      </c>
      <c r="K1090" s="19">
        <f t="shared" ref="K1090:K1153" si="102">IF(H1090=0, 0, I1090/H1090)</f>
        <v>4.0909090909090908</v>
      </c>
      <c r="L1090" s="46">
        <f t="shared" ref="L1090:L1153" si="103">IF(H1090=0, 0, J1090/H1090)</f>
        <v>57.376363636363635</v>
      </c>
      <c r="M1090" t="s">
        <v>34</v>
      </c>
      <c r="N1090" t="s">
        <v>36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tr">
        <f t="shared" ref="U1090:U1153" si="104">TEXT(A1090, "mmm")</f>
        <v>Apr</v>
      </c>
      <c r="V1090">
        <f t="shared" ref="V1090:V1153" si="105">ROUNDUP(MONTH(A1090)/3, 0)</f>
        <v>2</v>
      </c>
      <c r="W1090" t="str">
        <f xml:space="preserve"> Simulated_UTM_Campaign_Data___1500_Rows[[#This Row],[utm_source]] &amp; "/" &amp; Simulated_UTM_Campaign_Data___1500_Rows[[#This Row],[utm_medium]]</f>
        <v>instagram/email</v>
      </c>
      <c r="X1090" s="36">
        <f t="shared" ref="X1090:X1153" si="106">_xlfn.MINIFS(A:A, D:D, D1090)</f>
        <v>45292</v>
      </c>
      <c r="Y1090" s="38">
        <f>DATEDIF(E1090, A1090, "m") + 1</f>
        <v>4</v>
      </c>
      <c r="Z1090" s="4" t="str">
        <f t="shared" ref="Z1090:Z1153" si="107">IF(OR(G1090="discount", G1090="signup"), "purchase_intent",
   IF(OR(G1090="bags", G1090="shoes"), "exploratory", "other"))</f>
        <v>exploratory</v>
      </c>
    </row>
    <row r="1091" spans="1:26" x14ac:dyDescent="0.2">
      <c r="A1091" s="36">
        <v>45384</v>
      </c>
      <c r="B1091" s="4" t="s">
        <v>25</v>
      </c>
      <c r="C1091" s="4" t="s">
        <v>28</v>
      </c>
      <c r="D1091" s="4" t="s">
        <v>20</v>
      </c>
      <c r="E1091" s="36">
        <f>IFERROR(_xlfn.XLOOKUP(D1091, 'Minimum Months'!A:A, 'Minimum Months'!B:B), "")</f>
        <v>45292</v>
      </c>
      <c r="F1091" s="4" t="s">
        <v>29</v>
      </c>
      <c r="G1091" s="4" t="s">
        <v>13</v>
      </c>
      <c r="H1091" s="4">
        <v>184</v>
      </c>
      <c r="I1091" s="4">
        <v>37</v>
      </c>
      <c r="J1091" s="4">
        <v>778.05</v>
      </c>
      <c r="K1091" s="19">
        <f t="shared" si="102"/>
        <v>0.20108695652173914</v>
      </c>
      <c r="L1091" s="46">
        <f t="shared" si="103"/>
        <v>4.2285326086956516</v>
      </c>
      <c r="M1091" t="s">
        <v>34</v>
      </c>
      <c r="N1091" t="s">
        <v>36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tr">
        <f t="shared" si="104"/>
        <v>Apr</v>
      </c>
      <c r="V1091">
        <f t="shared" si="105"/>
        <v>2</v>
      </c>
      <c r="W1091" t="str">
        <f xml:space="preserve"> Simulated_UTM_Campaign_Data___1500_Rows[[#This Row],[utm_source]] &amp; "/" &amp; Simulated_UTM_Campaign_Data___1500_Rows[[#This Row],[utm_medium]]</f>
        <v>google/cpc</v>
      </c>
      <c r="X1091" s="36">
        <f t="shared" si="106"/>
        <v>45292</v>
      </c>
      <c r="Y1091" s="38">
        <f>DATEDIF(E1091, A1091, "m") + 1</f>
        <v>4</v>
      </c>
      <c r="Z1091" s="4" t="str">
        <f t="shared" si="107"/>
        <v>exploratory</v>
      </c>
    </row>
    <row r="1092" spans="1:26" x14ac:dyDescent="0.2">
      <c r="A1092" s="36">
        <v>45620</v>
      </c>
      <c r="B1092" s="4" t="s">
        <v>18</v>
      </c>
      <c r="C1092" s="4" t="s">
        <v>19</v>
      </c>
      <c r="D1092" s="4" t="s">
        <v>22</v>
      </c>
      <c r="E1092" s="36">
        <f>IFERROR(_xlfn.XLOOKUP(D1092, 'Minimum Months'!A:A, 'Minimum Months'!B:B), "")</f>
        <v>45294</v>
      </c>
      <c r="F1092" s="4" t="s">
        <v>12</v>
      </c>
      <c r="G1092" s="4" t="s">
        <v>24</v>
      </c>
      <c r="H1092" s="4">
        <v>270</v>
      </c>
      <c r="I1092" s="4">
        <v>28</v>
      </c>
      <c r="J1092" s="4">
        <v>368.52</v>
      </c>
      <c r="K1092" s="19">
        <f t="shared" si="102"/>
        <v>0.1037037037037037</v>
      </c>
      <c r="L1092" s="46">
        <f t="shared" si="103"/>
        <v>1.3648888888888888</v>
      </c>
      <c r="M1092" t="s">
        <v>34</v>
      </c>
      <c r="N1092" t="s">
        <v>36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tr">
        <f t="shared" si="104"/>
        <v>Nov</v>
      </c>
      <c r="V1092">
        <f t="shared" si="105"/>
        <v>4</v>
      </c>
      <c r="W1092" t="str">
        <f xml:space="preserve"> Simulated_UTM_Campaign_Data___1500_Rows[[#This Row],[utm_source]] &amp; "/" &amp; Simulated_UTM_Campaign_Data___1500_Rows[[#This Row],[utm_medium]]</f>
        <v>youtube/email</v>
      </c>
      <c r="X1092" s="36">
        <f t="shared" si="106"/>
        <v>45294</v>
      </c>
      <c r="Y1092" s="38">
        <f>DATEDIF(E1092, A1092, "m") + 1</f>
        <v>11</v>
      </c>
      <c r="Z1092" s="4" t="str">
        <f t="shared" si="107"/>
        <v>purchase_intent</v>
      </c>
    </row>
    <row r="1093" spans="1:26" x14ac:dyDescent="0.2">
      <c r="A1093" s="36">
        <v>45425</v>
      </c>
      <c r="B1093" s="4" t="s">
        <v>26</v>
      </c>
      <c r="C1093" s="4" t="s">
        <v>19</v>
      </c>
      <c r="D1093" s="4" t="s">
        <v>27</v>
      </c>
      <c r="E1093" s="36">
        <f>IFERROR(_xlfn.XLOOKUP(D1093, 'Minimum Months'!A:A, 'Minimum Months'!B:B), "")</f>
        <v>45293</v>
      </c>
      <c r="F1093" s="4" t="s">
        <v>29</v>
      </c>
      <c r="G1093" s="4" t="s">
        <v>13</v>
      </c>
      <c r="H1093" s="4">
        <v>486</v>
      </c>
      <c r="I1093" s="4">
        <v>34</v>
      </c>
      <c r="J1093" s="4">
        <v>36.520000000000003</v>
      </c>
      <c r="K1093" s="19">
        <f t="shared" si="102"/>
        <v>6.9958847736625515E-2</v>
      </c>
      <c r="L1093" s="46">
        <f t="shared" si="103"/>
        <v>7.5144032921810711E-2</v>
      </c>
      <c r="M1093" t="s">
        <v>34</v>
      </c>
      <c r="N1093" t="s">
        <v>36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tr">
        <f t="shared" si="104"/>
        <v>May</v>
      </c>
      <c r="V1093">
        <f t="shared" si="105"/>
        <v>2</v>
      </c>
      <c r="W1093" t="str">
        <f xml:space="preserve"> Simulated_UTM_Campaign_Data___1500_Rows[[#This Row],[utm_source]] &amp; "/" &amp; Simulated_UTM_Campaign_Data___1500_Rows[[#This Row],[utm_medium]]</f>
        <v>instagram/email</v>
      </c>
      <c r="X1093" s="36">
        <f t="shared" si="106"/>
        <v>45293</v>
      </c>
      <c r="Y1093" s="38">
        <f>DATEDIF(E1093, A1093, "m") + 1</f>
        <v>5</v>
      </c>
      <c r="Z1093" s="4" t="str">
        <f t="shared" si="107"/>
        <v>exploratory</v>
      </c>
    </row>
    <row r="1094" spans="1:26" x14ac:dyDescent="0.2">
      <c r="A1094" s="36">
        <v>45324</v>
      </c>
      <c r="B1094" s="4" t="s">
        <v>25</v>
      </c>
      <c r="C1094" s="4" t="s">
        <v>19</v>
      </c>
      <c r="D1094" s="4" t="s">
        <v>22</v>
      </c>
      <c r="E1094" s="36">
        <f>IFERROR(_xlfn.XLOOKUP(D1094, 'Minimum Months'!A:A, 'Minimum Months'!B:B), "")</f>
        <v>45294</v>
      </c>
      <c r="F1094" s="4" t="s">
        <v>23</v>
      </c>
      <c r="G1094" s="4" t="s">
        <v>21</v>
      </c>
      <c r="H1094" s="4">
        <v>365</v>
      </c>
      <c r="I1094" s="4">
        <v>44</v>
      </c>
      <c r="J1094" s="4">
        <v>257.97000000000003</v>
      </c>
      <c r="K1094" s="19">
        <f t="shared" si="102"/>
        <v>0.12054794520547946</v>
      </c>
      <c r="L1094" s="46">
        <f t="shared" si="103"/>
        <v>0.70676712328767133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tr">
        <f t="shared" si="104"/>
        <v>Feb</v>
      </c>
      <c r="V1094">
        <f t="shared" si="105"/>
        <v>1</v>
      </c>
      <c r="W1094" t="str">
        <f xml:space="preserve"> Simulated_UTM_Campaign_Data___1500_Rows[[#This Row],[utm_source]] &amp; "/" &amp; Simulated_UTM_Campaign_Data___1500_Rows[[#This Row],[utm_medium]]</f>
        <v>google/email</v>
      </c>
      <c r="X1094" s="36">
        <f t="shared" si="106"/>
        <v>45294</v>
      </c>
      <c r="Y1094" s="38">
        <f>DATEDIF(E1094, A1094, "m") + 1</f>
        <v>1</v>
      </c>
      <c r="Z1094" s="4" t="str">
        <f t="shared" si="107"/>
        <v>exploratory</v>
      </c>
    </row>
    <row r="1095" spans="1:26" x14ac:dyDescent="0.2">
      <c r="A1095" s="36">
        <v>45549</v>
      </c>
      <c r="B1095" s="4" t="s">
        <v>30</v>
      </c>
      <c r="C1095" s="4" t="s">
        <v>19</v>
      </c>
      <c r="D1095" s="4" t="s">
        <v>27</v>
      </c>
      <c r="E1095" s="36">
        <f>IFERROR(_xlfn.XLOOKUP(D1095, 'Minimum Months'!A:A, 'Minimum Months'!B:B), "")</f>
        <v>45293</v>
      </c>
      <c r="F1095" s="4" t="s">
        <v>23</v>
      </c>
      <c r="G1095" s="4" t="s">
        <v>13</v>
      </c>
      <c r="H1095" s="4">
        <v>62</v>
      </c>
      <c r="I1095" s="4">
        <v>21</v>
      </c>
      <c r="J1095" s="4">
        <v>738.55</v>
      </c>
      <c r="K1095" s="19">
        <f t="shared" si="102"/>
        <v>0.33870967741935482</v>
      </c>
      <c r="L1095" s="46">
        <f t="shared" si="103"/>
        <v>11.912096774193548</v>
      </c>
      <c r="M1095" t="s">
        <v>34</v>
      </c>
      <c r="N1095" t="s">
        <v>36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tr">
        <f t="shared" si="104"/>
        <v>Sep</v>
      </c>
      <c r="V1095">
        <f t="shared" si="105"/>
        <v>3</v>
      </c>
      <c r="W1095" t="str">
        <f xml:space="preserve"> Simulated_UTM_Campaign_Data___1500_Rows[[#This Row],[utm_source]] &amp; "/" &amp; Simulated_UTM_Campaign_Data___1500_Rows[[#This Row],[utm_medium]]</f>
        <v>linkedin/email</v>
      </c>
      <c r="X1095" s="36">
        <f t="shared" si="106"/>
        <v>45293</v>
      </c>
      <c r="Y1095" s="38">
        <f>DATEDIF(E1095, A1095, "m") + 1</f>
        <v>9</v>
      </c>
      <c r="Z1095" s="4" t="str">
        <f t="shared" si="107"/>
        <v>exploratory</v>
      </c>
    </row>
    <row r="1096" spans="1:26" x14ac:dyDescent="0.2">
      <c r="A1096" s="36">
        <v>45386</v>
      </c>
      <c r="B1096" s="4" t="s">
        <v>18</v>
      </c>
      <c r="C1096" s="4" t="s">
        <v>28</v>
      </c>
      <c r="D1096" s="4" t="s">
        <v>22</v>
      </c>
      <c r="E1096" s="36">
        <f>IFERROR(_xlfn.XLOOKUP(D1096, 'Minimum Months'!A:A, 'Minimum Months'!B:B), "")</f>
        <v>45294</v>
      </c>
      <c r="F1096" s="4" t="s">
        <v>12</v>
      </c>
      <c r="G1096" s="4" t="s">
        <v>24</v>
      </c>
      <c r="H1096" s="4">
        <v>398</v>
      </c>
      <c r="I1096" s="4">
        <v>0</v>
      </c>
      <c r="J1096" s="4">
        <v>484.02</v>
      </c>
      <c r="K1096" s="19">
        <f t="shared" si="102"/>
        <v>0</v>
      </c>
      <c r="L1096" s="46">
        <f t="shared" si="103"/>
        <v>1.2161306532663316</v>
      </c>
      <c r="M1096" t="s">
        <v>34</v>
      </c>
      <c r="N1096" t="s">
        <v>36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tr">
        <f t="shared" si="104"/>
        <v>Apr</v>
      </c>
      <c r="V1096">
        <f t="shared" si="105"/>
        <v>2</v>
      </c>
      <c r="W1096" t="str">
        <f xml:space="preserve"> Simulated_UTM_Campaign_Data___1500_Rows[[#This Row],[utm_source]] &amp; "/" &amp; Simulated_UTM_Campaign_Data___1500_Rows[[#This Row],[utm_medium]]</f>
        <v>youtube/cpc</v>
      </c>
      <c r="X1096" s="36">
        <f t="shared" si="106"/>
        <v>45294</v>
      </c>
      <c r="Y1096" s="38">
        <f>DATEDIF(E1096, A1096, "m") + 1</f>
        <v>4</v>
      </c>
      <c r="Z1096" s="4" t="str">
        <f t="shared" si="107"/>
        <v>purchase_intent</v>
      </c>
    </row>
    <row r="1097" spans="1:26" x14ac:dyDescent="0.2">
      <c r="A1097" s="36">
        <v>45474</v>
      </c>
      <c r="B1097" s="4" t="s">
        <v>30</v>
      </c>
      <c r="C1097" s="4" t="s">
        <v>10</v>
      </c>
      <c r="D1097" s="4" t="s">
        <v>27</v>
      </c>
      <c r="E1097" s="36">
        <f>IFERROR(_xlfn.XLOOKUP(D1097, 'Minimum Months'!A:A, 'Minimum Months'!B:B), "")</f>
        <v>45293</v>
      </c>
      <c r="F1097" s="4" t="s">
        <v>23</v>
      </c>
      <c r="G1097" s="4" t="s">
        <v>17</v>
      </c>
      <c r="H1097" s="4">
        <v>112</v>
      </c>
      <c r="I1097" s="4">
        <v>15</v>
      </c>
      <c r="J1097" s="4">
        <v>101.17</v>
      </c>
      <c r="K1097" s="19">
        <f t="shared" si="102"/>
        <v>0.13392857142857142</v>
      </c>
      <c r="L1097" s="46">
        <f t="shared" si="103"/>
        <v>0.90330357142857143</v>
      </c>
      <c r="M1097" t="s">
        <v>34</v>
      </c>
      <c r="N1097" t="s">
        <v>36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tr">
        <f t="shared" si="104"/>
        <v>Jul</v>
      </c>
      <c r="V1097">
        <f t="shared" si="105"/>
        <v>3</v>
      </c>
      <c r="W1097" t="str">
        <f xml:space="preserve"> Simulated_UTM_Campaign_Data___1500_Rows[[#This Row],[utm_source]] &amp; "/" &amp; Simulated_UTM_Campaign_Data___1500_Rows[[#This Row],[utm_medium]]</f>
        <v>linkedin/referral</v>
      </c>
      <c r="X1097" s="36">
        <f t="shared" si="106"/>
        <v>45293</v>
      </c>
      <c r="Y1097" s="38">
        <f>DATEDIF(E1097, A1097, "m") + 1</f>
        <v>6</v>
      </c>
      <c r="Z1097" s="4" t="str">
        <f t="shared" si="107"/>
        <v>purchase_intent</v>
      </c>
    </row>
    <row r="1098" spans="1:26" x14ac:dyDescent="0.2">
      <c r="A1098" s="36">
        <v>45335</v>
      </c>
      <c r="B1098" s="4" t="s">
        <v>26</v>
      </c>
      <c r="C1098" s="4" t="s">
        <v>10</v>
      </c>
      <c r="D1098" s="4" t="s">
        <v>20</v>
      </c>
      <c r="E1098" s="36">
        <f>IFERROR(_xlfn.XLOOKUP(D1098, 'Minimum Months'!A:A, 'Minimum Months'!B:B), "")</f>
        <v>45292</v>
      </c>
      <c r="F1098" s="4" t="s">
        <v>16</v>
      </c>
      <c r="G1098" s="4" t="s">
        <v>21</v>
      </c>
      <c r="H1098" s="4">
        <v>16</v>
      </c>
      <c r="I1098" s="4">
        <v>45</v>
      </c>
      <c r="J1098" s="4">
        <v>522.57000000000005</v>
      </c>
      <c r="K1098" s="19">
        <f t="shared" si="102"/>
        <v>2.8125</v>
      </c>
      <c r="L1098" s="46">
        <f t="shared" si="103"/>
        <v>32.660625000000003</v>
      </c>
      <c r="M1098" t="s">
        <v>34</v>
      </c>
      <c r="N1098" t="s">
        <v>36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tr">
        <f t="shared" si="104"/>
        <v>Feb</v>
      </c>
      <c r="V1098">
        <f t="shared" si="105"/>
        <v>1</v>
      </c>
      <c r="W1098" t="str">
        <f xml:space="preserve"> Simulated_UTM_Campaign_Data___1500_Rows[[#This Row],[utm_source]] &amp; "/" &amp; Simulated_UTM_Campaign_Data___1500_Rows[[#This Row],[utm_medium]]</f>
        <v>instagram/referral</v>
      </c>
      <c r="X1098" s="36">
        <f t="shared" si="106"/>
        <v>45292</v>
      </c>
      <c r="Y1098" s="38">
        <f>DATEDIF(E1098, A1098, "m") + 1</f>
        <v>2</v>
      </c>
      <c r="Z1098" s="4" t="str">
        <f t="shared" si="107"/>
        <v>exploratory</v>
      </c>
    </row>
    <row r="1099" spans="1:26" x14ac:dyDescent="0.2">
      <c r="A1099" s="36">
        <v>45559</v>
      </c>
      <c r="B1099" s="4" t="s">
        <v>26</v>
      </c>
      <c r="C1099" s="4" t="s">
        <v>28</v>
      </c>
      <c r="D1099" s="4" t="s">
        <v>20</v>
      </c>
      <c r="E1099" s="36">
        <f>IFERROR(_xlfn.XLOOKUP(D1099, 'Minimum Months'!A:A, 'Minimum Months'!B:B), "")</f>
        <v>45292</v>
      </c>
      <c r="F1099" s="4" t="s">
        <v>12</v>
      </c>
      <c r="G1099" s="4" t="s">
        <v>13</v>
      </c>
      <c r="H1099" s="4">
        <v>345</v>
      </c>
      <c r="I1099" s="4">
        <v>21</v>
      </c>
      <c r="J1099" s="4">
        <v>612.79999999999995</v>
      </c>
      <c r="K1099" s="19">
        <f t="shared" si="102"/>
        <v>6.0869565217391307E-2</v>
      </c>
      <c r="L1099" s="46">
        <f t="shared" si="103"/>
        <v>1.7762318840579709</v>
      </c>
      <c r="M1099" t="s">
        <v>34</v>
      </c>
      <c r="N1099" t="s">
        <v>36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tr">
        <f t="shared" si="104"/>
        <v>Sep</v>
      </c>
      <c r="V1099">
        <f t="shared" si="105"/>
        <v>3</v>
      </c>
      <c r="W1099" t="str">
        <f xml:space="preserve"> Simulated_UTM_Campaign_Data___1500_Rows[[#This Row],[utm_source]] &amp; "/" &amp; Simulated_UTM_Campaign_Data___1500_Rows[[#This Row],[utm_medium]]</f>
        <v>instagram/cpc</v>
      </c>
      <c r="X1099" s="36">
        <f t="shared" si="106"/>
        <v>45292</v>
      </c>
      <c r="Y1099" s="38">
        <f>DATEDIF(E1099, A1099, "m") + 1</f>
        <v>9</v>
      </c>
      <c r="Z1099" s="4" t="str">
        <f t="shared" si="107"/>
        <v>exploratory</v>
      </c>
    </row>
    <row r="1100" spans="1:26" x14ac:dyDescent="0.2">
      <c r="A1100" s="36">
        <v>45643</v>
      </c>
      <c r="B1100" s="4" t="s">
        <v>25</v>
      </c>
      <c r="C1100" s="4" t="s">
        <v>28</v>
      </c>
      <c r="D1100" s="4" t="s">
        <v>22</v>
      </c>
      <c r="E1100" s="36">
        <f>IFERROR(_xlfn.XLOOKUP(D1100, 'Minimum Months'!A:A, 'Minimum Months'!B:B), "")</f>
        <v>45294</v>
      </c>
      <c r="F1100" s="4" t="s">
        <v>23</v>
      </c>
      <c r="G1100" s="4" t="s">
        <v>13</v>
      </c>
      <c r="H1100" s="4">
        <v>48</v>
      </c>
      <c r="I1100" s="4">
        <v>34</v>
      </c>
      <c r="J1100" s="4">
        <v>510.94</v>
      </c>
      <c r="K1100" s="19">
        <f t="shared" si="102"/>
        <v>0.70833333333333337</v>
      </c>
      <c r="L1100" s="46">
        <f t="shared" si="103"/>
        <v>10.644583333333333</v>
      </c>
      <c r="M1100" t="s">
        <v>34</v>
      </c>
      <c r="N1100" t="s">
        <v>36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tr">
        <f t="shared" si="104"/>
        <v>Dec</v>
      </c>
      <c r="V1100">
        <f t="shared" si="105"/>
        <v>4</v>
      </c>
      <c r="W1100" t="str">
        <f xml:space="preserve"> Simulated_UTM_Campaign_Data___1500_Rows[[#This Row],[utm_source]] &amp; "/" &amp; Simulated_UTM_Campaign_Data___1500_Rows[[#This Row],[utm_medium]]</f>
        <v>google/cpc</v>
      </c>
      <c r="X1100" s="36">
        <f t="shared" si="106"/>
        <v>45294</v>
      </c>
      <c r="Y1100" s="38">
        <f>DATEDIF(E1100, A1100, "m") + 1</f>
        <v>12</v>
      </c>
      <c r="Z1100" s="4" t="str">
        <f t="shared" si="107"/>
        <v>exploratory</v>
      </c>
    </row>
    <row r="1101" spans="1:26" x14ac:dyDescent="0.2">
      <c r="A1101" s="36">
        <v>45412</v>
      </c>
      <c r="B1101" s="4" t="s">
        <v>18</v>
      </c>
      <c r="C1101" s="4" t="s">
        <v>19</v>
      </c>
      <c r="D1101" s="4" t="s">
        <v>22</v>
      </c>
      <c r="E1101" s="36">
        <f>IFERROR(_xlfn.XLOOKUP(D1101, 'Minimum Months'!A:A, 'Minimum Months'!B:B), "")</f>
        <v>45294</v>
      </c>
      <c r="F1101" s="4" t="s">
        <v>23</v>
      </c>
      <c r="G1101" s="4" t="s">
        <v>13</v>
      </c>
      <c r="H1101" s="4">
        <v>94</v>
      </c>
      <c r="I1101" s="4">
        <v>50</v>
      </c>
      <c r="J1101" s="4">
        <v>845.38</v>
      </c>
      <c r="K1101" s="19">
        <f t="shared" si="102"/>
        <v>0.53191489361702127</v>
      </c>
      <c r="L1101" s="46">
        <f t="shared" si="103"/>
        <v>8.9934042553191489</v>
      </c>
      <c r="M1101" t="s">
        <v>34</v>
      </c>
      <c r="N1101" t="s">
        <v>36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tr">
        <f t="shared" si="104"/>
        <v>Apr</v>
      </c>
      <c r="V1101">
        <f t="shared" si="105"/>
        <v>2</v>
      </c>
      <c r="W1101" t="str">
        <f xml:space="preserve"> Simulated_UTM_Campaign_Data___1500_Rows[[#This Row],[utm_source]] &amp; "/" &amp; Simulated_UTM_Campaign_Data___1500_Rows[[#This Row],[utm_medium]]</f>
        <v>youtube/email</v>
      </c>
      <c r="X1101" s="36">
        <f t="shared" si="106"/>
        <v>45294</v>
      </c>
      <c r="Y1101" s="38">
        <f>DATEDIF(E1101, A1101, "m") + 1</f>
        <v>4</v>
      </c>
      <c r="Z1101" s="4" t="str">
        <f t="shared" si="107"/>
        <v>exploratory</v>
      </c>
    </row>
    <row r="1102" spans="1:26" x14ac:dyDescent="0.2">
      <c r="A1102" s="36">
        <v>45334</v>
      </c>
      <c r="B1102" s="4" t="s">
        <v>14</v>
      </c>
      <c r="C1102" s="4" t="s">
        <v>15</v>
      </c>
      <c r="D1102" s="4" t="s">
        <v>22</v>
      </c>
      <c r="E1102" s="36">
        <f>IFERROR(_xlfn.XLOOKUP(D1102, 'Minimum Months'!A:A, 'Minimum Months'!B:B), "")</f>
        <v>45294</v>
      </c>
      <c r="F1102" s="4" t="s">
        <v>23</v>
      </c>
      <c r="G1102" s="4" t="s">
        <v>24</v>
      </c>
      <c r="H1102" s="4">
        <v>208</v>
      </c>
      <c r="I1102" s="4">
        <v>26</v>
      </c>
      <c r="J1102" s="4">
        <v>660.92</v>
      </c>
      <c r="K1102" s="19">
        <f t="shared" si="102"/>
        <v>0.125</v>
      </c>
      <c r="L1102" s="46">
        <f t="shared" si="103"/>
        <v>3.1774999999999998</v>
      </c>
      <c r="M1102" t="s">
        <v>34</v>
      </c>
      <c r="N1102" t="s">
        <v>36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tr">
        <f t="shared" si="104"/>
        <v>Feb</v>
      </c>
      <c r="V1102">
        <f t="shared" si="105"/>
        <v>1</v>
      </c>
      <c r="W1102" t="str">
        <f xml:space="preserve"> Simulated_UTM_Campaign_Data___1500_Rows[[#This Row],[utm_source]] &amp; "/" &amp; Simulated_UTM_Campaign_Data___1500_Rows[[#This Row],[utm_medium]]</f>
        <v>newsletter/social</v>
      </c>
      <c r="X1102" s="36">
        <f t="shared" si="106"/>
        <v>45294</v>
      </c>
      <c r="Y1102" s="38">
        <f>DATEDIF(E1102, A1102, "m") + 1</f>
        <v>2</v>
      </c>
      <c r="Z1102" s="4" t="str">
        <f t="shared" si="107"/>
        <v>purchase_intent</v>
      </c>
    </row>
    <row r="1103" spans="1:26" x14ac:dyDescent="0.2">
      <c r="A1103" s="36">
        <v>45587</v>
      </c>
      <c r="B1103" s="4" t="s">
        <v>26</v>
      </c>
      <c r="C1103" s="4" t="s">
        <v>19</v>
      </c>
      <c r="D1103" s="4" t="s">
        <v>22</v>
      </c>
      <c r="E1103" s="36">
        <f>IFERROR(_xlfn.XLOOKUP(D1103, 'Minimum Months'!A:A, 'Minimum Months'!B:B), "")</f>
        <v>45294</v>
      </c>
      <c r="F1103" s="4" t="s">
        <v>23</v>
      </c>
      <c r="G1103" s="4" t="s">
        <v>13</v>
      </c>
      <c r="H1103" s="4">
        <v>188</v>
      </c>
      <c r="I1103" s="4">
        <v>42</v>
      </c>
      <c r="J1103" s="4">
        <v>223.81</v>
      </c>
      <c r="K1103" s="19">
        <f t="shared" si="102"/>
        <v>0.22340425531914893</v>
      </c>
      <c r="L1103" s="46">
        <f t="shared" si="103"/>
        <v>1.1904787234042553</v>
      </c>
      <c r="M1103" t="s">
        <v>34</v>
      </c>
      <c r="N1103" t="s">
        <v>36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tr">
        <f t="shared" si="104"/>
        <v>Oct</v>
      </c>
      <c r="V1103">
        <f t="shared" si="105"/>
        <v>4</v>
      </c>
      <c r="W1103" t="str">
        <f xml:space="preserve"> Simulated_UTM_Campaign_Data___1500_Rows[[#This Row],[utm_source]] &amp; "/" &amp; Simulated_UTM_Campaign_Data___1500_Rows[[#This Row],[utm_medium]]</f>
        <v>instagram/email</v>
      </c>
      <c r="X1103" s="36">
        <f t="shared" si="106"/>
        <v>45294</v>
      </c>
      <c r="Y1103" s="38">
        <f>DATEDIF(E1103, A1103, "m") + 1</f>
        <v>10</v>
      </c>
      <c r="Z1103" s="4" t="str">
        <f t="shared" si="107"/>
        <v>exploratory</v>
      </c>
    </row>
    <row r="1104" spans="1:26" x14ac:dyDescent="0.2">
      <c r="A1104" s="36">
        <v>45328</v>
      </c>
      <c r="B1104" s="4" t="s">
        <v>18</v>
      </c>
      <c r="C1104" s="4" t="s">
        <v>28</v>
      </c>
      <c r="D1104" s="4" t="s">
        <v>27</v>
      </c>
      <c r="E1104" s="36">
        <f>IFERROR(_xlfn.XLOOKUP(D1104, 'Minimum Months'!A:A, 'Minimum Months'!B:B), "")</f>
        <v>45293</v>
      </c>
      <c r="F1104" s="4" t="s">
        <v>23</v>
      </c>
      <c r="G1104" s="4" t="s">
        <v>17</v>
      </c>
      <c r="H1104" s="4">
        <v>74</v>
      </c>
      <c r="I1104" s="4">
        <v>50</v>
      </c>
      <c r="J1104" s="4">
        <v>552.36</v>
      </c>
      <c r="K1104" s="19">
        <f t="shared" si="102"/>
        <v>0.67567567567567566</v>
      </c>
      <c r="L1104" s="46">
        <f t="shared" si="103"/>
        <v>7.4643243243243242</v>
      </c>
      <c r="M1104" t="s">
        <v>34</v>
      </c>
      <c r="N1104" t="s">
        <v>36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tr">
        <f t="shared" si="104"/>
        <v>Feb</v>
      </c>
      <c r="V1104">
        <f t="shared" si="105"/>
        <v>1</v>
      </c>
      <c r="W1104" t="str">
        <f xml:space="preserve"> Simulated_UTM_Campaign_Data___1500_Rows[[#This Row],[utm_source]] &amp; "/" &amp; Simulated_UTM_Campaign_Data___1500_Rows[[#This Row],[utm_medium]]</f>
        <v>youtube/cpc</v>
      </c>
      <c r="X1104" s="36">
        <f t="shared" si="106"/>
        <v>45293</v>
      </c>
      <c r="Y1104" s="38">
        <f>DATEDIF(E1104, A1104, "m") + 1</f>
        <v>2</v>
      </c>
      <c r="Z1104" s="4" t="str">
        <f t="shared" si="107"/>
        <v>purchase_intent</v>
      </c>
    </row>
    <row r="1105" spans="1:26" x14ac:dyDescent="0.2">
      <c r="A1105" s="36">
        <v>45302</v>
      </c>
      <c r="B1105" s="4" t="s">
        <v>30</v>
      </c>
      <c r="C1105" s="4" t="s">
        <v>28</v>
      </c>
      <c r="D1105" s="4" t="s">
        <v>27</v>
      </c>
      <c r="E1105" s="36">
        <f>IFERROR(_xlfn.XLOOKUP(D1105, 'Minimum Months'!A:A, 'Minimum Months'!B:B), "")</f>
        <v>45293</v>
      </c>
      <c r="F1105" s="4" t="s">
        <v>12</v>
      </c>
      <c r="G1105" s="4" t="s">
        <v>13</v>
      </c>
      <c r="H1105" s="4">
        <v>495</v>
      </c>
      <c r="I1105" s="4">
        <v>9</v>
      </c>
      <c r="J1105" s="4">
        <v>59.49</v>
      </c>
      <c r="K1105" s="19">
        <f t="shared" si="102"/>
        <v>1.8181818181818181E-2</v>
      </c>
      <c r="L1105" s="46">
        <f t="shared" si="103"/>
        <v>0.12018181818181818</v>
      </c>
      <c r="M1105" t="s">
        <v>34</v>
      </c>
      <c r="N1105" t="s">
        <v>36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tr">
        <f t="shared" si="104"/>
        <v>Jan</v>
      </c>
      <c r="V1105">
        <f t="shared" si="105"/>
        <v>1</v>
      </c>
      <c r="W1105" t="str">
        <f xml:space="preserve"> Simulated_UTM_Campaign_Data___1500_Rows[[#This Row],[utm_source]] &amp; "/" &amp; Simulated_UTM_Campaign_Data___1500_Rows[[#This Row],[utm_medium]]</f>
        <v>linkedin/cpc</v>
      </c>
      <c r="X1105" s="36">
        <f t="shared" si="106"/>
        <v>45293</v>
      </c>
      <c r="Y1105" s="38">
        <f>DATEDIF(E1105, A1105, "m") + 1</f>
        <v>1</v>
      </c>
      <c r="Z1105" s="4" t="str">
        <f t="shared" si="107"/>
        <v>exploratory</v>
      </c>
    </row>
    <row r="1106" spans="1:26" x14ac:dyDescent="0.2">
      <c r="A1106" s="36">
        <v>45492</v>
      </c>
      <c r="B1106" s="4" t="s">
        <v>30</v>
      </c>
      <c r="C1106" s="4" t="s">
        <v>15</v>
      </c>
      <c r="D1106" s="4" t="s">
        <v>11</v>
      </c>
      <c r="E1106" s="36">
        <f>IFERROR(_xlfn.XLOOKUP(D1106, 'Minimum Months'!A:A, 'Minimum Months'!B:B), "")</f>
        <v>45292</v>
      </c>
      <c r="F1106" s="4" t="s">
        <v>29</v>
      </c>
      <c r="G1106" s="4" t="s">
        <v>13</v>
      </c>
      <c r="H1106" s="4">
        <v>378</v>
      </c>
      <c r="I1106" s="4">
        <v>18</v>
      </c>
      <c r="J1106" s="4">
        <v>265.14</v>
      </c>
      <c r="K1106" s="19">
        <f t="shared" si="102"/>
        <v>4.7619047619047616E-2</v>
      </c>
      <c r="L1106" s="46">
        <f t="shared" si="103"/>
        <v>0.7014285714285714</v>
      </c>
      <c r="M1106" t="s">
        <v>34</v>
      </c>
      <c r="N1106" t="s">
        <v>36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tr">
        <f t="shared" si="104"/>
        <v>Jul</v>
      </c>
      <c r="V1106">
        <f t="shared" si="105"/>
        <v>3</v>
      </c>
      <c r="W1106" t="str">
        <f xml:space="preserve"> Simulated_UTM_Campaign_Data___1500_Rows[[#This Row],[utm_source]] &amp; "/" &amp; Simulated_UTM_Campaign_Data___1500_Rows[[#This Row],[utm_medium]]</f>
        <v>linkedin/social</v>
      </c>
      <c r="X1106" s="36">
        <f t="shared" si="106"/>
        <v>45292</v>
      </c>
      <c r="Y1106" s="38">
        <f>DATEDIF(E1106, A1106, "m") + 1</f>
        <v>7</v>
      </c>
      <c r="Z1106" s="4" t="str">
        <f t="shared" si="107"/>
        <v>exploratory</v>
      </c>
    </row>
    <row r="1107" spans="1:26" x14ac:dyDescent="0.2">
      <c r="A1107" s="36">
        <v>45373</v>
      </c>
      <c r="B1107" s="4" t="s">
        <v>18</v>
      </c>
      <c r="C1107" s="4" t="s">
        <v>19</v>
      </c>
      <c r="D1107" s="4" t="s">
        <v>20</v>
      </c>
      <c r="E1107" s="36">
        <f>IFERROR(_xlfn.XLOOKUP(D1107, 'Minimum Months'!A:A, 'Minimum Months'!B:B), "")</f>
        <v>45292</v>
      </c>
      <c r="F1107" s="4" t="s">
        <v>23</v>
      </c>
      <c r="G1107" s="4" t="s">
        <v>24</v>
      </c>
      <c r="H1107" s="4">
        <v>419</v>
      </c>
      <c r="I1107" s="4">
        <v>46</v>
      </c>
      <c r="J1107" s="4">
        <v>357.72</v>
      </c>
      <c r="K1107" s="19">
        <f t="shared" si="102"/>
        <v>0.10978520286396182</v>
      </c>
      <c r="L1107" s="46">
        <f t="shared" si="103"/>
        <v>0.85374701670644393</v>
      </c>
      <c r="M1107" t="s">
        <v>34</v>
      </c>
      <c r="N1107" t="s">
        <v>36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tr">
        <f t="shared" si="104"/>
        <v>Mar</v>
      </c>
      <c r="V1107">
        <f t="shared" si="105"/>
        <v>1</v>
      </c>
      <c r="W1107" t="str">
        <f xml:space="preserve"> Simulated_UTM_Campaign_Data___1500_Rows[[#This Row],[utm_source]] &amp; "/" &amp; Simulated_UTM_Campaign_Data___1500_Rows[[#This Row],[utm_medium]]</f>
        <v>youtube/email</v>
      </c>
      <c r="X1107" s="36">
        <f t="shared" si="106"/>
        <v>45292</v>
      </c>
      <c r="Y1107" s="38">
        <f>DATEDIF(E1107, A1107, "m") + 1</f>
        <v>3</v>
      </c>
      <c r="Z1107" s="4" t="str">
        <f t="shared" si="107"/>
        <v>purchase_intent</v>
      </c>
    </row>
    <row r="1108" spans="1:26" x14ac:dyDescent="0.2">
      <c r="A1108" s="36">
        <v>45401</v>
      </c>
      <c r="B1108" s="4" t="s">
        <v>26</v>
      </c>
      <c r="C1108" s="4" t="s">
        <v>19</v>
      </c>
      <c r="D1108" s="4" t="s">
        <v>22</v>
      </c>
      <c r="E1108" s="36">
        <f>IFERROR(_xlfn.XLOOKUP(D1108, 'Minimum Months'!A:A, 'Minimum Months'!B:B), "")</f>
        <v>45294</v>
      </c>
      <c r="F1108" s="4" t="s">
        <v>16</v>
      </c>
      <c r="G1108" s="4" t="s">
        <v>17</v>
      </c>
      <c r="H1108" s="4">
        <v>486</v>
      </c>
      <c r="I1108" s="4">
        <v>40</v>
      </c>
      <c r="J1108" s="4">
        <v>119.75</v>
      </c>
      <c r="K1108" s="19">
        <f t="shared" si="102"/>
        <v>8.2304526748971193E-2</v>
      </c>
      <c r="L1108" s="46">
        <f t="shared" si="103"/>
        <v>0.24639917695473251</v>
      </c>
      <c r="M1108" t="s">
        <v>34</v>
      </c>
      <c r="N1108" t="s">
        <v>36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tr">
        <f t="shared" si="104"/>
        <v>Apr</v>
      </c>
      <c r="V1108">
        <f t="shared" si="105"/>
        <v>2</v>
      </c>
      <c r="W1108" t="str">
        <f xml:space="preserve"> Simulated_UTM_Campaign_Data___1500_Rows[[#This Row],[utm_source]] &amp; "/" &amp; Simulated_UTM_Campaign_Data___1500_Rows[[#This Row],[utm_medium]]</f>
        <v>instagram/email</v>
      </c>
      <c r="X1108" s="36">
        <f t="shared" si="106"/>
        <v>45294</v>
      </c>
      <c r="Y1108" s="38">
        <f>DATEDIF(E1108, A1108, "m") + 1</f>
        <v>4</v>
      </c>
      <c r="Z1108" s="4" t="str">
        <f t="shared" si="107"/>
        <v>purchase_intent</v>
      </c>
    </row>
    <row r="1109" spans="1:26" x14ac:dyDescent="0.2">
      <c r="A1109" s="36">
        <v>45407</v>
      </c>
      <c r="B1109" s="4" t="s">
        <v>14</v>
      </c>
      <c r="C1109" s="4" t="s">
        <v>15</v>
      </c>
      <c r="D1109" s="4" t="s">
        <v>20</v>
      </c>
      <c r="E1109" s="36">
        <f>IFERROR(_xlfn.XLOOKUP(D1109, 'Minimum Months'!A:A, 'Minimum Months'!B:B), "")</f>
        <v>45292</v>
      </c>
      <c r="F1109" s="4" t="s">
        <v>29</v>
      </c>
      <c r="G1109" s="4" t="s">
        <v>24</v>
      </c>
      <c r="H1109" s="4">
        <v>430</v>
      </c>
      <c r="I1109" s="4">
        <v>30</v>
      </c>
      <c r="J1109" s="4">
        <v>198.84</v>
      </c>
      <c r="K1109" s="19">
        <f t="shared" si="102"/>
        <v>6.9767441860465115E-2</v>
      </c>
      <c r="L1109" s="46">
        <f t="shared" si="103"/>
        <v>0.4624186046511628</v>
      </c>
      <c r="M1109" t="s">
        <v>34</v>
      </c>
      <c r="N1109" t="s">
        <v>36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tr">
        <f t="shared" si="104"/>
        <v>Apr</v>
      </c>
      <c r="V1109">
        <f t="shared" si="105"/>
        <v>2</v>
      </c>
      <c r="W1109" t="str">
        <f xml:space="preserve"> Simulated_UTM_Campaign_Data___1500_Rows[[#This Row],[utm_source]] &amp; "/" &amp; Simulated_UTM_Campaign_Data___1500_Rows[[#This Row],[utm_medium]]</f>
        <v>newsletter/social</v>
      </c>
      <c r="X1109" s="36">
        <f t="shared" si="106"/>
        <v>45292</v>
      </c>
      <c r="Y1109" s="38">
        <f>DATEDIF(E1109, A1109, "m") + 1</f>
        <v>4</v>
      </c>
      <c r="Z1109" s="4" t="str">
        <f t="shared" si="107"/>
        <v>purchase_intent</v>
      </c>
    </row>
    <row r="1110" spans="1:26" x14ac:dyDescent="0.2">
      <c r="A1110" s="36">
        <v>45367</v>
      </c>
      <c r="B1110" s="4" t="s">
        <v>25</v>
      </c>
      <c r="C1110" s="4" t="s">
        <v>28</v>
      </c>
      <c r="D1110" s="4" t="s">
        <v>27</v>
      </c>
      <c r="E1110" s="36">
        <f>IFERROR(_xlfn.XLOOKUP(D1110, 'Minimum Months'!A:A, 'Minimum Months'!B:B), "")</f>
        <v>45293</v>
      </c>
      <c r="F1110" s="4" t="s">
        <v>16</v>
      </c>
      <c r="G1110" s="4" t="s">
        <v>17</v>
      </c>
      <c r="H1110" s="4">
        <v>248</v>
      </c>
      <c r="I1110" s="4">
        <v>5</v>
      </c>
      <c r="J1110" s="4">
        <v>849.44</v>
      </c>
      <c r="K1110" s="19">
        <f t="shared" si="102"/>
        <v>2.0161290322580645E-2</v>
      </c>
      <c r="L1110" s="46">
        <f t="shared" si="103"/>
        <v>3.4251612903225808</v>
      </c>
      <c r="M1110" t="s">
        <v>34</v>
      </c>
      <c r="N1110" t="s">
        <v>36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tr">
        <f t="shared" si="104"/>
        <v>Mar</v>
      </c>
      <c r="V1110">
        <f t="shared" si="105"/>
        <v>1</v>
      </c>
      <c r="W1110" t="str">
        <f xml:space="preserve"> Simulated_UTM_Campaign_Data___1500_Rows[[#This Row],[utm_source]] &amp; "/" &amp; Simulated_UTM_Campaign_Data___1500_Rows[[#This Row],[utm_medium]]</f>
        <v>google/cpc</v>
      </c>
      <c r="X1110" s="36">
        <f t="shared" si="106"/>
        <v>45293</v>
      </c>
      <c r="Y1110" s="38">
        <f>DATEDIF(E1110, A1110, "m") + 1</f>
        <v>3</v>
      </c>
      <c r="Z1110" s="4" t="str">
        <f t="shared" si="107"/>
        <v>purchase_intent</v>
      </c>
    </row>
    <row r="1111" spans="1:26" x14ac:dyDescent="0.2">
      <c r="A1111" s="36">
        <v>45434</v>
      </c>
      <c r="B1111" s="4" t="s">
        <v>14</v>
      </c>
      <c r="C1111" s="4" t="s">
        <v>28</v>
      </c>
      <c r="D1111" s="4" t="s">
        <v>22</v>
      </c>
      <c r="E1111" s="36">
        <f>IFERROR(_xlfn.XLOOKUP(D1111, 'Minimum Months'!A:A, 'Minimum Months'!B:B), "")</f>
        <v>45294</v>
      </c>
      <c r="F1111" s="4" t="s">
        <v>32</v>
      </c>
      <c r="G1111" s="4" t="s">
        <v>13</v>
      </c>
      <c r="H1111" s="4">
        <v>97</v>
      </c>
      <c r="I1111" s="4">
        <v>4</v>
      </c>
      <c r="J1111" s="4">
        <v>482.4</v>
      </c>
      <c r="K1111" s="19">
        <f t="shared" si="102"/>
        <v>4.1237113402061855E-2</v>
      </c>
      <c r="L1111" s="46">
        <f t="shared" si="103"/>
        <v>4.9731958762886599</v>
      </c>
      <c r="M1111" t="s">
        <v>34</v>
      </c>
      <c r="N1111" t="s">
        <v>36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tr">
        <f t="shared" si="104"/>
        <v>May</v>
      </c>
      <c r="V1111">
        <f t="shared" si="105"/>
        <v>2</v>
      </c>
      <c r="W1111" t="str">
        <f xml:space="preserve"> Simulated_UTM_Campaign_Data___1500_Rows[[#This Row],[utm_source]] &amp; "/" &amp; Simulated_UTM_Campaign_Data___1500_Rows[[#This Row],[utm_medium]]</f>
        <v>newsletter/cpc</v>
      </c>
      <c r="X1111" s="36">
        <f t="shared" si="106"/>
        <v>45294</v>
      </c>
      <c r="Y1111" s="38">
        <f>DATEDIF(E1111, A1111, "m") + 1</f>
        <v>5</v>
      </c>
      <c r="Z1111" s="4" t="str">
        <f t="shared" si="107"/>
        <v>exploratory</v>
      </c>
    </row>
    <row r="1112" spans="1:26" x14ac:dyDescent="0.2">
      <c r="A1112" s="36">
        <v>45631</v>
      </c>
      <c r="B1112" s="4" t="s">
        <v>25</v>
      </c>
      <c r="C1112" s="4" t="s">
        <v>10</v>
      </c>
      <c r="D1112" s="4" t="s">
        <v>20</v>
      </c>
      <c r="E1112" s="36">
        <f>IFERROR(_xlfn.XLOOKUP(D1112, 'Minimum Months'!A:A, 'Minimum Months'!B:B), "")</f>
        <v>45292</v>
      </c>
      <c r="F1112" s="4" t="s">
        <v>23</v>
      </c>
      <c r="G1112" s="4" t="s">
        <v>24</v>
      </c>
      <c r="H1112" s="4">
        <v>231</v>
      </c>
      <c r="I1112" s="4">
        <v>50</v>
      </c>
      <c r="J1112" s="4">
        <v>711.26</v>
      </c>
      <c r="K1112" s="19">
        <f t="shared" si="102"/>
        <v>0.21645021645021645</v>
      </c>
      <c r="L1112" s="46">
        <f t="shared" si="103"/>
        <v>3.079047619047619</v>
      </c>
      <c r="M1112" t="s">
        <v>34</v>
      </c>
      <c r="N1112" t="s">
        <v>36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tr">
        <f t="shared" si="104"/>
        <v>Dec</v>
      </c>
      <c r="V1112">
        <f t="shared" si="105"/>
        <v>4</v>
      </c>
      <c r="W1112" t="str">
        <f xml:space="preserve"> Simulated_UTM_Campaign_Data___1500_Rows[[#This Row],[utm_source]] &amp; "/" &amp; Simulated_UTM_Campaign_Data___1500_Rows[[#This Row],[utm_medium]]</f>
        <v>google/referral</v>
      </c>
      <c r="X1112" s="36">
        <f t="shared" si="106"/>
        <v>45292</v>
      </c>
      <c r="Y1112" s="38">
        <f>DATEDIF(E1112, A1112, "m") + 1</f>
        <v>12</v>
      </c>
      <c r="Z1112" s="4" t="str">
        <f t="shared" si="107"/>
        <v>purchase_intent</v>
      </c>
    </row>
    <row r="1113" spans="1:26" x14ac:dyDescent="0.2">
      <c r="A1113" s="36">
        <v>45545</v>
      </c>
      <c r="B1113" s="4" t="s">
        <v>14</v>
      </c>
      <c r="C1113" s="4" t="s">
        <v>28</v>
      </c>
      <c r="D1113" s="4" t="s">
        <v>11</v>
      </c>
      <c r="E1113" s="36">
        <f>IFERROR(_xlfn.XLOOKUP(D1113, 'Minimum Months'!A:A, 'Minimum Months'!B:B), "")</f>
        <v>45292</v>
      </c>
      <c r="F1113" s="4" t="s">
        <v>16</v>
      </c>
      <c r="G1113" s="4" t="s">
        <v>13</v>
      </c>
      <c r="H1113" s="4">
        <v>474</v>
      </c>
      <c r="I1113" s="4">
        <v>29</v>
      </c>
      <c r="J1113" s="4">
        <v>61.02</v>
      </c>
      <c r="K1113" s="19">
        <f t="shared" si="102"/>
        <v>6.118143459915612E-2</v>
      </c>
      <c r="L1113" s="46">
        <f t="shared" si="103"/>
        <v>0.12873417721518987</v>
      </c>
      <c r="M1113" t="s">
        <v>34</v>
      </c>
      <c r="N1113" t="s">
        <v>36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tr">
        <f t="shared" si="104"/>
        <v>Sep</v>
      </c>
      <c r="V1113">
        <f t="shared" si="105"/>
        <v>3</v>
      </c>
      <c r="W1113" t="str">
        <f xml:space="preserve"> Simulated_UTM_Campaign_Data___1500_Rows[[#This Row],[utm_source]] &amp; "/" &amp; Simulated_UTM_Campaign_Data___1500_Rows[[#This Row],[utm_medium]]</f>
        <v>newsletter/cpc</v>
      </c>
      <c r="X1113" s="36">
        <f t="shared" si="106"/>
        <v>45292</v>
      </c>
      <c r="Y1113" s="38">
        <f>DATEDIF(E1113, A1113, "m") + 1</f>
        <v>9</v>
      </c>
      <c r="Z1113" s="4" t="str">
        <f t="shared" si="107"/>
        <v>exploratory</v>
      </c>
    </row>
    <row r="1114" spans="1:26" x14ac:dyDescent="0.2">
      <c r="A1114" s="36">
        <v>45403</v>
      </c>
      <c r="B1114" s="4" t="s">
        <v>18</v>
      </c>
      <c r="C1114" s="4" t="s">
        <v>28</v>
      </c>
      <c r="D1114" s="4" t="s">
        <v>22</v>
      </c>
      <c r="E1114" s="36">
        <f>IFERROR(_xlfn.XLOOKUP(D1114, 'Minimum Months'!A:A, 'Minimum Months'!B:B), "")</f>
        <v>45294</v>
      </c>
      <c r="F1114" s="4" t="s">
        <v>16</v>
      </c>
      <c r="G1114" s="4" t="s">
        <v>17</v>
      </c>
      <c r="H1114" s="4">
        <v>440</v>
      </c>
      <c r="I1114" s="4">
        <v>37</v>
      </c>
      <c r="J1114" s="4">
        <v>941.74</v>
      </c>
      <c r="K1114" s="19">
        <f t="shared" si="102"/>
        <v>8.4090909090909091E-2</v>
      </c>
      <c r="L1114" s="46">
        <f t="shared" si="103"/>
        <v>2.140318181818182</v>
      </c>
      <c r="M1114" t="s">
        <v>34</v>
      </c>
      <c r="N1114" t="s">
        <v>36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tr">
        <f t="shared" si="104"/>
        <v>Apr</v>
      </c>
      <c r="V1114">
        <f t="shared" si="105"/>
        <v>2</v>
      </c>
      <c r="W1114" t="str">
        <f xml:space="preserve"> Simulated_UTM_Campaign_Data___1500_Rows[[#This Row],[utm_source]] &amp; "/" &amp; Simulated_UTM_Campaign_Data___1500_Rows[[#This Row],[utm_medium]]</f>
        <v>youtube/cpc</v>
      </c>
      <c r="X1114" s="36">
        <f t="shared" si="106"/>
        <v>45294</v>
      </c>
      <c r="Y1114" s="38">
        <f>DATEDIF(E1114, A1114, "m") + 1</f>
        <v>4</v>
      </c>
      <c r="Z1114" s="4" t="str">
        <f t="shared" si="107"/>
        <v>purchase_intent</v>
      </c>
    </row>
    <row r="1115" spans="1:26" x14ac:dyDescent="0.2">
      <c r="A1115" s="36">
        <v>45487</v>
      </c>
      <c r="B1115" s="4" t="s">
        <v>18</v>
      </c>
      <c r="C1115" s="4" t="s">
        <v>28</v>
      </c>
      <c r="D1115" s="4" t="s">
        <v>27</v>
      </c>
      <c r="E1115" s="36">
        <f>IFERROR(_xlfn.XLOOKUP(D1115, 'Minimum Months'!A:A, 'Minimum Months'!B:B), "")</f>
        <v>45293</v>
      </c>
      <c r="F1115" s="4" t="s">
        <v>29</v>
      </c>
      <c r="G1115" s="4" t="s">
        <v>24</v>
      </c>
      <c r="H1115" s="4">
        <v>297</v>
      </c>
      <c r="I1115" s="4">
        <v>25</v>
      </c>
      <c r="J1115" s="4">
        <v>283.04000000000002</v>
      </c>
      <c r="K1115" s="19">
        <f t="shared" si="102"/>
        <v>8.4175084175084181E-2</v>
      </c>
      <c r="L1115" s="46">
        <f t="shared" si="103"/>
        <v>0.95299663299663306</v>
      </c>
      <c r="M1115" t="s">
        <v>34</v>
      </c>
      <c r="N1115" t="s">
        <v>36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tr">
        <f t="shared" si="104"/>
        <v>Jul</v>
      </c>
      <c r="V1115">
        <f t="shared" si="105"/>
        <v>3</v>
      </c>
      <c r="W1115" t="str">
        <f xml:space="preserve"> Simulated_UTM_Campaign_Data___1500_Rows[[#This Row],[utm_source]] &amp; "/" &amp; Simulated_UTM_Campaign_Data___1500_Rows[[#This Row],[utm_medium]]</f>
        <v>youtube/cpc</v>
      </c>
      <c r="X1115" s="36">
        <f t="shared" si="106"/>
        <v>45293</v>
      </c>
      <c r="Y1115" s="38">
        <f>DATEDIF(E1115, A1115, "m") + 1</f>
        <v>7</v>
      </c>
      <c r="Z1115" s="4" t="str">
        <f t="shared" si="107"/>
        <v>purchase_intent</v>
      </c>
    </row>
    <row r="1116" spans="1:26" x14ac:dyDescent="0.2">
      <c r="A1116" s="36">
        <v>45538</v>
      </c>
      <c r="B1116" s="4" t="s">
        <v>18</v>
      </c>
      <c r="C1116" s="4" t="s">
        <v>19</v>
      </c>
      <c r="D1116" s="4" t="s">
        <v>20</v>
      </c>
      <c r="E1116" s="36">
        <f>IFERROR(_xlfn.XLOOKUP(D1116, 'Minimum Months'!A:A, 'Minimum Months'!B:B), "")</f>
        <v>45292</v>
      </c>
      <c r="F1116" s="4" t="s">
        <v>32</v>
      </c>
      <c r="G1116" s="4" t="s">
        <v>21</v>
      </c>
      <c r="H1116" s="4">
        <v>155</v>
      </c>
      <c r="I1116" s="4">
        <v>42</v>
      </c>
      <c r="J1116" s="4">
        <v>444.43</v>
      </c>
      <c r="K1116" s="19">
        <f t="shared" si="102"/>
        <v>0.2709677419354839</v>
      </c>
      <c r="L1116" s="46">
        <f t="shared" si="103"/>
        <v>2.8672903225806454</v>
      </c>
      <c r="M1116" t="s">
        <v>34</v>
      </c>
      <c r="N1116" t="s">
        <v>36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tr">
        <f t="shared" si="104"/>
        <v>Sep</v>
      </c>
      <c r="V1116">
        <f t="shared" si="105"/>
        <v>3</v>
      </c>
      <c r="W1116" t="str">
        <f xml:space="preserve"> Simulated_UTM_Campaign_Data___1500_Rows[[#This Row],[utm_source]] &amp; "/" &amp; Simulated_UTM_Campaign_Data___1500_Rows[[#This Row],[utm_medium]]</f>
        <v>youtube/email</v>
      </c>
      <c r="X1116" s="36">
        <f t="shared" si="106"/>
        <v>45292</v>
      </c>
      <c r="Y1116" s="38">
        <f>DATEDIF(E1116, A1116, "m") + 1</f>
        <v>9</v>
      </c>
      <c r="Z1116" s="4" t="str">
        <f t="shared" si="107"/>
        <v>exploratory</v>
      </c>
    </row>
    <row r="1117" spans="1:26" x14ac:dyDescent="0.2">
      <c r="A1117" s="36">
        <v>45428</v>
      </c>
      <c r="B1117" s="4" t="s">
        <v>14</v>
      </c>
      <c r="C1117" s="4" t="s">
        <v>15</v>
      </c>
      <c r="D1117" s="4" t="s">
        <v>27</v>
      </c>
      <c r="E1117" s="36">
        <f>IFERROR(_xlfn.XLOOKUP(D1117, 'Minimum Months'!A:A, 'Minimum Months'!B:B), "")</f>
        <v>45293</v>
      </c>
      <c r="F1117" s="4" t="s">
        <v>23</v>
      </c>
      <c r="G1117" s="4" t="s">
        <v>24</v>
      </c>
      <c r="H1117" s="4">
        <v>323</v>
      </c>
      <c r="I1117" s="4">
        <v>5</v>
      </c>
      <c r="J1117" s="4">
        <v>840.41</v>
      </c>
      <c r="K1117" s="19">
        <f t="shared" si="102"/>
        <v>1.5479876160990712E-2</v>
      </c>
      <c r="L1117" s="46">
        <f t="shared" si="103"/>
        <v>2.6018885448916409</v>
      </c>
      <c r="M1117" t="s">
        <v>34</v>
      </c>
      <c r="N1117" t="s">
        <v>36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tr">
        <f t="shared" si="104"/>
        <v>May</v>
      </c>
      <c r="V1117">
        <f t="shared" si="105"/>
        <v>2</v>
      </c>
      <c r="W1117" t="str">
        <f xml:space="preserve"> Simulated_UTM_Campaign_Data___1500_Rows[[#This Row],[utm_source]] &amp; "/" &amp; Simulated_UTM_Campaign_Data___1500_Rows[[#This Row],[utm_medium]]</f>
        <v>newsletter/social</v>
      </c>
      <c r="X1117" s="36">
        <f t="shared" si="106"/>
        <v>45293</v>
      </c>
      <c r="Y1117" s="38">
        <f>DATEDIF(E1117, A1117, "m") + 1</f>
        <v>5</v>
      </c>
      <c r="Z1117" s="4" t="str">
        <f t="shared" si="107"/>
        <v>purchase_intent</v>
      </c>
    </row>
    <row r="1118" spans="1:26" x14ac:dyDescent="0.2">
      <c r="A1118" s="36">
        <v>45345</v>
      </c>
      <c r="B1118" s="4" t="s">
        <v>30</v>
      </c>
      <c r="C1118" s="4" t="s">
        <v>10</v>
      </c>
      <c r="D1118" s="4" t="s">
        <v>11</v>
      </c>
      <c r="E1118" s="36">
        <f>IFERROR(_xlfn.XLOOKUP(D1118, 'Minimum Months'!A:A, 'Minimum Months'!B:B), "")</f>
        <v>45292</v>
      </c>
      <c r="F1118" s="4" t="s">
        <v>16</v>
      </c>
      <c r="G1118" s="4" t="s">
        <v>17</v>
      </c>
      <c r="H1118" s="4">
        <v>300</v>
      </c>
      <c r="I1118" s="4">
        <v>11</v>
      </c>
      <c r="J1118" s="4">
        <v>666.79</v>
      </c>
      <c r="K1118" s="19">
        <f t="shared" si="102"/>
        <v>3.6666666666666667E-2</v>
      </c>
      <c r="L1118" s="46">
        <f t="shared" si="103"/>
        <v>2.222633333333333</v>
      </c>
      <c r="M1118" t="s">
        <v>34</v>
      </c>
      <c r="N1118" t="s">
        <v>36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tr">
        <f t="shared" si="104"/>
        <v>Feb</v>
      </c>
      <c r="V1118">
        <f t="shared" si="105"/>
        <v>1</v>
      </c>
      <c r="W1118" t="str">
        <f xml:space="preserve"> Simulated_UTM_Campaign_Data___1500_Rows[[#This Row],[utm_source]] &amp; "/" &amp; Simulated_UTM_Campaign_Data___1500_Rows[[#This Row],[utm_medium]]</f>
        <v>linkedin/referral</v>
      </c>
      <c r="X1118" s="36">
        <f t="shared" si="106"/>
        <v>45292</v>
      </c>
      <c r="Y1118" s="38">
        <f>DATEDIF(E1118, A1118, "m") + 1</f>
        <v>2</v>
      </c>
      <c r="Z1118" s="4" t="str">
        <f t="shared" si="107"/>
        <v>purchase_intent</v>
      </c>
    </row>
    <row r="1119" spans="1:26" x14ac:dyDescent="0.2">
      <c r="A1119" s="36">
        <v>45456</v>
      </c>
      <c r="B1119" s="4" t="s">
        <v>14</v>
      </c>
      <c r="C1119" s="4" t="s">
        <v>19</v>
      </c>
      <c r="D1119" s="4" t="s">
        <v>20</v>
      </c>
      <c r="E1119" s="36">
        <f>IFERROR(_xlfn.XLOOKUP(D1119, 'Minimum Months'!A:A, 'Minimum Months'!B:B), "")</f>
        <v>45292</v>
      </c>
      <c r="F1119" s="4" t="s">
        <v>23</v>
      </c>
      <c r="G1119" s="4" t="s">
        <v>24</v>
      </c>
      <c r="H1119" s="4">
        <v>202</v>
      </c>
      <c r="I1119" s="4">
        <v>23</v>
      </c>
      <c r="J1119" s="4">
        <v>869.39</v>
      </c>
      <c r="K1119" s="19">
        <f t="shared" si="102"/>
        <v>0.11386138613861387</v>
      </c>
      <c r="L1119" s="46">
        <f t="shared" si="103"/>
        <v>4.3039108910891084</v>
      </c>
      <c r="M1119" t="s">
        <v>34</v>
      </c>
      <c r="N1119" t="s">
        <v>36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tr">
        <f t="shared" si="104"/>
        <v>Jun</v>
      </c>
      <c r="V1119">
        <f t="shared" si="105"/>
        <v>2</v>
      </c>
      <c r="W1119" t="str">
        <f xml:space="preserve"> Simulated_UTM_Campaign_Data___1500_Rows[[#This Row],[utm_source]] &amp; "/" &amp; Simulated_UTM_Campaign_Data___1500_Rows[[#This Row],[utm_medium]]</f>
        <v>newsletter/email</v>
      </c>
      <c r="X1119" s="36">
        <f t="shared" si="106"/>
        <v>45292</v>
      </c>
      <c r="Y1119" s="38">
        <f>DATEDIF(E1119, A1119, "m") + 1</f>
        <v>6</v>
      </c>
      <c r="Z1119" s="4" t="str">
        <f t="shared" si="107"/>
        <v>purchase_intent</v>
      </c>
    </row>
    <row r="1120" spans="1:26" x14ac:dyDescent="0.2">
      <c r="A1120" s="36">
        <v>45349</v>
      </c>
      <c r="B1120" s="4" t="s">
        <v>30</v>
      </c>
      <c r="C1120" s="4" t="s">
        <v>15</v>
      </c>
      <c r="D1120" s="4" t="s">
        <v>11</v>
      </c>
      <c r="E1120" s="36">
        <f>IFERROR(_xlfn.XLOOKUP(D1120, 'Minimum Months'!A:A, 'Minimum Months'!B:B), "")</f>
        <v>45292</v>
      </c>
      <c r="F1120" s="4" t="s">
        <v>16</v>
      </c>
      <c r="G1120" s="4" t="s">
        <v>13</v>
      </c>
      <c r="H1120" s="4">
        <v>447</v>
      </c>
      <c r="I1120" s="4">
        <v>30</v>
      </c>
      <c r="J1120" s="4">
        <v>663.52</v>
      </c>
      <c r="K1120" s="19">
        <f t="shared" si="102"/>
        <v>6.7114093959731544E-2</v>
      </c>
      <c r="L1120" s="46">
        <f t="shared" si="103"/>
        <v>1.4843847874720357</v>
      </c>
      <c r="M1120" t="s">
        <v>34</v>
      </c>
      <c r="N1120" t="s">
        <v>36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tr">
        <f t="shared" si="104"/>
        <v>Feb</v>
      </c>
      <c r="V1120">
        <f t="shared" si="105"/>
        <v>1</v>
      </c>
      <c r="W1120" t="str">
        <f xml:space="preserve"> Simulated_UTM_Campaign_Data___1500_Rows[[#This Row],[utm_source]] &amp; "/" &amp; Simulated_UTM_Campaign_Data___1500_Rows[[#This Row],[utm_medium]]</f>
        <v>linkedin/social</v>
      </c>
      <c r="X1120" s="36">
        <f t="shared" si="106"/>
        <v>45292</v>
      </c>
      <c r="Y1120" s="38">
        <f>DATEDIF(E1120, A1120, "m") + 1</f>
        <v>2</v>
      </c>
      <c r="Z1120" s="4" t="str">
        <f t="shared" si="107"/>
        <v>exploratory</v>
      </c>
    </row>
    <row r="1121" spans="1:26" x14ac:dyDescent="0.2">
      <c r="A1121" s="36">
        <v>45426</v>
      </c>
      <c r="B1121" s="4" t="s">
        <v>30</v>
      </c>
      <c r="C1121" s="4" t="s">
        <v>28</v>
      </c>
      <c r="D1121" s="4" t="s">
        <v>27</v>
      </c>
      <c r="E1121" s="36">
        <f>IFERROR(_xlfn.XLOOKUP(D1121, 'Minimum Months'!A:A, 'Minimum Months'!B:B), "")</f>
        <v>45293</v>
      </c>
      <c r="F1121" s="4" t="s">
        <v>23</v>
      </c>
      <c r="G1121" s="4" t="s">
        <v>13</v>
      </c>
      <c r="H1121" s="4">
        <v>179</v>
      </c>
      <c r="I1121" s="4">
        <v>45</v>
      </c>
      <c r="J1121" s="4">
        <v>265.63</v>
      </c>
      <c r="K1121" s="19">
        <f t="shared" si="102"/>
        <v>0.25139664804469275</v>
      </c>
      <c r="L1121" s="46">
        <f t="shared" si="103"/>
        <v>1.4839664804469272</v>
      </c>
      <c r="M1121" t="s">
        <v>34</v>
      </c>
      <c r="N1121" t="s">
        <v>36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tr">
        <f t="shared" si="104"/>
        <v>May</v>
      </c>
      <c r="V1121">
        <f t="shared" si="105"/>
        <v>2</v>
      </c>
      <c r="W1121" t="str">
        <f xml:space="preserve"> Simulated_UTM_Campaign_Data___1500_Rows[[#This Row],[utm_source]] &amp; "/" &amp; Simulated_UTM_Campaign_Data___1500_Rows[[#This Row],[utm_medium]]</f>
        <v>linkedin/cpc</v>
      </c>
      <c r="X1121" s="36">
        <f t="shared" si="106"/>
        <v>45293</v>
      </c>
      <c r="Y1121" s="38">
        <f>DATEDIF(E1121, A1121, "m") + 1</f>
        <v>5</v>
      </c>
      <c r="Z1121" s="4" t="str">
        <f t="shared" si="107"/>
        <v>exploratory</v>
      </c>
    </row>
    <row r="1122" spans="1:26" x14ac:dyDescent="0.2">
      <c r="A1122" s="36">
        <v>45556</v>
      </c>
      <c r="B1122" s="4" t="s">
        <v>14</v>
      </c>
      <c r="C1122" s="4" t="s">
        <v>10</v>
      </c>
      <c r="D1122" s="4" t="s">
        <v>20</v>
      </c>
      <c r="E1122" s="36">
        <f>IFERROR(_xlfn.XLOOKUP(D1122, 'Minimum Months'!A:A, 'Minimum Months'!B:B), "")</f>
        <v>45292</v>
      </c>
      <c r="F1122" s="4" t="s">
        <v>29</v>
      </c>
      <c r="G1122" s="4" t="s">
        <v>21</v>
      </c>
      <c r="H1122" s="4">
        <v>212</v>
      </c>
      <c r="I1122" s="4">
        <v>43</v>
      </c>
      <c r="J1122" s="4">
        <v>452.05</v>
      </c>
      <c r="K1122" s="19">
        <f t="shared" si="102"/>
        <v>0.20283018867924529</v>
      </c>
      <c r="L1122" s="46">
        <f t="shared" si="103"/>
        <v>2.1323113207547171</v>
      </c>
      <c r="M1122" t="s">
        <v>34</v>
      </c>
      <c r="N1122" t="s">
        <v>36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tr">
        <f t="shared" si="104"/>
        <v>Sep</v>
      </c>
      <c r="V1122">
        <f t="shared" si="105"/>
        <v>3</v>
      </c>
      <c r="W1122" t="str">
        <f xml:space="preserve"> Simulated_UTM_Campaign_Data___1500_Rows[[#This Row],[utm_source]] &amp; "/" &amp; Simulated_UTM_Campaign_Data___1500_Rows[[#This Row],[utm_medium]]</f>
        <v>newsletter/referral</v>
      </c>
      <c r="X1122" s="36">
        <f t="shared" si="106"/>
        <v>45292</v>
      </c>
      <c r="Y1122" s="38">
        <f>DATEDIF(E1122, A1122, "m") + 1</f>
        <v>9</v>
      </c>
      <c r="Z1122" s="4" t="str">
        <f t="shared" si="107"/>
        <v>exploratory</v>
      </c>
    </row>
    <row r="1123" spans="1:26" x14ac:dyDescent="0.2">
      <c r="A1123" s="36">
        <v>45449</v>
      </c>
      <c r="B1123" s="4" t="s">
        <v>14</v>
      </c>
      <c r="C1123" s="4" t="s">
        <v>28</v>
      </c>
      <c r="D1123" s="4" t="s">
        <v>11</v>
      </c>
      <c r="E1123" s="36">
        <f>IFERROR(_xlfn.XLOOKUP(D1123, 'Minimum Months'!A:A, 'Minimum Months'!B:B), "")</f>
        <v>45292</v>
      </c>
      <c r="F1123" s="4" t="s">
        <v>29</v>
      </c>
      <c r="G1123" s="4" t="s">
        <v>17</v>
      </c>
      <c r="H1123" s="4">
        <v>399</v>
      </c>
      <c r="I1123" s="4">
        <v>5</v>
      </c>
      <c r="J1123" s="4">
        <v>935.66</v>
      </c>
      <c r="K1123" s="19">
        <f t="shared" si="102"/>
        <v>1.2531328320802004E-2</v>
      </c>
      <c r="L1123" s="46">
        <f t="shared" si="103"/>
        <v>2.3450125313283205</v>
      </c>
      <c r="M1123" t="s">
        <v>34</v>
      </c>
      <c r="N1123" t="s">
        <v>36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tr">
        <f t="shared" si="104"/>
        <v>Jun</v>
      </c>
      <c r="V1123">
        <f t="shared" si="105"/>
        <v>2</v>
      </c>
      <c r="W1123" t="str">
        <f xml:space="preserve"> Simulated_UTM_Campaign_Data___1500_Rows[[#This Row],[utm_source]] &amp; "/" &amp; Simulated_UTM_Campaign_Data___1500_Rows[[#This Row],[utm_medium]]</f>
        <v>newsletter/cpc</v>
      </c>
      <c r="X1123" s="36">
        <f t="shared" si="106"/>
        <v>45292</v>
      </c>
      <c r="Y1123" s="38">
        <f>DATEDIF(E1123, A1123, "m") + 1</f>
        <v>6</v>
      </c>
      <c r="Z1123" s="4" t="str">
        <f t="shared" si="107"/>
        <v>purchase_intent</v>
      </c>
    </row>
    <row r="1124" spans="1:26" x14ac:dyDescent="0.2">
      <c r="A1124" s="36">
        <v>45368</v>
      </c>
      <c r="B1124" s="4" t="s">
        <v>30</v>
      </c>
      <c r="C1124" s="4" t="s">
        <v>15</v>
      </c>
      <c r="D1124" s="4" t="s">
        <v>20</v>
      </c>
      <c r="E1124" s="36">
        <f>IFERROR(_xlfn.XLOOKUP(D1124, 'Minimum Months'!A:A, 'Minimum Months'!B:B), "")</f>
        <v>45292</v>
      </c>
      <c r="F1124" s="4" t="s">
        <v>29</v>
      </c>
      <c r="G1124" s="4" t="s">
        <v>24</v>
      </c>
      <c r="H1124" s="4">
        <v>109</v>
      </c>
      <c r="I1124" s="4">
        <v>41</v>
      </c>
      <c r="J1124" s="4">
        <v>8.6300000000000008</v>
      </c>
      <c r="K1124" s="19">
        <f t="shared" si="102"/>
        <v>0.37614678899082571</v>
      </c>
      <c r="L1124" s="46">
        <f t="shared" si="103"/>
        <v>7.9174311926605512E-2</v>
      </c>
      <c r="M1124" t="s">
        <v>34</v>
      </c>
      <c r="N1124" t="s">
        <v>36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tr">
        <f t="shared" si="104"/>
        <v>Mar</v>
      </c>
      <c r="V1124">
        <f t="shared" si="105"/>
        <v>1</v>
      </c>
      <c r="W1124" t="str">
        <f xml:space="preserve"> Simulated_UTM_Campaign_Data___1500_Rows[[#This Row],[utm_source]] &amp; "/" &amp; Simulated_UTM_Campaign_Data___1500_Rows[[#This Row],[utm_medium]]</f>
        <v>linkedin/social</v>
      </c>
      <c r="X1124" s="36">
        <f t="shared" si="106"/>
        <v>45292</v>
      </c>
      <c r="Y1124" s="38">
        <f>DATEDIF(E1124, A1124, "m") + 1</f>
        <v>3</v>
      </c>
      <c r="Z1124" s="4" t="str">
        <f t="shared" si="107"/>
        <v>purchase_intent</v>
      </c>
    </row>
    <row r="1125" spans="1:26" x14ac:dyDescent="0.2">
      <c r="A1125" s="36">
        <v>45543</v>
      </c>
      <c r="B1125" s="4" t="s">
        <v>18</v>
      </c>
      <c r="C1125" s="4" t="s">
        <v>28</v>
      </c>
      <c r="D1125" s="4" t="s">
        <v>27</v>
      </c>
      <c r="E1125" s="36">
        <f>IFERROR(_xlfn.XLOOKUP(D1125, 'Minimum Months'!A:A, 'Minimum Months'!B:B), "")</f>
        <v>45293</v>
      </c>
      <c r="F1125" s="4" t="s">
        <v>23</v>
      </c>
      <c r="G1125" s="4" t="s">
        <v>21</v>
      </c>
      <c r="H1125" s="4">
        <v>219</v>
      </c>
      <c r="I1125" s="4">
        <v>18</v>
      </c>
      <c r="J1125" s="4">
        <v>701.1</v>
      </c>
      <c r="K1125" s="19">
        <f t="shared" si="102"/>
        <v>8.2191780821917804E-2</v>
      </c>
      <c r="L1125" s="46">
        <f t="shared" si="103"/>
        <v>3.2013698630136989</v>
      </c>
      <c r="M1125" t="s">
        <v>34</v>
      </c>
      <c r="N1125" t="s">
        <v>36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tr">
        <f t="shared" si="104"/>
        <v>Sep</v>
      </c>
      <c r="V1125">
        <f t="shared" si="105"/>
        <v>3</v>
      </c>
      <c r="W1125" t="str">
        <f xml:space="preserve"> Simulated_UTM_Campaign_Data___1500_Rows[[#This Row],[utm_source]] &amp; "/" &amp; Simulated_UTM_Campaign_Data___1500_Rows[[#This Row],[utm_medium]]</f>
        <v>youtube/cpc</v>
      </c>
      <c r="X1125" s="36">
        <f t="shared" si="106"/>
        <v>45293</v>
      </c>
      <c r="Y1125" s="38">
        <f>DATEDIF(E1125, A1125, "m") + 1</f>
        <v>9</v>
      </c>
      <c r="Z1125" s="4" t="str">
        <f t="shared" si="107"/>
        <v>exploratory</v>
      </c>
    </row>
    <row r="1126" spans="1:26" x14ac:dyDescent="0.2">
      <c r="A1126" s="36">
        <v>45408</v>
      </c>
      <c r="B1126" s="4" t="s">
        <v>30</v>
      </c>
      <c r="C1126" s="4" t="s">
        <v>19</v>
      </c>
      <c r="D1126" s="4" t="s">
        <v>20</v>
      </c>
      <c r="E1126" s="36">
        <f>IFERROR(_xlfn.XLOOKUP(D1126, 'Minimum Months'!A:A, 'Minimum Months'!B:B), "")</f>
        <v>45292</v>
      </c>
      <c r="F1126" s="4" t="s">
        <v>23</v>
      </c>
      <c r="G1126" s="4" t="s">
        <v>17</v>
      </c>
      <c r="H1126" s="4">
        <v>37</v>
      </c>
      <c r="I1126" s="4">
        <v>41</v>
      </c>
      <c r="J1126" s="4">
        <v>44.47</v>
      </c>
      <c r="K1126" s="19">
        <f t="shared" si="102"/>
        <v>1.1081081081081081</v>
      </c>
      <c r="L1126" s="46">
        <f t="shared" si="103"/>
        <v>1.2018918918918919</v>
      </c>
      <c r="M1126" t="s">
        <v>34</v>
      </c>
      <c r="N1126" t="s">
        <v>36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tr">
        <f t="shared" si="104"/>
        <v>Apr</v>
      </c>
      <c r="V1126">
        <f t="shared" si="105"/>
        <v>2</v>
      </c>
      <c r="W1126" t="str">
        <f xml:space="preserve"> Simulated_UTM_Campaign_Data___1500_Rows[[#This Row],[utm_source]] &amp; "/" &amp; Simulated_UTM_Campaign_Data___1500_Rows[[#This Row],[utm_medium]]</f>
        <v>linkedin/email</v>
      </c>
      <c r="X1126" s="36">
        <f t="shared" si="106"/>
        <v>45292</v>
      </c>
      <c r="Y1126" s="38">
        <f>DATEDIF(E1126, A1126, "m") + 1</f>
        <v>4</v>
      </c>
      <c r="Z1126" s="4" t="str">
        <f t="shared" si="107"/>
        <v>purchase_intent</v>
      </c>
    </row>
    <row r="1127" spans="1:26" x14ac:dyDescent="0.2">
      <c r="A1127" s="36">
        <v>45651</v>
      </c>
      <c r="B1127" s="4" t="s">
        <v>25</v>
      </c>
      <c r="C1127" s="4" t="s">
        <v>28</v>
      </c>
      <c r="D1127" s="4" t="s">
        <v>11</v>
      </c>
      <c r="E1127" s="36">
        <f>IFERROR(_xlfn.XLOOKUP(D1127, 'Minimum Months'!A:A, 'Minimum Months'!B:B), "")</f>
        <v>45292</v>
      </c>
      <c r="F1127" s="4" t="s">
        <v>12</v>
      </c>
      <c r="G1127" s="4" t="s">
        <v>24</v>
      </c>
      <c r="H1127" s="4">
        <v>97</v>
      </c>
      <c r="I1127" s="4">
        <v>38</v>
      </c>
      <c r="J1127" s="4">
        <v>990.67</v>
      </c>
      <c r="K1127" s="19">
        <f t="shared" si="102"/>
        <v>0.39175257731958762</v>
      </c>
      <c r="L1127" s="46">
        <f t="shared" si="103"/>
        <v>10.213092783505154</v>
      </c>
      <c r="M1127" t="s">
        <v>34</v>
      </c>
      <c r="N1127" t="s">
        <v>36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tr">
        <f t="shared" si="104"/>
        <v>Dec</v>
      </c>
      <c r="V1127">
        <f t="shared" si="105"/>
        <v>4</v>
      </c>
      <c r="W1127" t="str">
        <f xml:space="preserve"> Simulated_UTM_Campaign_Data___1500_Rows[[#This Row],[utm_source]] &amp; "/" &amp; Simulated_UTM_Campaign_Data___1500_Rows[[#This Row],[utm_medium]]</f>
        <v>google/cpc</v>
      </c>
      <c r="X1127" s="36">
        <f t="shared" si="106"/>
        <v>45292</v>
      </c>
      <c r="Y1127" s="38">
        <f>DATEDIF(E1127, A1127, "m") + 1</f>
        <v>12</v>
      </c>
      <c r="Z1127" s="4" t="str">
        <f t="shared" si="107"/>
        <v>purchase_intent</v>
      </c>
    </row>
    <row r="1128" spans="1:26" x14ac:dyDescent="0.2">
      <c r="A1128" s="36">
        <v>45471</v>
      </c>
      <c r="B1128" s="4" t="s">
        <v>30</v>
      </c>
      <c r="C1128" s="4" t="s">
        <v>15</v>
      </c>
      <c r="D1128" s="4" t="s">
        <v>11</v>
      </c>
      <c r="E1128" s="36">
        <f>IFERROR(_xlfn.XLOOKUP(D1128, 'Minimum Months'!A:A, 'Minimum Months'!B:B), "")</f>
        <v>45292</v>
      </c>
      <c r="F1128" s="4" t="s">
        <v>12</v>
      </c>
      <c r="G1128" s="4" t="s">
        <v>21</v>
      </c>
      <c r="H1128" s="4">
        <v>221</v>
      </c>
      <c r="I1128" s="4">
        <v>13</v>
      </c>
      <c r="J1128" s="4">
        <v>530.80999999999995</v>
      </c>
      <c r="K1128" s="19">
        <f t="shared" si="102"/>
        <v>5.8823529411764705E-2</v>
      </c>
      <c r="L1128" s="46">
        <f t="shared" si="103"/>
        <v>2.4018552036199092</v>
      </c>
      <c r="M1128" t="s">
        <v>34</v>
      </c>
      <c r="N1128" t="s">
        <v>36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tr">
        <f t="shared" si="104"/>
        <v>Jun</v>
      </c>
      <c r="V1128">
        <f t="shared" si="105"/>
        <v>2</v>
      </c>
      <c r="W1128" t="str">
        <f xml:space="preserve"> Simulated_UTM_Campaign_Data___1500_Rows[[#This Row],[utm_source]] &amp; "/" &amp; Simulated_UTM_Campaign_Data___1500_Rows[[#This Row],[utm_medium]]</f>
        <v>linkedin/social</v>
      </c>
      <c r="X1128" s="36">
        <f t="shared" si="106"/>
        <v>45292</v>
      </c>
      <c r="Y1128" s="38">
        <f>DATEDIF(E1128, A1128, "m") + 1</f>
        <v>6</v>
      </c>
      <c r="Z1128" s="4" t="str">
        <f t="shared" si="107"/>
        <v>exploratory</v>
      </c>
    </row>
    <row r="1129" spans="1:26" x14ac:dyDescent="0.2">
      <c r="A1129" s="36">
        <v>45387</v>
      </c>
      <c r="B1129" s="4" t="s">
        <v>18</v>
      </c>
      <c r="C1129" s="4" t="s">
        <v>28</v>
      </c>
      <c r="D1129" s="4" t="s">
        <v>27</v>
      </c>
      <c r="E1129" s="36">
        <f>IFERROR(_xlfn.XLOOKUP(D1129, 'Minimum Months'!A:A, 'Minimum Months'!B:B), "")</f>
        <v>45293</v>
      </c>
      <c r="F1129" s="4" t="s">
        <v>32</v>
      </c>
      <c r="G1129" s="4" t="s">
        <v>13</v>
      </c>
      <c r="H1129" s="4">
        <v>254</v>
      </c>
      <c r="I1129" s="4">
        <v>28</v>
      </c>
      <c r="J1129" s="4">
        <v>337.49</v>
      </c>
      <c r="K1129" s="19">
        <f t="shared" si="102"/>
        <v>0.11023622047244094</v>
      </c>
      <c r="L1129" s="46">
        <f t="shared" si="103"/>
        <v>1.3287007874015748</v>
      </c>
      <c r="M1129" t="s">
        <v>34</v>
      </c>
      <c r="N1129" t="s">
        <v>36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tr">
        <f t="shared" si="104"/>
        <v>Apr</v>
      </c>
      <c r="V1129">
        <f t="shared" si="105"/>
        <v>2</v>
      </c>
      <c r="W1129" t="str">
        <f xml:space="preserve"> Simulated_UTM_Campaign_Data___1500_Rows[[#This Row],[utm_source]] &amp; "/" &amp; Simulated_UTM_Campaign_Data___1500_Rows[[#This Row],[utm_medium]]</f>
        <v>youtube/cpc</v>
      </c>
      <c r="X1129" s="36">
        <f t="shared" si="106"/>
        <v>45293</v>
      </c>
      <c r="Y1129" s="38">
        <f>DATEDIF(E1129, A1129, "m") + 1</f>
        <v>4</v>
      </c>
      <c r="Z1129" s="4" t="str">
        <f t="shared" si="107"/>
        <v>exploratory</v>
      </c>
    </row>
    <row r="1130" spans="1:26" x14ac:dyDescent="0.2">
      <c r="A1130" s="36">
        <v>45611</v>
      </c>
      <c r="B1130" s="4" t="s">
        <v>25</v>
      </c>
      <c r="C1130" s="4" t="s">
        <v>19</v>
      </c>
      <c r="D1130" s="4" t="s">
        <v>22</v>
      </c>
      <c r="E1130" s="36">
        <f>IFERROR(_xlfn.XLOOKUP(D1130, 'Minimum Months'!A:A, 'Minimum Months'!B:B), "")</f>
        <v>45294</v>
      </c>
      <c r="F1130" s="4" t="s">
        <v>23</v>
      </c>
      <c r="G1130" s="4" t="s">
        <v>24</v>
      </c>
      <c r="H1130" s="4">
        <v>246</v>
      </c>
      <c r="I1130" s="4">
        <v>1</v>
      </c>
      <c r="J1130" s="4">
        <v>228.42</v>
      </c>
      <c r="K1130" s="19">
        <f t="shared" si="102"/>
        <v>4.0650406504065045E-3</v>
      </c>
      <c r="L1130" s="46">
        <f t="shared" si="103"/>
        <v>0.9285365853658536</v>
      </c>
      <c r="M1130" t="s">
        <v>34</v>
      </c>
      <c r="N1130" t="s">
        <v>36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tr">
        <f t="shared" si="104"/>
        <v>Nov</v>
      </c>
      <c r="V1130">
        <f t="shared" si="105"/>
        <v>4</v>
      </c>
      <c r="W1130" t="str">
        <f xml:space="preserve"> Simulated_UTM_Campaign_Data___1500_Rows[[#This Row],[utm_source]] &amp; "/" &amp; Simulated_UTM_Campaign_Data___1500_Rows[[#This Row],[utm_medium]]</f>
        <v>google/email</v>
      </c>
      <c r="X1130" s="36">
        <f t="shared" si="106"/>
        <v>45294</v>
      </c>
      <c r="Y1130" s="38">
        <f>DATEDIF(E1130, A1130, "m") + 1</f>
        <v>11</v>
      </c>
      <c r="Z1130" s="4" t="str">
        <f t="shared" si="107"/>
        <v>purchase_intent</v>
      </c>
    </row>
    <row r="1131" spans="1:26" x14ac:dyDescent="0.2">
      <c r="A1131" s="36">
        <v>45642</v>
      </c>
      <c r="B1131" s="4" t="s">
        <v>14</v>
      </c>
      <c r="C1131" s="4" t="s">
        <v>28</v>
      </c>
      <c r="D1131" s="4" t="s">
        <v>27</v>
      </c>
      <c r="E1131" s="36">
        <f>IFERROR(_xlfn.XLOOKUP(D1131, 'Minimum Months'!A:A, 'Minimum Months'!B:B), "")</f>
        <v>45293</v>
      </c>
      <c r="F1131" s="4" t="s">
        <v>12</v>
      </c>
      <c r="G1131" s="4" t="s">
        <v>21</v>
      </c>
      <c r="H1131" s="4">
        <v>182</v>
      </c>
      <c r="I1131" s="4">
        <v>32</v>
      </c>
      <c r="J1131" s="4">
        <v>648.66999999999996</v>
      </c>
      <c r="K1131" s="19">
        <f t="shared" si="102"/>
        <v>0.17582417582417584</v>
      </c>
      <c r="L1131" s="46">
        <f t="shared" si="103"/>
        <v>3.5641208791208787</v>
      </c>
      <c r="M1131" t="s">
        <v>34</v>
      </c>
      <c r="N1131" t="s">
        <v>36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tr">
        <f t="shared" si="104"/>
        <v>Dec</v>
      </c>
      <c r="V1131">
        <f t="shared" si="105"/>
        <v>4</v>
      </c>
      <c r="W1131" t="str">
        <f xml:space="preserve"> Simulated_UTM_Campaign_Data___1500_Rows[[#This Row],[utm_source]] &amp; "/" &amp; Simulated_UTM_Campaign_Data___1500_Rows[[#This Row],[utm_medium]]</f>
        <v>newsletter/cpc</v>
      </c>
      <c r="X1131" s="36">
        <f t="shared" si="106"/>
        <v>45293</v>
      </c>
      <c r="Y1131" s="38">
        <f>DATEDIF(E1131, A1131, "m") + 1</f>
        <v>12</v>
      </c>
      <c r="Z1131" s="4" t="str">
        <f t="shared" si="107"/>
        <v>exploratory</v>
      </c>
    </row>
    <row r="1132" spans="1:26" x14ac:dyDescent="0.2">
      <c r="A1132" s="36">
        <v>45629</v>
      </c>
      <c r="B1132" s="4" t="s">
        <v>18</v>
      </c>
      <c r="C1132" s="4" t="s">
        <v>10</v>
      </c>
      <c r="D1132" s="4" t="s">
        <v>22</v>
      </c>
      <c r="E1132" s="36">
        <f>IFERROR(_xlfn.XLOOKUP(D1132, 'Minimum Months'!A:A, 'Minimum Months'!B:B), "")</f>
        <v>45294</v>
      </c>
      <c r="F1132" s="4" t="s">
        <v>12</v>
      </c>
      <c r="G1132" s="4" t="s">
        <v>21</v>
      </c>
      <c r="H1132" s="4">
        <v>208</v>
      </c>
      <c r="I1132" s="4">
        <v>49</v>
      </c>
      <c r="J1132" s="4">
        <v>313.87</v>
      </c>
      <c r="K1132" s="19">
        <f t="shared" si="102"/>
        <v>0.23557692307692307</v>
      </c>
      <c r="L1132" s="46">
        <f t="shared" si="103"/>
        <v>1.5089903846153847</v>
      </c>
      <c r="M1132" t="s">
        <v>34</v>
      </c>
      <c r="N1132" t="s">
        <v>36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tr">
        <f t="shared" si="104"/>
        <v>Dec</v>
      </c>
      <c r="V1132">
        <f t="shared" si="105"/>
        <v>4</v>
      </c>
      <c r="W1132" t="str">
        <f xml:space="preserve"> Simulated_UTM_Campaign_Data___1500_Rows[[#This Row],[utm_source]] &amp; "/" &amp; Simulated_UTM_Campaign_Data___1500_Rows[[#This Row],[utm_medium]]</f>
        <v>youtube/referral</v>
      </c>
      <c r="X1132" s="36">
        <f t="shared" si="106"/>
        <v>45294</v>
      </c>
      <c r="Y1132" s="38">
        <f>DATEDIF(E1132, A1132, "m") + 1</f>
        <v>12</v>
      </c>
      <c r="Z1132" s="4" t="str">
        <f t="shared" si="107"/>
        <v>exploratory</v>
      </c>
    </row>
    <row r="1133" spans="1:26" x14ac:dyDescent="0.2">
      <c r="A1133" s="36">
        <v>45590</v>
      </c>
      <c r="B1133" s="4" t="s">
        <v>14</v>
      </c>
      <c r="C1133" s="4" t="s">
        <v>28</v>
      </c>
      <c r="D1133" s="4" t="s">
        <v>27</v>
      </c>
      <c r="E1133" s="36">
        <f>IFERROR(_xlfn.XLOOKUP(D1133, 'Minimum Months'!A:A, 'Minimum Months'!B:B), "")</f>
        <v>45293</v>
      </c>
      <c r="F1133" s="4" t="s">
        <v>12</v>
      </c>
      <c r="G1133" s="4" t="s">
        <v>17</v>
      </c>
      <c r="H1133" s="4">
        <v>54</v>
      </c>
      <c r="I1133" s="4">
        <v>17</v>
      </c>
      <c r="J1133" s="4">
        <v>14.58</v>
      </c>
      <c r="K1133" s="19">
        <f t="shared" si="102"/>
        <v>0.31481481481481483</v>
      </c>
      <c r="L1133" s="46">
        <f t="shared" si="103"/>
        <v>0.27</v>
      </c>
      <c r="M1133" t="s">
        <v>34</v>
      </c>
      <c r="N1133" t="s">
        <v>36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tr">
        <f t="shared" si="104"/>
        <v>Oct</v>
      </c>
      <c r="V1133">
        <f t="shared" si="105"/>
        <v>4</v>
      </c>
      <c r="W1133" t="str">
        <f xml:space="preserve"> Simulated_UTM_Campaign_Data___1500_Rows[[#This Row],[utm_source]] &amp; "/" &amp; Simulated_UTM_Campaign_Data___1500_Rows[[#This Row],[utm_medium]]</f>
        <v>newsletter/cpc</v>
      </c>
      <c r="X1133" s="36">
        <f t="shared" si="106"/>
        <v>45293</v>
      </c>
      <c r="Y1133" s="38">
        <f>DATEDIF(E1133, A1133, "m") + 1</f>
        <v>10</v>
      </c>
      <c r="Z1133" s="4" t="str">
        <f t="shared" si="107"/>
        <v>purchase_intent</v>
      </c>
    </row>
    <row r="1134" spans="1:26" x14ac:dyDescent="0.2">
      <c r="A1134" s="36">
        <v>45575</v>
      </c>
      <c r="B1134" s="4" t="s">
        <v>30</v>
      </c>
      <c r="C1134" s="4" t="s">
        <v>28</v>
      </c>
      <c r="D1134" s="4" t="s">
        <v>20</v>
      </c>
      <c r="E1134" s="36">
        <f>IFERROR(_xlfn.XLOOKUP(D1134, 'Minimum Months'!A:A, 'Minimum Months'!B:B), "")</f>
        <v>45292</v>
      </c>
      <c r="F1134" s="4" t="s">
        <v>16</v>
      </c>
      <c r="G1134" s="4" t="s">
        <v>13</v>
      </c>
      <c r="H1134" s="4">
        <v>453</v>
      </c>
      <c r="I1134" s="4">
        <v>48</v>
      </c>
      <c r="J1134" s="4">
        <v>702.09</v>
      </c>
      <c r="K1134" s="19">
        <f t="shared" si="102"/>
        <v>0.10596026490066225</v>
      </c>
      <c r="L1134" s="46">
        <f t="shared" si="103"/>
        <v>1.5498675496688743</v>
      </c>
      <c r="M1134" t="s">
        <v>34</v>
      </c>
      <c r="N1134" t="s">
        <v>36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tr">
        <f t="shared" si="104"/>
        <v>Oct</v>
      </c>
      <c r="V1134">
        <f t="shared" si="105"/>
        <v>4</v>
      </c>
      <c r="W1134" t="str">
        <f xml:space="preserve"> Simulated_UTM_Campaign_Data___1500_Rows[[#This Row],[utm_source]] &amp; "/" &amp; Simulated_UTM_Campaign_Data___1500_Rows[[#This Row],[utm_medium]]</f>
        <v>linkedin/cpc</v>
      </c>
      <c r="X1134" s="36">
        <f t="shared" si="106"/>
        <v>45292</v>
      </c>
      <c r="Y1134" s="38">
        <f>DATEDIF(E1134, A1134, "m") + 1</f>
        <v>10</v>
      </c>
      <c r="Z1134" s="4" t="str">
        <f t="shared" si="107"/>
        <v>exploratory</v>
      </c>
    </row>
    <row r="1135" spans="1:26" x14ac:dyDescent="0.2">
      <c r="A1135" s="36">
        <v>45483</v>
      </c>
      <c r="B1135" s="4" t="s">
        <v>9</v>
      </c>
      <c r="C1135" s="4" t="s">
        <v>28</v>
      </c>
      <c r="D1135" s="4" t="s">
        <v>20</v>
      </c>
      <c r="E1135" s="36">
        <f>IFERROR(_xlfn.XLOOKUP(D1135, 'Minimum Months'!A:A, 'Minimum Months'!B:B), "")</f>
        <v>45292</v>
      </c>
      <c r="F1135" s="4" t="s">
        <v>23</v>
      </c>
      <c r="G1135" s="4" t="s">
        <v>21</v>
      </c>
      <c r="H1135" s="4">
        <v>85</v>
      </c>
      <c r="I1135" s="4">
        <v>31</v>
      </c>
      <c r="J1135" s="4">
        <v>927.76</v>
      </c>
      <c r="K1135" s="19">
        <f t="shared" si="102"/>
        <v>0.36470588235294116</v>
      </c>
      <c r="L1135" s="46">
        <f t="shared" si="103"/>
        <v>10.914823529411764</v>
      </c>
      <c r="M1135" t="s">
        <v>34</v>
      </c>
      <c r="N1135" t="s">
        <v>36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tr">
        <f t="shared" si="104"/>
        <v>Jul</v>
      </c>
      <c r="V1135">
        <f t="shared" si="105"/>
        <v>3</v>
      </c>
      <c r="W1135" t="str">
        <f xml:space="preserve"> Simulated_UTM_Campaign_Data___1500_Rows[[#This Row],[utm_source]] &amp; "/" &amp; Simulated_UTM_Campaign_Data___1500_Rows[[#This Row],[utm_medium]]</f>
        <v>facebook/cpc</v>
      </c>
      <c r="X1135" s="36">
        <f t="shared" si="106"/>
        <v>45292</v>
      </c>
      <c r="Y1135" s="38">
        <f>DATEDIF(E1135, A1135, "m") + 1</f>
        <v>7</v>
      </c>
      <c r="Z1135" s="4" t="str">
        <f t="shared" si="107"/>
        <v>exploratory</v>
      </c>
    </row>
    <row r="1136" spans="1:26" x14ac:dyDescent="0.2">
      <c r="A1136" s="36">
        <v>45363</v>
      </c>
      <c r="B1136" s="4" t="s">
        <v>26</v>
      </c>
      <c r="C1136" s="4" t="s">
        <v>10</v>
      </c>
      <c r="D1136" s="4" t="s">
        <v>22</v>
      </c>
      <c r="E1136" s="36">
        <f>IFERROR(_xlfn.XLOOKUP(D1136, 'Minimum Months'!A:A, 'Minimum Months'!B:B), "")</f>
        <v>45294</v>
      </c>
      <c r="F1136" s="4" t="s">
        <v>16</v>
      </c>
      <c r="G1136" s="4" t="s">
        <v>13</v>
      </c>
      <c r="H1136" s="4">
        <v>124</v>
      </c>
      <c r="I1136" s="4">
        <v>38</v>
      </c>
      <c r="J1136" s="4">
        <v>116.33</v>
      </c>
      <c r="K1136" s="19">
        <f t="shared" si="102"/>
        <v>0.30645161290322581</v>
      </c>
      <c r="L1136" s="46">
        <f t="shared" si="103"/>
        <v>0.93814516129032255</v>
      </c>
      <c r="M1136" t="s">
        <v>34</v>
      </c>
      <c r="N1136" t="s">
        <v>36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tr">
        <f t="shared" si="104"/>
        <v>Mar</v>
      </c>
      <c r="V1136">
        <f t="shared" si="105"/>
        <v>1</v>
      </c>
      <c r="W1136" t="str">
        <f xml:space="preserve"> Simulated_UTM_Campaign_Data___1500_Rows[[#This Row],[utm_source]] &amp; "/" &amp; Simulated_UTM_Campaign_Data___1500_Rows[[#This Row],[utm_medium]]</f>
        <v>instagram/referral</v>
      </c>
      <c r="X1136" s="36">
        <f t="shared" si="106"/>
        <v>45294</v>
      </c>
      <c r="Y1136" s="38">
        <f>DATEDIF(E1136, A1136, "m") + 1</f>
        <v>3</v>
      </c>
      <c r="Z1136" s="4" t="str">
        <f t="shared" si="107"/>
        <v>exploratory</v>
      </c>
    </row>
    <row r="1137" spans="1:26" x14ac:dyDescent="0.2">
      <c r="A1137" s="36">
        <v>45651</v>
      </c>
      <c r="B1137" s="4" t="s">
        <v>25</v>
      </c>
      <c r="C1137" s="4" t="s">
        <v>19</v>
      </c>
      <c r="D1137" s="4" t="s">
        <v>20</v>
      </c>
      <c r="E1137" s="36">
        <f>IFERROR(_xlfn.XLOOKUP(D1137, 'Minimum Months'!A:A, 'Minimum Months'!B:B), "")</f>
        <v>45292</v>
      </c>
      <c r="F1137" s="4" t="s">
        <v>29</v>
      </c>
      <c r="G1137" s="4" t="s">
        <v>21</v>
      </c>
      <c r="H1137" s="4">
        <v>408</v>
      </c>
      <c r="I1137" s="4">
        <v>13</v>
      </c>
      <c r="J1137" s="4">
        <v>45.58</v>
      </c>
      <c r="K1137" s="19">
        <f t="shared" si="102"/>
        <v>3.1862745098039214E-2</v>
      </c>
      <c r="L1137" s="46">
        <f t="shared" si="103"/>
        <v>0.1117156862745098</v>
      </c>
      <c r="M1137" t="s">
        <v>34</v>
      </c>
      <c r="N1137" t="s">
        <v>36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tr">
        <f t="shared" si="104"/>
        <v>Dec</v>
      </c>
      <c r="V1137">
        <f t="shared" si="105"/>
        <v>4</v>
      </c>
      <c r="W1137" t="str">
        <f xml:space="preserve"> Simulated_UTM_Campaign_Data___1500_Rows[[#This Row],[utm_source]] &amp; "/" &amp; Simulated_UTM_Campaign_Data___1500_Rows[[#This Row],[utm_medium]]</f>
        <v>google/email</v>
      </c>
      <c r="X1137" s="36">
        <f t="shared" si="106"/>
        <v>45292</v>
      </c>
      <c r="Y1137" s="38">
        <f>DATEDIF(E1137, A1137, "m") + 1</f>
        <v>12</v>
      </c>
      <c r="Z1137" s="4" t="str">
        <f t="shared" si="107"/>
        <v>exploratory</v>
      </c>
    </row>
    <row r="1138" spans="1:26" x14ac:dyDescent="0.2">
      <c r="A1138" s="36">
        <v>45613</v>
      </c>
      <c r="B1138" s="4" t="s">
        <v>14</v>
      </c>
      <c r="C1138" s="4" t="s">
        <v>10</v>
      </c>
      <c r="D1138" s="4" t="s">
        <v>20</v>
      </c>
      <c r="E1138" s="36">
        <f>IFERROR(_xlfn.XLOOKUP(D1138, 'Minimum Months'!A:A, 'Minimum Months'!B:B), "")</f>
        <v>45292</v>
      </c>
      <c r="F1138" s="4" t="s">
        <v>16</v>
      </c>
      <c r="G1138" s="4" t="s">
        <v>17</v>
      </c>
      <c r="H1138" s="4">
        <v>46</v>
      </c>
      <c r="I1138" s="4">
        <v>6</v>
      </c>
      <c r="J1138" s="4">
        <v>723.02</v>
      </c>
      <c r="K1138" s="19">
        <f t="shared" si="102"/>
        <v>0.13043478260869565</v>
      </c>
      <c r="L1138" s="46">
        <f t="shared" si="103"/>
        <v>15.717826086956521</v>
      </c>
      <c r="M1138" t="s">
        <v>34</v>
      </c>
      <c r="N1138" t="s">
        <v>36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tr">
        <f t="shared" si="104"/>
        <v>Nov</v>
      </c>
      <c r="V1138">
        <f t="shared" si="105"/>
        <v>4</v>
      </c>
      <c r="W1138" t="str">
        <f xml:space="preserve"> Simulated_UTM_Campaign_Data___1500_Rows[[#This Row],[utm_source]] &amp; "/" &amp; Simulated_UTM_Campaign_Data___1500_Rows[[#This Row],[utm_medium]]</f>
        <v>newsletter/referral</v>
      </c>
      <c r="X1138" s="36">
        <f t="shared" si="106"/>
        <v>45292</v>
      </c>
      <c r="Y1138" s="38">
        <f>DATEDIF(E1138, A1138, "m") + 1</f>
        <v>11</v>
      </c>
      <c r="Z1138" s="4" t="str">
        <f t="shared" si="107"/>
        <v>purchase_intent</v>
      </c>
    </row>
    <row r="1139" spans="1:26" x14ac:dyDescent="0.2">
      <c r="A1139" s="36">
        <v>45327</v>
      </c>
      <c r="B1139" s="4" t="s">
        <v>18</v>
      </c>
      <c r="C1139" s="4" t="s">
        <v>28</v>
      </c>
      <c r="D1139" s="4" t="s">
        <v>22</v>
      </c>
      <c r="E1139" s="36">
        <f>IFERROR(_xlfn.XLOOKUP(D1139, 'Minimum Months'!A:A, 'Minimum Months'!B:B), "")</f>
        <v>45294</v>
      </c>
      <c r="F1139" s="4" t="s">
        <v>23</v>
      </c>
      <c r="G1139" s="4" t="s">
        <v>17</v>
      </c>
      <c r="H1139" s="4">
        <v>69</v>
      </c>
      <c r="I1139" s="4">
        <v>49</v>
      </c>
      <c r="J1139" s="4">
        <v>288.5</v>
      </c>
      <c r="K1139" s="19">
        <f t="shared" si="102"/>
        <v>0.71014492753623193</v>
      </c>
      <c r="L1139" s="46">
        <f t="shared" si="103"/>
        <v>4.1811594202898554</v>
      </c>
      <c r="M1139" t="s">
        <v>34</v>
      </c>
      <c r="N1139" t="s">
        <v>36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tr">
        <f t="shared" si="104"/>
        <v>Feb</v>
      </c>
      <c r="V1139">
        <f t="shared" si="105"/>
        <v>1</v>
      </c>
      <c r="W1139" t="str">
        <f xml:space="preserve"> Simulated_UTM_Campaign_Data___1500_Rows[[#This Row],[utm_source]] &amp; "/" &amp; Simulated_UTM_Campaign_Data___1500_Rows[[#This Row],[utm_medium]]</f>
        <v>youtube/cpc</v>
      </c>
      <c r="X1139" s="36">
        <f t="shared" si="106"/>
        <v>45294</v>
      </c>
      <c r="Y1139" s="38">
        <f>DATEDIF(E1139, A1139, "m") + 1</f>
        <v>2</v>
      </c>
      <c r="Z1139" s="4" t="str">
        <f t="shared" si="107"/>
        <v>purchase_intent</v>
      </c>
    </row>
    <row r="1140" spans="1:26" x14ac:dyDescent="0.2">
      <c r="A1140" s="36">
        <v>45318</v>
      </c>
      <c r="B1140" s="4" t="s">
        <v>18</v>
      </c>
      <c r="C1140" s="4" t="s">
        <v>28</v>
      </c>
      <c r="D1140" s="4" t="s">
        <v>11</v>
      </c>
      <c r="E1140" s="36">
        <f>IFERROR(_xlfn.XLOOKUP(D1140, 'Minimum Months'!A:A, 'Minimum Months'!B:B), "")</f>
        <v>45292</v>
      </c>
      <c r="F1140" s="4" t="s">
        <v>23</v>
      </c>
      <c r="G1140" s="4" t="s">
        <v>21</v>
      </c>
      <c r="H1140" s="4">
        <v>146</v>
      </c>
      <c r="I1140" s="4">
        <v>8</v>
      </c>
      <c r="J1140" s="4">
        <v>234.43</v>
      </c>
      <c r="K1140" s="19">
        <f t="shared" si="102"/>
        <v>5.4794520547945202E-2</v>
      </c>
      <c r="L1140" s="46">
        <f t="shared" si="103"/>
        <v>1.6056849315068493</v>
      </c>
      <c r="M1140" t="s">
        <v>34</v>
      </c>
      <c r="N1140" t="s">
        <v>36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tr">
        <f t="shared" si="104"/>
        <v>Jan</v>
      </c>
      <c r="V1140">
        <f t="shared" si="105"/>
        <v>1</v>
      </c>
      <c r="W1140" t="str">
        <f xml:space="preserve"> Simulated_UTM_Campaign_Data___1500_Rows[[#This Row],[utm_source]] &amp; "/" &amp; Simulated_UTM_Campaign_Data___1500_Rows[[#This Row],[utm_medium]]</f>
        <v>youtube/cpc</v>
      </c>
      <c r="X1140" s="36">
        <f t="shared" si="106"/>
        <v>45292</v>
      </c>
      <c r="Y1140" s="38">
        <f>DATEDIF(E1140, A1140, "m") + 1</f>
        <v>1</v>
      </c>
      <c r="Z1140" s="4" t="str">
        <f t="shared" si="107"/>
        <v>exploratory</v>
      </c>
    </row>
    <row r="1141" spans="1:26" x14ac:dyDescent="0.2">
      <c r="A1141" s="36">
        <v>45374</v>
      </c>
      <c r="B1141" s="4" t="s">
        <v>25</v>
      </c>
      <c r="C1141" s="4" t="s">
        <v>28</v>
      </c>
      <c r="D1141" s="4" t="s">
        <v>27</v>
      </c>
      <c r="E1141" s="36">
        <f>IFERROR(_xlfn.XLOOKUP(D1141, 'Minimum Months'!A:A, 'Minimum Months'!B:B), "")</f>
        <v>45293</v>
      </c>
      <c r="F1141" s="4" t="s">
        <v>12</v>
      </c>
      <c r="G1141" s="4" t="s">
        <v>17</v>
      </c>
      <c r="H1141" s="4">
        <v>311</v>
      </c>
      <c r="I1141" s="4">
        <v>1</v>
      </c>
      <c r="J1141" s="4">
        <v>70.19</v>
      </c>
      <c r="K1141" s="19">
        <f t="shared" si="102"/>
        <v>3.2154340836012861E-3</v>
      </c>
      <c r="L1141" s="46">
        <f t="shared" si="103"/>
        <v>0.22569131832797426</v>
      </c>
      <c r="M1141" t="s">
        <v>34</v>
      </c>
      <c r="N1141" t="s">
        <v>36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tr">
        <f t="shared" si="104"/>
        <v>Mar</v>
      </c>
      <c r="V1141">
        <f t="shared" si="105"/>
        <v>1</v>
      </c>
      <c r="W1141" t="str">
        <f xml:space="preserve"> Simulated_UTM_Campaign_Data___1500_Rows[[#This Row],[utm_source]] &amp; "/" &amp; Simulated_UTM_Campaign_Data___1500_Rows[[#This Row],[utm_medium]]</f>
        <v>google/cpc</v>
      </c>
      <c r="X1141" s="36">
        <f t="shared" si="106"/>
        <v>45293</v>
      </c>
      <c r="Y1141" s="38">
        <f>DATEDIF(E1141, A1141, "m") + 1</f>
        <v>3</v>
      </c>
      <c r="Z1141" s="4" t="str">
        <f t="shared" si="107"/>
        <v>purchase_intent</v>
      </c>
    </row>
    <row r="1142" spans="1:26" x14ac:dyDescent="0.2">
      <c r="A1142" s="36">
        <v>45650</v>
      </c>
      <c r="B1142" s="4" t="s">
        <v>14</v>
      </c>
      <c r="C1142" s="4" t="s">
        <v>10</v>
      </c>
      <c r="D1142" s="4" t="s">
        <v>11</v>
      </c>
      <c r="E1142" s="36">
        <f>IFERROR(_xlfn.XLOOKUP(D1142, 'Minimum Months'!A:A, 'Minimum Months'!B:B), "")</f>
        <v>45292</v>
      </c>
      <c r="F1142" s="4" t="s">
        <v>23</v>
      </c>
      <c r="G1142" s="4" t="s">
        <v>17</v>
      </c>
      <c r="H1142" s="4">
        <v>415</v>
      </c>
      <c r="I1142" s="4">
        <v>23</v>
      </c>
      <c r="J1142" s="4">
        <v>698.66</v>
      </c>
      <c r="K1142" s="19">
        <f t="shared" si="102"/>
        <v>5.5421686746987948E-2</v>
      </c>
      <c r="L1142" s="46">
        <f t="shared" si="103"/>
        <v>1.6835180722891565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tr">
        <f t="shared" si="104"/>
        <v>Dec</v>
      </c>
      <c r="V1142">
        <f t="shared" si="105"/>
        <v>4</v>
      </c>
      <c r="W1142" t="str">
        <f xml:space="preserve"> Simulated_UTM_Campaign_Data___1500_Rows[[#This Row],[utm_source]] &amp; "/" &amp; Simulated_UTM_Campaign_Data___1500_Rows[[#This Row],[utm_medium]]</f>
        <v>newsletter/referral</v>
      </c>
      <c r="X1142" s="36">
        <f t="shared" si="106"/>
        <v>45292</v>
      </c>
      <c r="Y1142" s="38">
        <f>DATEDIF(E1142, A1142, "m") + 1</f>
        <v>12</v>
      </c>
      <c r="Z1142" s="4" t="str">
        <f t="shared" si="107"/>
        <v>purchase_intent</v>
      </c>
    </row>
    <row r="1143" spans="1:26" x14ac:dyDescent="0.2">
      <c r="A1143" s="36">
        <v>45573</v>
      </c>
      <c r="B1143" s="4" t="s">
        <v>26</v>
      </c>
      <c r="C1143" s="4" t="s">
        <v>28</v>
      </c>
      <c r="D1143" s="4" t="s">
        <v>11</v>
      </c>
      <c r="E1143" s="36">
        <f>IFERROR(_xlfn.XLOOKUP(D1143, 'Minimum Months'!A:A, 'Minimum Months'!B:B), "")</f>
        <v>45292</v>
      </c>
      <c r="F1143" s="4" t="s">
        <v>29</v>
      </c>
      <c r="G1143" s="4" t="s">
        <v>21</v>
      </c>
      <c r="H1143" s="4">
        <v>150</v>
      </c>
      <c r="I1143" s="4">
        <v>30</v>
      </c>
      <c r="J1143" s="4">
        <v>845.1</v>
      </c>
      <c r="K1143" s="19">
        <f t="shared" si="102"/>
        <v>0.2</v>
      </c>
      <c r="L1143" s="46">
        <f t="shared" si="103"/>
        <v>5.6340000000000003</v>
      </c>
      <c r="M1143" t="s">
        <v>34</v>
      </c>
      <c r="N1143" t="s">
        <v>36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tr">
        <f t="shared" si="104"/>
        <v>Oct</v>
      </c>
      <c r="V1143">
        <f t="shared" si="105"/>
        <v>4</v>
      </c>
      <c r="W1143" t="str">
        <f xml:space="preserve"> Simulated_UTM_Campaign_Data___1500_Rows[[#This Row],[utm_source]] &amp; "/" &amp; Simulated_UTM_Campaign_Data___1500_Rows[[#This Row],[utm_medium]]</f>
        <v>instagram/cpc</v>
      </c>
      <c r="X1143" s="36">
        <f t="shared" si="106"/>
        <v>45292</v>
      </c>
      <c r="Y1143" s="38">
        <f>DATEDIF(E1143, A1143, "m") + 1</f>
        <v>10</v>
      </c>
      <c r="Z1143" s="4" t="str">
        <f t="shared" si="107"/>
        <v>exploratory</v>
      </c>
    </row>
    <row r="1144" spans="1:26" x14ac:dyDescent="0.2">
      <c r="A1144" s="36">
        <v>45574</v>
      </c>
      <c r="B1144" s="4" t="s">
        <v>25</v>
      </c>
      <c r="C1144" s="4" t="s">
        <v>10</v>
      </c>
      <c r="D1144" s="4" t="s">
        <v>27</v>
      </c>
      <c r="E1144" s="36">
        <f>IFERROR(_xlfn.XLOOKUP(D1144, 'Minimum Months'!A:A, 'Minimum Months'!B:B), "")</f>
        <v>45293</v>
      </c>
      <c r="F1144" s="4" t="s">
        <v>12</v>
      </c>
      <c r="G1144" s="4" t="s">
        <v>13</v>
      </c>
      <c r="H1144" s="4">
        <v>12</v>
      </c>
      <c r="I1144" s="4">
        <v>30</v>
      </c>
      <c r="J1144" s="4">
        <v>511.75</v>
      </c>
      <c r="K1144" s="19">
        <f t="shared" si="102"/>
        <v>2.5</v>
      </c>
      <c r="L1144" s="46">
        <f t="shared" si="103"/>
        <v>42.645833333333336</v>
      </c>
      <c r="M1144" t="s">
        <v>34</v>
      </c>
      <c r="N1144" t="s">
        <v>36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tr">
        <f t="shared" si="104"/>
        <v>Oct</v>
      </c>
      <c r="V1144">
        <f t="shared" si="105"/>
        <v>4</v>
      </c>
      <c r="W1144" t="str">
        <f xml:space="preserve"> Simulated_UTM_Campaign_Data___1500_Rows[[#This Row],[utm_source]] &amp; "/" &amp; Simulated_UTM_Campaign_Data___1500_Rows[[#This Row],[utm_medium]]</f>
        <v>google/referral</v>
      </c>
      <c r="X1144" s="36">
        <f t="shared" si="106"/>
        <v>45293</v>
      </c>
      <c r="Y1144" s="38">
        <f>DATEDIF(E1144, A1144, "m") + 1</f>
        <v>10</v>
      </c>
      <c r="Z1144" s="4" t="str">
        <f t="shared" si="107"/>
        <v>exploratory</v>
      </c>
    </row>
    <row r="1145" spans="1:26" x14ac:dyDescent="0.2">
      <c r="A1145" s="36">
        <v>45628</v>
      </c>
      <c r="B1145" s="4" t="s">
        <v>14</v>
      </c>
      <c r="C1145" s="4" t="s">
        <v>15</v>
      </c>
      <c r="D1145" s="4" t="s">
        <v>20</v>
      </c>
      <c r="E1145" s="36">
        <f>IFERROR(_xlfn.XLOOKUP(D1145, 'Minimum Months'!A:A, 'Minimum Months'!B:B), "")</f>
        <v>45292</v>
      </c>
      <c r="F1145" s="4" t="s">
        <v>12</v>
      </c>
      <c r="G1145" s="4" t="s">
        <v>17</v>
      </c>
      <c r="H1145" s="4">
        <v>99</v>
      </c>
      <c r="I1145" s="4">
        <v>45</v>
      </c>
      <c r="J1145" s="4">
        <v>524.25</v>
      </c>
      <c r="K1145" s="19">
        <f t="shared" si="102"/>
        <v>0.45454545454545453</v>
      </c>
      <c r="L1145" s="46">
        <f t="shared" si="103"/>
        <v>5.2954545454545459</v>
      </c>
      <c r="M1145" t="s">
        <v>34</v>
      </c>
      <c r="N1145" t="s">
        <v>36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tr">
        <f t="shared" si="104"/>
        <v>Dec</v>
      </c>
      <c r="V1145">
        <f t="shared" si="105"/>
        <v>4</v>
      </c>
      <c r="W1145" t="str">
        <f xml:space="preserve"> Simulated_UTM_Campaign_Data___1500_Rows[[#This Row],[utm_source]] &amp; "/" &amp; Simulated_UTM_Campaign_Data___1500_Rows[[#This Row],[utm_medium]]</f>
        <v>newsletter/social</v>
      </c>
      <c r="X1145" s="36">
        <f t="shared" si="106"/>
        <v>45292</v>
      </c>
      <c r="Y1145" s="38">
        <f>DATEDIF(E1145, A1145, "m") + 1</f>
        <v>12</v>
      </c>
      <c r="Z1145" s="4" t="str">
        <f t="shared" si="107"/>
        <v>purchase_intent</v>
      </c>
    </row>
    <row r="1146" spans="1:26" x14ac:dyDescent="0.2">
      <c r="A1146" s="36">
        <v>45513</v>
      </c>
      <c r="B1146" s="4" t="s">
        <v>25</v>
      </c>
      <c r="C1146" s="4" t="s">
        <v>15</v>
      </c>
      <c r="D1146" s="4" t="s">
        <v>27</v>
      </c>
      <c r="E1146" s="36">
        <f>IFERROR(_xlfn.XLOOKUP(D1146, 'Minimum Months'!A:A, 'Minimum Months'!B:B), "")</f>
        <v>45293</v>
      </c>
      <c r="F1146" s="4" t="s">
        <v>16</v>
      </c>
      <c r="G1146" s="4" t="s">
        <v>13</v>
      </c>
      <c r="H1146" s="4">
        <v>356</v>
      </c>
      <c r="I1146" s="4">
        <v>11</v>
      </c>
      <c r="J1146" s="4">
        <v>926.64</v>
      </c>
      <c r="K1146" s="19">
        <f t="shared" si="102"/>
        <v>3.0898876404494381E-2</v>
      </c>
      <c r="L1146" s="46">
        <f t="shared" si="103"/>
        <v>2.6029213483146068</v>
      </c>
      <c r="M1146" t="s">
        <v>34</v>
      </c>
      <c r="N1146" t="s">
        <v>36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tr">
        <f t="shared" si="104"/>
        <v>Aug</v>
      </c>
      <c r="V1146">
        <f t="shared" si="105"/>
        <v>3</v>
      </c>
      <c r="W1146" t="str">
        <f xml:space="preserve"> Simulated_UTM_Campaign_Data___1500_Rows[[#This Row],[utm_source]] &amp; "/" &amp; Simulated_UTM_Campaign_Data___1500_Rows[[#This Row],[utm_medium]]</f>
        <v>google/social</v>
      </c>
      <c r="X1146" s="36">
        <f t="shared" si="106"/>
        <v>45293</v>
      </c>
      <c r="Y1146" s="38">
        <f>DATEDIF(E1146, A1146, "m") + 1</f>
        <v>8</v>
      </c>
      <c r="Z1146" s="4" t="str">
        <f t="shared" si="107"/>
        <v>exploratory</v>
      </c>
    </row>
    <row r="1147" spans="1:26" x14ac:dyDescent="0.2">
      <c r="A1147" s="36">
        <v>45639</v>
      </c>
      <c r="B1147" s="4" t="s">
        <v>9</v>
      </c>
      <c r="C1147" s="4" t="s">
        <v>28</v>
      </c>
      <c r="D1147" s="4" t="s">
        <v>27</v>
      </c>
      <c r="E1147" s="36">
        <f>IFERROR(_xlfn.XLOOKUP(D1147, 'Minimum Months'!A:A, 'Minimum Months'!B:B), "")</f>
        <v>45293</v>
      </c>
      <c r="F1147" s="4" t="s">
        <v>23</v>
      </c>
      <c r="G1147" s="4" t="s">
        <v>21</v>
      </c>
      <c r="H1147" s="4">
        <v>279</v>
      </c>
      <c r="I1147" s="4">
        <v>46</v>
      </c>
      <c r="J1147" s="4">
        <v>626.51</v>
      </c>
      <c r="K1147" s="19">
        <f t="shared" si="102"/>
        <v>0.16487455197132617</v>
      </c>
      <c r="L1147" s="46">
        <f t="shared" si="103"/>
        <v>2.2455555555555553</v>
      </c>
      <c r="M1147" t="s">
        <v>34</v>
      </c>
      <c r="N1147" t="s">
        <v>36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tr">
        <f t="shared" si="104"/>
        <v>Dec</v>
      </c>
      <c r="V1147">
        <f t="shared" si="105"/>
        <v>4</v>
      </c>
      <c r="W1147" t="str">
        <f xml:space="preserve"> Simulated_UTM_Campaign_Data___1500_Rows[[#This Row],[utm_source]] &amp; "/" &amp; Simulated_UTM_Campaign_Data___1500_Rows[[#This Row],[utm_medium]]</f>
        <v>facebook/cpc</v>
      </c>
      <c r="X1147" s="36">
        <f t="shared" si="106"/>
        <v>45293</v>
      </c>
      <c r="Y1147" s="38">
        <f>DATEDIF(E1147, A1147, "m") + 1</f>
        <v>12</v>
      </c>
      <c r="Z1147" s="4" t="str">
        <f t="shared" si="107"/>
        <v>exploratory</v>
      </c>
    </row>
    <row r="1148" spans="1:26" x14ac:dyDescent="0.2">
      <c r="A1148" s="36">
        <v>45449</v>
      </c>
      <c r="B1148" s="4" t="s">
        <v>9</v>
      </c>
      <c r="C1148" s="4" t="s">
        <v>15</v>
      </c>
      <c r="D1148" s="4" t="s">
        <v>20</v>
      </c>
      <c r="E1148" s="36">
        <f>IFERROR(_xlfn.XLOOKUP(D1148, 'Minimum Months'!A:A, 'Minimum Months'!B:B), "")</f>
        <v>45292</v>
      </c>
      <c r="F1148" s="4" t="s">
        <v>23</v>
      </c>
      <c r="G1148" s="4" t="s">
        <v>17</v>
      </c>
      <c r="H1148" s="4">
        <v>437</v>
      </c>
      <c r="I1148" s="4">
        <v>27</v>
      </c>
      <c r="J1148" s="4">
        <v>239.45</v>
      </c>
      <c r="K1148" s="19">
        <f t="shared" si="102"/>
        <v>6.1784897025171627E-2</v>
      </c>
      <c r="L1148" s="46">
        <f t="shared" si="103"/>
        <v>0.54794050343249423</v>
      </c>
      <c r="M1148" t="s">
        <v>34</v>
      </c>
      <c r="N1148" t="s">
        <v>36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tr">
        <f t="shared" si="104"/>
        <v>Jun</v>
      </c>
      <c r="V1148">
        <f t="shared" si="105"/>
        <v>2</v>
      </c>
      <c r="W1148" t="str">
        <f xml:space="preserve"> Simulated_UTM_Campaign_Data___1500_Rows[[#This Row],[utm_source]] &amp; "/" &amp; Simulated_UTM_Campaign_Data___1500_Rows[[#This Row],[utm_medium]]</f>
        <v>facebook/social</v>
      </c>
      <c r="X1148" s="36">
        <f t="shared" si="106"/>
        <v>45292</v>
      </c>
      <c r="Y1148" s="38">
        <f>DATEDIF(E1148, A1148, "m") + 1</f>
        <v>6</v>
      </c>
      <c r="Z1148" s="4" t="str">
        <f t="shared" si="107"/>
        <v>purchase_intent</v>
      </c>
    </row>
    <row r="1149" spans="1:26" x14ac:dyDescent="0.2">
      <c r="A1149" s="36">
        <v>45449</v>
      </c>
      <c r="B1149" s="4" t="s">
        <v>14</v>
      </c>
      <c r="C1149" s="4" t="s">
        <v>19</v>
      </c>
      <c r="D1149" s="4" t="s">
        <v>20</v>
      </c>
      <c r="E1149" s="36">
        <f>IFERROR(_xlfn.XLOOKUP(D1149, 'Minimum Months'!A:A, 'Minimum Months'!B:B), "")</f>
        <v>45292</v>
      </c>
      <c r="F1149" s="4" t="s">
        <v>29</v>
      </c>
      <c r="G1149" s="4" t="s">
        <v>17</v>
      </c>
      <c r="H1149" s="4">
        <v>435</v>
      </c>
      <c r="I1149" s="4">
        <v>42</v>
      </c>
      <c r="J1149" s="4">
        <v>341.44</v>
      </c>
      <c r="K1149" s="19">
        <f t="shared" si="102"/>
        <v>9.6551724137931033E-2</v>
      </c>
      <c r="L1149" s="46">
        <f t="shared" si="103"/>
        <v>0.78491954022988508</v>
      </c>
      <c r="M1149" t="s">
        <v>34</v>
      </c>
      <c r="N1149" t="s">
        <v>36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tr">
        <f t="shared" si="104"/>
        <v>Jun</v>
      </c>
      <c r="V1149">
        <f t="shared" si="105"/>
        <v>2</v>
      </c>
      <c r="W1149" t="str">
        <f xml:space="preserve"> Simulated_UTM_Campaign_Data___1500_Rows[[#This Row],[utm_source]] &amp; "/" &amp; Simulated_UTM_Campaign_Data___1500_Rows[[#This Row],[utm_medium]]</f>
        <v>newsletter/email</v>
      </c>
      <c r="X1149" s="36">
        <f t="shared" si="106"/>
        <v>45292</v>
      </c>
      <c r="Y1149" s="38">
        <f>DATEDIF(E1149, A1149, "m") + 1</f>
        <v>6</v>
      </c>
      <c r="Z1149" s="4" t="str">
        <f t="shared" si="107"/>
        <v>purchase_intent</v>
      </c>
    </row>
    <row r="1150" spans="1:26" x14ac:dyDescent="0.2">
      <c r="A1150" s="36">
        <v>45292</v>
      </c>
      <c r="B1150" s="4" t="s">
        <v>18</v>
      </c>
      <c r="C1150" s="4" t="s">
        <v>28</v>
      </c>
      <c r="D1150" s="4" t="s">
        <v>11</v>
      </c>
      <c r="E1150" s="36">
        <f>IFERROR(_xlfn.XLOOKUP(D1150, 'Minimum Months'!A:A, 'Minimum Months'!B:B), "")</f>
        <v>45292</v>
      </c>
      <c r="F1150" s="4" t="s">
        <v>12</v>
      </c>
      <c r="G1150" s="4" t="s">
        <v>17</v>
      </c>
      <c r="H1150" s="4">
        <v>135</v>
      </c>
      <c r="I1150" s="4">
        <v>40</v>
      </c>
      <c r="J1150" s="4">
        <v>448.11</v>
      </c>
      <c r="K1150" s="19">
        <f t="shared" si="102"/>
        <v>0.29629629629629628</v>
      </c>
      <c r="L1150" s="46">
        <f t="shared" si="103"/>
        <v>3.3193333333333332</v>
      </c>
      <c r="M1150" t="s">
        <v>34</v>
      </c>
      <c r="N1150" t="s">
        <v>36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tr">
        <f t="shared" si="104"/>
        <v>Jan</v>
      </c>
      <c r="V1150">
        <f t="shared" si="105"/>
        <v>1</v>
      </c>
      <c r="W1150" t="str">
        <f xml:space="preserve"> Simulated_UTM_Campaign_Data___1500_Rows[[#This Row],[utm_source]] &amp; "/" &amp; Simulated_UTM_Campaign_Data___1500_Rows[[#This Row],[utm_medium]]</f>
        <v>youtube/cpc</v>
      </c>
      <c r="X1150" s="36">
        <f t="shared" si="106"/>
        <v>45292</v>
      </c>
      <c r="Y1150" s="38">
        <f>DATEDIF(E1150, A1150, "m") + 1</f>
        <v>1</v>
      </c>
      <c r="Z1150" s="4" t="str">
        <f t="shared" si="107"/>
        <v>purchase_intent</v>
      </c>
    </row>
    <row r="1151" spans="1:26" x14ac:dyDescent="0.2">
      <c r="A1151" s="36">
        <v>45632</v>
      </c>
      <c r="B1151" s="4" t="s">
        <v>18</v>
      </c>
      <c r="C1151" s="4" t="s">
        <v>28</v>
      </c>
      <c r="D1151" s="4" t="s">
        <v>27</v>
      </c>
      <c r="E1151" s="36">
        <f>IFERROR(_xlfn.XLOOKUP(D1151, 'Minimum Months'!A:A, 'Minimum Months'!B:B), "")</f>
        <v>45293</v>
      </c>
      <c r="F1151" s="4" t="s">
        <v>29</v>
      </c>
      <c r="G1151" s="4" t="s">
        <v>21</v>
      </c>
      <c r="H1151" s="4">
        <v>204</v>
      </c>
      <c r="I1151" s="4">
        <v>13</v>
      </c>
      <c r="J1151" s="4">
        <v>181.16</v>
      </c>
      <c r="K1151" s="19">
        <f t="shared" si="102"/>
        <v>6.3725490196078427E-2</v>
      </c>
      <c r="L1151" s="46">
        <f t="shared" si="103"/>
        <v>0.88803921568627453</v>
      </c>
      <c r="M1151" t="s">
        <v>34</v>
      </c>
      <c r="N1151" t="s">
        <v>36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tr">
        <f t="shared" si="104"/>
        <v>Dec</v>
      </c>
      <c r="V1151">
        <f t="shared" si="105"/>
        <v>4</v>
      </c>
      <c r="W1151" t="str">
        <f xml:space="preserve"> Simulated_UTM_Campaign_Data___1500_Rows[[#This Row],[utm_source]] &amp; "/" &amp; Simulated_UTM_Campaign_Data___1500_Rows[[#This Row],[utm_medium]]</f>
        <v>youtube/cpc</v>
      </c>
      <c r="X1151" s="36">
        <f t="shared" si="106"/>
        <v>45293</v>
      </c>
      <c r="Y1151" s="38">
        <f>DATEDIF(E1151, A1151, "m") + 1</f>
        <v>12</v>
      </c>
      <c r="Z1151" s="4" t="str">
        <f t="shared" si="107"/>
        <v>exploratory</v>
      </c>
    </row>
    <row r="1152" spans="1:26" x14ac:dyDescent="0.2">
      <c r="A1152" s="36">
        <v>45547</v>
      </c>
      <c r="B1152" s="4" t="s">
        <v>30</v>
      </c>
      <c r="C1152" s="4" t="s">
        <v>10</v>
      </c>
      <c r="D1152" s="4" t="s">
        <v>20</v>
      </c>
      <c r="E1152" s="36">
        <f>IFERROR(_xlfn.XLOOKUP(D1152, 'Minimum Months'!A:A, 'Minimum Months'!B:B), "")</f>
        <v>45292</v>
      </c>
      <c r="F1152" s="4" t="s">
        <v>16</v>
      </c>
      <c r="G1152" s="4" t="s">
        <v>13</v>
      </c>
      <c r="H1152" s="4">
        <v>191</v>
      </c>
      <c r="I1152" s="4">
        <v>29</v>
      </c>
      <c r="J1152" s="4">
        <v>23.85</v>
      </c>
      <c r="K1152" s="19">
        <f t="shared" si="102"/>
        <v>0.15183246073298429</v>
      </c>
      <c r="L1152" s="46">
        <f t="shared" si="103"/>
        <v>0.12486910994764398</v>
      </c>
      <c r="M1152" t="s">
        <v>34</v>
      </c>
      <c r="N1152" t="s">
        <v>36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tr">
        <f t="shared" si="104"/>
        <v>Sep</v>
      </c>
      <c r="V1152">
        <f t="shared" si="105"/>
        <v>3</v>
      </c>
      <c r="W1152" t="str">
        <f xml:space="preserve"> Simulated_UTM_Campaign_Data___1500_Rows[[#This Row],[utm_source]] &amp; "/" &amp; Simulated_UTM_Campaign_Data___1500_Rows[[#This Row],[utm_medium]]</f>
        <v>linkedin/referral</v>
      </c>
      <c r="X1152" s="36">
        <f t="shared" si="106"/>
        <v>45292</v>
      </c>
      <c r="Y1152" s="38">
        <f>DATEDIF(E1152, A1152, "m") + 1</f>
        <v>9</v>
      </c>
      <c r="Z1152" s="4" t="str">
        <f t="shared" si="107"/>
        <v>exploratory</v>
      </c>
    </row>
    <row r="1153" spans="1:26" x14ac:dyDescent="0.2">
      <c r="A1153" s="36">
        <v>45553</v>
      </c>
      <c r="B1153" s="4" t="s">
        <v>18</v>
      </c>
      <c r="C1153" s="4" t="s">
        <v>28</v>
      </c>
      <c r="D1153" s="4" t="s">
        <v>20</v>
      </c>
      <c r="E1153" s="36">
        <f>IFERROR(_xlfn.XLOOKUP(D1153, 'Minimum Months'!A:A, 'Minimum Months'!B:B), "")</f>
        <v>45292</v>
      </c>
      <c r="F1153" s="4" t="s">
        <v>32</v>
      </c>
      <c r="G1153" s="4" t="s">
        <v>13</v>
      </c>
      <c r="H1153" s="4">
        <v>273</v>
      </c>
      <c r="I1153" s="4">
        <v>11</v>
      </c>
      <c r="J1153" s="4">
        <v>730.55</v>
      </c>
      <c r="K1153" s="19">
        <f t="shared" si="102"/>
        <v>4.0293040293040296E-2</v>
      </c>
      <c r="L1153" s="46">
        <f t="shared" si="103"/>
        <v>2.6760073260073258</v>
      </c>
      <c r="M1153" t="s">
        <v>34</v>
      </c>
      <c r="N1153" t="s">
        <v>36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tr">
        <f t="shared" si="104"/>
        <v>Sep</v>
      </c>
      <c r="V1153">
        <f t="shared" si="105"/>
        <v>3</v>
      </c>
      <c r="W1153" t="str">
        <f xml:space="preserve"> Simulated_UTM_Campaign_Data___1500_Rows[[#This Row],[utm_source]] &amp; "/" &amp; Simulated_UTM_Campaign_Data___1500_Rows[[#This Row],[utm_medium]]</f>
        <v>youtube/cpc</v>
      </c>
      <c r="X1153" s="36">
        <f t="shared" si="106"/>
        <v>45292</v>
      </c>
      <c r="Y1153" s="38">
        <f>DATEDIF(E1153, A1153, "m") + 1</f>
        <v>9</v>
      </c>
      <c r="Z1153" s="4" t="str">
        <f t="shared" si="107"/>
        <v>exploratory</v>
      </c>
    </row>
    <row r="1154" spans="1:26" x14ac:dyDescent="0.2">
      <c r="A1154" s="36">
        <v>45627</v>
      </c>
      <c r="B1154" s="4" t="s">
        <v>18</v>
      </c>
      <c r="C1154" s="4" t="s">
        <v>28</v>
      </c>
      <c r="D1154" s="4" t="s">
        <v>11</v>
      </c>
      <c r="E1154" s="36">
        <f>IFERROR(_xlfn.XLOOKUP(D1154, 'Minimum Months'!A:A, 'Minimum Months'!B:B), "")</f>
        <v>45292</v>
      </c>
      <c r="F1154" s="4" t="s">
        <v>29</v>
      </c>
      <c r="G1154" s="4" t="s">
        <v>21</v>
      </c>
      <c r="H1154" s="4">
        <v>240</v>
      </c>
      <c r="I1154" s="4">
        <v>20</v>
      </c>
      <c r="J1154" s="4">
        <v>867.64</v>
      </c>
      <c r="K1154" s="19">
        <f t="shared" ref="K1154:K1174" si="108">IF(H1154=0, 0, I1154/H1154)</f>
        <v>8.3333333333333329E-2</v>
      </c>
      <c r="L1154" s="46">
        <f t="shared" ref="L1154:L1174" si="109">IF(H1154=0, 0, J1154/H1154)</f>
        <v>3.6151666666666666</v>
      </c>
      <c r="M1154" t="s">
        <v>34</v>
      </c>
      <c r="N1154" t="s">
        <v>36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tr">
        <f t="shared" ref="U1154:U1174" si="110">TEXT(A1154, "mmm")</f>
        <v>Dec</v>
      </c>
      <c r="V1154">
        <f t="shared" ref="V1154:V1174" si="111">ROUNDUP(MONTH(A1154)/3, 0)</f>
        <v>4</v>
      </c>
      <c r="W1154" t="str">
        <f xml:space="preserve"> Simulated_UTM_Campaign_Data___1500_Rows[[#This Row],[utm_source]] &amp; "/" &amp; Simulated_UTM_Campaign_Data___1500_Rows[[#This Row],[utm_medium]]</f>
        <v>youtube/cpc</v>
      </c>
      <c r="X1154" s="36">
        <f t="shared" ref="X1154:X1174" si="112">_xlfn.MINIFS(A:A, D:D, D1154)</f>
        <v>45292</v>
      </c>
      <c r="Y1154" s="38">
        <f>DATEDIF(E1154, A1154, "m") + 1</f>
        <v>12</v>
      </c>
      <c r="Z1154" s="4" t="str">
        <f t="shared" ref="Z1154:Z1174" si="113">IF(OR(G1154="discount", G1154="signup"), "purchase_intent",
   IF(OR(G1154="bags", G1154="shoes"), "exploratory", "other"))</f>
        <v>exploratory</v>
      </c>
    </row>
    <row r="1155" spans="1:26" x14ac:dyDescent="0.2">
      <c r="A1155" s="36">
        <v>45502</v>
      </c>
      <c r="B1155" s="4" t="s">
        <v>26</v>
      </c>
      <c r="C1155" s="4" t="s">
        <v>15</v>
      </c>
      <c r="D1155" s="4" t="s">
        <v>27</v>
      </c>
      <c r="E1155" s="36">
        <f>IFERROR(_xlfn.XLOOKUP(D1155, 'Minimum Months'!A:A, 'Minimum Months'!B:B), "")</f>
        <v>45293</v>
      </c>
      <c r="F1155" s="4" t="s">
        <v>12</v>
      </c>
      <c r="G1155" s="4" t="s">
        <v>17</v>
      </c>
      <c r="H1155" s="4">
        <v>55</v>
      </c>
      <c r="I1155" s="4">
        <v>0</v>
      </c>
      <c r="J1155" s="4">
        <v>319.88</v>
      </c>
      <c r="K1155" s="19">
        <f t="shared" si="108"/>
        <v>0</v>
      </c>
      <c r="L1155" s="46">
        <f t="shared" si="109"/>
        <v>5.8159999999999998</v>
      </c>
      <c r="M1155" t="s">
        <v>34</v>
      </c>
      <c r="N1155" t="s">
        <v>36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tr">
        <f t="shared" si="110"/>
        <v>Jul</v>
      </c>
      <c r="V1155">
        <f t="shared" si="111"/>
        <v>3</v>
      </c>
      <c r="W1155" t="str">
        <f xml:space="preserve"> Simulated_UTM_Campaign_Data___1500_Rows[[#This Row],[utm_source]] &amp; "/" &amp; Simulated_UTM_Campaign_Data___1500_Rows[[#This Row],[utm_medium]]</f>
        <v>instagram/social</v>
      </c>
      <c r="X1155" s="36">
        <f t="shared" si="112"/>
        <v>45293</v>
      </c>
      <c r="Y1155" s="38">
        <f>DATEDIF(E1155, A1155, "m") + 1</f>
        <v>7</v>
      </c>
      <c r="Z1155" s="4" t="str">
        <f t="shared" si="113"/>
        <v>purchase_intent</v>
      </c>
    </row>
    <row r="1156" spans="1:26" x14ac:dyDescent="0.2">
      <c r="A1156" s="36">
        <v>45641</v>
      </c>
      <c r="B1156" s="4" t="s">
        <v>30</v>
      </c>
      <c r="C1156" s="4" t="s">
        <v>28</v>
      </c>
      <c r="D1156" s="4" t="s">
        <v>20</v>
      </c>
      <c r="E1156" s="36">
        <f>IFERROR(_xlfn.XLOOKUP(D1156, 'Minimum Months'!A:A, 'Minimum Months'!B:B), "")</f>
        <v>45292</v>
      </c>
      <c r="F1156" s="4" t="s">
        <v>12</v>
      </c>
      <c r="G1156" s="4" t="s">
        <v>17</v>
      </c>
      <c r="H1156" s="4">
        <v>394</v>
      </c>
      <c r="I1156" s="4">
        <v>33</v>
      </c>
      <c r="J1156" s="4">
        <v>21.59</v>
      </c>
      <c r="K1156" s="19">
        <f t="shared" si="108"/>
        <v>8.3756345177664976E-2</v>
      </c>
      <c r="L1156" s="46">
        <f t="shared" si="109"/>
        <v>5.4796954314720814E-2</v>
      </c>
      <c r="M1156" t="s">
        <v>34</v>
      </c>
      <c r="N1156" t="s">
        <v>36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tr">
        <f t="shared" si="110"/>
        <v>Dec</v>
      </c>
      <c r="V1156">
        <f t="shared" si="111"/>
        <v>4</v>
      </c>
      <c r="W1156" t="str">
        <f xml:space="preserve"> Simulated_UTM_Campaign_Data___1500_Rows[[#This Row],[utm_source]] &amp; "/" &amp; Simulated_UTM_Campaign_Data___1500_Rows[[#This Row],[utm_medium]]</f>
        <v>linkedin/cpc</v>
      </c>
      <c r="X1156" s="36">
        <f t="shared" si="112"/>
        <v>45292</v>
      </c>
      <c r="Y1156" s="38">
        <f>DATEDIF(E1156, A1156, "m") + 1</f>
        <v>12</v>
      </c>
      <c r="Z1156" s="4" t="str">
        <f t="shared" si="113"/>
        <v>purchase_intent</v>
      </c>
    </row>
    <row r="1157" spans="1:26" x14ac:dyDescent="0.2">
      <c r="A1157" s="36">
        <v>45542</v>
      </c>
      <c r="B1157" s="4" t="s">
        <v>14</v>
      </c>
      <c r="C1157" s="4" t="s">
        <v>15</v>
      </c>
      <c r="D1157" s="4" t="s">
        <v>11</v>
      </c>
      <c r="E1157" s="36">
        <f>IFERROR(_xlfn.XLOOKUP(D1157, 'Minimum Months'!A:A, 'Minimum Months'!B:B), "")</f>
        <v>45292</v>
      </c>
      <c r="F1157" s="4" t="s">
        <v>23</v>
      </c>
      <c r="G1157" s="4" t="s">
        <v>13</v>
      </c>
      <c r="H1157" s="4">
        <v>15</v>
      </c>
      <c r="I1157" s="4">
        <v>12</v>
      </c>
      <c r="J1157" s="4">
        <v>494.16</v>
      </c>
      <c r="K1157" s="19">
        <f t="shared" si="108"/>
        <v>0.8</v>
      </c>
      <c r="L1157" s="46">
        <f t="shared" si="109"/>
        <v>32.944000000000003</v>
      </c>
      <c r="M1157" t="s">
        <v>34</v>
      </c>
      <c r="N1157" t="s">
        <v>36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tr">
        <f t="shared" si="110"/>
        <v>Sep</v>
      </c>
      <c r="V1157">
        <f t="shared" si="111"/>
        <v>3</v>
      </c>
      <c r="W1157" t="str">
        <f xml:space="preserve"> Simulated_UTM_Campaign_Data___1500_Rows[[#This Row],[utm_source]] &amp; "/" &amp; Simulated_UTM_Campaign_Data___1500_Rows[[#This Row],[utm_medium]]</f>
        <v>newsletter/social</v>
      </c>
      <c r="X1157" s="36">
        <f t="shared" si="112"/>
        <v>45292</v>
      </c>
      <c r="Y1157" s="38">
        <f>DATEDIF(E1157, A1157, "m") + 1</f>
        <v>9</v>
      </c>
      <c r="Z1157" s="4" t="str">
        <f t="shared" si="113"/>
        <v>exploratory</v>
      </c>
    </row>
    <row r="1158" spans="1:26" x14ac:dyDescent="0.2">
      <c r="A1158" s="36">
        <v>45476</v>
      </c>
      <c r="B1158" s="4" t="s">
        <v>18</v>
      </c>
      <c r="C1158" s="4" t="s">
        <v>10</v>
      </c>
      <c r="D1158" s="4" t="s">
        <v>22</v>
      </c>
      <c r="E1158" s="36">
        <f>IFERROR(_xlfn.XLOOKUP(D1158, 'Minimum Months'!A:A, 'Minimum Months'!B:B), "")</f>
        <v>45294</v>
      </c>
      <c r="F1158" s="4" t="s">
        <v>32</v>
      </c>
      <c r="G1158" s="4" t="s">
        <v>17</v>
      </c>
      <c r="H1158" s="4">
        <v>381</v>
      </c>
      <c r="I1158" s="4">
        <v>37</v>
      </c>
      <c r="J1158" s="4">
        <v>688.27</v>
      </c>
      <c r="K1158" s="19">
        <f t="shared" si="108"/>
        <v>9.711286089238845E-2</v>
      </c>
      <c r="L1158" s="46">
        <f t="shared" si="109"/>
        <v>1.8064829396325459</v>
      </c>
      <c r="M1158" t="s">
        <v>34</v>
      </c>
      <c r="N1158" t="s">
        <v>36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tr">
        <f t="shared" si="110"/>
        <v>Jul</v>
      </c>
      <c r="V1158">
        <f t="shared" si="111"/>
        <v>3</v>
      </c>
      <c r="W1158" t="str">
        <f xml:space="preserve"> Simulated_UTM_Campaign_Data___1500_Rows[[#This Row],[utm_source]] &amp; "/" &amp; Simulated_UTM_Campaign_Data___1500_Rows[[#This Row],[utm_medium]]</f>
        <v>youtube/referral</v>
      </c>
      <c r="X1158" s="36">
        <f t="shared" si="112"/>
        <v>45294</v>
      </c>
      <c r="Y1158" s="38">
        <f>DATEDIF(E1158, A1158, "m") + 1</f>
        <v>7</v>
      </c>
      <c r="Z1158" s="4" t="str">
        <f t="shared" si="113"/>
        <v>purchase_intent</v>
      </c>
    </row>
    <row r="1159" spans="1:26" x14ac:dyDescent="0.2">
      <c r="A1159" s="36">
        <v>45391</v>
      </c>
      <c r="B1159" s="4" t="s">
        <v>30</v>
      </c>
      <c r="C1159" s="4" t="s">
        <v>19</v>
      </c>
      <c r="D1159" s="4" t="s">
        <v>22</v>
      </c>
      <c r="E1159" s="36">
        <f>IFERROR(_xlfn.XLOOKUP(D1159, 'Minimum Months'!A:A, 'Minimum Months'!B:B), "")</f>
        <v>45294</v>
      </c>
      <c r="F1159" s="4" t="s">
        <v>29</v>
      </c>
      <c r="G1159" s="4" t="s">
        <v>13</v>
      </c>
      <c r="H1159" s="4">
        <v>209</v>
      </c>
      <c r="I1159" s="4">
        <v>26</v>
      </c>
      <c r="J1159" s="4">
        <v>641.33000000000004</v>
      </c>
      <c r="K1159" s="19">
        <f t="shared" si="108"/>
        <v>0.12440191387559808</v>
      </c>
      <c r="L1159" s="46">
        <f t="shared" si="109"/>
        <v>3.0685645933014354</v>
      </c>
      <c r="M1159" t="s">
        <v>34</v>
      </c>
      <c r="N1159" t="s">
        <v>36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tr">
        <f t="shared" si="110"/>
        <v>Apr</v>
      </c>
      <c r="V1159">
        <f t="shared" si="111"/>
        <v>2</v>
      </c>
      <c r="W1159" t="str">
        <f xml:space="preserve"> Simulated_UTM_Campaign_Data___1500_Rows[[#This Row],[utm_source]] &amp; "/" &amp; Simulated_UTM_Campaign_Data___1500_Rows[[#This Row],[utm_medium]]</f>
        <v>linkedin/email</v>
      </c>
      <c r="X1159" s="36">
        <f t="shared" si="112"/>
        <v>45294</v>
      </c>
      <c r="Y1159" s="38">
        <f>DATEDIF(E1159, A1159, "m") + 1</f>
        <v>4</v>
      </c>
      <c r="Z1159" s="4" t="str">
        <f t="shared" si="113"/>
        <v>exploratory</v>
      </c>
    </row>
    <row r="1160" spans="1:26" x14ac:dyDescent="0.2">
      <c r="A1160" s="36">
        <v>45570</v>
      </c>
      <c r="B1160" s="4" t="s">
        <v>14</v>
      </c>
      <c r="C1160" s="4" t="s">
        <v>28</v>
      </c>
      <c r="D1160" s="4" t="s">
        <v>22</v>
      </c>
      <c r="E1160" s="36">
        <f>IFERROR(_xlfn.XLOOKUP(D1160, 'Minimum Months'!A:A, 'Minimum Months'!B:B), "")</f>
        <v>45294</v>
      </c>
      <c r="F1160" s="4" t="s">
        <v>12</v>
      </c>
      <c r="G1160" s="4" t="s">
        <v>21</v>
      </c>
      <c r="H1160" s="4">
        <v>51</v>
      </c>
      <c r="I1160" s="4">
        <v>45</v>
      </c>
      <c r="J1160" s="4">
        <v>38.99</v>
      </c>
      <c r="K1160" s="19">
        <f t="shared" si="108"/>
        <v>0.88235294117647056</v>
      </c>
      <c r="L1160" s="46">
        <f t="shared" si="109"/>
        <v>0.76450980392156864</v>
      </c>
      <c r="M1160" t="s">
        <v>34</v>
      </c>
      <c r="N1160" t="s">
        <v>36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tr">
        <f t="shared" si="110"/>
        <v>Oct</v>
      </c>
      <c r="V1160">
        <f t="shared" si="111"/>
        <v>4</v>
      </c>
      <c r="W1160" t="str">
        <f xml:space="preserve"> Simulated_UTM_Campaign_Data___1500_Rows[[#This Row],[utm_source]] &amp; "/" &amp; Simulated_UTM_Campaign_Data___1500_Rows[[#This Row],[utm_medium]]</f>
        <v>newsletter/cpc</v>
      </c>
      <c r="X1160" s="36">
        <f t="shared" si="112"/>
        <v>45294</v>
      </c>
      <c r="Y1160" s="38">
        <f>DATEDIF(E1160, A1160, "m") + 1</f>
        <v>10</v>
      </c>
      <c r="Z1160" s="4" t="str">
        <f t="shared" si="113"/>
        <v>exploratory</v>
      </c>
    </row>
    <row r="1161" spans="1:26" x14ac:dyDescent="0.2">
      <c r="A1161" s="36">
        <v>45332</v>
      </c>
      <c r="B1161" s="4" t="s">
        <v>9</v>
      </c>
      <c r="C1161" s="4" t="s">
        <v>19</v>
      </c>
      <c r="D1161" s="4" t="s">
        <v>27</v>
      </c>
      <c r="E1161" s="36">
        <f>IFERROR(_xlfn.XLOOKUP(D1161, 'Minimum Months'!A:A, 'Minimum Months'!B:B), "")</f>
        <v>45293</v>
      </c>
      <c r="F1161" s="4" t="s">
        <v>12</v>
      </c>
      <c r="G1161" s="4" t="s">
        <v>24</v>
      </c>
      <c r="H1161" s="4">
        <v>161</v>
      </c>
      <c r="I1161" s="4">
        <v>17</v>
      </c>
      <c r="J1161" s="4">
        <v>412.11</v>
      </c>
      <c r="K1161" s="19">
        <f t="shared" si="108"/>
        <v>0.10559006211180125</v>
      </c>
      <c r="L1161" s="46">
        <f t="shared" si="109"/>
        <v>2.5596894409937887</v>
      </c>
      <c r="M1161" t="s">
        <v>34</v>
      </c>
      <c r="N1161" t="s">
        <v>36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tr">
        <f t="shared" si="110"/>
        <v>Feb</v>
      </c>
      <c r="V1161">
        <f t="shared" si="111"/>
        <v>1</v>
      </c>
      <c r="W1161" t="str">
        <f xml:space="preserve"> Simulated_UTM_Campaign_Data___1500_Rows[[#This Row],[utm_source]] &amp; "/" &amp; Simulated_UTM_Campaign_Data___1500_Rows[[#This Row],[utm_medium]]</f>
        <v>facebook/email</v>
      </c>
      <c r="X1161" s="36">
        <f t="shared" si="112"/>
        <v>45293</v>
      </c>
      <c r="Y1161" s="38">
        <f>DATEDIF(E1161, A1161, "m") + 1</f>
        <v>2</v>
      </c>
      <c r="Z1161" s="4" t="str">
        <f t="shared" si="113"/>
        <v>purchase_intent</v>
      </c>
    </row>
    <row r="1162" spans="1:26" x14ac:dyDescent="0.2">
      <c r="A1162" s="36">
        <v>45654</v>
      </c>
      <c r="B1162" s="4" t="s">
        <v>14</v>
      </c>
      <c r="C1162" s="4" t="s">
        <v>15</v>
      </c>
      <c r="D1162" s="4" t="s">
        <v>20</v>
      </c>
      <c r="E1162" s="36">
        <f>IFERROR(_xlfn.XLOOKUP(D1162, 'Minimum Months'!A:A, 'Minimum Months'!B:B), "")</f>
        <v>45292</v>
      </c>
      <c r="F1162" s="4" t="s">
        <v>32</v>
      </c>
      <c r="G1162" s="4" t="s">
        <v>13</v>
      </c>
      <c r="H1162" s="4">
        <v>327</v>
      </c>
      <c r="I1162" s="4">
        <v>34</v>
      </c>
      <c r="J1162" s="4">
        <v>253.8</v>
      </c>
      <c r="K1162" s="19">
        <f t="shared" si="108"/>
        <v>0.10397553516819572</v>
      </c>
      <c r="L1162" s="46">
        <f t="shared" si="109"/>
        <v>0.77614678899082568</v>
      </c>
      <c r="M1162" t="s">
        <v>34</v>
      </c>
      <c r="N1162" t="s">
        <v>36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tr">
        <f t="shared" si="110"/>
        <v>Dec</v>
      </c>
      <c r="V1162">
        <f t="shared" si="111"/>
        <v>4</v>
      </c>
      <c r="W1162" t="str">
        <f xml:space="preserve"> Simulated_UTM_Campaign_Data___1500_Rows[[#This Row],[utm_source]] &amp; "/" &amp; Simulated_UTM_Campaign_Data___1500_Rows[[#This Row],[utm_medium]]</f>
        <v>newsletter/social</v>
      </c>
      <c r="X1162" s="36">
        <f t="shared" si="112"/>
        <v>45292</v>
      </c>
      <c r="Y1162" s="38">
        <f>DATEDIF(E1162, A1162, "m") + 1</f>
        <v>12</v>
      </c>
      <c r="Z1162" s="4" t="str">
        <f t="shared" si="113"/>
        <v>exploratory</v>
      </c>
    </row>
    <row r="1163" spans="1:26" x14ac:dyDescent="0.2">
      <c r="A1163" s="36">
        <v>45491</v>
      </c>
      <c r="B1163" s="4" t="s">
        <v>26</v>
      </c>
      <c r="C1163" s="4" t="s">
        <v>15</v>
      </c>
      <c r="D1163" s="4" t="s">
        <v>20</v>
      </c>
      <c r="E1163" s="36">
        <f>IFERROR(_xlfn.XLOOKUP(D1163, 'Minimum Months'!A:A, 'Minimum Months'!B:B), "")</f>
        <v>45292</v>
      </c>
      <c r="F1163" s="4" t="s">
        <v>12</v>
      </c>
      <c r="G1163" s="4" t="s">
        <v>24</v>
      </c>
      <c r="H1163" s="4">
        <v>395</v>
      </c>
      <c r="I1163" s="4">
        <v>15</v>
      </c>
      <c r="J1163" s="4">
        <v>582.67999999999995</v>
      </c>
      <c r="K1163" s="19">
        <f t="shared" si="108"/>
        <v>3.7974683544303799E-2</v>
      </c>
      <c r="L1163" s="46">
        <f t="shared" si="109"/>
        <v>1.4751392405063291</v>
      </c>
      <c r="M1163" t="s">
        <v>34</v>
      </c>
      <c r="N1163" t="s">
        <v>36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tr">
        <f t="shared" si="110"/>
        <v>Jul</v>
      </c>
      <c r="V1163">
        <f t="shared" si="111"/>
        <v>3</v>
      </c>
      <c r="W1163" t="str">
        <f xml:space="preserve"> Simulated_UTM_Campaign_Data___1500_Rows[[#This Row],[utm_source]] &amp; "/" &amp; Simulated_UTM_Campaign_Data___1500_Rows[[#This Row],[utm_medium]]</f>
        <v>instagram/social</v>
      </c>
      <c r="X1163" s="36">
        <f t="shared" si="112"/>
        <v>45292</v>
      </c>
      <c r="Y1163" s="38">
        <f>DATEDIF(E1163, A1163, "m") + 1</f>
        <v>7</v>
      </c>
      <c r="Z1163" s="4" t="str">
        <f t="shared" si="113"/>
        <v>purchase_intent</v>
      </c>
    </row>
    <row r="1164" spans="1:26" x14ac:dyDescent="0.2">
      <c r="A1164" s="36">
        <v>45312</v>
      </c>
      <c r="B1164" s="4" t="s">
        <v>25</v>
      </c>
      <c r="C1164" s="4" t="s">
        <v>15</v>
      </c>
      <c r="D1164" s="4" t="s">
        <v>20</v>
      </c>
      <c r="E1164" s="36">
        <f>IFERROR(_xlfn.XLOOKUP(D1164, 'Minimum Months'!A:A, 'Minimum Months'!B:B), "")</f>
        <v>45292</v>
      </c>
      <c r="F1164" s="4" t="s">
        <v>29</v>
      </c>
      <c r="G1164" s="4" t="s">
        <v>17</v>
      </c>
      <c r="H1164" s="4">
        <v>133</v>
      </c>
      <c r="I1164" s="4">
        <v>26</v>
      </c>
      <c r="J1164" s="4">
        <v>843.33</v>
      </c>
      <c r="K1164" s="19">
        <f t="shared" si="108"/>
        <v>0.19548872180451127</v>
      </c>
      <c r="L1164" s="46">
        <f t="shared" si="109"/>
        <v>6.3408270676691734</v>
      </c>
      <c r="M1164" t="s">
        <v>34</v>
      </c>
      <c r="N1164" t="s">
        <v>36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tr">
        <f t="shared" si="110"/>
        <v>Jan</v>
      </c>
      <c r="V1164">
        <f t="shared" si="111"/>
        <v>1</v>
      </c>
      <c r="W1164" t="str">
        <f xml:space="preserve"> Simulated_UTM_Campaign_Data___1500_Rows[[#This Row],[utm_source]] &amp; "/" &amp; Simulated_UTM_Campaign_Data___1500_Rows[[#This Row],[utm_medium]]</f>
        <v>google/social</v>
      </c>
      <c r="X1164" s="36">
        <f t="shared" si="112"/>
        <v>45292</v>
      </c>
      <c r="Y1164" s="38">
        <f>DATEDIF(E1164, A1164, "m") + 1</f>
        <v>1</v>
      </c>
      <c r="Z1164" s="4" t="str">
        <f t="shared" si="113"/>
        <v>purchase_intent</v>
      </c>
    </row>
    <row r="1165" spans="1:26" x14ac:dyDescent="0.2">
      <c r="A1165" s="36">
        <v>45352</v>
      </c>
      <c r="B1165" s="4" t="s">
        <v>30</v>
      </c>
      <c r="C1165" s="4" t="s">
        <v>28</v>
      </c>
      <c r="D1165" s="4" t="s">
        <v>22</v>
      </c>
      <c r="E1165" s="36">
        <f>IFERROR(_xlfn.XLOOKUP(D1165, 'Minimum Months'!A:A, 'Minimum Months'!B:B), "")</f>
        <v>45294</v>
      </c>
      <c r="F1165" s="4" t="s">
        <v>32</v>
      </c>
      <c r="G1165" s="4" t="s">
        <v>13</v>
      </c>
      <c r="H1165" s="4">
        <v>247</v>
      </c>
      <c r="I1165" s="4">
        <v>49</v>
      </c>
      <c r="J1165" s="4">
        <v>790.02</v>
      </c>
      <c r="K1165" s="19">
        <f t="shared" si="108"/>
        <v>0.19838056680161945</v>
      </c>
      <c r="L1165" s="46">
        <f t="shared" si="109"/>
        <v>3.1984615384615385</v>
      </c>
      <c r="M1165" t="s">
        <v>34</v>
      </c>
      <c r="N1165" t="s">
        <v>36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tr">
        <f t="shared" si="110"/>
        <v>Mar</v>
      </c>
      <c r="V1165">
        <f t="shared" si="111"/>
        <v>1</v>
      </c>
      <c r="W1165" t="str">
        <f xml:space="preserve"> Simulated_UTM_Campaign_Data___1500_Rows[[#This Row],[utm_source]] &amp; "/" &amp; Simulated_UTM_Campaign_Data___1500_Rows[[#This Row],[utm_medium]]</f>
        <v>linkedin/cpc</v>
      </c>
      <c r="X1165" s="36">
        <f t="shared" si="112"/>
        <v>45294</v>
      </c>
      <c r="Y1165" s="38">
        <f>DATEDIF(E1165, A1165, "m") + 1</f>
        <v>2</v>
      </c>
      <c r="Z1165" s="4" t="str">
        <f t="shared" si="113"/>
        <v>exploratory</v>
      </c>
    </row>
    <row r="1166" spans="1:26" x14ac:dyDescent="0.2">
      <c r="A1166" s="36">
        <v>45567</v>
      </c>
      <c r="B1166" s="4" t="s">
        <v>25</v>
      </c>
      <c r="C1166" s="4" t="s">
        <v>19</v>
      </c>
      <c r="D1166" s="4" t="s">
        <v>27</v>
      </c>
      <c r="E1166" s="36">
        <f>IFERROR(_xlfn.XLOOKUP(D1166, 'Minimum Months'!A:A, 'Minimum Months'!B:B), "")</f>
        <v>45293</v>
      </c>
      <c r="F1166" s="4" t="s">
        <v>29</v>
      </c>
      <c r="G1166" s="4" t="s">
        <v>24</v>
      </c>
      <c r="H1166" s="4">
        <v>11</v>
      </c>
      <c r="I1166" s="4">
        <v>5</v>
      </c>
      <c r="J1166" s="4">
        <v>660.72</v>
      </c>
      <c r="K1166" s="19">
        <f t="shared" si="108"/>
        <v>0.45454545454545453</v>
      </c>
      <c r="L1166" s="46">
        <f t="shared" si="109"/>
        <v>60.06545454545455</v>
      </c>
      <c r="M1166" t="s">
        <v>34</v>
      </c>
      <c r="N1166" t="s">
        <v>36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tr">
        <f t="shared" si="110"/>
        <v>Oct</v>
      </c>
      <c r="V1166">
        <f t="shared" si="111"/>
        <v>4</v>
      </c>
      <c r="W1166" t="str">
        <f xml:space="preserve"> Simulated_UTM_Campaign_Data___1500_Rows[[#This Row],[utm_source]] &amp; "/" &amp; Simulated_UTM_Campaign_Data___1500_Rows[[#This Row],[utm_medium]]</f>
        <v>google/email</v>
      </c>
      <c r="X1166" s="36">
        <f t="shared" si="112"/>
        <v>45293</v>
      </c>
      <c r="Y1166" s="38">
        <f>DATEDIF(E1166, A1166, "m") + 1</f>
        <v>10</v>
      </c>
      <c r="Z1166" s="4" t="str">
        <f t="shared" si="113"/>
        <v>purchase_intent</v>
      </c>
    </row>
    <row r="1167" spans="1:26" x14ac:dyDescent="0.2">
      <c r="A1167" s="36">
        <v>45329</v>
      </c>
      <c r="B1167" s="4" t="s">
        <v>30</v>
      </c>
      <c r="C1167" s="4" t="s">
        <v>10</v>
      </c>
      <c r="D1167" s="4" t="s">
        <v>27</v>
      </c>
      <c r="E1167" s="36">
        <f>IFERROR(_xlfn.XLOOKUP(D1167, 'Minimum Months'!A:A, 'Minimum Months'!B:B), "")</f>
        <v>45293</v>
      </c>
      <c r="F1167" s="4" t="s">
        <v>29</v>
      </c>
      <c r="G1167" s="4" t="s">
        <v>13</v>
      </c>
      <c r="H1167" s="4">
        <v>182</v>
      </c>
      <c r="I1167" s="4">
        <v>1</v>
      </c>
      <c r="J1167" s="4">
        <v>768.32</v>
      </c>
      <c r="K1167" s="19">
        <f t="shared" si="108"/>
        <v>5.4945054945054949E-3</v>
      </c>
      <c r="L1167" s="46">
        <f t="shared" si="109"/>
        <v>4.2215384615384615</v>
      </c>
      <c r="M1167" t="s">
        <v>34</v>
      </c>
      <c r="N1167" t="s">
        <v>36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tr">
        <f t="shared" si="110"/>
        <v>Feb</v>
      </c>
      <c r="V1167">
        <f t="shared" si="111"/>
        <v>1</v>
      </c>
      <c r="W1167" t="str">
        <f xml:space="preserve"> Simulated_UTM_Campaign_Data___1500_Rows[[#This Row],[utm_source]] &amp; "/" &amp; Simulated_UTM_Campaign_Data___1500_Rows[[#This Row],[utm_medium]]</f>
        <v>linkedin/referral</v>
      </c>
      <c r="X1167" s="36">
        <f t="shared" si="112"/>
        <v>45293</v>
      </c>
      <c r="Y1167" s="38">
        <f>DATEDIF(E1167, A1167, "m") + 1</f>
        <v>2</v>
      </c>
      <c r="Z1167" s="4" t="str">
        <f t="shared" si="113"/>
        <v>exploratory</v>
      </c>
    </row>
    <row r="1168" spans="1:26" x14ac:dyDescent="0.2">
      <c r="A1168" s="36">
        <v>45571</v>
      </c>
      <c r="B1168" s="4" t="s">
        <v>30</v>
      </c>
      <c r="C1168" s="4" t="s">
        <v>19</v>
      </c>
      <c r="D1168" s="4" t="s">
        <v>11</v>
      </c>
      <c r="E1168" s="36">
        <f>IFERROR(_xlfn.XLOOKUP(D1168, 'Minimum Months'!A:A, 'Minimum Months'!B:B), "")</f>
        <v>45292</v>
      </c>
      <c r="F1168" s="4" t="s">
        <v>16</v>
      </c>
      <c r="G1168" s="4" t="s">
        <v>24</v>
      </c>
      <c r="H1168" s="4">
        <v>403</v>
      </c>
      <c r="I1168" s="4">
        <v>3</v>
      </c>
      <c r="J1168" s="4">
        <v>732.42</v>
      </c>
      <c r="K1168" s="19">
        <f t="shared" si="108"/>
        <v>7.4441687344913151E-3</v>
      </c>
      <c r="L1168" s="46">
        <f t="shared" si="109"/>
        <v>1.8174193548387096</v>
      </c>
      <c r="M1168" t="s">
        <v>34</v>
      </c>
      <c r="N1168" t="s">
        <v>36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tr">
        <f t="shared" si="110"/>
        <v>Oct</v>
      </c>
      <c r="V1168">
        <f t="shared" si="111"/>
        <v>4</v>
      </c>
      <c r="W1168" t="str">
        <f xml:space="preserve"> Simulated_UTM_Campaign_Data___1500_Rows[[#This Row],[utm_source]] &amp; "/" &amp; Simulated_UTM_Campaign_Data___1500_Rows[[#This Row],[utm_medium]]</f>
        <v>linkedin/email</v>
      </c>
      <c r="X1168" s="36">
        <f t="shared" si="112"/>
        <v>45292</v>
      </c>
      <c r="Y1168" s="38">
        <f>DATEDIF(E1168, A1168, "m") + 1</f>
        <v>10</v>
      </c>
      <c r="Z1168" s="4" t="str">
        <f t="shared" si="113"/>
        <v>purchase_intent</v>
      </c>
    </row>
    <row r="1169" spans="1:26" x14ac:dyDescent="0.2">
      <c r="A1169" s="36">
        <v>45454</v>
      </c>
      <c r="B1169" s="4" t="s">
        <v>9</v>
      </c>
      <c r="C1169" s="4" t="s">
        <v>19</v>
      </c>
      <c r="D1169" s="4" t="s">
        <v>11</v>
      </c>
      <c r="E1169" s="36">
        <f>IFERROR(_xlfn.XLOOKUP(D1169, 'Minimum Months'!A:A, 'Minimum Months'!B:B), "")</f>
        <v>45292</v>
      </c>
      <c r="F1169" s="4" t="s">
        <v>29</v>
      </c>
      <c r="G1169" s="4" t="s">
        <v>24</v>
      </c>
      <c r="H1169" s="4">
        <v>496</v>
      </c>
      <c r="I1169" s="4">
        <v>24</v>
      </c>
      <c r="J1169" s="4">
        <v>188.12</v>
      </c>
      <c r="K1169" s="19">
        <f t="shared" si="108"/>
        <v>4.8387096774193547E-2</v>
      </c>
      <c r="L1169" s="46">
        <f t="shared" si="109"/>
        <v>0.3792741935483871</v>
      </c>
      <c r="M1169" t="s">
        <v>34</v>
      </c>
      <c r="N1169" t="s">
        <v>36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tr">
        <f t="shared" si="110"/>
        <v>Jun</v>
      </c>
      <c r="V1169">
        <f t="shared" si="111"/>
        <v>2</v>
      </c>
      <c r="W1169" t="str">
        <f xml:space="preserve"> Simulated_UTM_Campaign_Data___1500_Rows[[#This Row],[utm_source]] &amp; "/" &amp; Simulated_UTM_Campaign_Data___1500_Rows[[#This Row],[utm_medium]]</f>
        <v>facebook/email</v>
      </c>
      <c r="X1169" s="36">
        <f t="shared" si="112"/>
        <v>45292</v>
      </c>
      <c r="Y1169" s="38">
        <f>DATEDIF(E1169, A1169, "m") + 1</f>
        <v>6</v>
      </c>
      <c r="Z1169" s="4" t="str">
        <f t="shared" si="113"/>
        <v>purchase_intent</v>
      </c>
    </row>
    <row r="1170" spans="1:26" x14ac:dyDescent="0.2">
      <c r="A1170" s="36">
        <v>45333</v>
      </c>
      <c r="B1170" s="4" t="s">
        <v>26</v>
      </c>
      <c r="C1170" s="4" t="s">
        <v>28</v>
      </c>
      <c r="D1170" s="4" t="s">
        <v>27</v>
      </c>
      <c r="E1170" s="36">
        <f>IFERROR(_xlfn.XLOOKUP(D1170, 'Minimum Months'!A:A, 'Minimum Months'!B:B), "")</f>
        <v>45293</v>
      </c>
      <c r="F1170" s="4" t="s">
        <v>16</v>
      </c>
      <c r="G1170" s="4" t="s">
        <v>21</v>
      </c>
      <c r="H1170" s="4">
        <v>364</v>
      </c>
      <c r="I1170" s="4">
        <v>0</v>
      </c>
      <c r="J1170" s="4">
        <v>939.71</v>
      </c>
      <c r="K1170" s="19">
        <f t="shared" si="108"/>
        <v>0</v>
      </c>
      <c r="L1170" s="46">
        <f t="shared" si="109"/>
        <v>2.5816208791208792</v>
      </c>
      <c r="M1170" t="s">
        <v>34</v>
      </c>
      <c r="N1170" t="s">
        <v>36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tr">
        <f t="shared" si="110"/>
        <v>Feb</v>
      </c>
      <c r="V1170">
        <f t="shared" si="111"/>
        <v>1</v>
      </c>
      <c r="W1170" t="str">
        <f xml:space="preserve"> Simulated_UTM_Campaign_Data___1500_Rows[[#This Row],[utm_source]] &amp; "/" &amp; Simulated_UTM_Campaign_Data___1500_Rows[[#This Row],[utm_medium]]</f>
        <v>instagram/cpc</v>
      </c>
      <c r="X1170" s="36">
        <f t="shared" si="112"/>
        <v>45293</v>
      </c>
      <c r="Y1170" s="38">
        <f>DATEDIF(E1170, A1170, "m") + 1</f>
        <v>2</v>
      </c>
      <c r="Z1170" s="4" t="str">
        <f t="shared" si="113"/>
        <v>exploratory</v>
      </c>
    </row>
    <row r="1171" spans="1:26" x14ac:dyDescent="0.2">
      <c r="A1171" s="36">
        <v>45479</v>
      </c>
      <c r="B1171" s="4" t="s">
        <v>14</v>
      </c>
      <c r="C1171" s="4" t="s">
        <v>28</v>
      </c>
      <c r="D1171" s="4" t="s">
        <v>11</v>
      </c>
      <c r="E1171" s="36">
        <f>IFERROR(_xlfn.XLOOKUP(D1171, 'Minimum Months'!A:A, 'Minimum Months'!B:B), "")</f>
        <v>45292</v>
      </c>
      <c r="F1171" s="4" t="s">
        <v>16</v>
      </c>
      <c r="G1171" s="4" t="s">
        <v>17</v>
      </c>
      <c r="H1171" s="4">
        <v>447</v>
      </c>
      <c r="I1171" s="4">
        <v>22</v>
      </c>
      <c r="J1171" s="4">
        <v>566.1</v>
      </c>
      <c r="K1171" s="19">
        <f t="shared" si="108"/>
        <v>4.9217002237136466E-2</v>
      </c>
      <c r="L1171" s="46">
        <f t="shared" si="109"/>
        <v>1.2664429530201342</v>
      </c>
      <c r="M1171" t="s">
        <v>34</v>
      </c>
      <c r="N1171" t="s">
        <v>36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tr">
        <f t="shared" si="110"/>
        <v>Jul</v>
      </c>
      <c r="V1171">
        <f t="shared" si="111"/>
        <v>3</v>
      </c>
      <c r="W1171" t="str">
        <f xml:space="preserve"> Simulated_UTM_Campaign_Data___1500_Rows[[#This Row],[utm_source]] &amp; "/" &amp; Simulated_UTM_Campaign_Data___1500_Rows[[#This Row],[utm_medium]]</f>
        <v>newsletter/cpc</v>
      </c>
      <c r="X1171" s="36">
        <f t="shared" si="112"/>
        <v>45292</v>
      </c>
      <c r="Y1171" s="38">
        <f>DATEDIF(E1171, A1171, "m") + 1</f>
        <v>7</v>
      </c>
      <c r="Z1171" s="4" t="str">
        <f t="shared" si="113"/>
        <v>purchase_intent</v>
      </c>
    </row>
    <row r="1172" spans="1:26" x14ac:dyDescent="0.2">
      <c r="A1172" s="36">
        <v>45606</v>
      </c>
      <c r="B1172" s="4" t="s">
        <v>14</v>
      </c>
      <c r="C1172" s="4" t="s">
        <v>28</v>
      </c>
      <c r="D1172" s="4" t="s">
        <v>11</v>
      </c>
      <c r="E1172" s="36">
        <f>IFERROR(_xlfn.XLOOKUP(D1172, 'Minimum Months'!A:A, 'Minimum Months'!B:B), "")</f>
        <v>45292</v>
      </c>
      <c r="F1172" s="4" t="s">
        <v>29</v>
      </c>
      <c r="G1172" s="4" t="s">
        <v>21</v>
      </c>
      <c r="H1172" s="4">
        <v>494</v>
      </c>
      <c r="I1172" s="4">
        <v>40</v>
      </c>
      <c r="J1172" s="4">
        <v>558.41999999999996</v>
      </c>
      <c r="K1172" s="19">
        <f t="shared" si="108"/>
        <v>8.0971659919028341E-2</v>
      </c>
      <c r="L1172" s="46">
        <f t="shared" si="109"/>
        <v>1.1304048582995951</v>
      </c>
      <c r="M1172" t="s">
        <v>34</v>
      </c>
      <c r="N1172" t="s">
        <v>36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tr">
        <f t="shared" si="110"/>
        <v>Nov</v>
      </c>
      <c r="V1172">
        <f t="shared" si="111"/>
        <v>4</v>
      </c>
      <c r="W1172" t="str">
        <f xml:space="preserve"> Simulated_UTM_Campaign_Data___1500_Rows[[#This Row],[utm_source]] &amp; "/" &amp; Simulated_UTM_Campaign_Data___1500_Rows[[#This Row],[utm_medium]]</f>
        <v>newsletter/cpc</v>
      </c>
      <c r="X1172" s="36">
        <f t="shared" si="112"/>
        <v>45292</v>
      </c>
      <c r="Y1172" s="38">
        <f>DATEDIF(E1172, A1172, "m") + 1</f>
        <v>11</v>
      </c>
      <c r="Z1172" s="4" t="str">
        <f t="shared" si="113"/>
        <v>exploratory</v>
      </c>
    </row>
    <row r="1173" spans="1:26" x14ac:dyDescent="0.2">
      <c r="A1173" s="36">
        <v>45402</v>
      </c>
      <c r="B1173" s="4" t="s">
        <v>25</v>
      </c>
      <c r="C1173" s="4" t="s">
        <v>19</v>
      </c>
      <c r="D1173" s="4" t="s">
        <v>11</v>
      </c>
      <c r="E1173" s="36">
        <f>IFERROR(_xlfn.XLOOKUP(D1173, 'Minimum Months'!A:A, 'Minimum Months'!B:B), "")</f>
        <v>45292</v>
      </c>
      <c r="F1173" s="4" t="s">
        <v>12</v>
      </c>
      <c r="G1173" s="4" t="s">
        <v>21</v>
      </c>
      <c r="H1173" s="4">
        <v>262</v>
      </c>
      <c r="I1173" s="4">
        <v>38</v>
      </c>
      <c r="J1173" s="4">
        <v>832.95</v>
      </c>
      <c r="K1173" s="19">
        <f t="shared" si="108"/>
        <v>0.14503816793893129</v>
      </c>
      <c r="L1173" s="46">
        <f t="shared" si="109"/>
        <v>3.179198473282443</v>
      </c>
      <c r="M1173" t="s">
        <v>34</v>
      </c>
      <c r="N1173" t="s">
        <v>36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tr">
        <f t="shared" si="110"/>
        <v>Apr</v>
      </c>
      <c r="V1173">
        <f t="shared" si="111"/>
        <v>2</v>
      </c>
      <c r="W1173" t="str">
        <f xml:space="preserve"> Simulated_UTM_Campaign_Data___1500_Rows[[#This Row],[utm_source]] &amp; "/" &amp; Simulated_UTM_Campaign_Data___1500_Rows[[#This Row],[utm_medium]]</f>
        <v>google/email</v>
      </c>
      <c r="X1173" s="36">
        <f t="shared" si="112"/>
        <v>45292</v>
      </c>
      <c r="Y1173" s="38">
        <f>DATEDIF(E1173, A1173, "m") + 1</f>
        <v>4</v>
      </c>
      <c r="Z1173" s="4" t="str">
        <f t="shared" si="113"/>
        <v>exploratory</v>
      </c>
    </row>
    <row r="1174" spans="1:26" x14ac:dyDescent="0.2">
      <c r="A1174" s="36">
        <v>45598</v>
      </c>
      <c r="B1174" s="4" t="s">
        <v>25</v>
      </c>
      <c r="C1174" s="4" t="s">
        <v>19</v>
      </c>
      <c r="D1174" s="4" t="s">
        <v>22</v>
      </c>
      <c r="E1174" s="36">
        <f>IFERROR(_xlfn.XLOOKUP(D1174, 'Minimum Months'!A:A, 'Minimum Months'!B:B), "")</f>
        <v>45294</v>
      </c>
      <c r="F1174" s="4" t="s">
        <v>12</v>
      </c>
      <c r="G1174" s="4" t="s">
        <v>13</v>
      </c>
      <c r="H1174" s="4">
        <v>485</v>
      </c>
      <c r="I1174" s="4">
        <v>36</v>
      </c>
      <c r="J1174" s="4">
        <v>400.96</v>
      </c>
      <c r="K1174" s="19">
        <f t="shared" si="108"/>
        <v>7.422680412371134E-2</v>
      </c>
      <c r="L1174" s="46">
        <f t="shared" si="109"/>
        <v>0.82672164948453608</v>
      </c>
      <c r="M1174" t="s">
        <v>34</v>
      </c>
      <c r="N1174" t="s">
        <v>36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tr">
        <f t="shared" si="110"/>
        <v>Nov</v>
      </c>
      <c r="V1174">
        <f t="shared" si="111"/>
        <v>4</v>
      </c>
      <c r="W1174" t="str">
        <f xml:space="preserve"> Simulated_UTM_Campaign_Data___1500_Rows[[#This Row],[utm_source]] &amp; "/" &amp; Simulated_UTM_Campaign_Data___1500_Rows[[#This Row],[utm_medium]]</f>
        <v>google/email</v>
      </c>
      <c r="X1174" s="36">
        <f t="shared" si="112"/>
        <v>45294</v>
      </c>
      <c r="Y1174" s="38">
        <f>DATEDIF(E1174, A1174, "m") + 1</f>
        <v>10</v>
      </c>
      <c r="Z1174" s="4" t="str">
        <f t="shared" si="113"/>
        <v>exploratory</v>
      </c>
    </row>
  </sheetData>
  <phoneticPr fontId="18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78F3-4FA3-A84B-863E-F10FCC6FB1C6}">
  <dimension ref="A3:T30"/>
  <sheetViews>
    <sheetView zoomScale="75" workbookViewId="0">
      <selection activeCell="R6" sqref="R6"/>
    </sheetView>
  </sheetViews>
  <sheetFormatPr baseColWidth="10" defaultRowHeight="16" x14ac:dyDescent="0.2"/>
  <cols>
    <col min="1" max="1" width="16.6640625" bestFit="1" customWidth="1"/>
    <col min="2" max="2" width="16" bestFit="1" customWidth="1"/>
    <col min="3" max="4" width="6.1640625" bestFit="1" customWidth="1"/>
    <col min="5" max="5" width="9" customWidth="1"/>
    <col min="6" max="6" width="23" customWidth="1"/>
    <col min="7" max="8" width="5.1640625" bestFit="1" customWidth="1"/>
    <col min="9" max="9" width="6.83203125" customWidth="1"/>
    <col min="10" max="10" width="23.5" customWidth="1"/>
    <col min="11" max="12" width="10.1640625" bestFit="1" customWidth="1"/>
    <col min="13" max="13" width="17.1640625" customWidth="1"/>
    <col min="14" max="14" width="16.6640625" bestFit="1" customWidth="1"/>
    <col min="15" max="15" width="21.83203125" bestFit="1" customWidth="1"/>
    <col min="16" max="16" width="18.1640625" bestFit="1" customWidth="1"/>
    <col min="17" max="17" width="13.33203125" bestFit="1" customWidth="1"/>
    <col min="18" max="18" width="15.33203125" style="35" bestFit="1" customWidth="1"/>
    <col min="19" max="19" width="17" style="35" bestFit="1" customWidth="1"/>
    <col min="20" max="20" width="15.6640625" style="35" bestFit="1" customWidth="1"/>
    <col min="21" max="21" width="11.33203125" bestFit="1" customWidth="1"/>
    <col min="22" max="22" width="13" bestFit="1" customWidth="1"/>
    <col min="23" max="23" width="14.5" bestFit="1" customWidth="1"/>
    <col min="24" max="24" width="13.33203125" bestFit="1" customWidth="1"/>
    <col min="25" max="25" width="10.5" bestFit="1" customWidth="1"/>
  </cols>
  <sheetData>
    <row r="3" spans="1:20" x14ac:dyDescent="0.2">
      <c r="B3" s="14" t="s">
        <v>96</v>
      </c>
      <c r="R3" s="35" t="s">
        <v>100</v>
      </c>
      <c r="S3" s="35" t="s">
        <v>101</v>
      </c>
      <c r="T3" s="35" t="s">
        <v>102</v>
      </c>
    </row>
    <row r="4" spans="1:20" x14ac:dyDescent="0.2">
      <c r="B4" t="s">
        <v>46</v>
      </c>
      <c r="F4" t="s">
        <v>47</v>
      </c>
      <c r="J4" t="s">
        <v>48</v>
      </c>
      <c r="N4" t="s">
        <v>97</v>
      </c>
      <c r="O4" t="s">
        <v>98</v>
      </c>
      <c r="P4" t="s">
        <v>99</v>
      </c>
    </row>
    <row r="5" spans="1:20" x14ac:dyDescent="0.2">
      <c r="A5" s="14" t="s">
        <v>43</v>
      </c>
      <c r="B5">
        <v>1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4</v>
      </c>
      <c r="J5">
        <v>1</v>
      </c>
      <c r="K5">
        <v>2</v>
      </c>
      <c r="L5">
        <v>3</v>
      </c>
      <c r="M5">
        <v>4</v>
      </c>
    </row>
    <row r="6" spans="1:20" x14ac:dyDescent="0.2">
      <c r="A6" s="15" t="s">
        <v>72</v>
      </c>
      <c r="B6" s="4">
        <v>3277</v>
      </c>
      <c r="C6" s="4">
        <v>2859</v>
      </c>
      <c r="D6" s="4">
        <v>3020</v>
      </c>
      <c r="E6" s="4">
        <v>3576</v>
      </c>
      <c r="F6" s="4">
        <v>314</v>
      </c>
      <c r="G6" s="4">
        <v>324</v>
      </c>
      <c r="H6" s="4">
        <v>318</v>
      </c>
      <c r="I6" s="4">
        <v>372</v>
      </c>
      <c r="J6" s="4">
        <v>5436.76</v>
      </c>
      <c r="K6" s="4">
        <v>4941.82</v>
      </c>
      <c r="L6" s="4">
        <v>5382.3</v>
      </c>
      <c r="M6" s="4">
        <v>7486.82</v>
      </c>
      <c r="N6" s="4">
        <v>12732</v>
      </c>
      <c r="O6" s="4">
        <v>1328</v>
      </c>
      <c r="P6" s="4">
        <v>23247.7</v>
      </c>
      <c r="R6" s="35">
        <f>IF(B6=0, 0,J6/B6)</f>
        <v>1.659066219102838</v>
      </c>
      <c r="S6" s="35">
        <f>IF(C6=0, 0,K6/C6)</f>
        <v>1.7285134662469395</v>
      </c>
      <c r="T6" s="35">
        <f>IF(D6=0, 0,L6/D6)</f>
        <v>1.7822185430463577</v>
      </c>
    </row>
    <row r="7" spans="1:20" x14ac:dyDescent="0.2">
      <c r="A7" s="15" t="s">
        <v>73</v>
      </c>
      <c r="B7" s="4">
        <v>3837</v>
      </c>
      <c r="C7" s="4">
        <v>2018</v>
      </c>
      <c r="D7" s="4">
        <v>3432</v>
      </c>
      <c r="E7" s="4">
        <v>2573</v>
      </c>
      <c r="F7" s="4">
        <v>407</v>
      </c>
      <c r="G7" s="4">
        <v>210</v>
      </c>
      <c r="H7" s="4">
        <v>332</v>
      </c>
      <c r="I7" s="4">
        <v>334</v>
      </c>
      <c r="J7" s="4">
        <v>6613.5699999999988</v>
      </c>
      <c r="K7" s="4">
        <v>3680.49</v>
      </c>
      <c r="L7" s="4">
        <v>8308.2599999999984</v>
      </c>
      <c r="M7" s="4">
        <v>3636.53</v>
      </c>
      <c r="N7" s="4">
        <v>11860</v>
      </c>
      <c r="O7" s="4">
        <v>1283</v>
      </c>
      <c r="P7" s="4">
        <v>22238.849999999995</v>
      </c>
      <c r="R7" s="35">
        <f t="shared" ref="R7:R30" si="0">IF(B7=0, 0,J7/B7)</f>
        <v>1.7236304404482665</v>
      </c>
      <c r="S7" s="35">
        <f t="shared" ref="S7:S30" si="1">IF(C7=0, 0,K7/C7)</f>
        <v>1.8238305252725471</v>
      </c>
      <c r="T7" s="35">
        <f t="shared" ref="T7:T30" si="2">IF(D7=0, 0,L7/D7)</f>
        <v>2.420821678321678</v>
      </c>
    </row>
    <row r="8" spans="1:20" x14ac:dyDescent="0.2">
      <c r="A8" s="15" t="s">
        <v>74</v>
      </c>
      <c r="B8" s="4">
        <v>2004</v>
      </c>
      <c r="C8" s="4">
        <v>2197</v>
      </c>
      <c r="D8" s="4">
        <v>4368</v>
      </c>
      <c r="E8" s="4">
        <v>2110</v>
      </c>
      <c r="F8" s="4">
        <v>114</v>
      </c>
      <c r="G8" s="4">
        <v>195</v>
      </c>
      <c r="H8" s="4">
        <v>394</v>
      </c>
      <c r="I8" s="4">
        <v>256</v>
      </c>
      <c r="J8" s="4">
        <v>3235.2699999999995</v>
      </c>
      <c r="K8" s="4">
        <v>6293.6299999999992</v>
      </c>
      <c r="L8" s="4">
        <v>6919.7900000000009</v>
      </c>
      <c r="M8" s="4">
        <v>5176.5699999999988</v>
      </c>
      <c r="N8" s="4">
        <v>10679</v>
      </c>
      <c r="O8" s="4">
        <v>959</v>
      </c>
      <c r="P8" s="4">
        <v>21625.26</v>
      </c>
      <c r="R8" s="35">
        <f t="shared" si="0"/>
        <v>1.6144061876247502</v>
      </c>
      <c r="S8" s="35">
        <f t="shared" si="1"/>
        <v>2.8646472462448789</v>
      </c>
      <c r="T8" s="35">
        <f t="shared" si="2"/>
        <v>1.5842010073260075</v>
      </c>
    </row>
    <row r="9" spans="1:20" x14ac:dyDescent="0.2">
      <c r="A9" s="15" t="s">
        <v>75</v>
      </c>
      <c r="B9" s="4">
        <v>4116</v>
      </c>
      <c r="C9" s="4">
        <v>4033</v>
      </c>
      <c r="D9" s="4">
        <v>1759</v>
      </c>
      <c r="E9" s="4">
        <v>2613</v>
      </c>
      <c r="F9" s="4">
        <v>341</v>
      </c>
      <c r="G9" s="4">
        <v>410</v>
      </c>
      <c r="H9" s="4">
        <v>75</v>
      </c>
      <c r="I9" s="4">
        <v>241</v>
      </c>
      <c r="J9" s="4">
        <v>4860.66</v>
      </c>
      <c r="K9" s="4">
        <v>8443.0300000000025</v>
      </c>
      <c r="L9" s="4">
        <v>1439.5800000000002</v>
      </c>
      <c r="M9" s="4">
        <v>6394.5400000000009</v>
      </c>
      <c r="N9" s="4">
        <v>12521</v>
      </c>
      <c r="O9" s="4">
        <v>1067</v>
      </c>
      <c r="P9" s="4">
        <v>21137.810000000005</v>
      </c>
      <c r="R9" s="35">
        <f t="shared" si="0"/>
        <v>1.1809183673469388</v>
      </c>
      <c r="S9" s="35">
        <f t="shared" si="1"/>
        <v>2.0934862385321109</v>
      </c>
      <c r="T9" s="35">
        <f t="shared" si="2"/>
        <v>0.81840818646958513</v>
      </c>
    </row>
    <row r="10" spans="1:20" x14ac:dyDescent="0.2">
      <c r="A10" s="15" t="s">
        <v>76</v>
      </c>
      <c r="B10" s="4">
        <v>4761</v>
      </c>
      <c r="C10" s="4">
        <v>2710</v>
      </c>
      <c r="D10" s="4">
        <v>3104</v>
      </c>
      <c r="E10" s="4">
        <v>2440</v>
      </c>
      <c r="F10" s="4">
        <v>470</v>
      </c>
      <c r="G10" s="4">
        <v>320</v>
      </c>
      <c r="H10" s="4">
        <v>345</v>
      </c>
      <c r="I10" s="4">
        <v>256</v>
      </c>
      <c r="J10" s="4">
        <v>8403.59</v>
      </c>
      <c r="K10" s="4">
        <v>5299.1</v>
      </c>
      <c r="L10" s="4">
        <v>7735.9800000000005</v>
      </c>
      <c r="M10" s="4">
        <v>7180.5</v>
      </c>
      <c r="N10" s="4">
        <v>13015</v>
      </c>
      <c r="O10" s="4">
        <v>1391</v>
      </c>
      <c r="P10" s="4">
        <v>28619.170000000002</v>
      </c>
      <c r="R10" s="35">
        <f t="shared" si="0"/>
        <v>1.7650892669607225</v>
      </c>
      <c r="S10" s="35">
        <f t="shared" si="1"/>
        <v>1.9553874538745388</v>
      </c>
      <c r="T10" s="35">
        <f t="shared" si="2"/>
        <v>2.4922615979381444</v>
      </c>
    </row>
    <row r="11" spans="1:20" x14ac:dyDescent="0.2">
      <c r="A11" s="15" t="s">
        <v>77</v>
      </c>
      <c r="B11" s="4">
        <v>3925</v>
      </c>
      <c r="C11" s="4">
        <v>3047</v>
      </c>
      <c r="D11" s="4">
        <v>2662</v>
      </c>
      <c r="E11" s="4">
        <v>3460</v>
      </c>
      <c r="F11" s="4">
        <v>401</v>
      </c>
      <c r="G11" s="4">
        <v>306</v>
      </c>
      <c r="H11" s="4">
        <v>264</v>
      </c>
      <c r="I11" s="4">
        <v>320</v>
      </c>
      <c r="J11" s="4">
        <v>7570.2100000000009</v>
      </c>
      <c r="K11" s="4">
        <v>4258.03</v>
      </c>
      <c r="L11" s="4">
        <v>4463.29</v>
      </c>
      <c r="M11" s="4">
        <v>7329.9000000000005</v>
      </c>
      <c r="N11" s="4">
        <v>13094</v>
      </c>
      <c r="O11" s="4">
        <v>1291</v>
      </c>
      <c r="P11" s="4">
        <v>23621.430000000004</v>
      </c>
      <c r="R11" s="35">
        <f t="shared" si="0"/>
        <v>1.9287159235668792</v>
      </c>
      <c r="S11" s="35">
        <f t="shared" si="1"/>
        <v>1.3974499507712503</v>
      </c>
      <c r="T11" s="35">
        <f t="shared" si="2"/>
        <v>1.6766679188580016</v>
      </c>
    </row>
    <row r="12" spans="1:20" x14ac:dyDescent="0.2">
      <c r="A12" s="15" t="s">
        <v>78</v>
      </c>
      <c r="B12" s="4">
        <v>2950</v>
      </c>
      <c r="C12" s="4">
        <v>2192</v>
      </c>
      <c r="D12" s="4">
        <v>2692</v>
      </c>
      <c r="E12" s="4">
        <v>2836</v>
      </c>
      <c r="F12" s="4">
        <v>194</v>
      </c>
      <c r="G12" s="4">
        <v>271</v>
      </c>
      <c r="H12" s="4">
        <v>236</v>
      </c>
      <c r="I12" s="4">
        <v>266</v>
      </c>
      <c r="J12" s="4">
        <v>9257.2999999999993</v>
      </c>
      <c r="K12" s="4">
        <v>4591.1500000000005</v>
      </c>
      <c r="L12" s="4">
        <v>3829.5699999999997</v>
      </c>
      <c r="M12" s="4">
        <v>5850.09</v>
      </c>
      <c r="N12" s="4">
        <v>10670</v>
      </c>
      <c r="O12" s="4">
        <v>967</v>
      </c>
      <c r="P12" s="4">
        <v>23528.11</v>
      </c>
      <c r="R12" s="35">
        <f t="shared" si="0"/>
        <v>3.1380677966101693</v>
      </c>
      <c r="S12" s="35">
        <f t="shared" si="1"/>
        <v>2.0945027372262777</v>
      </c>
      <c r="T12" s="35">
        <f t="shared" si="2"/>
        <v>1.4225742942050519</v>
      </c>
    </row>
    <row r="13" spans="1:20" x14ac:dyDescent="0.2">
      <c r="A13" s="15" t="s">
        <v>79</v>
      </c>
      <c r="B13" s="4">
        <v>3793</v>
      </c>
      <c r="C13" s="4">
        <v>3361</v>
      </c>
      <c r="D13" s="4">
        <v>2647</v>
      </c>
      <c r="E13" s="4">
        <v>3157</v>
      </c>
      <c r="F13" s="4">
        <v>495</v>
      </c>
      <c r="G13" s="4">
        <v>444</v>
      </c>
      <c r="H13" s="4">
        <v>248</v>
      </c>
      <c r="I13" s="4">
        <v>237</v>
      </c>
      <c r="J13" s="4">
        <v>9087.3599999999988</v>
      </c>
      <c r="K13" s="4">
        <v>8053.35</v>
      </c>
      <c r="L13" s="4">
        <v>6951.29</v>
      </c>
      <c r="M13" s="4">
        <v>3701.78</v>
      </c>
      <c r="N13" s="4">
        <v>12958</v>
      </c>
      <c r="O13" s="4">
        <v>1424</v>
      </c>
      <c r="P13" s="4">
        <v>27793.78</v>
      </c>
      <c r="R13" s="35">
        <f t="shared" si="0"/>
        <v>2.3958238861059842</v>
      </c>
      <c r="S13" s="35">
        <f t="shared" si="1"/>
        <v>2.3961172270157691</v>
      </c>
      <c r="T13" s="35">
        <f t="shared" si="2"/>
        <v>2.6261012466943709</v>
      </c>
    </row>
    <row r="14" spans="1:20" x14ac:dyDescent="0.2">
      <c r="A14" s="15" t="s">
        <v>80</v>
      </c>
      <c r="B14" s="4">
        <v>1919</v>
      </c>
      <c r="C14" s="4">
        <v>1375</v>
      </c>
      <c r="D14" s="4">
        <v>4357</v>
      </c>
      <c r="E14" s="4">
        <v>2051</v>
      </c>
      <c r="F14" s="4">
        <v>171</v>
      </c>
      <c r="G14" s="4">
        <v>137</v>
      </c>
      <c r="H14" s="4">
        <v>426</v>
      </c>
      <c r="I14" s="4">
        <v>206</v>
      </c>
      <c r="J14" s="4">
        <v>3157.48</v>
      </c>
      <c r="K14" s="4">
        <v>3903.14</v>
      </c>
      <c r="L14" s="4">
        <v>6036.9000000000005</v>
      </c>
      <c r="M14" s="4">
        <v>4687.66</v>
      </c>
      <c r="N14" s="4">
        <v>9702</v>
      </c>
      <c r="O14" s="4">
        <v>940</v>
      </c>
      <c r="P14" s="4">
        <v>17785.18</v>
      </c>
      <c r="R14" s="35">
        <f t="shared" si="0"/>
        <v>1.6453778009379885</v>
      </c>
      <c r="S14" s="35">
        <f t="shared" si="1"/>
        <v>2.8386472727272727</v>
      </c>
      <c r="T14" s="35">
        <f t="shared" si="2"/>
        <v>1.3855634610970853</v>
      </c>
    </row>
    <row r="15" spans="1:20" x14ac:dyDescent="0.2">
      <c r="A15" s="15" t="s">
        <v>81</v>
      </c>
      <c r="B15" s="4">
        <v>3425</v>
      </c>
      <c r="C15" s="4">
        <v>2054</v>
      </c>
      <c r="D15" s="4">
        <v>2869</v>
      </c>
      <c r="E15" s="4">
        <v>3892</v>
      </c>
      <c r="F15" s="4">
        <v>278</v>
      </c>
      <c r="G15" s="4">
        <v>280</v>
      </c>
      <c r="H15" s="4">
        <v>309</v>
      </c>
      <c r="I15" s="4">
        <v>412</v>
      </c>
      <c r="J15" s="4">
        <v>5579.4999999999991</v>
      </c>
      <c r="K15" s="4">
        <v>3415.81</v>
      </c>
      <c r="L15" s="4">
        <v>5617.3300000000008</v>
      </c>
      <c r="M15" s="4">
        <v>5855.4</v>
      </c>
      <c r="N15" s="4">
        <v>12240</v>
      </c>
      <c r="O15" s="4">
        <v>1279</v>
      </c>
      <c r="P15" s="4">
        <v>20468.04</v>
      </c>
      <c r="R15" s="35">
        <f t="shared" si="0"/>
        <v>1.6290510948905106</v>
      </c>
      <c r="S15" s="35">
        <f t="shared" si="1"/>
        <v>1.6630038948393377</v>
      </c>
      <c r="T15" s="35">
        <f t="shared" si="2"/>
        <v>1.9579400487974907</v>
      </c>
    </row>
    <row r="16" spans="1:20" x14ac:dyDescent="0.2">
      <c r="A16" s="15" t="s">
        <v>82</v>
      </c>
      <c r="B16" s="4">
        <v>2843</v>
      </c>
      <c r="C16" s="4">
        <v>4334</v>
      </c>
      <c r="D16" s="4">
        <v>3357</v>
      </c>
      <c r="E16" s="4">
        <v>1866</v>
      </c>
      <c r="F16" s="4">
        <v>362</v>
      </c>
      <c r="G16" s="4">
        <v>351</v>
      </c>
      <c r="H16" s="4">
        <v>255</v>
      </c>
      <c r="I16" s="4">
        <v>132</v>
      </c>
      <c r="J16" s="4">
        <v>4762.0999999999995</v>
      </c>
      <c r="K16" s="4">
        <v>9397.15</v>
      </c>
      <c r="L16" s="4">
        <v>2518.5999999999995</v>
      </c>
      <c r="M16" s="4">
        <v>3370.79</v>
      </c>
      <c r="N16" s="4">
        <v>12400</v>
      </c>
      <c r="O16" s="4">
        <v>1100</v>
      </c>
      <c r="P16" s="4">
        <v>20048.64</v>
      </c>
      <c r="R16" s="35">
        <f t="shared" si="0"/>
        <v>1.6750263805838901</v>
      </c>
      <c r="S16" s="35">
        <f t="shared" si="1"/>
        <v>2.1682395016151359</v>
      </c>
      <c r="T16" s="35">
        <f t="shared" si="2"/>
        <v>0.750253202263926</v>
      </c>
    </row>
    <row r="17" spans="1:20" x14ac:dyDescent="0.2">
      <c r="A17" s="15" t="s">
        <v>83</v>
      </c>
      <c r="B17" s="4">
        <v>3097</v>
      </c>
      <c r="C17" s="4">
        <v>1779</v>
      </c>
      <c r="D17" s="4">
        <v>3620</v>
      </c>
      <c r="E17" s="4">
        <v>2410</v>
      </c>
      <c r="F17" s="4">
        <v>253</v>
      </c>
      <c r="G17" s="4">
        <v>167</v>
      </c>
      <c r="H17" s="4">
        <v>286</v>
      </c>
      <c r="I17" s="4">
        <v>254</v>
      </c>
      <c r="J17" s="4">
        <v>3385.22</v>
      </c>
      <c r="K17" s="4">
        <v>2247.0300000000002</v>
      </c>
      <c r="L17" s="4">
        <v>5947.3900000000012</v>
      </c>
      <c r="M17" s="4">
        <v>5363.91</v>
      </c>
      <c r="N17" s="4">
        <v>10906</v>
      </c>
      <c r="O17" s="4">
        <v>960</v>
      </c>
      <c r="P17" s="4">
        <v>16943.550000000003</v>
      </c>
      <c r="R17" s="35">
        <f t="shared" si="0"/>
        <v>1.0930642557313528</v>
      </c>
      <c r="S17" s="35">
        <f t="shared" si="1"/>
        <v>1.2630860033726814</v>
      </c>
      <c r="T17" s="35">
        <f t="shared" si="2"/>
        <v>1.6429254143646412</v>
      </c>
    </row>
    <row r="18" spans="1:20" x14ac:dyDescent="0.2">
      <c r="A18" s="15" t="s">
        <v>84</v>
      </c>
      <c r="B18" s="4">
        <v>2252</v>
      </c>
      <c r="C18" s="4">
        <v>4300</v>
      </c>
      <c r="D18" s="4">
        <v>3280</v>
      </c>
      <c r="E18" s="4">
        <v>3341</v>
      </c>
      <c r="F18" s="4">
        <v>235</v>
      </c>
      <c r="G18" s="4">
        <v>437</v>
      </c>
      <c r="H18" s="4">
        <v>435</v>
      </c>
      <c r="I18" s="4">
        <v>243</v>
      </c>
      <c r="J18" s="4">
        <v>4543.1799999999994</v>
      </c>
      <c r="K18" s="4">
        <v>8373.1799999999985</v>
      </c>
      <c r="L18" s="4">
        <v>4858.34</v>
      </c>
      <c r="M18" s="4">
        <v>5468.5</v>
      </c>
      <c r="N18" s="4">
        <v>13173</v>
      </c>
      <c r="O18" s="4">
        <v>1350</v>
      </c>
      <c r="P18" s="4">
        <v>23243.199999999997</v>
      </c>
      <c r="R18" s="35">
        <f t="shared" si="0"/>
        <v>2.0173978685612788</v>
      </c>
      <c r="S18" s="35">
        <f t="shared" si="1"/>
        <v>1.9472511627906972</v>
      </c>
      <c r="T18" s="35">
        <f t="shared" si="2"/>
        <v>1.4812012195121951</v>
      </c>
    </row>
    <row r="19" spans="1:20" x14ac:dyDescent="0.2">
      <c r="A19" s="15" t="s">
        <v>85</v>
      </c>
      <c r="B19" s="4">
        <v>2045</v>
      </c>
      <c r="C19" s="4">
        <v>3236</v>
      </c>
      <c r="D19" s="4">
        <v>3510</v>
      </c>
      <c r="E19" s="4">
        <v>4413</v>
      </c>
      <c r="F19" s="4">
        <v>212</v>
      </c>
      <c r="G19" s="4">
        <v>412</v>
      </c>
      <c r="H19" s="4">
        <v>336</v>
      </c>
      <c r="I19" s="4">
        <v>400</v>
      </c>
      <c r="J19" s="4">
        <v>5485.94</v>
      </c>
      <c r="K19" s="4">
        <v>6494.0199999999995</v>
      </c>
      <c r="L19" s="4">
        <v>8876.9299999999985</v>
      </c>
      <c r="M19" s="4">
        <v>6997.96</v>
      </c>
      <c r="N19" s="4">
        <v>13204</v>
      </c>
      <c r="O19" s="4">
        <v>1360</v>
      </c>
      <c r="P19" s="4">
        <v>27854.85</v>
      </c>
      <c r="R19" s="35">
        <f t="shared" si="0"/>
        <v>2.6826112469437651</v>
      </c>
      <c r="S19" s="35">
        <f t="shared" si="1"/>
        <v>2.006804697156984</v>
      </c>
      <c r="T19" s="35">
        <f t="shared" si="2"/>
        <v>2.5290398860398855</v>
      </c>
    </row>
    <row r="20" spans="1:20" x14ac:dyDescent="0.2">
      <c r="A20" s="15" t="s">
        <v>86</v>
      </c>
      <c r="B20" s="4">
        <v>3493</v>
      </c>
      <c r="C20" s="4">
        <v>2908</v>
      </c>
      <c r="D20" s="4">
        <v>4980</v>
      </c>
      <c r="E20" s="4">
        <v>2210</v>
      </c>
      <c r="F20" s="4">
        <v>395</v>
      </c>
      <c r="G20" s="4">
        <v>442</v>
      </c>
      <c r="H20" s="4">
        <v>429</v>
      </c>
      <c r="I20" s="4">
        <v>234</v>
      </c>
      <c r="J20" s="4">
        <v>8483.82</v>
      </c>
      <c r="K20" s="4">
        <v>8702.7199999999993</v>
      </c>
      <c r="L20" s="4">
        <v>7196.78</v>
      </c>
      <c r="M20" s="4">
        <v>4659.4799999999996</v>
      </c>
      <c r="N20" s="4">
        <v>13591</v>
      </c>
      <c r="O20" s="4">
        <v>1500</v>
      </c>
      <c r="P20" s="4">
        <v>29042.799999999999</v>
      </c>
      <c r="R20" s="35">
        <f t="shared" si="0"/>
        <v>2.4288061837961639</v>
      </c>
      <c r="S20" s="35">
        <f t="shared" si="1"/>
        <v>2.9926822558459421</v>
      </c>
      <c r="T20" s="35">
        <f t="shared" si="2"/>
        <v>1.445136546184739</v>
      </c>
    </row>
    <row r="21" spans="1:20" x14ac:dyDescent="0.2">
      <c r="A21" s="15" t="s">
        <v>87</v>
      </c>
      <c r="B21" s="4">
        <v>2836</v>
      </c>
      <c r="C21" s="4">
        <v>4801</v>
      </c>
      <c r="D21" s="4">
        <v>2715</v>
      </c>
      <c r="E21" s="4">
        <v>1910</v>
      </c>
      <c r="F21" s="4">
        <v>339</v>
      </c>
      <c r="G21" s="4">
        <v>342</v>
      </c>
      <c r="H21" s="4">
        <v>222</v>
      </c>
      <c r="I21" s="4">
        <v>178</v>
      </c>
      <c r="J21" s="4">
        <v>4120.12</v>
      </c>
      <c r="K21" s="4">
        <v>9499.7099999999973</v>
      </c>
      <c r="L21" s="4">
        <v>5424.86</v>
      </c>
      <c r="M21" s="4">
        <v>3782.05</v>
      </c>
      <c r="N21" s="4">
        <v>12262</v>
      </c>
      <c r="O21" s="4">
        <v>1081</v>
      </c>
      <c r="P21" s="4">
        <v>22826.739999999998</v>
      </c>
      <c r="R21" s="35">
        <f t="shared" si="0"/>
        <v>1.4527926657263752</v>
      </c>
      <c r="S21" s="35">
        <f t="shared" si="1"/>
        <v>1.978694022078733</v>
      </c>
      <c r="T21" s="35">
        <f t="shared" si="2"/>
        <v>1.9981068139963167</v>
      </c>
    </row>
    <row r="22" spans="1:20" x14ac:dyDescent="0.2">
      <c r="A22" s="15" t="s">
        <v>88</v>
      </c>
      <c r="B22" s="4">
        <v>2261</v>
      </c>
      <c r="C22" s="4">
        <v>1637</v>
      </c>
      <c r="D22" s="4">
        <v>5397</v>
      </c>
      <c r="E22" s="4">
        <v>2391</v>
      </c>
      <c r="F22" s="4">
        <v>193</v>
      </c>
      <c r="G22" s="4">
        <v>137</v>
      </c>
      <c r="H22" s="4">
        <v>466</v>
      </c>
      <c r="I22" s="4">
        <v>318</v>
      </c>
      <c r="J22" s="4">
        <v>3211.98</v>
      </c>
      <c r="K22" s="4">
        <v>4853.97</v>
      </c>
      <c r="L22" s="4">
        <v>8950.07</v>
      </c>
      <c r="M22" s="4">
        <v>5388.57</v>
      </c>
      <c r="N22" s="4">
        <v>11686</v>
      </c>
      <c r="O22" s="4">
        <v>1114</v>
      </c>
      <c r="P22" s="4">
        <v>22404.59</v>
      </c>
      <c r="R22" s="35">
        <f t="shared" si="0"/>
        <v>1.4206015037593984</v>
      </c>
      <c r="S22" s="35">
        <f t="shared" si="1"/>
        <v>2.9651618814905318</v>
      </c>
      <c r="T22" s="35">
        <f t="shared" si="2"/>
        <v>1.6583416712988697</v>
      </c>
    </row>
    <row r="23" spans="1:20" x14ac:dyDescent="0.2">
      <c r="A23" s="15" t="s">
        <v>89</v>
      </c>
      <c r="B23" s="4">
        <v>1618</v>
      </c>
      <c r="C23" s="4">
        <v>2536</v>
      </c>
      <c r="D23" s="4">
        <v>2047</v>
      </c>
      <c r="E23" s="4">
        <v>2288</v>
      </c>
      <c r="F23" s="4">
        <v>224</v>
      </c>
      <c r="G23" s="4">
        <v>294</v>
      </c>
      <c r="H23" s="4">
        <v>179</v>
      </c>
      <c r="I23" s="4">
        <v>187</v>
      </c>
      <c r="J23" s="4">
        <v>2670.03</v>
      </c>
      <c r="K23" s="4">
        <v>6158.3899999999994</v>
      </c>
      <c r="L23" s="4">
        <v>3525.57</v>
      </c>
      <c r="M23" s="4">
        <v>5208.8999999999996</v>
      </c>
      <c r="N23" s="4">
        <v>8489</v>
      </c>
      <c r="O23" s="4">
        <v>884</v>
      </c>
      <c r="P23" s="4">
        <v>17562.89</v>
      </c>
      <c r="R23" s="35">
        <f t="shared" si="0"/>
        <v>1.6502039555006183</v>
      </c>
      <c r="S23" s="35">
        <f t="shared" si="1"/>
        <v>2.428387223974763</v>
      </c>
      <c r="T23" s="35">
        <f t="shared" si="2"/>
        <v>1.7223106985832928</v>
      </c>
    </row>
    <row r="24" spans="1:20" x14ac:dyDescent="0.2">
      <c r="A24" s="15" t="s">
        <v>90</v>
      </c>
      <c r="B24" s="4">
        <v>2244</v>
      </c>
      <c r="C24" s="4">
        <v>1202</v>
      </c>
      <c r="D24" s="4">
        <v>3345</v>
      </c>
      <c r="E24" s="4">
        <v>3758</v>
      </c>
      <c r="F24" s="4">
        <v>243</v>
      </c>
      <c r="G24" s="4">
        <v>142</v>
      </c>
      <c r="H24" s="4">
        <v>585</v>
      </c>
      <c r="I24" s="4">
        <v>325</v>
      </c>
      <c r="J24" s="4">
        <v>4417.91</v>
      </c>
      <c r="K24" s="4">
        <v>4408.42</v>
      </c>
      <c r="L24" s="4">
        <v>6353.08</v>
      </c>
      <c r="M24" s="4">
        <v>6904.33</v>
      </c>
      <c r="N24" s="4">
        <v>10549</v>
      </c>
      <c r="O24" s="4">
        <v>1295</v>
      </c>
      <c r="P24" s="4">
        <v>22083.739999999998</v>
      </c>
      <c r="R24" s="35">
        <f t="shared" si="0"/>
        <v>1.9687655971479501</v>
      </c>
      <c r="S24" s="35">
        <f t="shared" si="1"/>
        <v>3.6675707154742097</v>
      </c>
      <c r="T24" s="35">
        <f t="shared" si="2"/>
        <v>1.8992765321375187</v>
      </c>
    </row>
    <row r="25" spans="1:20" x14ac:dyDescent="0.2">
      <c r="A25" s="15" t="s">
        <v>91</v>
      </c>
      <c r="B25" s="4">
        <v>2672</v>
      </c>
      <c r="C25" s="4">
        <v>3701</v>
      </c>
      <c r="D25" s="4">
        <v>2344</v>
      </c>
      <c r="E25" s="4">
        <v>5085</v>
      </c>
      <c r="F25" s="4">
        <v>174</v>
      </c>
      <c r="G25" s="4">
        <v>434</v>
      </c>
      <c r="H25" s="4">
        <v>250</v>
      </c>
      <c r="I25" s="4">
        <v>545</v>
      </c>
      <c r="J25" s="4">
        <v>5318.76</v>
      </c>
      <c r="K25" s="4">
        <v>8877.6</v>
      </c>
      <c r="L25" s="4">
        <v>6690.5999999999995</v>
      </c>
      <c r="M25" s="4">
        <v>10738.669999999998</v>
      </c>
      <c r="N25" s="4">
        <v>13802</v>
      </c>
      <c r="O25" s="4">
        <v>1403</v>
      </c>
      <c r="P25" s="4">
        <v>31625.629999999997</v>
      </c>
      <c r="R25" s="35">
        <f t="shared" si="0"/>
        <v>1.990553892215569</v>
      </c>
      <c r="S25" s="35">
        <f t="shared" si="1"/>
        <v>2.3987030532288571</v>
      </c>
      <c r="T25" s="35">
        <f t="shared" si="2"/>
        <v>2.8543515358361771</v>
      </c>
    </row>
    <row r="26" spans="1:20" x14ac:dyDescent="0.2">
      <c r="A26" s="15" t="s">
        <v>92</v>
      </c>
      <c r="B26" s="4">
        <v>3539</v>
      </c>
      <c r="C26" s="4">
        <v>4739</v>
      </c>
      <c r="D26" s="4">
        <v>5959</v>
      </c>
      <c r="E26" s="4">
        <v>5123</v>
      </c>
      <c r="F26" s="4">
        <v>511</v>
      </c>
      <c r="G26" s="4">
        <v>420</v>
      </c>
      <c r="H26" s="4">
        <v>549</v>
      </c>
      <c r="I26" s="4">
        <v>335</v>
      </c>
      <c r="J26" s="4">
        <v>6388.19</v>
      </c>
      <c r="K26" s="4">
        <v>7651.3799999999992</v>
      </c>
      <c r="L26" s="4">
        <v>11137.16</v>
      </c>
      <c r="M26" s="4">
        <v>8247.1299999999992</v>
      </c>
      <c r="N26" s="4">
        <v>19360</v>
      </c>
      <c r="O26" s="4">
        <v>1815</v>
      </c>
      <c r="P26" s="4">
        <v>33423.86</v>
      </c>
      <c r="R26" s="35">
        <f t="shared" si="0"/>
        <v>1.8050833568804745</v>
      </c>
      <c r="S26" s="35">
        <f t="shared" si="1"/>
        <v>1.6145558134627558</v>
      </c>
      <c r="T26" s="35">
        <f t="shared" si="2"/>
        <v>1.8689645913743917</v>
      </c>
    </row>
    <row r="27" spans="1:20" x14ac:dyDescent="0.2">
      <c r="A27" s="15" t="s">
        <v>93</v>
      </c>
      <c r="B27" s="4">
        <v>4752</v>
      </c>
      <c r="C27" s="4">
        <v>2897</v>
      </c>
      <c r="D27" s="4">
        <v>3774</v>
      </c>
      <c r="E27" s="4">
        <v>2454</v>
      </c>
      <c r="F27" s="4">
        <v>422</v>
      </c>
      <c r="G27" s="4">
        <v>239</v>
      </c>
      <c r="H27" s="4">
        <v>333</v>
      </c>
      <c r="I27" s="4">
        <v>206</v>
      </c>
      <c r="J27" s="4">
        <v>9065.9699999999993</v>
      </c>
      <c r="K27" s="4">
        <v>6103.1800000000012</v>
      </c>
      <c r="L27" s="4">
        <v>7018.6900000000005</v>
      </c>
      <c r="M27" s="4">
        <v>7534.52</v>
      </c>
      <c r="N27" s="4">
        <v>13877</v>
      </c>
      <c r="O27" s="4">
        <v>1200</v>
      </c>
      <c r="P27" s="4">
        <v>29722.360000000004</v>
      </c>
      <c r="R27" s="35">
        <f t="shared" si="0"/>
        <v>1.9078219696969696</v>
      </c>
      <c r="S27" s="35">
        <f t="shared" si="1"/>
        <v>2.1067241974456339</v>
      </c>
      <c r="T27" s="35">
        <f t="shared" si="2"/>
        <v>1.8597482776894543</v>
      </c>
    </row>
    <row r="28" spans="1:20" x14ac:dyDescent="0.2">
      <c r="A28" s="15" t="s">
        <v>94</v>
      </c>
      <c r="B28" s="4">
        <v>3522</v>
      </c>
      <c r="C28" s="4">
        <v>3801</v>
      </c>
      <c r="D28" s="4">
        <v>3412</v>
      </c>
      <c r="E28" s="4">
        <v>2920</v>
      </c>
      <c r="F28" s="4">
        <v>343</v>
      </c>
      <c r="G28" s="4">
        <v>315</v>
      </c>
      <c r="H28" s="4">
        <v>339</v>
      </c>
      <c r="I28" s="4">
        <v>361</v>
      </c>
      <c r="J28" s="4">
        <v>6275.73</v>
      </c>
      <c r="K28" s="4">
        <v>7088.8099999999995</v>
      </c>
      <c r="L28" s="4">
        <v>6023.5499999999993</v>
      </c>
      <c r="M28" s="4">
        <v>4425.24</v>
      </c>
      <c r="N28" s="4">
        <v>13655</v>
      </c>
      <c r="O28" s="4">
        <v>1358</v>
      </c>
      <c r="P28" s="4">
        <v>23813.329999999994</v>
      </c>
      <c r="R28" s="35">
        <f t="shared" si="0"/>
        <v>1.7818654173764905</v>
      </c>
      <c r="S28" s="35">
        <f t="shared" si="1"/>
        <v>1.8649855301236515</v>
      </c>
      <c r="T28" s="35">
        <f t="shared" si="2"/>
        <v>1.7654015240328251</v>
      </c>
    </row>
    <row r="29" spans="1:20" x14ac:dyDescent="0.2">
      <c r="A29" s="15" t="s">
        <v>95</v>
      </c>
      <c r="B29" s="4">
        <v>5702</v>
      </c>
      <c r="C29" s="4">
        <v>4314</v>
      </c>
      <c r="D29" s="4">
        <v>3120</v>
      </c>
      <c r="E29" s="4">
        <v>2357</v>
      </c>
      <c r="F29" s="4">
        <v>399</v>
      </c>
      <c r="G29" s="4">
        <v>451</v>
      </c>
      <c r="H29" s="4">
        <v>355</v>
      </c>
      <c r="I29" s="4">
        <v>251</v>
      </c>
      <c r="J29" s="4">
        <v>10305.609999999999</v>
      </c>
      <c r="K29" s="4">
        <v>6815.0499999999993</v>
      </c>
      <c r="L29" s="4">
        <v>6997.3</v>
      </c>
      <c r="M29" s="4">
        <v>5151.79</v>
      </c>
      <c r="N29" s="4">
        <v>15493</v>
      </c>
      <c r="O29" s="4">
        <v>1456</v>
      </c>
      <c r="P29" s="4">
        <v>29269.749999999996</v>
      </c>
      <c r="R29" s="35">
        <f t="shared" si="0"/>
        <v>1.8073675903191859</v>
      </c>
      <c r="S29" s="35">
        <f t="shared" si="1"/>
        <v>1.5797519703291607</v>
      </c>
      <c r="T29" s="35">
        <f t="shared" si="2"/>
        <v>2.2427243589743591</v>
      </c>
    </row>
    <row r="30" spans="1:20" x14ac:dyDescent="0.2">
      <c r="A30" s="15" t="s">
        <v>45</v>
      </c>
      <c r="B30" s="4">
        <v>76883</v>
      </c>
      <c r="C30" s="4">
        <v>72031</v>
      </c>
      <c r="D30" s="4">
        <v>81770</v>
      </c>
      <c r="E30" s="4">
        <v>71234</v>
      </c>
      <c r="F30" s="4">
        <v>7490</v>
      </c>
      <c r="G30" s="4">
        <v>7480</v>
      </c>
      <c r="H30" s="4">
        <v>7966</v>
      </c>
      <c r="I30" s="4">
        <v>6869</v>
      </c>
      <c r="J30" s="4">
        <v>141636.25999999998</v>
      </c>
      <c r="K30" s="4">
        <v>149550.15999999997</v>
      </c>
      <c r="L30" s="4">
        <v>148203.20999999996</v>
      </c>
      <c r="M30" s="4">
        <v>140541.63000000003</v>
      </c>
      <c r="N30" s="4">
        <v>301918</v>
      </c>
      <c r="O30" s="4">
        <v>29805</v>
      </c>
      <c r="P30" s="4">
        <v>579931.26</v>
      </c>
      <c r="R30" s="35">
        <f t="shared" si="0"/>
        <v>1.8422311824460542</v>
      </c>
      <c r="S30" s="35">
        <f t="shared" si="1"/>
        <v>2.0761916397106797</v>
      </c>
      <c r="T30" s="35">
        <f t="shared" si="2"/>
        <v>1.8124398923810685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CE75-1C96-924F-B601-99F98958351F}">
  <dimension ref="A1:U307"/>
  <sheetViews>
    <sheetView workbookViewId="0">
      <selection activeCell="A3" sqref="A3:U307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14.6640625" bestFit="1" customWidth="1"/>
    <col min="4" max="4" width="16" bestFit="1" customWidth="1"/>
    <col min="5" max="5" width="14.1640625" bestFit="1" customWidth="1"/>
    <col min="6" max="6" width="11.83203125" bestFit="1" customWidth="1"/>
    <col min="7" max="7" width="11" bestFit="1" customWidth="1"/>
    <col min="8" max="8" width="13.6640625" bestFit="1" customWidth="1"/>
    <col min="9" max="9" width="11" bestFit="1" customWidth="1"/>
    <col min="10" max="10" width="18" bestFit="1" customWidth="1"/>
    <col min="11" max="11" width="16.1640625" bestFit="1" customWidth="1"/>
    <col min="12" max="12" width="16.6640625" bestFit="1" customWidth="1"/>
    <col min="13" max="13" width="13.33203125" bestFit="1" customWidth="1"/>
    <col min="14" max="14" width="18.33203125" bestFit="1" customWidth="1"/>
    <col min="15" max="15" width="14.83203125" bestFit="1" customWidth="1"/>
    <col min="16" max="16" width="20.6640625" bestFit="1" customWidth="1"/>
    <col min="17" max="17" width="23.5" bestFit="1" customWidth="1"/>
    <col min="18" max="18" width="13.83203125" bestFit="1" customWidth="1"/>
    <col min="19" max="19" width="11" bestFit="1" customWidth="1"/>
    <col min="20" max="20" width="18" bestFit="1" customWidth="1"/>
    <col min="21" max="21" width="22.1640625" bestFit="1" customWidth="1"/>
  </cols>
  <sheetData>
    <row r="1" spans="1:21" x14ac:dyDescent="0.2">
      <c r="A1" s="16" t="s">
        <v>119</v>
      </c>
    </row>
    <row r="3" spans="1:2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33</v>
      </c>
      <c r="K3" t="s">
        <v>35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57</v>
      </c>
      <c r="S3" t="s">
        <v>58</v>
      </c>
      <c r="T3" t="s">
        <v>71</v>
      </c>
      <c r="U3" t="s">
        <v>103</v>
      </c>
    </row>
    <row r="4" spans="1:21" x14ac:dyDescent="0.2">
      <c r="A4" s="1">
        <v>45598</v>
      </c>
      <c r="B4" t="s">
        <v>25</v>
      </c>
      <c r="C4" t="s">
        <v>19</v>
      </c>
      <c r="D4" t="s">
        <v>22</v>
      </c>
      <c r="E4" t="s">
        <v>12</v>
      </c>
      <c r="F4" t="s">
        <v>13</v>
      </c>
      <c r="G4">
        <v>485</v>
      </c>
      <c r="H4">
        <v>36</v>
      </c>
      <c r="I4">
        <v>400.96</v>
      </c>
      <c r="J4" t="s">
        <v>34</v>
      </c>
      <c r="K4" t="s">
        <v>36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69</v>
      </c>
      <c r="S4">
        <v>4</v>
      </c>
      <c r="T4" t="s">
        <v>77</v>
      </c>
      <c r="U4" t="s">
        <v>107</v>
      </c>
    </row>
    <row r="5" spans="1:21" x14ac:dyDescent="0.2">
      <c r="A5" s="1">
        <v>45352</v>
      </c>
      <c r="B5" t="s">
        <v>30</v>
      </c>
      <c r="C5" t="s">
        <v>28</v>
      </c>
      <c r="D5" t="s">
        <v>22</v>
      </c>
      <c r="E5" t="s">
        <v>32</v>
      </c>
      <c r="F5" t="s">
        <v>13</v>
      </c>
      <c r="G5">
        <v>247</v>
      </c>
      <c r="H5">
        <v>49</v>
      </c>
      <c r="I5">
        <v>790.02</v>
      </c>
      <c r="J5" t="s">
        <v>34</v>
      </c>
      <c r="K5" t="s">
        <v>36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61</v>
      </c>
      <c r="S5">
        <v>1</v>
      </c>
      <c r="T5" t="s">
        <v>84</v>
      </c>
      <c r="U5" t="s">
        <v>108</v>
      </c>
    </row>
    <row r="6" spans="1:21" x14ac:dyDescent="0.2">
      <c r="A6" s="1">
        <v>45570</v>
      </c>
      <c r="B6" t="s">
        <v>14</v>
      </c>
      <c r="C6" t="s">
        <v>28</v>
      </c>
      <c r="D6" t="s">
        <v>22</v>
      </c>
      <c r="E6" t="s">
        <v>12</v>
      </c>
      <c r="F6" t="s">
        <v>21</v>
      </c>
      <c r="G6">
        <v>51</v>
      </c>
      <c r="H6">
        <v>45</v>
      </c>
      <c r="I6">
        <v>38.99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68</v>
      </c>
      <c r="S6">
        <v>4</v>
      </c>
      <c r="T6" t="s">
        <v>88</v>
      </c>
      <c r="U6" t="s">
        <v>109</v>
      </c>
    </row>
    <row r="7" spans="1:21" x14ac:dyDescent="0.2">
      <c r="A7" s="1">
        <v>45552</v>
      </c>
      <c r="B7" t="s">
        <v>18</v>
      </c>
      <c r="C7" t="s">
        <v>10</v>
      </c>
      <c r="D7" t="s">
        <v>22</v>
      </c>
      <c r="E7" t="s">
        <v>23</v>
      </c>
      <c r="F7" t="s">
        <v>24</v>
      </c>
      <c r="G7">
        <v>168</v>
      </c>
      <c r="H7">
        <v>26</v>
      </c>
      <c r="I7">
        <v>564.59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67</v>
      </c>
      <c r="S7">
        <v>3</v>
      </c>
      <c r="T7" t="s">
        <v>94</v>
      </c>
      <c r="U7" t="s">
        <v>110</v>
      </c>
    </row>
    <row r="8" spans="1:21" x14ac:dyDescent="0.2">
      <c r="A8" s="1">
        <v>45403</v>
      </c>
      <c r="B8" t="s">
        <v>18</v>
      </c>
      <c r="C8" t="s">
        <v>19</v>
      </c>
      <c r="D8" t="s">
        <v>22</v>
      </c>
      <c r="E8" t="s">
        <v>12</v>
      </c>
      <c r="F8" t="s">
        <v>17</v>
      </c>
      <c r="G8">
        <v>29</v>
      </c>
      <c r="H8">
        <v>2</v>
      </c>
      <c r="I8">
        <v>865.97</v>
      </c>
      <c r="J8" t="s">
        <v>34</v>
      </c>
      <c r="K8" t="s">
        <v>36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62</v>
      </c>
      <c r="S8">
        <v>2</v>
      </c>
      <c r="T8" t="s">
        <v>93</v>
      </c>
      <c r="U8" t="s">
        <v>111</v>
      </c>
    </row>
    <row r="9" spans="1:21" x14ac:dyDescent="0.2">
      <c r="A9" s="1">
        <v>45369</v>
      </c>
      <c r="B9" t="s">
        <v>14</v>
      </c>
      <c r="C9" t="s">
        <v>10</v>
      </c>
      <c r="D9" t="s">
        <v>22</v>
      </c>
      <c r="E9" t="s">
        <v>23</v>
      </c>
      <c r="F9" t="s">
        <v>17</v>
      </c>
      <c r="G9">
        <v>50</v>
      </c>
      <c r="H9">
        <v>33</v>
      </c>
      <c r="I9">
        <v>376.18</v>
      </c>
      <c r="J9" t="s">
        <v>34</v>
      </c>
      <c r="K9" t="s">
        <v>36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61</v>
      </c>
      <c r="S9">
        <v>1</v>
      </c>
      <c r="T9" t="s">
        <v>90</v>
      </c>
      <c r="U9" t="s">
        <v>108</v>
      </c>
    </row>
    <row r="10" spans="1:21" x14ac:dyDescent="0.2">
      <c r="A10" s="1">
        <v>45391</v>
      </c>
      <c r="B10" t="s">
        <v>30</v>
      </c>
      <c r="C10" t="s">
        <v>19</v>
      </c>
      <c r="D10" t="s">
        <v>22</v>
      </c>
      <c r="E10" t="s">
        <v>29</v>
      </c>
      <c r="F10" t="s">
        <v>13</v>
      </c>
      <c r="G10">
        <v>209</v>
      </c>
      <c r="H10">
        <v>26</v>
      </c>
      <c r="I10">
        <v>641.33000000000004</v>
      </c>
      <c r="J10" t="s">
        <v>34</v>
      </c>
      <c r="K10" t="s">
        <v>36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62</v>
      </c>
      <c r="S10">
        <v>2</v>
      </c>
      <c r="T10" t="s">
        <v>85</v>
      </c>
      <c r="U10" t="s">
        <v>111</v>
      </c>
    </row>
    <row r="11" spans="1:21" x14ac:dyDescent="0.2">
      <c r="A11" s="1">
        <v>45476</v>
      </c>
      <c r="B11" t="s">
        <v>18</v>
      </c>
      <c r="C11" t="s">
        <v>10</v>
      </c>
      <c r="D11" t="s">
        <v>22</v>
      </c>
      <c r="E11" t="s">
        <v>32</v>
      </c>
      <c r="F11" t="s">
        <v>17</v>
      </c>
      <c r="G11">
        <v>381</v>
      </c>
      <c r="H11">
        <v>37</v>
      </c>
      <c r="I11">
        <v>688.27</v>
      </c>
      <c r="J11" t="s">
        <v>34</v>
      </c>
      <c r="K11" t="s">
        <v>36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65</v>
      </c>
      <c r="S11">
        <v>3</v>
      </c>
      <c r="T11" t="s">
        <v>94</v>
      </c>
      <c r="U11" t="s">
        <v>112</v>
      </c>
    </row>
    <row r="12" spans="1:21" x14ac:dyDescent="0.2">
      <c r="A12" s="1">
        <v>45327</v>
      </c>
      <c r="B12" t="s">
        <v>18</v>
      </c>
      <c r="C12" t="s">
        <v>28</v>
      </c>
      <c r="D12" t="s">
        <v>22</v>
      </c>
      <c r="E12" t="s">
        <v>23</v>
      </c>
      <c r="F12" t="s">
        <v>17</v>
      </c>
      <c r="G12">
        <v>69</v>
      </c>
      <c r="H12">
        <v>49</v>
      </c>
      <c r="I12">
        <v>288.5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60</v>
      </c>
      <c r="S12">
        <v>1</v>
      </c>
      <c r="T12" t="s">
        <v>92</v>
      </c>
      <c r="U12" t="s">
        <v>113</v>
      </c>
    </row>
    <row r="13" spans="1:21" x14ac:dyDescent="0.2">
      <c r="A13" s="1">
        <v>45363</v>
      </c>
      <c r="B13" t="s">
        <v>26</v>
      </c>
      <c r="C13" t="s">
        <v>10</v>
      </c>
      <c r="D13" t="s">
        <v>22</v>
      </c>
      <c r="E13" t="s">
        <v>16</v>
      </c>
      <c r="F13" t="s">
        <v>13</v>
      </c>
      <c r="G13">
        <v>124</v>
      </c>
      <c r="H13">
        <v>38</v>
      </c>
      <c r="I13">
        <v>116.33</v>
      </c>
      <c r="J13" t="s">
        <v>34</v>
      </c>
      <c r="K13" t="s">
        <v>36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61</v>
      </c>
      <c r="S13">
        <v>1</v>
      </c>
      <c r="T13" t="s">
        <v>82</v>
      </c>
      <c r="U13" t="s">
        <v>108</v>
      </c>
    </row>
    <row r="14" spans="1:21" x14ac:dyDescent="0.2">
      <c r="A14" s="1">
        <v>45629</v>
      </c>
      <c r="B14" t="s">
        <v>18</v>
      </c>
      <c r="C14" t="s">
        <v>10</v>
      </c>
      <c r="D14" t="s">
        <v>22</v>
      </c>
      <c r="E14" t="s">
        <v>12</v>
      </c>
      <c r="F14" t="s">
        <v>21</v>
      </c>
      <c r="G14">
        <v>208</v>
      </c>
      <c r="H14">
        <v>49</v>
      </c>
      <c r="I14">
        <v>313.87</v>
      </c>
      <c r="J14" t="s">
        <v>34</v>
      </c>
      <c r="K14" t="s">
        <v>36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70</v>
      </c>
      <c r="S14">
        <v>4</v>
      </c>
      <c r="T14" t="s">
        <v>94</v>
      </c>
      <c r="U14" t="s">
        <v>114</v>
      </c>
    </row>
    <row r="15" spans="1:21" x14ac:dyDescent="0.2">
      <c r="A15" s="1">
        <v>45611</v>
      </c>
      <c r="B15" t="s">
        <v>25</v>
      </c>
      <c r="C15" t="s">
        <v>19</v>
      </c>
      <c r="D15" t="s">
        <v>22</v>
      </c>
      <c r="E15" t="s">
        <v>23</v>
      </c>
      <c r="F15" t="s">
        <v>24</v>
      </c>
      <c r="G15">
        <v>246</v>
      </c>
      <c r="H15">
        <v>1</v>
      </c>
      <c r="I15">
        <v>228.42</v>
      </c>
      <c r="J15" t="s">
        <v>34</v>
      </c>
      <c r="K15" t="s">
        <v>36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69</v>
      </c>
      <c r="S15">
        <v>4</v>
      </c>
      <c r="T15" t="s">
        <v>77</v>
      </c>
      <c r="U15" t="s">
        <v>107</v>
      </c>
    </row>
    <row r="16" spans="1:21" x14ac:dyDescent="0.2">
      <c r="A16" s="1">
        <v>45581</v>
      </c>
      <c r="B16" t="s">
        <v>26</v>
      </c>
      <c r="C16" t="s">
        <v>10</v>
      </c>
      <c r="D16" t="s">
        <v>22</v>
      </c>
      <c r="E16" t="s">
        <v>23</v>
      </c>
      <c r="F16" t="s">
        <v>13</v>
      </c>
      <c r="G16">
        <v>323</v>
      </c>
      <c r="H16">
        <v>22</v>
      </c>
      <c r="I16">
        <v>583.39</v>
      </c>
      <c r="J16" t="s">
        <v>34</v>
      </c>
      <c r="K16" t="s">
        <v>36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68</v>
      </c>
      <c r="S16">
        <v>4</v>
      </c>
      <c r="T16" t="s">
        <v>82</v>
      </c>
      <c r="U16" t="s">
        <v>109</v>
      </c>
    </row>
    <row r="17" spans="1:21" x14ac:dyDescent="0.2">
      <c r="A17" s="1">
        <v>45335</v>
      </c>
      <c r="B17" t="s">
        <v>25</v>
      </c>
      <c r="C17" t="s">
        <v>15</v>
      </c>
      <c r="D17" t="s">
        <v>22</v>
      </c>
      <c r="E17" t="s">
        <v>23</v>
      </c>
      <c r="F17" t="s">
        <v>24</v>
      </c>
      <c r="G17">
        <v>406</v>
      </c>
      <c r="H17">
        <v>46</v>
      </c>
      <c r="I17">
        <v>461.37</v>
      </c>
      <c r="J17" t="s">
        <v>34</v>
      </c>
      <c r="K17" t="s">
        <v>36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60</v>
      </c>
      <c r="S17">
        <v>1</v>
      </c>
      <c r="T17" t="s">
        <v>79</v>
      </c>
      <c r="U17" t="s">
        <v>113</v>
      </c>
    </row>
    <row r="18" spans="1:21" x14ac:dyDescent="0.2">
      <c r="A18" s="1">
        <v>45403</v>
      </c>
      <c r="B18" t="s">
        <v>18</v>
      </c>
      <c r="C18" t="s">
        <v>28</v>
      </c>
      <c r="D18" t="s">
        <v>22</v>
      </c>
      <c r="E18" t="s">
        <v>16</v>
      </c>
      <c r="F18" t="s">
        <v>17</v>
      </c>
      <c r="G18">
        <v>440</v>
      </c>
      <c r="H18">
        <v>37</v>
      </c>
      <c r="I18">
        <v>941.74</v>
      </c>
      <c r="J18" t="s">
        <v>34</v>
      </c>
      <c r="K18" t="s">
        <v>36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62</v>
      </c>
      <c r="S18">
        <v>2</v>
      </c>
      <c r="T18" t="s">
        <v>92</v>
      </c>
      <c r="U18" t="s">
        <v>111</v>
      </c>
    </row>
    <row r="19" spans="1:21" x14ac:dyDescent="0.2">
      <c r="A19" s="1">
        <v>45434</v>
      </c>
      <c r="B19" t="s">
        <v>14</v>
      </c>
      <c r="C19" t="s">
        <v>28</v>
      </c>
      <c r="D19" t="s">
        <v>22</v>
      </c>
      <c r="E19" t="s">
        <v>32</v>
      </c>
      <c r="F19" t="s">
        <v>13</v>
      </c>
      <c r="G19">
        <v>97</v>
      </c>
      <c r="H19">
        <v>4</v>
      </c>
      <c r="I19">
        <v>482.4</v>
      </c>
      <c r="J19" t="s">
        <v>34</v>
      </c>
      <c r="K19" t="s">
        <v>36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63</v>
      </c>
      <c r="S19">
        <v>2</v>
      </c>
      <c r="T19" t="s">
        <v>88</v>
      </c>
      <c r="U19" t="s">
        <v>115</v>
      </c>
    </row>
    <row r="20" spans="1:21" x14ac:dyDescent="0.2">
      <c r="A20" s="1">
        <v>45587</v>
      </c>
      <c r="B20" t="s">
        <v>14</v>
      </c>
      <c r="C20" t="s">
        <v>19</v>
      </c>
      <c r="D20" t="s">
        <v>22</v>
      </c>
      <c r="E20" t="s">
        <v>29</v>
      </c>
      <c r="F20" t="s">
        <v>17</v>
      </c>
      <c r="G20">
        <v>221</v>
      </c>
      <c r="H20">
        <v>10</v>
      </c>
      <c r="I20">
        <v>518.75</v>
      </c>
      <c r="J20" t="s">
        <v>34</v>
      </c>
      <c r="K20" t="s">
        <v>36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68</v>
      </c>
      <c r="S20">
        <v>4</v>
      </c>
      <c r="T20" t="s">
        <v>89</v>
      </c>
      <c r="U20" t="s">
        <v>109</v>
      </c>
    </row>
    <row r="21" spans="1:21" x14ac:dyDescent="0.2">
      <c r="A21" s="1">
        <v>45401</v>
      </c>
      <c r="B21" t="s">
        <v>26</v>
      </c>
      <c r="C21" t="s">
        <v>19</v>
      </c>
      <c r="D21" t="s">
        <v>22</v>
      </c>
      <c r="E21" t="s">
        <v>16</v>
      </c>
      <c r="F21" t="s">
        <v>17</v>
      </c>
      <c r="G21">
        <v>486</v>
      </c>
      <c r="H21">
        <v>40</v>
      </c>
      <c r="I21">
        <v>119.75</v>
      </c>
      <c r="J21" t="s">
        <v>34</v>
      </c>
      <c r="K21" t="s">
        <v>36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62</v>
      </c>
      <c r="S21">
        <v>2</v>
      </c>
      <c r="T21" t="s">
        <v>81</v>
      </c>
      <c r="U21" t="s">
        <v>111</v>
      </c>
    </row>
    <row r="22" spans="1:21" x14ac:dyDescent="0.2">
      <c r="A22" s="1">
        <v>45587</v>
      </c>
      <c r="B22" t="s">
        <v>26</v>
      </c>
      <c r="C22" t="s">
        <v>19</v>
      </c>
      <c r="D22" t="s">
        <v>22</v>
      </c>
      <c r="E22" t="s">
        <v>23</v>
      </c>
      <c r="F22" t="s">
        <v>13</v>
      </c>
      <c r="G22">
        <v>188</v>
      </c>
      <c r="H22">
        <v>42</v>
      </c>
      <c r="I22">
        <v>223.81</v>
      </c>
      <c r="J22" t="s">
        <v>34</v>
      </c>
      <c r="K22" t="s">
        <v>36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68</v>
      </c>
      <c r="S22">
        <v>4</v>
      </c>
      <c r="T22" t="s">
        <v>81</v>
      </c>
      <c r="U22" t="s">
        <v>109</v>
      </c>
    </row>
    <row r="23" spans="1:21" x14ac:dyDescent="0.2">
      <c r="A23" s="1">
        <v>45334</v>
      </c>
      <c r="B23" t="s">
        <v>14</v>
      </c>
      <c r="C23" t="s">
        <v>15</v>
      </c>
      <c r="D23" t="s">
        <v>22</v>
      </c>
      <c r="E23" t="s">
        <v>23</v>
      </c>
      <c r="F23" t="s">
        <v>24</v>
      </c>
      <c r="G23">
        <v>208</v>
      </c>
      <c r="H23">
        <v>26</v>
      </c>
      <c r="I23">
        <v>660.92</v>
      </c>
      <c r="J23" t="s">
        <v>34</v>
      </c>
      <c r="K23" t="s">
        <v>36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60</v>
      </c>
      <c r="S23">
        <v>1</v>
      </c>
      <c r="T23" t="s">
        <v>91</v>
      </c>
      <c r="U23" t="s">
        <v>113</v>
      </c>
    </row>
    <row r="24" spans="1:21" x14ac:dyDescent="0.2">
      <c r="A24" s="1">
        <v>45412</v>
      </c>
      <c r="B24" t="s">
        <v>18</v>
      </c>
      <c r="C24" t="s">
        <v>19</v>
      </c>
      <c r="D24" t="s">
        <v>22</v>
      </c>
      <c r="E24" t="s">
        <v>23</v>
      </c>
      <c r="F24" t="s">
        <v>13</v>
      </c>
      <c r="G24">
        <v>94</v>
      </c>
      <c r="H24">
        <v>50</v>
      </c>
      <c r="I24">
        <v>845.38</v>
      </c>
      <c r="J24" t="s">
        <v>34</v>
      </c>
      <c r="K24" t="s">
        <v>36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62</v>
      </c>
      <c r="S24">
        <v>2</v>
      </c>
      <c r="T24" t="s">
        <v>93</v>
      </c>
      <c r="U24" t="s">
        <v>111</v>
      </c>
    </row>
    <row r="25" spans="1:21" x14ac:dyDescent="0.2">
      <c r="A25" s="1">
        <v>45643</v>
      </c>
      <c r="B25" t="s">
        <v>25</v>
      </c>
      <c r="C25" t="s">
        <v>28</v>
      </c>
      <c r="D25" t="s">
        <v>22</v>
      </c>
      <c r="E25" t="s">
        <v>23</v>
      </c>
      <c r="F25" t="s">
        <v>13</v>
      </c>
      <c r="G25">
        <v>48</v>
      </c>
      <c r="H25">
        <v>34</v>
      </c>
      <c r="I25">
        <v>510.94</v>
      </c>
      <c r="J25" t="s">
        <v>34</v>
      </c>
      <c r="K25" t="s">
        <v>36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70</v>
      </c>
      <c r="S25">
        <v>4</v>
      </c>
      <c r="T25" t="s">
        <v>76</v>
      </c>
      <c r="U25" t="s">
        <v>114</v>
      </c>
    </row>
    <row r="26" spans="1:21" x14ac:dyDescent="0.2">
      <c r="A26" s="1">
        <v>45386</v>
      </c>
      <c r="B26" t="s">
        <v>18</v>
      </c>
      <c r="C26" t="s">
        <v>28</v>
      </c>
      <c r="D26" t="s">
        <v>22</v>
      </c>
      <c r="E26" t="s">
        <v>12</v>
      </c>
      <c r="F26" t="s">
        <v>24</v>
      </c>
      <c r="G26">
        <v>398</v>
      </c>
      <c r="H26">
        <v>0</v>
      </c>
      <c r="I26">
        <v>484.02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62</v>
      </c>
      <c r="S26">
        <v>2</v>
      </c>
      <c r="T26" t="s">
        <v>92</v>
      </c>
      <c r="U26" t="s">
        <v>111</v>
      </c>
    </row>
    <row r="27" spans="1:21" x14ac:dyDescent="0.2">
      <c r="A27" s="1">
        <v>45611</v>
      </c>
      <c r="B27" t="s">
        <v>18</v>
      </c>
      <c r="C27" t="s">
        <v>10</v>
      </c>
      <c r="D27" t="s">
        <v>22</v>
      </c>
      <c r="E27" t="s">
        <v>23</v>
      </c>
      <c r="F27" t="s">
        <v>21</v>
      </c>
      <c r="G27">
        <v>105</v>
      </c>
      <c r="H27">
        <v>33</v>
      </c>
      <c r="I27">
        <v>580.25</v>
      </c>
      <c r="J27" t="s">
        <v>34</v>
      </c>
      <c r="K27" t="s">
        <v>36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69</v>
      </c>
      <c r="S27">
        <v>4</v>
      </c>
      <c r="T27" t="s">
        <v>94</v>
      </c>
      <c r="U27" t="s">
        <v>107</v>
      </c>
    </row>
    <row r="28" spans="1:21" x14ac:dyDescent="0.2">
      <c r="A28" s="1">
        <v>45324</v>
      </c>
      <c r="B28" t="s">
        <v>25</v>
      </c>
      <c r="C28" t="s">
        <v>19</v>
      </c>
      <c r="D28" t="s">
        <v>22</v>
      </c>
      <c r="E28" t="s">
        <v>23</v>
      </c>
      <c r="F28" t="s">
        <v>21</v>
      </c>
      <c r="G28">
        <v>365</v>
      </c>
      <c r="H28">
        <v>44</v>
      </c>
      <c r="I28">
        <v>257.97000000000003</v>
      </c>
      <c r="J28" t="s">
        <v>34</v>
      </c>
      <c r="K28" t="s">
        <v>36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60</v>
      </c>
      <c r="S28">
        <v>1</v>
      </c>
      <c r="T28" t="s">
        <v>77</v>
      </c>
      <c r="U28" t="s">
        <v>113</v>
      </c>
    </row>
    <row r="29" spans="1:21" x14ac:dyDescent="0.2">
      <c r="A29" s="1">
        <v>45374</v>
      </c>
      <c r="B29" t="s">
        <v>18</v>
      </c>
      <c r="C29" t="s">
        <v>10</v>
      </c>
      <c r="D29" t="s">
        <v>22</v>
      </c>
      <c r="E29" t="s">
        <v>16</v>
      </c>
      <c r="F29" t="s">
        <v>21</v>
      </c>
      <c r="G29">
        <v>363</v>
      </c>
      <c r="H29">
        <v>9</v>
      </c>
      <c r="I29">
        <v>705.93</v>
      </c>
      <c r="J29" t="s">
        <v>34</v>
      </c>
      <c r="K29" t="s">
        <v>36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61</v>
      </c>
      <c r="S29">
        <v>1</v>
      </c>
      <c r="T29" t="s">
        <v>94</v>
      </c>
      <c r="U29" t="s">
        <v>108</v>
      </c>
    </row>
    <row r="30" spans="1:21" x14ac:dyDescent="0.2">
      <c r="A30" s="1">
        <v>45619</v>
      </c>
      <c r="B30" t="s">
        <v>14</v>
      </c>
      <c r="C30" t="s">
        <v>19</v>
      </c>
      <c r="D30" t="s">
        <v>22</v>
      </c>
      <c r="E30" t="s">
        <v>12</v>
      </c>
      <c r="F30" t="s">
        <v>13</v>
      </c>
      <c r="G30">
        <v>321</v>
      </c>
      <c r="H30">
        <v>18</v>
      </c>
      <c r="I30">
        <v>548.37</v>
      </c>
      <c r="J30" t="s">
        <v>34</v>
      </c>
      <c r="K30" t="s">
        <v>36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69</v>
      </c>
      <c r="S30">
        <v>4</v>
      </c>
      <c r="T30" t="s">
        <v>89</v>
      </c>
      <c r="U30" t="s">
        <v>107</v>
      </c>
    </row>
    <row r="31" spans="1:21" x14ac:dyDescent="0.2">
      <c r="A31" s="1">
        <v>45620</v>
      </c>
      <c r="B31" t="s">
        <v>18</v>
      </c>
      <c r="C31" t="s">
        <v>19</v>
      </c>
      <c r="D31" t="s">
        <v>22</v>
      </c>
      <c r="E31" t="s">
        <v>12</v>
      </c>
      <c r="F31" t="s">
        <v>24</v>
      </c>
      <c r="G31">
        <v>270</v>
      </c>
      <c r="H31">
        <v>28</v>
      </c>
      <c r="I31">
        <v>368.52</v>
      </c>
      <c r="J31" t="s">
        <v>34</v>
      </c>
      <c r="K31" t="s">
        <v>36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69</v>
      </c>
      <c r="S31">
        <v>4</v>
      </c>
      <c r="T31" t="s">
        <v>93</v>
      </c>
      <c r="U31" t="s">
        <v>107</v>
      </c>
    </row>
    <row r="32" spans="1:21" x14ac:dyDescent="0.2">
      <c r="A32" s="1">
        <v>45573</v>
      </c>
      <c r="B32" t="s">
        <v>14</v>
      </c>
      <c r="C32" t="s">
        <v>28</v>
      </c>
      <c r="D32" t="s">
        <v>22</v>
      </c>
      <c r="E32" t="s">
        <v>23</v>
      </c>
      <c r="F32" t="s">
        <v>24</v>
      </c>
      <c r="G32">
        <v>51</v>
      </c>
      <c r="H32">
        <v>13</v>
      </c>
      <c r="I32">
        <v>525.51</v>
      </c>
      <c r="J32" t="s">
        <v>34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68</v>
      </c>
      <c r="S32">
        <v>4</v>
      </c>
      <c r="T32" t="s">
        <v>88</v>
      </c>
      <c r="U32" t="s">
        <v>109</v>
      </c>
    </row>
    <row r="33" spans="1:21" x14ac:dyDescent="0.2">
      <c r="A33" s="1">
        <v>45315</v>
      </c>
      <c r="B33" t="s">
        <v>30</v>
      </c>
      <c r="C33" t="s">
        <v>28</v>
      </c>
      <c r="D33" t="s">
        <v>22</v>
      </c>
      <c r="E33" t="s">
        <v>23</v>
      </c>
      <c r="F33" t="s">
        <v>24</v>
      </c>
      <c r="G33">
        <v>309</v>
      </c>
      <c r="H33">
        <v>6</v>
      </c>
      <c r="I33">
        <v>814.46</v>
      </c>
      <c r="J33" t="s">
        <v>34</v>
      </c>
      <c r="K33" t="s">
        <v>36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59</v>
      </c>
      <c r="S33">
        <v>1</v>
      </c>
      <c r="T33" t="s">
        <v>84</v>
      </c>
      <c r="U33" t="s">
        <v>116</v>
      </c>
    </row>
    <row r="34" spans="1:21" x14ac:dyDescent="0.2">
      <c r="A34" s="1">
        <v>45485</v>
      </c>
      <c r="B34" t="s">
        <v>30</v>
      </c>
      <c r="C34" t="s">
        <v>28</v>
      </c>
      <c r="D34" t="s">
        <v>22</v>
      </c>
      <c r="E34" t="s">
        <v>29</v>
      </c>
      <c r="F34" t="s">
        <v>24</v>
      </c>
      <c r="G34">
        <v>129</v>
      </c>
      <c r="H34">
        <v>30</v>
      </c>
      <c r="I34">
        <v>184.07</v>
      </c>
      <c r="J34" t="s">
        <v>34</v>
      </c>
      <c r="K34" t="s">
        <v>36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65</v>
      </c>
      <c r="S34">
        <v>3</v>
      </c>
      <c r="T34" t="s">
        <v>84</v>
      </c>
      <c r="U34" t="s">
        <v>112</v>
      </c>
    </row>
    <row r="35" spans="1:21" x14ac:dyDescent="0.2">
      <c r="A35" s="1">
        <v>45361</v>
      </c>
      <c r="B35" t="s">
        <v>26</v>
      </c>
      <c r="C35" t="s">
        <v>15</v>
      </c>
      <c r="D35" t="s">
        <v>22</v>
      </c>
      <c r="E35" t="s">
        <v>23</v>
      </c>
      <c r="F35" t="s">
        <v>13</v>
      </c>
      <c r="G35">
        <v>317</v>
      </c>
      <c r="H35">
        <v>11</v>
      </c>
      <c r="I35">
        <v>534.39</v>
      </c>
      <c r="J35" t="s">
        <v>34</v>
      </c>
      <c r="K35" t="s">
        <v>36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61</v>
      </c>
      <c r="S35">
        <v>1</v>
      </c>
      <c r="T35" t="s">
        <v>83</v>
      </c>
      <c r="U35" t="s">
        <v>108</v>
      </c>
    </row>
    <row r="36" spans="1:21" x14ac:dyDescent="0.2">
      <c r="A36" s="1">
        <v>45526</v>
      </c>
      <c r="B36" t="s">
        <v>14</v>
      </c>
      <c r="C36" t="s">
        <v>28</v>
      </c>
      <c r="D36" t="s">
        <v>22</v>
      </c>
      <c r="E36" t="s">
        <v>12</v>
      </c>
      <c r="F36" t="s">
        <v>17</v>
      </c>
      <c r="G36">
        <v>139</v>
      </c>
      <c r="H36">
        <v>14</v>
      </c>
      <c r="I36">
        <v>298.04000000000002</v>
      </c>
      <c r="J36" t="s">
        <v>34</v>
      </c>
      <c r="K36" t="s">
        <v>36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66</v>
      </c>
      <c r="S36">
        <v>3</v>
      </c>
      <c r="T36" t="s">
        <v>88</v>
      </c>
      <c r="U36" t="s">
        <v>117</v>
      </c>
    </row>
    <row r="37" spans="1:21" x14ac:dyDescent="0.2">
      <c r="A37" s="1">
        <v>45333</v>
      </c>
      <c r="B37" t="s">
        <v>9</v>
      </c>
      <c r="C37" t="s">
        <v>28</v>
      </c>
      <c r="D37" t="s">
        <v>22</v>
      </c>
      <c r="E37" t="s">
        <v>29</v>
      </c>
      <c r="F37" t="s">
        <v>21</v>
      </c>
      <c r="G37">
        <v>237</v>
      </c>
      <c r="H37">
        <v>32</v>
      </c>
      <c r="I37">
        <v>451.49</v>
      </c>
      <c r="J37" t="s">
        <v>34</v>
      </c>
      <c r="K37" t="s">
        <v>36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60</v>
      </c>
      <c r="S37">
        <v>1</v>
      </c>
      <c r="T37" t="s">
        <v>72</v>
      </c>
      <c r="U37" t="s">
        <v>113</v>
      </c>
    </row>
    <row r="38" spans="1:21" x14ac:dyDescent="0.2">
      <c r="A38" s="1">
        <v>45525</v>
      </c>
      <c r="B38" t="s">
        <v>25</v>
      </c>
      <c r="C38" t="s">
        <v>10</v>
      </c>
      <c r="D38" t="s">
        <v>22</v>
      </c>
      <c r="E38" t="s">
        <v>29</v>
      </c>
      <c r="F38" t="s">
        <v>21</v>
      </c>
      <c r="G38">
        <v>322</v>
      </c>
      <c r="H38">
        <v>16</v>
      </c>
      <c r="I38">
        <v>79.959999999999994</v>
      </c>
      <c r="J38" t="s">
        <v>34</v>
      </c>
      <c r="K38" t="s">
        <v>36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66</v>
      </c>
      <c r="S38">
        <v>3</v>
      </c>
      <c r="T38" t="s">
        <v>78</v>
      </c>
      <c r="U38" t="s">
        <v>117</v>
      </c>
    </row>
    <row r="39" spans="1:21" x14ac:dyDescent="0.2">
      <c r="A39" s="1">
        <v>45561</v>
      </c>
      <c r="B39" t="s">
        <v>30</v>
      </c>
      <c r="C39" t="s">
        <v>28</v>
      </c>
      <c r="D39" t="s">
        <v>22</v>
      </c>
      <c r="E39" t="s">
        <v>23</v>
      </c>
      <c r="F39" t="s">
        <v>21</v>
      </c>
      <c r="G39">
        <v>214</v>
      </c>
      <c r="H39">
        <v>16</v>
      </c>
      <c r="I39">
        <v>457.51</v>
      </c>
      <c r="J39" t="s">
        <v>34</v>
      </c>
      <c r="K39" t="s">
        <v>36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67</v>
      </c>
      <c r="S39">
        <v>3</v>
      </c>
      <c r="T39" t="s">
        <v>84</v>
      </c>
      <c r="U39" t="s">
        <v>110</v>
      </c>
    </row>
    <row r="40" spans="1:21" x14ac:dyDescent="0.2">
      <c r="A40" s="1">
        <v>45616</v>
      </c>
      <c r="B40" t="s">
        <v>18</v>
      </c>
      <c r="C40" t="s">
        <v>15</v>
      </c>
      <c r="D40" t="s">
        <v>22</v>
      </c>
      <c r="E40" t="s">
        <v>12</v>
      </c>
      <c r="F40" t="s">
        <v>13</v>
      </c>
      <c r="G40">
        <v>379</v>
      </c>
      <c r="H40">
        <v>43</v>
      </c>
      <c r="I40">
        <v>156.5</v>
      </c>
      <c r="J40" t="s">
        <v>34</v>
      </c>
      <c r="K40" t="s">
        <v>36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69</v>
      </c>
      <c r="S40">
        <v>4</v>
      </c>
      <c r="T40" t="s">
        <v>95</v>
      </c>
      <c r="U40" t="s">
        <v>107</v>
      </c>
    </row>
    <row r="41" spans="1:21" x14ac:dyDescent="0.2">
      <c r="A41" s="1">
        <v>45623</v>
      </c>
      <c r="B41" t="s">
        <v>26</v>
      </c>
      <c r="C41" t="s">
        <v>19</v>
      </c>
      <c r="D41" t="s">
        <v>22</v>
      </c>
      <c r="E41" t="s">
        <v>16</v>
      </c>
      <c r="F41" t="s">
        <v>13</v>
      </c>
      <c r="G41">
        <v>289</v>
      </c>
      <c r="H41">
        <v>49</v>
      </c>
      <c r="I41">
        <v>137.49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69</v>
      </c>
      <c r="S41">
        <v>4</v>
      </c>
      <c r="T41" t="s">
        <v>81</v>
      </c>
      <c r="U41" t="s">
        <v>107</v>
      </c>
    </row>
    <row r="42" spans="1:21" x14ac:dyDescent="0.2">
      <c r="A42" s="1">
        <v>45534</v>
      </c>
      <c r="B42" t="s">
        <v>26</v>
      </c>
      <c r="C42" t="s">
        <v>19</v>
      </c>
      <c r="D42" t="s">
        <v>22</v>
      </c>
      <c r="E42" t="s">
        <v>12</v>
      </c>
      <c r="F42" t="s">
        <v>17</v>
      </c>
      <c r="G42">
        <v>181</v>
      </c>
      <c r="H42">
        <v>42</v>
      </c>
      <c r="I42">
        <v>550.51</v>
      </c>
      <c r="J42" t="s">
        <v>34</v>
      </c>
      <c r="K42" t="s">
        <v>36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66</v>
      </c>
      <c r="S42">
        <v>3</v>
      </c>
      <c r="T42" t="s">
        <v>81</v>
      </c>
      <c r="U42" t="s">
        <v>117</v>
      </c>
    </row>
    <row r="43" spans="1:21" x14ac:dyDescent="0.2">
      <c r="A43" s="1">
        <v>45502</v>
      </c>
      <c r="B43" t="s">
        <v>9</v>
      </c>
      <c r="C43" t="s">
        <v>15</v>
      </c>
      <c r="D43" t="s">
        <v>22</v>
      </c>
      <c r="E43" t="s">
        <v>23</v>
      </c>
      <c r="F43" t="s">
        <v>21</v>
      </c>
      <c r="G43">
        <v>208</v>
      </c>
      <c r="H43">
        <v>7</v>
      </c>
      <c r="I43">
        <v>105.45</v>
      </c>
      <c r="J43" t="s">
        <v>34</v>
      </c>
      <c r="K43" t="s">
        <v>36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65</v>
      </c>
      <c r="S43">
        <v>3</v>
      </c>
      <c r="T43" t="s">
        <v>75</v>
      </c>
      <c r="U43" t="s">
        <v>112</v>
      </c>
    </row>
    <row r="44" spans="1:21" x14ac:dyDescent="0.2">
      <c r="A44" s="1">
        <v>45369</v>
      </c>
      <c r="B44" t="s">
        <v>25</v>
      </c>
      <c r="C44" t="s">
        <v>28</v>
      </c>
      <c r="D44" t="s">
        <v>22</v>
      </c>
      <c r="E44" t="s">
        <v>16</v>
      </c>
      <c r="F44" t="s">
        <v>13</v>
      </c>
      <c r="G44">
        <v>14</v>
      </c>
      <c r="H44">
        <v>49</v>
      </c>
      <c r="I44">
        <v>411.24</v>
      </c>
      <c r="J44" t="s">
        <v>34</v>
      </c>
      <c r="K44" t="s">
        <v>36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61</v>
      </c>
      <c r="S44">
        <v>1</v>
      </c>
      <c r="T44" t="s">
        <v>76</v>
      </c>
      <c r="U44" t="s">
        <v>108</v>
      </c>
    </row>
    <row r="45" spans="1:21" x14ac:dyDescent="0.2">
      <c r="A45" s="1">
        <v>45437</v>
      </c>
      <c r="B45" t="s">
        <v>14</v>
      </c>
      <c r="C45" t="s">
        <v>10</v>
      </c>
      <c r="D45" t="s">
        <v>22</v>
      </c>
      <c r="E45" t="s">
        <v>16</v>
      </c>
      <c r="F45" t="s">
        <v>17</v>
      </c>
      <c r="G45">
        <v>22</v>
      </c>
      <c r="H45">
        <v>48</v>
      </c>
      <c r="I45">
        <v>324.23</v>
      </c>
      <c r="J45" t="s">
        <v>34</v>
      </c>
      <c r="K45" t="s">
        <v>36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63</v>
      </c>
      <c r="S45">
        <v>2</v>
      </c>
      <c r="T45" t="s">
        <v>90</v>
      </c>
      <c r="U45" t="s">
        <v>115</v>
      </c>
    </row>
    <row r="46" spans="1:21" x14ac:dyDescent="0.2">
      <c r="A46" s="1">
        <v>45328</v>
      </c>
      <c r="B46" t="s">
        <v>14</v>
      </c>
      <c r="C46" t="s">
        <v>10</v>
      </c>
      <c r="D46" t="s">
        <v>22</v>
      </c>
      <c r="E46" t="s">
        <v>12</v>
      </c>
      <c r="F46" t="s">
        <v>13</v>
      </c>
      <c r="G46">
        <v>89</v>
      </c>
      <c r="H46">
        <v>30</v>
      </c>
      <c r="I46">
        <v>222.91</v>
      </c>
      <c r="J46" t="s">
        <v>34</v>
      </c>
      <c r="K46" t="s">
        <v>36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60</v>
      </c>
      <c r="S46">
        <v>1</v>
      </c>
      <c r="T46" t="s">
        <v>90</v>
      </c>
      <c r="U46" t="s">
        <v>113</v>
      </c>
    </row>
    <row r="47" spans="1:21" x14ac:dyDescent="0.2">
      <c r="A47" s="1">
        <v>45447</v>
      </c>
      <c r="B47" t="s">
        <v>30</v>
      </c>
      <c r="C47" t="s">
        <v>19</v>
      </c>
      <c r="D47" t="s">
        <v>22</v>
      </c>
      <c r="E47" t="s">
        <v>23</v>
      </c>
      <c r="F47" t="s">
        <v>24</v>
      </c>
      <c r="G47">
        <v>472</v>
      </c>
      <c r="H47">
        <v>29</v>
      </c>
      <c r="I47">
        <v>890.23</v>
      </c>
      <c r="J47" t="s">
        <v>34</v>
      </c>
      <c r="K47" t="s">
        <v>36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64</v>
      </c>
      <c r="S47">
        <v>2</v>
      </c>
      <c r="T47" t="s">
        <v>85</v>
      </c>
      <c r="U47" t="s">
        <v>118</v>
      </c>
    </row>
    <row r="48" spans="1:21" x14ac:dyDescent="0.2">
      <c r="A48" s="1">
        <v>45385</v>
      </c>
      <c r="B48" t="s">
        <v>18</v>
      </c>
      <c r="C48" t="s">
        <v>28</v>
      </c>
      <c r="D48" t="s">
        <v>22</v>
      </c>
      <c r="E48" t="s">
        <v>12</v>
      </c>
      <c r="F48" t="s">
        <v>24</v>
      </c>
      <c r="G48">
        <v>396</v>
      </c>
      <c r="H48">
        <v>33</v>
      </c>
      <c r="I48">
        <v>367.78</v>
      </c>
      <c r="J48" t="s">
        <v>34</v>
      </c>
      <c r="K48" t="s">
        <v>36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62</v>
      </c>
      <c r="S48">
        <v>2</v>
      </c>
      <c r="T48" t="s">
        <v>92</v>
      </c>
      <c r="U48" t="s">
        <v>111</v>
      </c>
    </row>
    <row r="49" spans="1:21" x14ac:dyDescent="0.2">
      <c r="A49" s="1">
        <v>45585</v>
      </c>
      <c r="B49" t="s">
        <v>14</v>
      </c>
      <c r="C49" t="s">
        <v>10</v>
      </c>
      <c r="D49" t="s">
        <v>22</v>
      </c>
      <c r="E49" t="s">
        <v>32</v>
      </c>
      <c r="F49" t="s">
        <v>24</v>
      </c>
      <c r="G49">
        <v>449</v>
      </c>
      <c r="H49">
        <v>27</v>
      </c>
      <c r="I49">
        <v>528.35</v>
      </c>
      <c r="J49" t="s">
        <v>34</v>
      </c>
      <c r="K49" t="s">
        <v>36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68</v>
      </c>
      <c r="S49">
        <v>4</v>
      </c>
      <c r="T49" t="s">
        <v>90</v>
      </c>
      <c r="U49" t="s">
        <v>109</v>
      </c>
    </row>
    <row r="50" spans="1:21" x14ac:dyDescent="0.2">
      <c r="A50" s="1">
        <v>45398</v>
      </c>
      <c r="B50" t="s">
        <v>30</v>
      </c>
      <c r="C50" t="s">
        <v>10</v>
      </c>
      <c r="D50" t="s">
        <v>22</v>
      </c>
      <c r="E50" t="s">
        <v>23</v>
      </c>
      <c r="F50" t="s">
        <v>21</v>
      </c>
      <c r="G50">
        <v>195</v>
      </c>
      <c r="H50">
        <v>43</v>
      </c>
      <c r="I50">
        <v>976.2</v>
      </c>
      <c r="J50" t="s">
        <v>34</v>
      </c>
      <c r="K50" t="s">
        <v>36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62</v>
      </c>
      <c r="S50">
        <v>2</v>
      </c>
      <c r="T50" t="s">
        <v>86</v>
      </c>
      <c r="U50" t="s">
        <v>111</v>
      </c>
    </row>
    <row r="51" spans="1:21" x14ac:dyDescent="0.2">
      <c r="A51" s="1">
        <v>45468</v>
      </c>
      <c r="B51" t="s">
        <v>25</v>
      </c>
      <c r="C51" t="s">
        <v>15</v>
      </c>
      <c r="D51" t="s">
        <v>22</v>
      </c>
      <c r="E51" t="s">
        <v>29</v>
      </c>
      <c r="F51" t="s">
        <v>13</v>
      </c>
      <c r="G51">
        <v>227</v>
      </c>
      <c r="H51">
        <v>41</v>
      </c>
      <c r="I51">
        <v>859.4</v>
      </c>
      <c r="J51" t="s">
        <v>34</v>
      </c>
      <c r="K51" t="s">
        <v>36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64</v>
      </c>
      <c r="S51">
        <v>2</v>
      </c>
      <c r="T51" t="s">
        <v>79</v>
      </c>
      <c r="U51" t="s">
        <v>118</v>
      </c>
    </row>
    <row r="52" spans="1:21" x14ac:dyDescent="0.2">
      <c r="A52" s="1">
        <v>45465</v>
      </c>
      <c r="B52" t="s">
        <v>18</v>
      </c>
      <c r="C52" t="s">
        <v>15</v>
      </c>
      <c r="D52" t="s">
        <v>22</v>
      </c>
      <c r="E52" t="s">
        <v>32</v>
      </c>
      <c r="F52" t="s">
        <v>24</v>
      </c>
      <c r="G52">
        <v>241</v>
      </c>
      <c r="H52">
        <v>25</v>
      </c>
      <c r="I52">
        <v>97.23</v>
      </c>
      <c r="J52" t="s">
        <v>34</v>
      </c>
      <c r="K52" t="s">
        <v>36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64</v>
      </c>
      <c r="S52">
        <v>2</v>
      </c>
      <c r="T52" t="s">
        <v>95</v>
      </c>
      <c r="U52" t="s">
        <v>118</v>
      </c>
    </row>
    <row r="53" spans="1:21" x14ac:dyDescent="0.2">
      <c r="A53" s="1">
        <v>45490</v>
      </c>
      <c r="B53" t="s">
        <v>25</v>
      </c>
      <c r="C53" t="s">
        <v>19</v>
      </c>
      <c r="D53" t="s">
        <v>22</v>
      </c>
      <c r="E53" t="s">
        <v>29</v>
      </c>
      <c r="F53" t="s">
        <v>21</v>
      </c>
      <c r="G53">
        <v>450</v>
      </c>
      <c r="H53">
        <v>29</v>
      </c>
      <c r="I53">
        <v>758.63</v>
      </c>
      <c r="J53" t="s">
        <v>34</v>
      </c>
      <c r="K53" t="s">
        <v>36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65</v>
      </c>
      <c r="S53">
        <v>3</v>
      </c>
      <c r="T53" t="s">
        <v>77</v>
      </c>
      <c r="U53" t="s">
        <v>112</v>
      </c>
    </row>
    <row r="54" spans="1:21" x14ac:dyDescent="0.2">
      <c r="A54" s="1">
        <v>45450</v>
      </c>
      <c r="B54" t="s">
        <v>30</v>
      </c>
      <c r="C54" t="s">
        <v>10</v>
      </c>
      <c r="D54" t="s">
        <v>22</v>
      </c>
      <c r="E54" t="s">
        <v>29</v>
      </c>
      <c r="F54" t="s">
        <v>13</v>
      </c>
      <c r="G54">
        <v>40</v>
      </c>
      <c r="H54">
        <v>14</v>
      </c>
      <c r="I54">
        <v>770.47</v>
      </c>
      <c r="J54" t="s">
        <v>34</v>
      </c>
      <c r="K54" t="s">
        <v>36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64</v>
      </c>
      <c r="S54">
        <v>2</v>
      </c>
      <c r="T54" t="s">
        <v>86</v>
      </c>
      <c r="U54" t="s">
        <v>118</v>
      </c>
    </row>
    <row r="55" spans="1:21" x14ac:dyDescent="0.2">
      <c r="A55" s="1">
        <v>45522</v>
      </c>
      <c r="B55" t="s">
        <v>30</v>
      </c>
      <c r="C55" t="s">
        <v>19</v>
      </c>
      <c r="D55" t="s">
        <v>22</v>
      </c>
      <c r="E55" t="s">
        <v>23</v>
      </c>
      <c r="F55" t="s">
        <v>13</v>
      </c>
      <c r="G55">
        <v>382</v>
      </c>
      <c r="H55">
        <v>19</v>
      </c>
      <c r="I55">
        <v>724.41</v>
      </c>
      <c r="J55" t="s">
        <v>34</v>
      </c>
      <c r="K55" t="s">
        <v>36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66</v>
      </c>
      <c r="S55">
        <v>3</v>
      </c>
      <c r="T55" t="s">
        <v>85</v>
      </c>
      <c r="U55" t="s">
        <v>117</v>
      </c>
    </row>
    <row r="56" spans="1:21" x14ac:dyDescent="0.2">
      <c r="A56" s="1">
        <v>45325</v>
      </c>
      <c r="B56" t="s">
        <v>30</v>
      </c>
      <c r="C56" t="s">
        <v>19</v>
      </c>
      <c r="D56" t="s">
        <v>22</v>
      </c>
      <c r="E56" t="s">
        <v>23</v>
      </c>
      <c r="F56" t="s">
        <v>24</v>
      </c>
      <c r="G56">
        <v>344</v>
      </c>
      <c r="H56">
        <v>30</v>
      </c>
      <c r="I56">
        <v>707.34</v>
      </c>
      <c r="J56" t="s">
        <v>34</v>
      </c>
      <c r="K56" t="s">
        <v>36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60</v>
      </c>
      <c r="S56">
        <v>1</v>
      </c>
      <c r="T56" t="s">
        <v>85</v>
      </c>
      <c r="U56" t="s">
        <v>113</v>
      </c>
    </row>
    <row r="57" spans="1:21" x14ac:dyDescent="0.2">
      <c r="A57" s="1">
        <v>45615</v>
      </c>
      <c r="B57" t="s">
        <v>26</v>
      </c>
      <c r="C57" t="s">
        <v>28</v>
      </c>
      <c r="D57" t="s">
        <v>22</v>
      </c>
      <c r="E57" t="s">
        <v>29</v>
      </c>
      <c r="F57" t="s">
        <v>13</v>
      </c>
      <c r="G57">
        <v>387</v>
      </c>
      <c r="H57">
        <v>1</v>
      </c>
      <c r="I57">
        <v>687.45</v>
      </c>
      <c r="J57" t="s">
        <v>34</v>
      </c>
      <c r="K57" t="s">
        <v>36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69</v>
      </c>
      <c r="S57">
        <v>4</v>
      </c>
      <c r="T57" t="s">
        <v>80</v>
      </c>
      <c r="U57" t="s">
        <v>107</v>
      </c>
    </row>
    <row r="58" spans="1:21" x14ac:dyDescent="0.2">
      <c r="A58" s="1">
        <v>45381</v>
      </c>
      <c r="B58" t="s">
        <v>14</v>
      </c>
      <c r="C58" t="s">
        <v>28</v>
      </c>
      <c r="D58" t="s">
        <v>22</v>
      </c>
      <c r="E58" t="s">
        <v>23</v>
      </c>
      <c r="F58" t="s">
        <v>13</v>
      </c>
      <c r="G58">
        <v>61</v>
      </c>
      <c r="H58">
        <v>17</v>
      </c>
      <c r="I58">
        <v>158.08000000000001</v>
      </c>
      <c r="J58" t="s">
        <v>34</v>
      </c>
      <c r="K58" t="s">
        <v>36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61</v>
      </c>
      <c r="S58">
        <v>1</v>
      </c>
      <c r="T58" t="s">
        <v>88</v>
      </c>
      <c r="U58" t="s">
        <v>108</v>
      </c>
    </row>
    <row r="59" spans="1:21" x14ac:dyDescent="0.2">
      <c r="A59" s="1">
        <v>45536</v>
      </c>
      <c r="B59" t="s">
        <v>18</v>
      </c>
      <c r="C59" t="s">
        <v>28</v>
      </c>
      <c r="D59" t="s">
        <v>22</v>
      </c>
      <c r="E59" t="s">
        <v>29</v>
      </c>
      <c r="F59" t="s">
        <v>21</v>
      </c>
      <c r="G59">
        <v>314</v>
      </c>
      <c r="H59">
        <v>19</v>
      </c>
      <c r="I59">
        <v>51.37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67</v>
      </c>
      <c r="S59">
        <v>3</v>
      </c>
      <c r="T59" t="s">
        <v>92</v>
      </c>
      <c r="U59" t="s">
        <v>110</v>
      </c>
    </row>
    <row r="60" spans="1:21" x14ac:dyDescent="0.2">
      <c r="A60" s="1">
        <v>45521</v>
      </c>
      <c r="B60" t="s">
        <v>25</v>
      </c>
      <c r="C60" t="s">
        <v>10</v>
      </c>
      <c r="D60" t="s">
        <v>22</v>
      </c>
      <c r="E60" t="s">
        <v>29</v>
      </c>
      <c r="F60" t="s">
        <v>13</v>
      </c>
      <c r="G60">
        <v>347</v>
      </c>
      <c r="H60">
        <v>44</v>
      </c>
      <c r="I60">
        <v>498.63</v>
      </c>
      <c r="J60" t="s">
        <v>34</v>
      </c>
      <c r="K60" t="s">
        <v>36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66</v>
      </c>
      <c r="S60">
        <v>3</v>
      </c>
      <c r="T60" t="s">
        <v>78</v>
      </c>
      <c r="U60" t="s">
        <v>117</v>
      </c>
    </row>
    <row r="61" spans="1:21" x14ac:dyDescent="0.2">
      <c r="A61" s="1">
        <v>45486</v>
      </c>
      <c r="B61" t="s">
        <v>14</v>
      </c>
      <c r="C61" t="s">
        <v>19</v>
      </c>
      <c r="D61" t="s">
        <v>22</v>
      </c>
      <c r="E61" t="s">
        <v>32</v>
      </c>
      <c r="F61" t="s">
        <v>24</v>
      </c>
      <c r="G61">
        <v>448</v>
      </c>
      <c r="H61">
        <v>48</v>
      </c>
      <c r="I61">
        <v>264.7</v>
      </c>
      <c r="J61" t="s">
        <v>34</v>
      </c>
      <c r="K61" t="s">
        <v>36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65</v>
      </c>
      <c r="S61">
        <v>3</v>
      </c>
      <c r="T61" t="s">
        <v>89</v>
      </c>
      <c r="U61" t="s">
        <v>112</v>
      </c>
    </row>
    <row r="62" spans="1:21" x14ac:dyDescent="0.2">
      <c r="A62" s="1">
        <v>45305</v>
      </c>
      <c r="B62" t="s">
        <v>14</v>
      </c>
      <c r="C62" t="s">
        <v>10</v>
      </c>
      <c r="D62" t="s">
        <v>22</v>
      </c>
      <c r="E62" t="s">
        <v>29</v>
      </c>
      <c r="F62" t="s">
        <v>21</v>
      </c>
      <c r="G62">
        <v>363</v>
      </c>
      <c r="H62">
        <v>28</v>
      </c>
      <c r="I62">
        <v>659.23</v>
      </c>
      <c r="J62" t="s">
        <v>34</v>
      </c>
      <c r="K62" t="s">
        <v>36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59</v>
      </c>
      <c r="S62">
        <v>1</v>
      </c>
      <c r="T62" t="s">
        <v>90</v>
      </c>
      <c r="U62" t="s">
        <v>116</v>
      </c>
    </row>
    <row r="63" spans="1:21" x14ac:dyDescent="0.2">
      <c r="A63" s="1">
        <v>45488</v>
      </c>
      <c r="B63" t="s">
        <v>30</v>
      </c>
      <c r="C63" t="s">
        <v>28</v>
      </c>
      <c r="D63" t="s">
        <v>22</v>
      </c>
      <c r="E63" t="s">
        <v>23</v>
      </c>
      <c r="F63" t="s">
        <v>24</v>
      </c>
      <c r="G63">
        <v>255</v>
      </c>
      <c r="H63">
        <v>25</v>
      </c>
      <c r="I63">
        <v>643.73</v>
      </c>
      <c r="J63" t="s">
        <v>34</v>
      </c>
      <c r="K63" t="s">
        <v>36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65</v>
      </c>
      <c r="S63">
        <v>3</v>
      </c>
      <c r="T63" t="s">
        <v>84</v>
      </c>
      <c r="U63" t="s">
        <v>112</v>
      </c>
    </row>
    <row r="64" spans="1:21" x14ac:dyDescent="0.2">
      <c r="A64" s="1">
        <v>45318</v>
      </c>
      <c r="B64" t="s">
        <v>18</v>
      </c>
      <c r="C64" t="s">
        <v>19</v>
      </c>
      <c r="D64" t="s">
        <v>22</v>
      </c>
      <c r="E64" t="s">
        <v>16</v>
      </c>
      <c r="F64" t="s">
        <v>13</v>
      </c>
      <c r="G64">
        <v>104</v>
      </c>
      <c r="H64">
        <v>31</v>
      </c>
      <c r="I64">
        <v>709.13</v>
      </c>
      <c r="J64" t="s">
        <v>34</v>
      </c>
      <c r="K64" t="s">
        <v>36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59</v>
      </c>
      <c r="S64">
        <v>1</v>
      </c>
      <c r="T64" t="s">
        <v>93</v>
      </c>
      <c r="U64" t="s">
        <v>116</v>
      </c>
    </row>
    <row r="65" spans="1:21" x14ac:dyDescent="0.2">
      <c r="A65" s="1">
        <v>45597</v>
      </c>
      <c r="B65" t="s">
        <v>30</v>
      </c>
      <c r="C65" t="s">
        <v>28</v>
      </c>
      <c r="D65" t="s">
        <v>22</v>
      </c>
      <c r="E65" t="s">
        <v>12</v>
      </c>
      <c r="F65" t="s">
        <v>13</v>
      </c>
      <c r="G65">
        <v>424</v>
      </c>
      <c r="H65">
        <v>5</v>
      </c>
      <c r="I65">
        <v>964.62</v>
      </c>
      <c r="J65" t="s">
        <v>34</v>
      </c>
      <c r="K65" t="s">
        <v>36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69</v>
      </c>
      <c r="S65">
        <v>4</v>
      </c>
      <c r="T65" t="s">
        <v>84</v>
      </c>
      <c r="U65" t="s">
        <v>107</v>
      </c>
    </row>
    <row r="66" spans="1:21" x14ac:dyDescent="0.2">
      <c r="A66" s="1">
        <v>45569</v>
      </c>
      <c r="B66" t="s">
        <v>9</v>
      </c>
      <c r="C66" t="s">
        <v>15</v>
      </c>
      <c r="D66" t="s">
        <v>22</v>
      </c>
      <c r="E66" t="s">
        <v>29</v>
      </c>
      <c r="F66" t="s">
        <v>17</v>
      </c>
      <c r="G66">
        <v>205</v>
      </c>
      <c r="H66">
        <v>9</v>
      </c>
      <c r="I66">
        <v>428.12</v>
      </c>
      <c r="J66" t="s">
        <v>34</v>
      </c>
      <c r="K66" t="s">
        <v>36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68</v>
      </c>
      <c r="S66">
        <v>4</v>
      </c>
      <c r="T66" t="s">
        <v>75</v>
      </c>
      <c r="U66" t="s">
        <v>109</v>
      </c>
    </row>
    <row r="67" spans="1:21" x14ac:dyDescent="0.2">
      <c r="A67" s="1">
        <v>45368</v>
      </c>
      <c r="B67" t="s">
        <v>18</v>
      </c>
      <c r="C67" t="s">
        <v>15</v>
      </c>
      <c r="D67" t="s">
        <v>22</v>
      </c>
      <c r="E67" t="s">
        <v>29</v>
      </c>
      <c r="F67" t="s">
        <v>24</v>
      </c>
      <c r="G67">
        <v>270</v>
      </c>
      <c r="H67">
        <v>10</v>
      </c>
      <c r="I67">
        <v>954.14</v>
      </c>
      <c r="J67" t="s">
        <v>34</v>
      </c>
      <c r="K67" t="s">
        <v>36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61</v>
      </c>
      <c r="S67">
        <v>1</v>
      </c>
      <c r="T67" t="s">
        <v>95</v>
      </c>
      <c r="U67" t="s">
        <v>108</v>
      </c>
    </row>
    <row r="68" spans="1:21" x14ac:dyDescent="0.2">
      <c r="A68" s="1">
        <v>45475</v>
      </c>
      <c r="B68" t="s">
        <v>18</v>
      </c>
      <c r="C68" t="s">
        <v>28</v>
      </c>
      <c r="D68" t="s">
        <v>22</v>
      </c>
      <c r="E68" t="s">
        <v>29</v>
      </c>
      <c r="F68" t="s">
        <v>21</v>
      </c>
      <c r="G68">
        <v>204</v>
      </c>
      <c r="H68">
        <v>27</v>
      </c>
      <c r="I68">
        <v>221.49</v>
      </c>
      <c r="J68" t="s">
        <v>34</v>
      </c>
      <c r="K68" t="s">
        <v>36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65</v>
      </c>
      <c r="S68">
        <v>3</v>
      </c>
      <c r="T68" t="s">
        <v>92</v>
      </c>
      <c r="U68" t="s">
        <v>112</v>
      </c>
    </row>
    <row r="69" spans="1:21" x14ac:dyDescent="0.2">
      <c r="A69" s="1">
        <v>45537</v>
      </c>
      <c r="B69" t="s">
        <v>30</v>
      </c>
      <c r="C69" t="s">
        <v>19</v>
      </c>
      <c r="D69" t="s">
        <v>22</v>
      </c>
      <c r="E69" t="s">
        <v>29</v>
      </c>
      <c r="F69" t="s">
        <v>13</v>
      </c>
      <c r="G69">
        <v>79</v>
      </c>
      <c r="H69">
        <v>13</v>
      </c>
      <c r="I69">
        <v>205.89</v>
      </c>
      <c r="J69" t="s">
        <v>34</v>
      </c>
      <c r="K69" t="s">
        <v>36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67</v>
      </c>
      <c r="S69">
        <v>3</v>
      </c>
      <c r="T69" t="s">
        <v>85</v>
      </c>
      <c r="U69" t="s">
        <v>110</v>
      </c>
    </row>
    <row r="70" spans="1:21" x14ac:dyDescent="0.2">
      <c r="A70" s="1">
        <v>45606</v>
      </c>
      <c r="B70" t="s">
        <v>30</v>
      </c>
      <c r="C70" t="s">
        <v>10</v>
      </c>
      <c r="D70" t="s">
        <v>22</v>
      </c>
      <c r="E70" t="s">
        <v>23</v>
      </c>
      <c r="F70" t="s">
        <v>17</v>
      </c>
      <c r="G70">
        <v>218</v>
      </c>
      <c r="H70">
        <v>31</v>
      </c>
      <c r="I70">
        <v>749.01</v>
      </c>
      <c r="J70" t="s">
        <v>34</v>
      </c>
      <c r="K70" t="s">
        <v>36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69</v>
      </c>
      <c r="S70">
        <v>4</v>
      </c>
      <c r="T70" t="s">
        <v>86</v>
      </c>
      <c r="U70" t="s">
        <v>107</v>
      </c>
    </row>
    <row r="71" spans="1:21" x14ac:dyDescent="0.2">
      <c r="A71" s="1">
        <v>45432</v>
      </c>
      <c r="B71" t="s">
        <v>30</v>
      </c>
      <c r="C71" t="s">
        <v>15</v>
      </c>
      <c r="D71" t="s">
        <v>22</v>
      </c>
      <c r="E71" t="s">
        <v>23</v>
      </c>
      <c r="F71" t="s">
        <v>17</v>
      </c>
      <c r="G71">
        <v>331</v>
      </c>
      <c r="H71">
        <v>44</v>
      </c>
      <c r="I71">
        <v>807.92</v>
      </c>
      <c r="J71" t="s">
        <v>34</v>
      </c>
      <c r="K71" t="s">
        <v>36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63</v>
      </c>
      <c r="S71">
        <v>2</v>
      </c>
      <c r="T71" t="s">
        <v>87</v>
      </c>
      <c r="U71" t="s">
        <v>115</v>
      </c>
    </row>
    <row r="72" spans="1:21" x14ac:dyDescent="0.2">
      <c r="A72" s="1">
        <v>45387</v>
      </c>
      <c r="B72" t="s">
        <v>18</v>
      </c>
      <c r="C72" t="s">
        <v>15</v>
      </c>
      <c r="D72" t="s">
        <v>22</v>
      </c>
      <c r="E72" t="s">
        <v>29</v>
      </c>
      <c r="F72" t="s">
        <v>13</v>
      </c>
      <c r="G72">
        <v>136</v>
      </c>
      <c r="H72">
        <v>26</v>
      </c>
      <c r="I72">
        <v>227.21</v>
      </c>
      <c r="J72" t="s">
        <v>34</v>
      </c>
      <c r="K72" t="s">
        <v>36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62</v>
      </c>
      <c r="S72">
        <v>2</v>
      </c>
      <c r="T72" t="s">
        <v>95</v>
      </c>
      <c r="U72" t="s">
        <v>111</v>
      </c>
    </row>
    <row r="73" spans="1:21" x14ac:dyDescent="0.2">
      <c r="A73" s="1">
        <v>45430</v>
      </c>
      <c r="B73" t="s">
        <v>14</v>
      </c>
      <c r="C73" t="s">
        <v>15</v>
      </c>
      <c r="D73" t="s">
        <v>22</v>
      </c>
      <c r="E73" t="s">
        <v>12</v>
      </c>
      <c r="F73" t="s">
        <v>24</v>
      </c>
      <c r="G73">
        <v>425</v>
      </c>
      <c r="H73">
        <v>40</v>
      </c>
      <c r="I73">
        <v>802.44</v>
      </c>
      <c r="J73" t="s">
        <v>34</v>
      </c>
      <c r="K73" t="s">
        <v>36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63</v>
      </c>
      <c r="S73">
        <v>2</v>
      </c>
      <c r="T73" t="s">
        <v>91</v>
      </c>
      <c r="U73" t="s">
        <v>115</v>
      </c>
    </row>
    <row r="74" spans="1:21" x14ac:dyDescent="0.2">
      <c r="A74" s="1">
        <v>45361</v>
      </c>
      <c r="B74" t="s">
        <v>25</v>
      </c>
      <c r="C74" t="s">
        <v>19</v>
      </c>
      <c r="D74" t="s">
        <v>22</v>
      </c>
      <c r="E74" t="s">
        <v>12</v>
      </c>
      <c r="F74" t="s">
        <v>17</v>
      </c>
      <c r="G74">
        <v>436</v>
      </c>
      <c r="H74">
        <v>10</v>
      </c>
      <c r="I74">
        <v>245.64</v>
      </c>
      <c r="J74" t="s">
        <v>34</v>
      </c>
      <c r="K74" t="s">
        <v>36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61</v>
      </c>
      <c r="S74">
        <v>1</v>
      </c>
      <c r="T74" t="s">
        <v>77</v>
      </c>
      <c r="U74" t="s">
        <v>108</v>
      </c>
    </row>
    <row r="75" spans="1:21" x14ac:dyDescent="0.2">
      <c r="A75" s="1">
        <v>45332</v>
      </c>
      <c r="B75" t="s">
        <v>25</v>
      </c>
      <c r="C75" t="s">
        <v>10</v>
      </c>
      <c r="D75" t="s">
        <v>22</v>
      </c>
      <c r="E75" t="s">
        <v>16</v>
      </c>
      <c r="F75" t="s">
        <v>13</v>
      </c>
      <c r="G75">
        <v>257</v>
      </c>
      <c r="H75">
        <v>26</v>
      </c>
      <c r="I75">
        <v>606.38</v>
      </c>
      <c r="J75" t="s">
        <v>34</v>
      </c>
      <c r="K75" t="s">
        <v>36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60</v>
      </c>
      <c r="S75">
        <v>1</v>
      </c>
      <c r="T75" t="s">
        <v>78</v>
      </c>
      <c r="U75" t="s">
        <v>113</v>
      </c>
    </row>
    <row r="76" spans="1:21" x14ac:dyDescent="0.2">
      <c r="A76" s="1">
        <v>45356</v>
      </c>
      <c r="B76" t="s">
        <v>18</v>
      </c>
      <c r="C76" t="s">
        <v>19</v>
      </c>
      <c r="D76" t="s">
        <v>22</v>
      </c>
      <c r="E76" t="s">
        <v>29</v>
      </c>
      <c r="F76" t="s">
        <v>13</v>
      </c>
      <c r="G76">
        <v>268</v>
      </c>
      <c r="H76">
        <v>7</v>
      </c>
      <c r="I76">
        <v>317.99</v>
      </c>
      <c r="J76" t="s">
        <v>34</v>
      </c>
      <c r="K76" t="s">
        <v>36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61</v>
      </c>
      <c r="S76">
        <v>1</v>
      </c>
      <c r="T76" t="s">
        <v>93</v>
      </c>
      <c r="U76" t="s">
        <v>108</v>
      </c>
    </row>
    <row r="77" spans="1:21" x14ac:dyDescent="0.2">
      <c r="A77" s="1">
        <v>45493</v>
      </c>
      <c r="B77" t="s">
        <v>26</v>
      </c>
      <c r="C77" t="s">
        <v>15</v>
      </c>
      <c r="D77" t="s">
        <v>22</v>
      </c>
      <c r="E77" t="s">
        <v>32</v>
      </c>
      <c r="F77" t="s">
        <v>24</v>
      </c>
      <c r="G77">
        <v>233</v>
      </c>
      <c r="H77">
        <v>46</v>
      </c>
      <c r="I77">
        <v>875.58</v>
      </c>
      <c r="J77" t="s">
        <v>34</v>
      </c>
      <c r="K77" t="s">
        <v>36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65</v>
      </c>
      <c r="S77">
        <v>3</v>
      </c>
      <c r="T77" t="s">
        <v>83</v>
      </c>
      <c r="U77" t="s">
        <v>112</v>
      </c>
    </row>
    <row r="78" spans="1:21" x14ac:dyDescent="0.2">
      <c r="A78" s="1">
        <v>45508</v>
      </c>
      <c r="B78" t="s">
        <v>18</v>
      </c>
      <c r="C78" t="s">
        <v>28</v>
      </c>
      <c r="D78" t="s">
        <v>22</v>
      </c>
      <c r="E78" t="s">
        <v>16</v>
      </c>
      <c r="F78" t="s">
        <v>17</v>
      </c>
      <c r="G78">
        <v>442</v>
      </c>
      <c r="H78">
        <v>10</v>
      </c>
      <c r="I78">
        <v>189.4</v>
      </c>
      <c r="J78" t="s">
        <v>34</v>
      </c>
      <c r="K78" t="s">
        <v>36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66</v>
      </c>
      <c r="S78">
        <v>3</v>
      </c>
      <c r="T78" t="s">
        <v>92</v>
      </c>
      <c r="U78" t="s">
        <v>117</v>
      </c>
    </row>
    <row r="79" spans="1:21" x14ac:dyDescent="0.2">
      <c r="A79" s="1">
        <v>45333</v>
      </c>
      <c r="B79" t="s">
        <v>14</v>
      </c>
      <c r="C79" t="s">
        <v>19</v>
      </c>
      <c r="D79" t="s">
        <v>22</v>
      </c>
      <c r="E79" t="s">
        <v>23</v>
      </c>
      <c r="F79" t="s">
        <v>17</v>
      </c>
      <c r="G79">
        <v>275</v>
      </c>
      <c r="H79">
        <v>31</v>
      </c>
      <c r="I79">
        <v>508.32</v>
      </c>
      <c r="J79" t="s">
        <v>34</v>
      </c>
      <c r="K79" t="s">
        <v>36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60</v>
      </c>
      <c r="S79">
        <v>1</v>
      </c>
      <c r="T79" t="s">
        <v>89</v>
      </c>
      <c r="U79" t="s">
        <v>113</v>
      </c>
    </row>
    <row r="80" spans="1:21" x14ac:dyDescent="0.2">
      <c r="A80" s="1">
        <v>45297</v>
      </c>
      <c r="B80" t="s">
        <v>30</v>
      </c>
      <c r="C80" t="s">
        <v>10</v>
      </c>
      <c r="D80" t="s">
        <v>22</v>
      </c>
      <c r="E80" t="s">
        <v>29</v>
      </c>
      <c r="F80" t="s">
        <v>21</v>
      </c>
      <c r="G80">
        <v>285</v>
      </c>
      <c r="H80">
        <v>10</v>
      </c>
      <c r="I80">
        <v>345.01</v>
      </c>
      <c r="J80" t="s">
        <v>34</v>
      </c>
      <c r="K80" t="s">
        <v>36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59</v>
      </c>
      <c r="S80">
        <v>1</v>
      </c>
      <c r="T80" t="s">
        <v>86</v>
      </c>
      <c r="U80" t="s">
        <v>116</v>
      </c>
    </row>
    <row r="81" spans="1:21" x14ac:dyDescent="0.2">
      <c r="A81" s="1">
        <v>45485</v>
      </c>
      <c r="B81" t="s">
        <v>14</v>
      </c>
      <c r="C81" t="s">
        <v>10</v>
      </c>
      <c r="D81" t="s">
        <v>22</v>
      </c>
      <c r="E81" t="s">
        <v>29</v>
      </c>
      <c r="F81" t="s">
        <v>24</v>
      </c>
      <c r="G81">
        <v>48</v>
      </c>
      <c r="H81">
        <v>48</v>
      </c>
      <c r="I81">
        <v>440.99</v>
      </c>
      <c r="J81" t="s">
        <v>34</v>
      </c>
      <c r="K81" t="s">
        <v>36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65</v>
      </c>
      <c r="S81">
        <v>3</v>
      </c>
      <c r="T81" t="s">
        <v>90</v>
      </c>
      <c r="U81" t="s">
        <v>112</v>
      </c>
    </row>
    <row r="82" spans="1:21" x14ac:dyDescent="0.2">
      <c r="A82" s="1">
        <v>45331</v>
      </c>
      <c r="B82" t="s">
        <v>18</v>
      </c>
      <c r="C82" t="s">
        <v>10</v>
      </c>
      <c r="D82" t="s">
        <v>22</v>
      </c>
      <c r="E82" t="s">
        <v>16</v>
      </c>
      <c r="F82" t="s">
        <v>17</v>
      </c>
      <c r="G82">
        <v>480</v>
      </c>
      <c r="H82">
        <v>48</v>
      </c>
      <c r="I82">
        <v>319.70999999999998</v>
      </c>
      <c r="J82" t="s">
        <v>34</v>
      </c>
      <c r="K82" t="s">
        <v>36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60</v>
      </c>
      <c r="S82">
        <v>1</v>
      </c>
      <c r="T82" t="s">
        <v>94</v>
      </c>
      <c r="U82" t="s">
        <v>113</v>
      </c>
    </row>
    <row r="83" spans="1:21" x14ac:dyDescent="0.2">
      <c r="A83" s="1">
        <v>45642</v>
      </c>
      <c r="B83" t="s">
        <v>30</v>
      </c>
      <c r="C83" t="s">
        <v>15</v>
      </c>
      <c r="D83" t="s">
        <v>22</v>
      </c>
      <c r="E83" t="s">
        <v>32</v>
      </c>
      <c r="F83" t="s">
        <v>24</v>
      </c>
      <c r="G83">
        <v>158</v>
      </c>
      <c r="H83">
        <v>38</v>
      </c>
      <c r="I83">
        <v>6.66</v>
      </c>
      <c r="J83" t="s">
        <v>34</v>
      </c>
      <c r="K83" t="s">
        <v>36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70</v>
      </c>
      <c r="S83">
        <v>4</v>
      </c>
      <c r="T83" t="s">
        <v>87</v>
      </c>
      <c r="U83" t="s">
        <v>114</v>
      </c>
    </row>
    <row r="84" spans="1:21" x14ac:dyDescent="0.2">
      <c r="A84" s="1">
        <v>45357</v>
      </c>
      <c r="B84" t="s">
        <v>18</v>
      </c>
      <c r="C84" t="s">
        <v>15</v>
      </c>
      <c r="D84" t="s">
        <v>22</v>
      </c>
      <c r="E84" t="s">
        <v>16</v>
      </c>
      <c r="F84" t="s">
        <v>21</v>
      </c>
      <c r="G84">
        <v>209</v>
      </c>
      <c r="H84">
        <v>3</v>
      </c>
      <c r="I84">
        <v>340.56</v>
      </c>
      <c r="J84" t="s">
        <v>34</v>
      </c>
      <c r="K84" t="s">
        <v>36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61</v>
      </c>
      <c r="S84">
        <v>1</v>
      </c>
      <c r="T84" t="s">
        <v>95</v>
      </c>
      <c r="U84" t="s">
        <v>108</v>
      </c>
    </row>
    <row r="85" spans="1:21" x14ac:dyDescent="0.2">
      <c r="A85" s="1">
        <v>45319</v>
      </c>
      <c r="B85" t="s">
        <v>9</v>
      </c>
      <c r="C85" t="s">
        <v>28</v>
      </c>
      <c r="D85" t="s">
        <v>22</v>
      </c>
      <c r="E85" t="s">
        <v>12</v>
      </c>
      <c r="F85" t="s">
        <v>13</v>
      </c>
      <c r="G85">
        <v>70</v>
      </c>
      <c r="H85">
        <v>5</v>
      </c>
      <c r="I85">
        <v>360.28</v>
      </c>
      <c r="J85" t="s">
        <v>34</v>
      </c>
      <c r="K85" t="s">
        <v>36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59</v>
      </c>
      <c r="S85">
        <v>1</v>
      </c>
      <c r="T85" t="s">
        <v>72</v>
      </c>
      <c r="U85" t="s">
        <v>116</v>
      </c>
    </row>
    <row r="86" spans="1:21" x14ac:dyDescent="0.2">
      <c r="A86" s="1">
        <v>45544</v>
      </c>
      <c r="B86" t="s">
        <v>9</v>
      </c>
      <c r="C86" t="s">
        <v>28</v>
      </c>
      <c r="D86" t="s">
        <v>22</v>
      </c>
      <c r="E86" t="s">
        <v>23</v>
      </c>
      <c r="F86" t="s">
        <v>13</v>
      </c>
      <c r="G86">
        <v>142</v>
      </c>
      <c r="H86">
        <v>33</v>
      </c>
      <c r="I86">
        <v>107.99</v>
      </c>
      <c r="J86" t="s">
        <v>34</v>
      </c>
      <c r="K86" t="s">
        <v>36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67</v>
      </c>
      <c r="S86">
        <v>3</v>
      </c>
      <c r="T86" t="s">
        <v>72</v>
      </c>
      <c r="U86" t="s">
        <v>110</v>
      </c>
    </row>
    <row r="87" spans="1:21" x14ac:dyDescent="0.2">
      <c r="A87" s="1">
        <v>45625</v>
      </c>
      <c r="B87" t="s">
        <v>14</v>
      </c>
      <c r="C87" t="s">
        <v>28</v>
      </c>
      <c r="D87" t="s">
        <v>22</v>
      </c>
      <c r="E87" t="s">
        <v>12</v>
      </c>
      <c r="F87" t="s">
        <v>24</v>
      </c>
      <c r="G87">
        <v>414</v>
      </c>
      <c r="H87">
        <v>44</v>
      </c>
      <c r="I87">
        <v>185.58</v>
      </c>
      <c r="J87" t="s">
        <v>34</v>
      </c>
      <c r="K87" t="s">
        <v>36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69</v>
      </c>
      <c r="S87">
        <v>4</v>
      </c>
      <c r="T87" t="s">
        <v>88</v>
      </c>
      <c r="U87" t="s">
        <v>107</v>
      </c>
    </row>
    <row r="88" spans="1:21" x14ac:dyDescent="0.2">
      <c r="A88" s="1">
        <v>45525</v>
      </c>
      <c r="B88" t="s">
        <v>18</v>
      </c>
      <c r="C88" t="s">
        <v>15</v>
      </c>
      <c r="D88" t="s">
        <v>22</v>
      </c>
      <c r="E88" t="s">
        <v>29</v>
      </c>
      <c r="F88" t="s">
        <v>24</v>
      </c>
      <c r="G88">
        <v>423</v>
      </c>
      <c r="H88">
        <v>48</v>
      </c>
      <c r="I88">
        <v>522.59</v>
      </c>
      <c r="J88" t="s">
        <v>34</v>
      </c>
      <c r="K88" t="s">
        <v>36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66</v>
      </c>
      <c r="S88">
        <v>3</v>
      </c>
      <c r="T88" t="s">
        <v>95</v>
      </c>
      <c r="U88" t="s">
        <v>117</v>
      </c>
    </row>
    <row r="89" spans="1:21" x14ac:dyDescent="0.2">
      <c r="A89" s="1">
        <v>45420</v>
      </c>
      <c r="B89" t="s">
        <v>26</v>
      </c>
      <c r="C89" t="s">
        <v>15</v>
      </c>
      <c r="D89" t="s">
        <v>22</v>
      </c>
      <c r="E89" t="s">
        <v>32</v>
      </c>
      <c r="F89" t="s">
        <v>17</v>
      </c>
      <c r="G89">
        <v>259</v>
      </c>
      <c r="H89">
        <v>16</v>
      </c>
      <c r="I89">
        <v>453.68</v>
      </c>
      <c r="J89" t="s">
        <v>34</v>
      </c>
      <c r="K89" t="s">
        <v>36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63</v>
      </c>
      <c r="S89">
        <v>2</v>
      </c>
      <c r="T89" t="s">
        <v>83</v>
      </c>
      <c r="U89" t="s">
        <v>115</v>
      </c>
    </row>
    <row r="90" spans="1:21" x14ac:dyDescent="0.2">
      <c r="A90" s="1">
        <v>45633</v>
      </c>
      <c r="B90" t="s">
        <v>9</v>
      </c>
      <c r="C90" t="s">
        <v>28</v>
      </c>
      <c r="D90" t="s">
        <v>22</v>
      </c>
      <c r="E90" t="s">
        <v>32</v>
      </c>
      <c r="F90" t="s">
        <v>24</v>
      </c>
      <c r="G90">
        <v>184</v>
      </c>
      <c r="H90">
        <v>49</v>
      </c>
      <c r="I90">
        <v>100.44</v>
      </c>
      <c r="J90" t="s">
        <v>34</v>
      </c>
      <c r="K90" t="s">
        <v>36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70</v>
      </c>
      <c r="S90">
        <v>4</v>
      </c>
      <c r="T90" t="s">
        <v>72</v>
      </c>
      <c r="U90" t="s">
        <v>114</v>
      </c>
    </row>
    <row r="91" spans="1:21" x14ac:dyDescent="0.2">
      <c r="A91" s="1">
        <v>45422</v>
      </c>
      <c r="B91" t="s">
        <v>18</v>
      </c>
      <c r="C91" t="s">
        <v>10</v>
      </c>
      <c r="D91" t="s">
        <v>22</v>
      </c>
      <c r="E91" t="s">
        <v>12</v>
      </c>
      <c r="F91" t="s">
        <v>13</v>
      </c>
      <c r="G91">
        <v>232</v>
      </c>
      <c r="H91">
        <v>29</v>
      </c>
      <c r="I91">
        <v>731.08</v>
      </c>
      <c r="J91" t="s">
        <v>34</v>
      </c>
      <c r="K91" t="s">
        <v>36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63</v>
      </c>
      <c r="S91">
        <v>2</v>
      </c>
      <c r="T91" t="s">
        <v>94</v>
      </c>
      <c r="U91" t="s">
        <v>115</v>
      </c>
    </row>
    <row r="92" spans="1:21" x14ac:dyDescent="0.2">
      <c r="A92" s="1">
        <v>45427</v>
      </c>
      <c r="B92" t="s">
        <v>14</v>
      </c>
      <c r="C92" t="s">
        <v>19</v>
      </c>
      <c r="D92" t="s">
        <v>22</v>
      </c>
      <c r="E92" t="s">
        <v>16</v>
      </c>
      <c r="F92" t="s">
        <v>24</v>
      </c>
      <c r="G92">
        <v>457</v>
      </c>
      <c r="H92">
        <v>2</v>
      </c>
      <c r="I92">
        <v>784.29</v>
      </c>
      <c r="J92" t="s">
        <v>34</v>
      </c>
      <c r="K92" t="s">
        <v>36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63</v>
      </c>
      <c r="S92">
        <v>2</v>
      </c>
      <c r="T92" t="s">
        <v>89</v>
      </c>
      <c r="U92" t="s">
        <v>115</v>
      </c>
    </row>
    <row r="93" spans="1:21" x14ac:dyDescent="0.2">
      <c r="A93" s="1">
        <v>45610</v>
      </c>
      <c r="B93" t="s">
        <v>18</v>
      </c>
      <c r="C93" t="s">
        <v>19</v>
      </c>
      <c r="D93" t="s">
        <v>22</v>
      </c>
      <c r="E93" t="s">
        <v>12</v>
      </c>
      <c r="F93" t="s">
        <v>13</v>
      </c>
      <c r="G93">
        <v>134</v>
      </c>
      <c r="H93">
        <v>14</v>
      </c>
      <c r="I93">
        <v>940.41</v>
      </c>
      <c r="J93" t="s">
        <v>34</v>
      </c>
      <c r="K93" t="s">
        <v>36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69</v>
      </c>
      <c r="S93">
        <v>4</v>
      </c>
      <c r="T93" t="s">
        <v>93</v>
      </c>
      <c r="U93" t="s">
        <v>107</v>
      </c>
    </row>
    <row r="94" spans="1:21" x14ac:dyDescent="0.2">
      <c r="A94" s="1">
        <v>45321</v>
      </c>
      <c r="B94" t="s">
        <v>9</v>
      </c>
      <c r="C94" t="s">
        <v>19</v>
      </c>
      <c r="D94" t="s">
        <v>22</v>
      </c>
      <c r="E94" t="s">
        <v>12</v>
      </c>
      <c r="F94" t="s">
        <v>17</v>
      </c>
      <c r="G94">
        <v>456</v>
      </c>
      <c r="H94">
        <v>11</v>
      </c>
      <c r="I94">
        <v>302.67</v>
      </c>
      <c r="J94" t="s">
        <v>34</v>
      </c>
      <c r="K94" t="s">
        <v>36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59</v>
      </c>
      <c r="S94">
        <v>1</v>
      </c>
      <c r="T94" t="s">
        <v>73</v>
      </c>
      <c r="U94" t="s">
        <v>116</v>
      </c>
    </row>
    <row r="95" spans="1:21" x14ac:dyDescent="0.2">
      <c r="A95" s="1">
        <v>45400</v>
      </c>
      <c r="B95" t="s">
        <v>30</v>
      </c>
      <c r="C95" t="s">
        <v>28</v>
      </c>
      <c r="D95" t="s">
        <v>22</v>
      </c>
      <c r="E95" t="s">
        <v>12</v>
      </c>
      <c r="F95" t="s">
        <v>24</v>
      </c>
      <c r="G95">
        <v>191</v>
      </c>
      <c r="H95">
        <v>34</v>
      </c>
      <c r="I95">
        <v>149.24</v>
      </c>
      <c r="J95" t="s">
        <v>34</v>
      </c>
      <c r="K95" t="s">
        <v>36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62</v>
      </c>
      <c r="S95">
        <v>2</v>
      </c>
      <c r="T95" t="s">
        <v>84</v>
      </c>
      <c r="U95" t="s">
        <v>111</v>
      </c>
    </row>
    <row r="96" spans="1:21" x14ac:dyDescent="0.2">
      <c r="A96" s="1">
        <v>45354</v>
      </c>
      <c r="B96" t="s">
        <v>18</v>
      </c>
      <c r="C96" t="s">
        <v>15</v>
      </c>
      <c r="D96" t="s">
        <v>22</v>
      </c>
      <c r="E96" t="s">
        <v>29</v>
      </c>
      <c r="F96" t="s">
        <v>13</v>
      </c>
      <c r="G96">
        <v>348</v>
      </c>
      <c r="H96">
        <v>8</v>
      </c>
      <c r="I96">
        <v>400.39</v>
      </c>
      <c r="J96" t="s">
        <v>34</v>
      </c>
      <c r="K96" t="s">
        <v>36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61</v>
      </c>
      <c r="S96">
        <v>1</v>
      </c>
      <c r="T96" t="s">
        <v>95</v>
      </c>
      <c r="U96" t="s">
        <v>108</v>
      </c>
    </row>
    <row r="97" spans="1:21" x14ac:dyDescent="0.2">
      <c r="A97" s="1">
        <v>45353</v>
      </c>
      <c r="B97" t="s">
        <v>18</v>
      </c>
      <c r="C97" t="s">
        <v>15</v>
      </c>
      <c r="D97" t="s">
        <v>22</v>
      </c>
      <c r="E97" t="s">
        <v>12</v>
      </c>
      <c r="F97" t="s">
        <v>13</v>
      </c>
      <c r="G97">
        <v>119</v>
      </c>
      <c r="H97">
        <v>4</v>
      </c>
      <c r="I97">
        <v>982.52</v>
      </c>
      <c r="J97" t="s">
        <v>34</v>
      </c>
      <c r="K97" t="s">
        <v>36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61</v>
      </c>
      <c r="S97">
        <v>1</v>
      </c>
      <c r="T97" t="s">
        <v>95</v>
      </c>
      <c r="U97" t="s">
        <v>108</v>
      </c>
    </row>
    <row r="98" spans="1:21" x14ac:dyDescent="0.2">
      <c r="A98" s="1">
        <v>45330</v>
      </c>
      <c r="B98" t="s">
        <v>25</v>
      </c>
      <c r="C98" t="s">
        <v>28</v>
      </c>
      <c r="D98" t="s">
        <v>22</v>
      </c>
      <c r="E98" t="s">
        <v>23</v>
      </c>
      <c r="F98" t="s">
        <v>13</v>
      </c>
      <c r="G98">
        <v>165</v>
      </c>
      <c r="H98">
        <v>21</v>
      </c>
      <c r="I98">
        <v>636.42999999999995</v>
      </c>
      <c r="J98" t="s">
        <v>34</v>
      </c>
      <c r="K98" t="s">
        <v>36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60</v>
      </c>
      <c r="S98">
        <v>1</v>
      </c>
      <c r="T98" t="s">
        <v>76</v>
      </c>
      <c r="U98" t="s">
        <v>113</v>
      </c>
    </row>
    <row r="99" spans="1:21" x14ac:dyDescent="0.2">
      <c r="A99" s="1">
        <v>45366</v>
      </c>
      <c r="B99" t="s">
        <v>25</v>
      </c>
      <c r="C99" t="s">
        <v>19</v>
      </c>
      <c r="D99" t="s">
        <v>22</v>
      </c>
      <c r="E99" t="s">
        <v>23</v>
      </c>
      <c r="F99" t="s">
        <v>17</v>
      </c>
      <c r="G99">
        <v>419</v>
      </c>
      <c r="H99">
        <v>21</v>
      </c>
      <c r="I99">
        <v>659</v>
      </c>
      <c r="J99" t="s">
        <v>34</v>
      </c>
      <c r="K99" t="s">
        <v>36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61</v>
      </c>
      <c r="S99">
        <v>1</v>
      </c>
      <c r="T99" t="s">
        <v>77</v>
      </c>
      <c r="U99" t="s">
        <v>108</v>
      </c>
    </row>
    <row r="100" spans="1:21" x14ac:dyDescent="0.2">
      <c r="A100" s="1">
        <v>45385</v>
      </c>
      <c r="B100" t="s">
        <v>14</v>
      </c>
      <c r="C100" t="s">
        <v>15</v>
      </c>
      <c r="D100" t="s">
        <v>22</v>
      </c>
      <c r="E100" t="s">
        <v>12</v>
      </c>
      <c r="F100" t="s">
        <v>17</v>
      </c>
      <c r="G100">
        <v>440</v>
      </c>
      <c r="H100">
        <v>41</v>
      </c>
      <c r="I100">
        <v>597.86</v>
      </c>
      <c r="J100" t="s">
        <v>34</v>
      </c>
      <c r="K100" t="s">
        <v>36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62</v>
      </c>
      <c r="S100">
        <v>2</v>
      </c>
      <c r="T100" t="s">
        <v>91</v>
      </c>
      <c r="U100" t="s">
        <v>111</v>
      </c>
    </row>
    <row r="101" spans="1:21" x14ac:dyDescent="0.2">
      <c r="A101" s="1">
        <v>45317</v>
      </c>
      <c r="B101" t="s">
        <v>9</v>
      </c>
      <c r="C101" t="s">
        <v>19</v>
      </c>
      <c r="D101" t="s">
        <v>22</v>
      </c>
      <c r="E101" t="s">
        <v>12</v>
      </c>
      <c r="F101" t="s">
        <v>13</v>
      </c>
      <c r="G101">
        <v>219</v>
      </c>
      <c r="H101">
        <v>30</v>
      </c>
      <c r="I101">
        <v>332.57</v>
      </c>
      <c r="J101" t="s">
        <v>34</v>
      </c>
      <c r="K101" t="s">
        <v>36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59</v>
      </c>
      <c r="S101">
        <v>1</v>
      </c>
      <c r="T101" t="s">
        <v>73</v>
      </c>
      <c r="U101" t="s">
        <v>116</v>
      </c>
    </row>
    <row r="102" spans="1:21" x14ac:dyDescent="0.2">
      <c r="A102" s="1">
        <v>45558</v>
      </c>
      <c r="B102" t="s">
        <v>25</v>
      </c>
      <c r="C102" t="s">
        <v>10</v>
      </c>
      <c r="D102" t="s">
        <v>22</v>
      </c>
      <c r="E102" t="s">
        <v>16</v>
      </c>
      <c r="F102" t="s">
        <v>13</v>
      </c>
      <c r="G102">
        <v>420</v>
      </c>
      <c r="H102">
        <v>39</v>
      </c>
      <c r="I102">
        <v>893.66</v>
      </c>
      <c r="J102" t="s">
        <v>34</v>
      </c>
      <c r="K102" t="s">
        <v>36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67</v>
      </c>
      <c r="S102">
        <v>3</v>
      </c>
      <c r="T102" t="s">
        <v>78</v>
      </c>
      <c r="U102" t="s">
        <v>110</v>
      </c>
    </row>
    <row r="103" spans="1:21" x14ac:dyDescent="0.2">
      <c r="A103" s="1">
        <v>45352</v>
      </c>
      <c r="B103" t="s">
        <v>25</v>
      </c>
      <c r="C103" t="s">
        <v>28</v>
      </c>
      <c r="D103" t="s">
        <v>22</v>
      </c>
      <c r="E103" t="s">
        <v>32</v>
      </c>
      <c r="F103" t="s">
        <v>21</v>
      </c>
      <c r="G103">
        <v>202</v>
      </c>
      <c r="H103">
        <v>15</v>
      </c>
      <c r="I103">
        <v>434.73</v>
      </c>
      <c r="J103" t="s">
        <v>34</v>
      </c>
      <c r="K103" t="s">
        <v>36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61</v>
      </c>
      <c r="S103">
        <v>1</v>
      </c>
      <c r="T103" t="s">
        <v>76</v>
      </c>
      <c r="U103" t="s">
        <v>108</v>
      </c>
    </row>
    <row r="104" spans="1:21" x14ac:dyDescent="0.2">
      <c r="A104" s="1">
        <v>45298</v>
      </c>
      <c r="B104" t="s">
        <v>25</v>
      </c>
      <c r="C104" t="s">
        <v>28</v>
      </c>
      <c r="D104" t="s">
        <v>22</v>
      </c>
      <c r="E104" t="s">
        <v>12</v>
      </c>
      <c r="F104" t="s">
        <v>13</v>
      </c>
      <c r="G104">
        <v>320</v>
      </c>
      <c r="H104">
        <v>22</v>
      </c>
      <c r="I104">
        <v>16.48</v>
      </c>
      <c r="J104" t="s">
        <v>34</v>
      </c>
      <c r="K104" t="s">
        <v>36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59</v>
      </c>
      <c r="S104">
        <v>1</v>
      </c>
      <c r="T104" t="s">
        <v>76</v>
      </c>
      <c r="U104" t="s">
        <v>116</v>
      </c>
    </row>
    <row r="105" spans="1:21" x14ac:dyDescent="0.2">
      <c r="A105" s="1">
        <v>45450</v>
      </c>
      <c r="B105" t="s">
        <v>14</v>
      </c>
      <c r="C105" t="s">
        <v>10</v>
      </c>
      <c r="D105" t="s">
        <v>22</v>
      </c>
      <c r="E105" t="s">
        <v>32</v>
      </c>
      <c r="F105" t="s">
        <v>21</v>
      </c>
      <c r="G105">
        <v>481</v>
      </c>
      <c r="H105">
        <v>6</v>
      </c>
      <c r="I105">
        <v>668.67</v>
      </c>
      <c r="J105" t="s">
        <v>34</v>
      </c>
      <c r="K105" t="s">
        <v>36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64</v>
      </c>
      <c r="S105">
        <v>2</v>
      </c>
      <c r="T105" t="s">
        <v>90</v>
      </c>
      <c r="U105" t="s">
        <v>118</v>
      </c>
    </row>
    <row r="106" spans="1:21" x14ac:dyDescent="0.2">
      <c r="A106" s="1">
        <v>45551</v>
      </c>
      <c r="B106" t="s">
        <v>9</v>
      </c>
      <c r="C106" t="s">
        <v>10</v>
      </c>
      <c r="D106" t="s">
        <v>22</v>
      </c>
      <c r="E106" t="s">
        <v>12</v>
      </c>
      <c r="F106" t="s">
        <v>21</v>
      </c>
      <c r="G106">
        <v>241</v>
      </c>
      <c r="H106">
        <v>29</v>
      </c>
      <c r="I106">
        <v>183.16</v>
      </c>
      <c r="J106" t="s">
        <v>34</v>
      </c>
      <c r="K106" t="s">
        <v>36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67</v>
      </c>
      <c r="S106">
        <v>3</v>
      </c>
      <c r="T106" t="s">
        <v>74</v>
      </c>
      <c r="U106" t="s">
        <v>110</v>
      </c>
    </row>
    <row r="107" spans="1:21" x14ac:dyDescent="0.2">
      <c r="A107" s="1">
        <v>45412</v>
      </c>
      <c r="B107" t="s">
        <v>26</v>
      </c>
      <c r="C107" t="s">
        <v>15</v>
      </c>
      <c r="D107" t="s">
        <v>22</v>
      </c>
      <c r="E107" t="s">
        <v>29</v>
      </c>
      <c r="F107" t="s">
        <v>13</v>
      </c>
      <c r="G107">
        <v>238</v>
      </c>
      <c r="H107">
        <v>44</v>
      </c>
      <c r="I107">
        <v>746.17</v>
      </c>
      <c r="J107" t="s">
        <v>34</v>
      </c>
      <c r="K107" t="s">
        <v>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62</v>
      </c>
      <c r="S107">
        <v>2</v>
      </c>
      <c r="T107" t="s">
        <v>83</v>
      </c>
      <c r="U107" t="s">
        <v>111</v>
      </c>
    </row>
    <row r="108" spans="1:21" x14ac:dyDescent="0.2">
      <c r="A108" s="1">
        <v>45572</v>
      </c>
      <c r="B108" t="s">
        <v>18</v>
      </c>
      <c r="C108" t="s">
        <v>19</v>
      </c>
      <c r="D108" t="s">
        <v>22</v>
      </c>
      <c r="E108" t="s">
        <v>16</v>
      </c>
      <c r="F108" t="s">
        <v>24</v>
      </c>
      <c r="G108">
        <v>246</v>
      </c>
      <c r="H108">
        <v>45</v>
      </c>
      <c r="I108">
        <v>696.1</v>
      </c>
      <c r="J108" t="s">
        <v>34</v>
      </c>
      <c r="K108" t="s">
        <v>36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68</v>
      </c>
      <c r="S108">
        <v>4</v>
      </c>
      <c r="T108" t="s">
        <v>93</v>
      </c>
      <c r="U108" t="s">
        <v>109</v>
      </c>
    </row>
    <row r="109" spans="1:21" x14ac:dyDescent="0.2">
      <c r="A109" s="1">
        <v>45476</v>
      </c>
      <c r="B109" t="s">
        <v>30</v>
      </c>
      <c r="C109" t="s">
        <v>15</v>
      </c>
      <c r="D109" t="s">
        <v>22</v>
      </c>
      <c r="E109" t="s">
        <v>32</v>
      </c>
      <c r="F109" t="s">
        <v>13</v>
      </c>
      <c r="G109">
        <v>258</v>
      </c>
      <c r="H109">
        <v>25</v>
      </c>
      <c r="I109">
        <v>307.42</v>
      </c>
      <c r="J109" t="s">
        <v>34</v>
      </c>
      <c r="K109" t="s">
        <v>36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65</v>
      </c>
      <c r="S109">
        <v>3</v>
      </c>
      <c r="T109" t="s">
        <v>87</v>
      </c>
      <c r="U109" t="s">
        <v>112</v>
      </c>
    </row>
    <row r="110" spans="1:21" x14ac:dyDescent="0.2">
      <c r="A110" s="1">
        <v>45535</v>
      </c>
      <c r="B110" t="s">
        <v>14</v>
      </c>
      <c r="C110" t="s">
        <v>10</v>
      </c>
      <c r="D110" t="s">
        <v>22</v>
      </c>
      <c r="E110" t="s">
        <v>16</v>
      </c>
      <c r="F110" t="s">
        <v>17</v>
      </c>
      <c r="G110">
        <v>294</v>
      </c>
      <c r="H110">
        <v>49</v>
      </c>
      <c r="I110">
        <v>105.65</v>
      </c>
      <c r="J110" t="s">
        <v>34</v>
      </c>
      <c r="K110" t="s">
        <v>36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66</v>
      </c>
      <c r="S110">
        <v>3</v>
      </c>
      <c r="T110" t="s">
        <v>90</v>
      </c>
      <c r="U110" t="s">
        <v>117</v>
      </c>
    </row>
    <row r="111" spans="1:21" x14ac:dyDescent="0.2">
      <c r="A111" s="1">
        <v>45492</v>
      </c>
      <c r="B111" t="s">
        <v>26</v>
      </c>
      <c r="C111" t="s">
        <v>19</v>
      </c>
      <c r="D111" t="s">
        <v>22</v>
      </c>
      <c r="E111" t="s">
        <v>32</v>
      </c>
      <c r="F111" t="s">
        <v>24</v>
      </c>
      <c r="G111">
        <v>468</v>
      </c>
      <c r="H111">
        <v>35</v>
      </c>
      <c r="I111">
        <v>732.74</v>
      </c>
      <c r="J111" t="s">
        <v>34</v>
      </c>
      <c r="K111" t="s">
        <v>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65</v>
      </c>
      <c r="S111">
        <v>3</v>
      </c>
      <c r="T111" t="s">
        <v>81</v>
      </c>
      <c r="U111" t="s">
        <v>112</v>
      </c>
    </row>
    <row r="112" spans="1:21" x14ac:dyDescent="0.2">
      <c r="A112" s="1">
        <v>45563</v>
      </c>
      <c r="B112" t="s">
        <v>14</v>
      </c>
      <c r="C112" t="s">
        <v>19</v>
      </c>
      <c r="D112" t="s">
        <v>22</v>
      </c>
      <c r="E112" t="s">
        <v>16</v>
      </c>
      <c r="F112" t="s">
        <v>21</v>
      </c>
      <c r="G112">
        <v>396</v>
      </c>
      <c r="H112">
        <v>25</v>
      </c>
      <c r="I112">
        <v>480.64</v>
      </c>
      <c r="J112" t="s">
        <v>34</v>
      </c>
      <c r="K112" t="s">
        <v>36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67</v>
      </c>
      <c r="S112">
        <v>3</v>
      </c>
      <c r="T112" t="s">
        <v>89</v>
      </c>
      <c r="U112" t="s">
        <v>110</v>
      </c>
    </row>
    <row r="113" spans="1:21" x14ac:dyDescent="0.2">
      <c r="A113" s="1">
        <v>45353</v>
      </c>
      <c r="B113" t="s">
        <v>18</v>
      </c>
      <c r="C113" t="s">
        <v>10</v>
      </c>
      <c r="D113" t="s">
        <v>22</v>
      </c>
      <c r="E113" t="s">
        <v>23</v>
      </c>
      <c r="F113" t="s">
        <v>24</v>
      </c>
      <c r="G113">
        <v>206</v>
      </c>
      <c r="H113">
        <v>17</v>
      </c>
      <c r="I113">
        <v>76.56</v>
      </c>
      <c r="J113" t="s">
        <v>34</v>
      </c>
      <c r="K113" t="s">
        <v>36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61</v>
      </c>
      <c r="S113">
        <v>1</v>
      </c>
      <c r="T113" t="s">
        <v>94</v>
      </c>
      <c r="U113" t="s">
        <v>108</v>
      </c>
    </row>
    <row r="114" spans="1:21" x14ac:dyDescent="0.2">
      <c r="A114" s="1">
        <v>45630</v>
      </c>
      <c r="B114" t="s">
        <v>14</v>
      </c>
      <c r="C114" t="s">
        <v>10</v>
      </c>
      <c r="D114" t="s">
        <v>22</v>
      </c>
      <c r="E114" t="s">
        <v>29</v>
      </c>
      <c r="F114" t="s">
        <v>24</v>
      </c>
      <c r="G114">
        <v>192</v>
      </c>
      <c r="H114">
        <v>24</v>
      </c>
      <c r="I114">
        <v>14.04</v>
      </c>
      <c r="J114" t="s">
        <v>34</v>
      </c>
      <c r="K114" t="s">
        <v>36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70</v>
      </c>
      <c r="S114">
        <v>4</v>
      </c>
      <c r="T114" t="s">
        <v>90</v>
      </c>
      <c r="U114" t="s">
        <v>114</v>
      </c>
    </row>
    <row r="115" spans="1:21" x14ac:dyDescent="0.2">
      <c r="A115" s="1">
        <v>45558</v>
      </c>
      <c r="B115" t="s">
        <v>25</v>
      </c>
      <c r="C115" t="s">
        <v>10</v>
      </c>
      <c r="D115" t="s">
        <v>22</v>
      </c>
      <c r="E115" t="s">
        <v>12</v>
      </c>
      <c r="F115" t="s">
        <v>13</v>
      </c>
      <c r="G115">
        <v>410</v>
      </c>
      <c r="H115">
        <v>5</v>
      </c>
      <c r="I115">
        <v>938.59</v>
      </c>
      <c r="J115" t="s">
        <v>34</v>
      </c>
      <c r="K115" t="s">
        <v>36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67</v>
      </c>
      <c r="S115">
        <v>3</v>
      </c>
      <c r="T115" t="s">
        <v>78</v>
      </c>
      <c r="U115" t="s">
        <v>110</v>
      </c>
    </row>
    <row r="116" spans="1:21" x14ac:dyDescent="0.2">
      <c r="A116" s="1">
        <v>45631</v>
      </c>
      <c r="B116" t="s">
        <v>26</v>
      </c>
      <c r="C116" t="s">
        <v>28</v>
      </c>
      <c r="D116" t="s">
        <v>22</v>
      </c>
      <c r="E116" t="s">
        <v>32</v>
      </c>
      <c r="F116" t="s">
        <v>17</v>
      </c>
      <c r="G116">
        <v>458</v>
      </c>
      <c r="H116">
        <v>26</v>
      </c>
      <c r="I116">
        <v>687.69</v>
      </c>
      <c r="J116" t="s">
        <v>34</v>
      </c>
      <c r="K116" t="s">
        <v>36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70</v>
      </c>
      <c r="S116">
        <v>4</v>
      </c>
      <c r="T116" t="s">
        <v>80</v>
      </c>
      <c r="U116" t="s">
        <v>114</v>
      </c>
    </row>
    <row r="117" spans="1:21" x14ac:dyDescent="0.2">
      <c r="A117" s="1">
        <v>45648</v>
      </c>
      <c r="B117" t="s">
        <v>25</v>
      </c>
      <c r="C117" t="s">
        <v>10</v>
      </c>
      <c r="D117" t="s">
        <v>22</v>
      </c>
      <c r="E117" t="s">
        <v>12</v>
      </c>
      <c r="F117" t="s">
        <v>24</v>
      </c>
      <c r="G117">
        <v>291</v>
      </c>
      <c r="H117">
        <v>4</v>
      </c>
      <c r="I117">
        <v>401.82</v>
      </c>
      <c r="J117" t="s">
        <v>34</v>
      </c>
      <c r="K117" t="s">
        <v>36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70</v>
      </c>
      <c r="S117">
        <v>4</v>
      </c>
      <c r="T117" t="s">
        <v>78</v>
      </c>
      <c r="U117" t="s">
        <v>114</v>
      </c>
    </row>
    <row r="118" spans="1:21" x14ac:dyDescent="0.2">
      <c r="A118" s="1">
        <v>45602</v>
      </c>
      <c r="B118" t="s">
        <v>25</v>
      </c>
      <c r="C118" t="s">
        <v>15</v>
      </c>
      <c r="D118" t="s">
        <v>22</v>
      </c>
      <c r="E118" t="s">
        <v>29</v>
      </c>
      <c r="F118" t="s">
        <v>13</v>
      </c>
      <c r="G118">
        <v>359</v>
      </c>
      <c r="H118">
        <v>34</v>
      </c>
      <c r="I118">
        <v>169.36</v>
      </c>
      <c r="J118" t="s">
        <v>34</v>
      </c>
      <c r="K118" t="s">
        <v>36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69</v>
      </c>
      <c r="S118">
        <v>4</v>
      </c>
      <c r="T118" t="s">
        <v>79</v>
      </c>
      <c r="U118" t="s">
        <v>107</v>
      </c>
    </row>
    <row r="119" spans="1:21" x14ac:dyDescent="0.2">
      <c r="A119" s="1">
        <v>45473</v>
      </c>
      <c r="B119" t="s">
        <v>18</v>
      </c>
      <c r="C119" t="s">
        <v>10</v>
      </c>
      <c r="D119" t="s">
        <v>22</v>
      </c>
      <c r="E119" t="s">
        <v>29</v>
      </c>
      <c r="F119" t="s">
        <v>24</v>
      </c>
      <c r="G119">
        <v>189</v>
      </c>
      <c r="H119">
        <v>24</v>
      </c>
      <c r="I119">
        <v>220.86</v>
      </c>
      <c r="J119" t="s">
        <v>34</v>
      </c>
      <c r="K119" t="s">
        <v>36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64</v>
      </c>
      <c r="S119">
        <v>2</v>
      </c>
      <c r="T119" t="s">
        <v>94</v>
      </c>
      <c r="U119" t="s">
        <v>118</v>
      </c>
    </row>
    <row r="120" spans="1:21" x14ac:dyDescent="0.2">
      <c r="A120" s="1">
        <v>45442</v>
      </c>
      <c r="B120" t="s">
        <v>18</v>
      </c>
      <c r="C120" t="s">
        <v>28</v>
      </c>
      <c r="D120" t="s">
        <v>22</v>
      </c>
      <c r="E120" t="s">
        <v>29</v>
      </c>
      <c r="F120" t="s">
        <v>24</v>
      </c>
      <c r="G120">
        <v>179</v>
      </c>
      <c r="H120">
        <v>36</v>
      </c>
      <c r="I120">
        <v>460.33</v>
      </c>
      <c r="J120" t="s">
        <v>34</v>
      </c>
      <c r="K120" t="s">
        <v>36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63</v>
      </c>
      <c r="S120">
        <v>2</v>
      </c>
      <c r="T120" t="s">
        <v>92</v>
      </c>
      <c r="U120" t="s">
        <v>115</v>
      </c>
    </row>
    <row r="121" spans="1:21" x14ac:dyDescent="0.2">
      <c r="A121" s="1">
        <v>45475</v>
      </c>
      <c r="B121" t="s">
        <v>26</v>
      </c>
      <c r="C121" t="s">
        <v>10</v>
      </c>
      <c r="D121" t="s">
        <v>22</v>
      </c>
      <c r="E121" t="s">
        <v>12</v>
      </c>
      <c r="F121" t="s">
        <v>17</v>
      </c>
      <c r="G121">
        <v>272</v>
      </c>
      <c r="H121">
        <v>7</v>
      </c>
      <c r="I121">
        <v>130.91</v>
      </c>
      <c r="J121" t="s">
        <v>34</v>
      </c>
      <c r="K121" t="s">
        <v>36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65</v>
      </c>
      <c r="S121">
        <v>3</v>
      </c>
      <c r="T121" t="s">
        <v>82</v>
      </c>
      <c r="U121" t="s">
        <v>112</v>
      </c>
    </row>
    <row r="122" spans="1:21" x14ac:dyDescent="0.2">
      <c r="A122" s="1">
        <v>45590</v>
      </c>
      <c r="B122" t="s">
        <v>18</v>
      </c>
      <c r="C122" t="s">
        <v>28</v>
      </c>
      <c r="D122" t="s">
        <v>22</v>
      </c>
      <c r="E122" t="s">
        <v>23</v>
      </c>
      <c r="F122" t="s">
        <v>21</v>
      </c>
      <c r="G122">
        <v>342</v>
      </c>
      <c r="H122">
        <v>27</v>
      </c>
      <c r="I122">
        <v>164.37</v>
      </c>
      <c r="J122" t="s">
        <v>34</v>
      </c>
      <c r="K122" t="s">
        <v>36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68</v>
      </c>
      <c r="S122">
        <v>4</v>
      </c>
      <c r="T122" t="s">
        <v>92</v>
      </c>
      <c r="U122" t="s">
        <v>109</v>
      </c>
    </row>
    <row r="123" spans="1:21" x14ac:dyDescent="0.2">
      <c r="A123" s="1">
        <v>45512</v>
      </c>
      <c r="B123" t="s">
        <v>26</v>
      </c>
      <c r="C123" t="s">
        <v>19</v>
      </c>
      <c r="D123" t="s">
        <v>22</v>
      </c>
      <c r="E123" t="s">
        <v>23</v>
      </c>
      <c r="F123" t="s">
        <v>17</v>
      </c>
      <c r="G123">
        <v>23</v>
      </c>
      <c r="H123">
        <v>2</v>
      </c>
      <c r="I123">
        <v>24.97</v>
      </c>
      <c r="J123" t="s">
        <v>34</v>
      </c>
      <c r="K123" t="s">
        <v>36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66</v>
      </c>
      <c r="S123">
        <v>3</v>
      </c>
      <c r="T123" t="s">
        <v>81</v>
      </c>
      <c r="U123" t="s">
        <v>117</v>
      </c>
    </row>
    <row r="124" spans="1:21" x14ac:dyDescent="0.2">
      <c r="A124" s="1">
        <v>45518</v>
      </c>
      <c r="B124" t="s">
        <v>18</v>
      </c>
      <c r="C124" t="s">
        <v>28</v>
      </c>
      <c r="D124" t="s">
        <v>22</v>
      </c>
      <c r="E124" t="s">
        <v>29</v>
      </c>
      <c r="F124" t="s">
        <v>13</v>
      </c>
      <c r="G124">
        <v>259</v>
      </c>
      <c r="H124">
        <v>6</v>
      </c>
      <c r="I124">
        <v>64.010000000000005</v>
      </c>
      <c r="J124" t="s">
        <v>34</v>
      </c>
      <c r="K124" t="s">
        <v>36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66</v>
      </c>
      <c r="S124">
        <v>3</v>
      </c>
      <c r="T124" t="s">
        <v>92</v>
      </c>
      <c r="U124" t="s">
        <v>117</v>
      </c>
    </row>
    <row r="125" spans="1:21" x14ac:dyDescent="0.2">
      <c r="A125" s="1">
        <v>45597</v>
      </c>
      <c r="B125" t="s">
        <v>26</v>
      </c>
      <c r="C125" t="s">
        <v>28</v>
      </c>
      <c r="D125" t="s">
        <v>22</v>
      </c>
      <c r="E125" t="s">
        <v>12</v>
      </c>
      <c r="F125" t="s">
        <v>24</v>
      </c>
      <c r="G125">
        <v>45</v>
      </c>
      <c r="H125">
        <v>17</v>
      </c>
      <c r="I125">
        <v>634.05999999999995</v>
      </c>
      <c r="J125" t="s">
        <v>34</v>
      </c>
      <c r="K125" t="s">
        <v>36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69</v>
      </c>
      <c r="S125">
        <v>4</v>
      </c>
      <c r="T125" t="s">
        <v>80</v>
      </c>
      <c r="U125" t="s">
        <v>107</v>
      </c>
    </row>
    <row r="126" spans="1:21" x14ac:dyDescent="0.2">
      <c r="A126" s="1">
        <v>45505</v>
      </c>
      <c r="B126" t="s">
        <v>9</v>
      </c>
      <c r="C126" t="s">
        <v>10</v>
      </c>
      <c r="D126" t="s">
        <v>22</v>
      </c>
      <c r="E126" t="s">
        <v>23</v>
      </c>
      <c r="F126" t="s">
        <v>13</v>
      </c>
      <c r="G126">
        <v>269</v>
      </c>
      <c r="H126">
        <v>18</v>
      </c>
      <c r="I126">
        <v>66.709999999999994</v>
      </c>
      <c r="J126" t="s">
        <v>34</v>
      </c>
      <c r="K126" t="s">
        <v>36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66</v>
      </c>
      <c r="S126">
        <v>3</v>
      </c>
      <c r="T126" t="s">
        <v>74</v>
      </c>
      <c r="U126" t="s">
        <v>117</v>
      </c>
    </row>
    <row r="127" spans="1:21" x14ac:dyDescent="0.2">
      <c r="A127" s="1">
        <v>45307</v>
      </c>
      <c r="B127" t="s">
        <v>9</v>
      </c>
      <c r="C127" t="s">
        <v>28</v>
      </c>
      <c r="D127" t="s">
        <v>22</v>
      </c>
      <c r="E127" t="s">
        <v>23</v>
      </c>
      <c r="F127" t="s">
        <v>17</v>
      </c>
      <c r="G127">
        <v>193</v>
      </c>
      <c r="H127">
        <v>16</v>
      </c>
      <c r="I127">
        <v>565.62</v>
      </c>
      <c r="J127" t="s">
        <v>34</v>
      </c>
      <c r="K127" t="s">
        <v>36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59</v>
      </c>
      <c r="S127">
        <v>1</v>
      </c>
      <c r="T127" t="s">
        <v>72</v>
      </c>
      <c r="U127" t="s">
        <v>116</v>
      </c>
    </row>
    <row r="128" spans="1:21" x14ac:dyDescent="0.2">
      <c r="A128" s="1">
        <v>45656</v>
      </c>
      <c r="B128" t="s">
        <v>25</v>
      </c>
      <c r="C128" t="s">
        <v>10</v>
      </c>
      <c r="D128" t="s">
        <v>22</v>
      </c>
      <c r="E128" t="s">
        <v>29</v>
      </c>
      <c r="F128" t="s">
        <v>24</v>
      </c>
      <c r="G128">
        <v>371</v>
      </c>
      <c r="H128">
        <v>6</v>
      </c>
      <c r="I128">
        <v>303.36</v>
      </c>
      <c r="J128" t="s">
        <v>34</v>
      </c>
      <c r="K128" t="s">
        <v>36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70</v>
      </c>
      <c r="S128">
        <v>4</v>
      </c>
      <c r="T128" t="s">
        <v>78</v>
      </c>
      <c r="U128" t="s">
        <v>114</v>
      </c>
    </row>
    <row r="129" spans="1:21" x14ac:dyDescent="0.2">
      <c r="A129" s="1">
        <v>45625</v>
      </c>
      <c r="B129" t="s">
        <v>14</v>
      </c>
      <c r="C129" t="s">
        <v>15</v>
      </c>
      <c r="D129" t="s">
        <v>22</v>
      </c>
      <c r="E129" t="s">
        <v>12</v>
      </c>
      <c r="F129" t="s">
        <v>17</v>
      </c>
      <c r="G129">
        <v>338</v>
      </c>
      <c r="H129">
        <v>49</v>
      </c>
      <c r="I129">
        <v>135.77000000000001</v>
      </c>
      <c r="J129" t="s">
        <v>34</v>
      </c>
      <c r="K129" t="s">
        <v>36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69</v>
      </c>
      <c r="S129">
        <v>4</v>
      </c>
      <c r="T129" t="s">
        <v>91</v>
      </c>
      <c r="U129" t="s">
        <v>107</v>
      </c>
    </row>
    <row r="130" spans="1:21" x14ac:dyDescent="0.2">
      <c r="A130" s="1">
        <v>45307</v>
      </c>
      <c r="B130" t="s">
        <v>30</v>
      </c>
      <c r="C130" t="s">
        <v>28</v>
      </c>
      <c r="D130" t="s">
        <v>22</v>
      </c>
      <c r="E130" t="s">
        <v>23</v>
      </c>
      <c r="F130" t="s">
        <v>13</v>
      </c>
      <c r="G130">
        <v>363</v>
      </c>
      <c r="H130">
        <v>31</v>
      </c>
      <c r="I130">
        <v>225.54</v>
      </c>
      <c r="J130" t="s">
        <v>34</v>
      </c>
      <c r="K130" t="s">
        <v>36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59</v>
      </c>
      <c r="S130">
        <v>1</v>
      </c>
      <c r="T130" t="s">
        <v>84</v>
      </c>
      <c r="U130" t="s">
        <v>116</v>
      </c>
    </row>
    <row r="131" spans="1:21" x14ac:dyDescent="0.2">
      <c r="A131" s="1">
        <v>45500</v>
      </c>
      <c r="B131" t="s">
        <v>18</v>
      </c>
      <c r="C131" t="s">
        <v>15</v>
      </c>
      <c r="D131" t="s">
        <v>22</v>
      </c>
      <c r="E131" t="s">
        <v>16</v>
      </c>
      <c r="F131" t="s">
        <v>24</v>
      </c>
      <c r="G131">
        <v>283</v>
      </c>
      <c r="H131">
        <v>2</v>
      </c>
      <c r="I131">
        <v>346.69</v>
      </c>
      <c r="J131" t="s">
        <v>34</v>
      </c>
      <c r="K131" t="s">
        <v>36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65</v>
      </c>
      <c r="S131">
        <v>3</v>
      </c>
      <c r="T131" t="s">
        <v>95</v>
      </c>
      <c r="U131" t="s">
        <v>112</v>
      </c>
    </row>
    <row r="132" spans="1:21" x14ac:dyDescent="0.2">
      <c r="A132" s="1">
        <v>45413</v>
      </c>
      <c r="B132" t="s">
        <v>14</v>
      </c>
      <c r="C132" t="s">
        <v>10</v>
      </c>
      <c r="D132" t="s">
        <v>22</v>
      </c>
      <c r="E132" t="s">
        <v>16</v>
      </c>
      <c r="F132" t="s">
        <v>24</v>
      </c>
      <c r="G132">
        <v>40</v>
      </c>
      <c r="H132">
        <v>10</v>
      </c>
      <c r="I132">
        <v>546.65</v>
      </c>
      <c r="J132" t="s">
        <v>34</v>
      </c>
      <c r="K132" t="s">
        <v>36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63</v>
      </c>
      <c r="S132">
        <v>2</v>
      </c>
      <c r="T132" t="s">
        <v>90</v>
      </c>
      <c r="U132" t="s">
        <v>115</v>
      </c>
    </row>
    <row r="133" spans="1:21" x14ac:dyDescent="0.2">
      <c r="A133" s="1">
        <v>45572</v>
      </c>
      <c r="B133" t="s">
        <v>25</v>
      </c>
      <c r="C133" t="s">
        <v>15</v>
      </c>
      <c r="D133" t="s">
        <v>22</v>
      </c>
      <c r="E133" t="s">
        <v>16</v>
      </c>
      <c r="F133" t="s">
        <v>17</v>
      </c>
      <c r="G133">
        <v>302</v>
      </c>
      <c r="H133">
        <v>36</v>
      </c>
      <c r="I133">
        <v>624.95000000000005</v>
      </c>
      <c r="J133" t="s">
        <v>34</v>
      </c>
      <c r="K133" t="s">
        <v>36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68</v>
      </c>
      <c r="S133">
        <v>4</v>
      </c>
      <c r="T133" t="s">
        <v>79</v>
      </c>
      <c r="U133" t="s">
        <v>109</v>
      </c>
    </row>
    <row r="134" spans="1:21" x14ac:dyDescent="0.2">
      <c r="A134" s="1">
        <v>45653</v>
      </c>
      <c r="B134" t="s">
        <v>14</v>
      </c>
      <c r="C134" t="s">
        <v>28</v>
      </c>
      <c r="D134" t="s">
        <v>22</v>
      </c>
      <c r="E134" t="s">
        <v>12</v>
      </c>
      <c r="F134" t="s">
        <v>17</v>
      </c>
      <c r="G134">
        <v>106</v>
      </c>
      <c r="H134">
        <v>13</v>
      </c>
      <c r="I134">
        <v>789.03</v>
      </c>
      <c r="J134" t="s">
        <v>34</v>
      </c>
      <c r="K134" t="s">
        <v>36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70</v>
      </c>
      <c r="S134">
        <v>4</v>
      </c>
      <c r="T134" t="s">
        <v>88</v>
      </c>
      <c r="U134" t="s">
        <v>114</v>
      </c>
    </row>
    <row r="135" spans="1:21" x14ac:dyDescent="0.2">
      <c r="A135" s="1">
        <v>45374</v>
      </c>
      <c r="B135" t="s">
        <v>18</v>
      </c>
      <c r="C135" t="s">
        <v>15</v>
      </c>
      <c r="D135" t="s">
        <v>22</v>
      </c>
      <c r="E135" t="s">
        <v>16</v>
      </c>
      <c r="F135" t="s">
        <v>13</v>
      </c>
      <c r="G135">
        <v>183</v>
      </c>
      <c r="H135">
        <v>13</v>
      </c>
      <c r="I135">
        <v>243.51</v>
      </c>
      <c r="J135" t="s">
        <v>34</v>
      </c>
      <c r="K135" t="s">
        <v>36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61</v>
      </c>
      <c r="S135">
        <v>1</v>
      </c>
      <c r="T135" t="s">
        <v>95</v>
      </c>
      <c r="U135" t="s">
        <v>108</v>
      </c>
    </row>
    <row r="136" spans="1:21" x14ac:dyDescent="0.2">
      <c r="A136" s="1">
        <v>45610</v>
      </c>
      <c r="B136" t="s">
        <v>14</v>
      </c>
      <c r="C136" t="s">
        <v>10</v>
      </c>
      <c r="D136" t="s">
        <v>22</v>
      </c>
      <c r="E136" t="s">
        <v>29</v>
      </c>
      <c r="F136" t="s">
        <v>24</v>
      </c>
      <c r="G136">
        <v>352</v>
      </c>
      <c r="H136">
        <v>12</v>
      </c>
      <c r="I136">
        <v>980.5</v>
      </c>
      <c r="J136" t="s">
        <v>34</v>
      </c>
      <c r="K136" t="s">
        <v>36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69</v>
      </c>
      <c r="S136">
        <v>4</v>
      </c>
      <c r="T136" t="s">
        <v>90</v>
      </c>
      <c r="U136" t="s">
        <v>107</v>
      </c>
    </row>
    <row r="137" spans="1:21" x14ac:dyDescent="0.2">
      <c r="A137" s="1">
        <v>45302</v>
      </c>
      <c r="B137" t="s">
        <v>30</v>
      </c>
      <c r="C137" t="s">
        <v>19</v>
      </c>
      <c r="D137" t="s">
        <v>22</v>
      </c>
      <c r="E137" t="s">
        <v>16</v>
      </c>
      <c r="F137" t="s">
        <v>21</v>
      </c>
      <c r="G137">
        <v>139</v>
      </c>
      <c r="H137">
        <v>50</v>
      </c>
      <c r="I137">
        <v>980.96</v>
      </c>
      <c r="J137" t="s">
        <v>34</v>
      </c>
      <c r="K137" t="s">
        <v>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59</v>
      </c>
      <c r="S137">
        <v>1</v>
      </c>
      <c r="T137" t="s">
        <v>85</v>
      </c>
      <c r="U137" t="s">
        <v>116</v>
      </c>
    </row>
    <row r="138" spans="1:21" x14ac:dyDescent="0.2">
      <c r="A138" s="1">
        <v>45556</v>
      </c>
      <c r="B138" t="s">
        <v>18</v>
      </c>
      <c r="C138" t="s">
        <v>15</v>
      </c>
      <c r="D138" t="s">
        <v>22</v>
      </c>
      <c r="E138" t="s">
        <v>16</v>
      </c>
      <c r="F138" t="s">
        <v>17</v>
      </c>
      <c r="G138">
        <v>451</v>
      </c>
      <c r="H138">
        <v>15</v>
      </c>
      <c r="I138">
        <v>27.94</v>
      </c>
      <c r="J138" t="s">
        <v>34</v>
      </c>
      <c r="K138" t="s">
        <v>36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67</v>
      </c>
      <c r="S138">
        <v>3</v>
      </c>
      <c r="T138" t="s">
        <v>95</v>
      </c>
      <c r="U138" t="s">
        <v>110</v>
      </c>
    </row>
    <row r="139" spans="1:21" x14ac:dyDescent="0.2">
      <c r="A139" s="1">
        <v>45501</v>
      </c>
      <c r="B139" t="s">
        <v>26</v>
      </c>
      <c r="C139" t="s">
        <v>19</v>
      </c>
      <c r="D139" t="s">
        <v>22</v>
      </c>
      <c r="E139" t="s">
        <v>16</v>
      </c>
      <c r="F139" t="s">
        <v>21</v>
      </c>
      <c r="G139">
        <v>364</v>
      </c>
      <c r="H139">
        <v>17</v>
      </c>
      <c r="I139">
        <v>981.94</v>
      </c>
      <c r="J139" t="s">
        <v>34</v>
      </c>
      <c r="K139" t="s">
        <v>36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65</v>
      </c>
      <c r="S139">
        <v>3</v>
      </c>
      <c r="T139" t="s">
        <v>81</v>
      </c>
      <c r="U139" t="s">
        <v>112</v>
      </c>
    </row>
    <row r="140" spans="1:21" x14ac:dyDescent="0.2">
      <c r="A140" s="1">
        <v>45523</v>
      </c>
      <c r="B140" t="s">
        <v>30</v>
      </c>
      <c r="C140" t="s">
        <v>28</v>
      </c>
      <c r="D140" t="s">
        <v>22</v>
      </c>
      <c r="E140" t="s">
        <v>32</v>
      </c>
      <c r="F140" t="s">
        <v>13</v>
      </c>
      <c r="G140">
        <v>80</v>
      </c>
      <c r="H140">
        <v>16</v>
      </c>
      <c r="I140">
        <v>150.87</v>
      </c>
      <c r="J140" t="s">
        <v>34</v>
      </c>
      <c r="K140" t="s">
        <v>36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66</v>
      </c>
      <c r="S140">
        <v>3</v>
      </c>
      <c r="T140" t="s">
        <v>84</v>
      </c>
      <c r="U140" t="s">
        <v>117</v>
      </c>
    </row>
    <row r="141" spans="1:21" x14ac:dyDescent="0.2">
      <c r="A141" s="1">
        <v>45455</v>
      </c>
      <c r="B141" t="s">
        <v>14</v>
      </c>
      <c r="C141" t="s">
        <v>10</v>
      </c>
      <c r="D141" t="s">
        <v>22</v>
      </c>
      <c r="E141" t="s">
        <v>32</v>
      </c>
      <c r="F141" t="s">
        <v>24</v>
      </c>
      <c r="G141">
        <v>221</v>
      </c>
      <c r="H141">
        <v>1</v>
      </c>
      <c r="I141">
        <v>531.61</v>
      </c>
      <c r="J141" t="s">
        <v>34</v>
      </c>
      <c r="K141" t="s">
        <v>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64</v>
      </c>
      <c r="S141">
        <v>2</v>
      </c>
      <c r="T141" t="s">
        <v>90</v>
      </c>
      <c r="U141" t="s">
        <v>118</v>
      </c>
    </row>
    <row r="142" spans="1:21" x14ac:dyDescent="0.2">
      <c r="A142" s="1">
        <v>45569</v>
      </c>
      <c r="B142" t="s">
        <v>18</v>
      </c>
      <c r="C142" t="s">
        <v>28</v>
      </c>
      <c r="D142" t="s">
        <v>22</v>
      </c>
      <c r="E142" t="s">
        <v>12</v>
      </c>
      <c r="F142" t="s">
        <v>24</v>
      </c>
      <c r="G142">
        <v>393</v>
      </c>
      <c r="H142">
        <v>44</v>
      </c>
      <c r="I142">
        <v>433.21</v>
      </c>
      <c r="J142" t="s">
        <v>34</v>
      </c>
      <c r="K142" t="s">
        <v>36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68</v>
      </c>
      <c r="S142">
        <v>4</v>
      </c>
      <c r="T142" t="s">
        <v>92</v>
      </c>
      <c r="U142" t="s">
        <v>109</v>
      </c>
    </row>
    <row r="143" spans="1:21" x14ac:dyDescent="0.2">
      <c r="A143" s="1">
        <v>45519</v>
      </c>
      <c r="B143" t="s">
        <v>18</v>
      </c>
      <c r="C143" t="s">
        <v>28</v>
      </c>
      <c r="D143" t="s">
        <v>22</v>
      </c>
      <c r="E143" t="s">
        <v>12</v>
      </c>
      <c r="F143" t="s">
        <v>13</v>
      </c>
      <c r="G143">
        <v>187</v>
      </c>
      <c r="H143">
        <v>11</v>
      </c>
      <c r="I143">
        <v>691.53</v>
      </c>
      <c r="J143" t="s">
        <v>34</v>
      </c>
      <c r="K143" t="s">
        <v>36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66</v>
      </c>
      <c r="S143">
        <v>3</v>
      </c>
      <c r="T143" t="s">
        <v>92</v>
      </c>
      <c r="U143" t="s">
        <v>117</v>
      </c>
    </row>
    <row r="144" spans="1:21" x14ac:dyDescent="0.2">
      <c r="A144" s="1">
        <v>45558</v>
      </c>
      <c r="B144" t="s">
        <v>18</v>
      </c>
      <c r="C144" t="s">
        <v>28</v>
      </c>
      <c r="D144" t="s">
        <v>22</v>
      </c>
      <c r="E144" t="s">
        <v>23</v>
      </c>
      <c r="F144" t="s">
        <v>24</v>
      </c>
      <c r="G144">
        <v>213</v>
      </c>
      <c r="H144">
        <v>9</v>
      </c>
      <c r="I144">
        <v>433.32</v>
      </c>
      <c r="J144" t="s">
        <v>34</v>
      </c>
      <c r="K144" t="s">
        <v>36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67</v>
      </c>
      <c r="S144">
        <v>3</v>
      </c>
      <c r="T144" t="s">
        <v>92</v>
      </c>
      <c r="U144" t="s">
        <v>110</v>
      </c>
    </row>
    <row r="145" spans="1:21" x14ac:dyDescent="0.2">
      <c r="A145" s="1">
        <v>45335</v>
      </c>
      <c r="B145" t="s">
        <v>25</v>
      </c>
      <c r="C145" t="s">
        <v>15</v>
      </c>
      <c r="D145" t="s">
        <v>22</v>
      </c>
      <c r="E145" t="s">
        <v>16</v>
      </c>
      <c r="F145" t="s">
        <v>17</v>
      </c>
      <c r="G145">
        <v>21</v>
      </c>
      <c r="H145">
        <v>42</v>
      </c>
      <c r="I145">
        <v>255.73</v>
      </c>
      <c r="J145" t="s">
        <v>34</v>
      </c>
      <c r="K145" t="s">
        <v>36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60</v>
      </c>
      <c r="S145">
        <v>1</v>
      </c>
      <c r="T145" t="s">
        <v>79</v>
      </c>
      <c r="U145" t="s">
        <v>113</v>
      </c>
    </row>
    <row r="146" spans="1:21" x14ac:dyDescent="0.2">
      <c r="A146" s="1">
        <v>45569</v>
      </c>
      <c r="B146" t="s">
        <v>18</v>
      </c>
      <c r="C146" t="s">
        <v>10</v>
      </c>
      <c r="D146" t="s">
        <v>22</v>
      </c>
      <c r="E146" t="s">
        <v>12</v>
      </c>
      <c r="F146" t="s">
        <v>24</v>
      </c>
      <c r="G146">
        <v>162</v>
      </c>
      <c r="H146">
        <v>44</v>
      </c>
      <c r="I146">
        <v>543.09</v>
      </c>
      <c r="J146" t="s">
        <v>34</v>
      </c>
      <c r="K146" t="s">
        <v>36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68</v>
      </c>
      <c r="S146">
        <v>4</v>
      </c>
      <c r="T146" t="s">
        <v>94</v>
      </c>
      <c r="U146" t="s">
        <v>109</v>
      </c>
    </row>
    <row r="147" spans="1:21" x14ac:dyDescent="0.2">
      <c r="A147" s="1">
        <v>45398</v>
      </c>
      <c r="B147" t="s">
        <v>9</v>
      </c>
      <c r="C147" t="s">
        <v>19</v>
      </c>
      <c r="D147" t="s">
        <v>22</v>
      </c>
      <c r="E147" t="s">
        <v>12</v>
      </c>
      <c r="F147" t="s">
        <v>21</v>
      </c>
      <c r="G147">
        <v>289</v>
      </c>
      <c r="H147">
        <v>33</v>
      </c>
      <c r="I147">
        <v>936.95</v>
      </c>
      <c r="J147" t="s">
        <v>34</v>
      </c>
      <c r="K147" t="s">
        <v>36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62</v>
      </c>
      <c r="S147">
        <v>2</v>
      </c>
      <c r="T147" t="s">
        <v>73</v>
      </c>
      <c r="U147" t="s">
        <v>111</v>
      </c>
    </row>
    <row r="148" spans="1:21" x14ac:dyDescent="0.2">
      <c r="A148" s="1">
        <v>45527</v>
      </c>
      <c r="B148" t="s">
        <v>14</v>
      </c>
      <c r="C148" t="s">
        <v>10</v>
      </c>
      <c r="D148" t="s">
        <v>22</v>
      </c>
      <c r="E148" t="s">
        <v>29</v>
      </c>
      <c r="F148" t="s">
        <v>17</v>
      </c>
      <c r="G148">
        <v>112</v>
      </c>
      <c r="H148">
        <v>28</v>
      </c>
      <c r="I148">
        <v>841.04</v>
      </c>
      <c r="J148" t="s">
        <v>34</v>
      </c>
      <c r="K148" t="s">
        <v>36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66</v>
      </c>
      <c r="S148">
        <v>3</v>
      </c>
      <c r="T148" t="s">
        <v>90</v>
      </c>
      <c r="U148" t="s">
        <v>117</v>
      </c>
    </row>
    <row r="149" spans="1:21" x14ac:dyDescent="0.2">
      <c r="A149" s="1">
        <v>45385</v>
      </c>
      <c r="B149" t="s">
        <v>9</v>
      </c>
      <c r="C149" t="s">
        <v>28</v>
      </c>
      <c r="D149" t="s">
        <v>22</v>
      </c>
      <c r="E149" t="s">
        <v>32</v>
      </c>
      <c r="F149" t="s">
        <v>17</v>
      </c>
      <c r="G149">
        <v>256</v>
      </c>
      <c r="H149">
        <v>45</v>
      </c>
      <c r="I149">
        <v>40.32</v>
      </c>
      <c r="J149" t="s">
        <v>34</v>
      </c>
      <c r="K149" t="s">
        <v>36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62</v>
      </c>
      <c r="S149">
        <v>2</v>
      </c>
      <c r="T149" t="s">
        <v>72</v>
      </c>
      <c r="U149" t="s">
        <v>111</v>
      </c>
    </row>
    <row r="150" spans="1:21" x14ac:dyDescent="0.2">
      <c r="A150" s="1">
        <v>45445</v>
      </c>
      <c r="B150" t="s">
        <v>26</v>
      </c>
      <c r="C150" t="s">
        <v>10</v>
      </c>
      <c r="D150" t="s">
        <v>22</v>
      </c>
      <c r="E150" t="s">
        <v>23</v>
      </c>
      <c r="F150" t="s">
        <v>17</v>
      </c>
      <c r="G150">
        <v>432</v>
      </c>
      <c r="H150">
        <v>37</v>
      </c>
      <c r="I150">
        <v>917.05</v>
      </c>
      <c r="J150" t="s">
        <v>34</v>
      </c>
      <c r="K150" t="s">
        <v>36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64</v>
      </c>
      <c r="S150">
        <v>2</v>
      </c>
      <c r="T150" t="s">
        <v>82</v>
      </c>
      <c r="U150" t="s">
        <v>118</v>
      </c>
    </row>
    <row r="151" spans="1:21" x14ac:dyDescent="0.2">
      <c r="A151" s="1">
        <v>45402</v>
      </c>
      <c r="B151" t="s">
        <v>25</v>
      </c>
      <c r="C151" t="s">
        <v>15</v>
      </c>
      <c r="D151" t="s">
        <v>22</v>
      </c>
      <c r="E151" t="s">
        <v>29</v>
      </c>
      <c r="F151" t="s">
        <v>13</v>
      </c>
      <c r="G151">
        <v>229</v>
      </c>
      <c r="H151">
        <v>5</v>
      </c>
      <c r="I151">
        <v>163.28</v>
      </c>
      <c r="J151" t="s">
        <v>34</v>
      </c>
      <c r="K151" t="s">
        <v>36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62</v>
      </c>
      <c r="S151">
        <v>2</v>
      </c>
      <c r="T151" t="s">
        <v>79</v>
      </c>
      <c r="U151" t="s">
        <v>111</v>
      </c>
    </row>
    <row r="152" spans="1:21" x14ac:dyDescent="0.2">
      <c r="A152" s="1">
        <v>45481</v>
      </c>
      <c r="B152" t="s">
        <v>18</v>
      </c>
      <c r="C152" t="s">
        <v>28</v>
      </c>
      <c r="D152" t="s">
        <v>22</v>
      </c>
      <c r="E152" t="s">
        <v>29</v>
      </c>
      <c r="F152" t="s">
        <v>21</v>
      </c>
      <c r="G152">
        <v>318</v>
      </c>
      <c r="H152">
        <v>20</v>
      </c>
      <c r="I152">
        <v>623.61</v>
      </c>
      <c r="J152" t="s">
        <v>34</v>
      </c>
      <c r="K152" t="s">
        <v>36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65</v>
      </c>
      <c r="S152">
        <v>3</v>
      </c>
      <c r="T152" t="s">
        <v>92</v>
      </c>
      <c r="U152" t="s">
        <v>112</v>
      </c>
    </row>
    <row r="153" spans="1:21" x14ac:dyDescent="0.2">
      <c r="A153" s="1">
        <v>45441</v>
      </c>
      <c r="B153" t="s">
        <v>9</v>
      </c>
      <c r="C153" t="s">
        <v>15</v>
      </c>
      <c r="D153" t="s">
        <v>22</v>
      </c>
      <c r="E153" t="s">
        <v>23</v>
      </c>
      <c r="F153" t="s">
        <v>17</v>
      </c>
      <c r="G153">
        <v>113</v>
      </c>
      <c r="H153">
        <v>2</v>
      </c>
      <c r="I153">
        <v>487.06</v>
      </c>
      <c r="J153" t="s">
        <v>34</v>
      </c>
      <c r="K153" t="s">
        <v>36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63</v>
      </c>
      <c r="S153">
        <v>2</v>
      </c>
      <c r="T153" t="s">
        <v>75</v>
      </c>
      <c r="U153" t="s">
        <v>115</v>
      </c>
    </row>
    <row r="154" spans="1:21" x14ac:dyDescent="0.2">
      <c r="A154" s="1">
        <v>45383</v>
      </c>
      <c r="B154" t="s">
        <v>25</v>
      </c>
      <c r="C154" t="s">
        <v>15</v>
      </c>
      <c r="D154" t="s">
        <v>22</v>
      </c>
      <c r="E154" t="s">
        <v>29</v>
      </c>
      <c r="F154" t="s">
        <v>24</v>
      </c>
      <c r="G154">
        <v>336</v>
      </c>
      <c r="H154">
        <v>27</v>
      </c>
      <c r="I154">
        <v>475.2</v>
      </c>
      <c r="J154" t="s">
        <v>34</v>
      </c>
      <c r="K154" t="s">
        <v>36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62</v>
      </c>
      <c r="S154">
        <v>2</v>
      </c>
      <c r="T154" t="s">
        <v>79</v>
      </c>
      <c r="U154" t="s">
        <v>111</v>
      </c>
    </row>
    <row r="155" spans="1:21" x14ac:dyDescent="0.2">
      <c r="A155" s="1">
        <v>45318</v>
      </c>
      <c r="B155" t="s">
        <v>26</v>
      </c>
      <c r="C155" t="s">
        <v>19</v>
      </c>
      <c r="D155" t="s">
        <v>22</v>
      </c>
      <c r="E155" t="s">
        <v>29</v>
      </c>
      <c r="F155" t="s">
        <v>13</v>
      </c>
      <c r="G155">
        <v>230</v>
      </c>
      <c r="H155">
        <v>36</v>
      </c>
      <c r="I155">
        <v>76.849999999999994</v>
      </c>
      <c r="J155" t="s">
        <v>34</v>
      </c>
      <c r="K155" t="s">
        <v>36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59</v>
      </c>
      <c r="S155">
        <v>1</v>
      </c>
      <c r="T155" t="s">
        <v>81</v>
      </c>
      <c r="U155" t="s">
        <v>116</v>
      </c>
    </row>
    <row r="156" spans="1:21" x14ac:dyDescent="0.2">
      <c r="A156" s="1">
        <v>45403</v>
      </c>
      <c r="B156" t="s">
        <v>18</v>
      </c>
      <c r="C156" t="s">
        <v>15</v>
      </c>
      <c r="D156" t="s">
        <v>22</v>
      </c>
      <c r="E156" t="s">
        <v>29</v>
      </c>
      <c r="F156" t="s">
        <v>17</v>
      </c>
      <c r="G156">
        <v>284</v>
      </c>
      <c r="H156">
        <v>22</v>
      </c>
      <c r="I156">
        <v>209.5</v>
      </c>
      <c r="J156" t="s">
        <v>34</v>
      </c>
      <c r="K156" t="s">
        <v>36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62</v>
      </c>
      <c r="S156">
        <v>2</v>
      </c>
      <c r="T156" t="s">
        <v>95</v>
      </c>
      <c r="U156" t="s">
        <v>111</v>
      </c>
    </row>
    <row r="157" spans="1:21" x14ac:dyDescent="0.2">
      <c r="A157" s="1">
        <v>45595</v>
      </c>
      <c r="B157" t="s">
        <v>26</v>
      </c>
      <c r="C157" t="s">
        <v>19</v>
      </c>
      <c r="D157" t="s">
        <v>22</v>
      </c>
      <c r="E157" t="s">
        <v>16</v>
      </c>
      <c r="F157" t="s">
        <v>21</v>
      </c>
      <c r="G157">
        <v>333</v>
      </c>
      <c r="H157">
        <v>33</v>
      </c>
      <c r="I157">
        <v>42.83</v>
      </c>
      <c r="J157" t="s">
        <v>34</v>
      </c>
      <c r="K157" t="s">
        <v>36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68</v>
      </c>
      <c r="S157">
        <v>4</v>
      </c>
      <c r="T157" t="s">
        <v>81</v>
      </c>
      <c r="U157" t="s">
        <v>109</v>
      </c>
    </row>
    <row r="158" spans="1:21" x14ac:dyDescent="0.2">
      <c r="A158" s="1">
        <v>45600</v>
      </c>
      <c r="B158" t="s">
        <v>30</v>
      </c>
      <c r="C158" t="s">
        <v>15</v>
      </c>
      <c r="D158" t="s">
        <v>22</v>
      </c>
      <c r="E158" t="s">
        <v>29</v>
      </c>
      <c r="F158" t="s">
        <v>24</v>
      </c>
      <c r="G158">
        <v>290</v>
      </c>
      <c r="H158">
        <v>30</v>
      </c>
      <c r="I158">
        <v>914.28</v>
      </c>
      <c r="J158" t="s">
        <v>34</v>
      </c>
      <c r="K158" t="s">
        <v>36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69</v>
      </c>
      <c r="S158">
        <v>4</v>
      </c>
      <c r="T158" t="s">
        <v>87</v>
      </c>
      <c r="U158" t="s">
        <v>107</v>
      </c>
    </row>
    <row r="159" spans="1:21" x14ac:dyDescent="0.2">
      <c r="A159" s="1">
        <v>45338</v>
      </c>
      <c r="B159" t="s">
        <v>18</v>
      </c>
      <c r="C159" t="s">
        <v>19</v>
      </c>
      <c r="D159" t="s">
        <v>22</v>
      </c>
      <c r="E159" t="s">
        <v>23</v>
      </c>
      <c r="F159" t="s">
        <v>24</v>
      </c>
      <c r="G159">
        <v>164</v>
      </c>
      <c r="H159">
        <v>6</v>
      </c>
      <c r="I159">
        <v>401.58</v>
      </c>
      <c r="J159" t="s">
        <v>34</v>
      </c>
      <c r="K159" t="s">
        <v>36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60</v>
      </c>
      <c r="S159">
        <v>1</v>
      </c>
      <c r="T159" t="s">
        <v>93</v>
      </c>
      <c r="U159" t="s">
        <v>113</v>
      </c>
    </row>
    <row r="160" spans="1:21" x14ac:dyDescent="0.2">
      <c r="A160" s="1">
        <v>45569</v>
      </c>
      <c r="B160" t="s">
        <v>30</v>
      </c>
      <c r="C160" t="s">
        <v>10</v>
      </c>
      <c r="D160" t="s">
        <v>22</v>
      </c>
      <c r="E160" t="s">
        <v>29</v>
      </c>
      <c r="F160" t="s">
        <v>21</v>
      </c>
      <c r="G160">
        <v>32</v>
      </c>
      <c r="H160">
        <v>45</v>
      </c>
      <c r="I160">
        <v>739.93</v>
      </c>
      <c r="J160" t="s">
        <v>34</v>
      </c>
      <c r="K160" t="s">
        <v>36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68</v>
      </c>
      <c r="S160">
        <v>4</v>
      </c>
      <c r="T160" t="s">
        <v>86</v>
      </c>
      <c r="U160" t="s">
        <v>109</v>
      </c>
    </row>
    <row r="161" spans="1:21" x14ac:dyDescent="0.2">
      <c r="A161" s="1">
        <v>45379</v>
      </c>
      <c r="B161" t="s">
        <v>25</v>
      </c>
      <c r="C161" t="s">
        <v>10</v>
      </c>
      <c r="D161" t="s">
        <v>22</v>
      </c>
      <c r="E161" t="s">
        <v>16</v>
      </c>
      <c r="F161" t="s">
        <v>13</v>
      </c>
      <c r="G161">
        <v>67</v>
      </c>
      <c r="H161">
        <v>4</v>
      </c>
      <c r="I161">
        <v>888.3</v>
      </c>
      <c r="J161" t="s">
        <v>34</v>
      </c>
      <c r="K161" t="s">
        <v>36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61</v>
      </c>
      <c r="S161">
        <v>1</v>
      </c>
      <c r="T161" t="s">
        <v>78</v>
      </c>
      <c r="U161" t="s">
        <v>108</v>
      </c>
    </row>
    <row r="162" spans="1:21" x14ac:dyDescent="0.2">
      <c r="A162" s="1">
        <v>45543</v>
      </c>
      <c r="B162" t="s">
        <v>14</v>
      </c>
      <c r="C162" t="s">
        <v>19</v>
      </c>
      <c r="D162" t="s">
        <v>22</v>
      </c>
      <c r="E162" t="s">
        <v>16</v>
      </c>
      <c r="F162" t="s">
        <v>21</v>
      </c>
      <c r="G162">
        <v>336</v>
      </c>
      <c r="H162">
        <v>11</v>
      </c>
      <c r="I162">
        <v>404.51</v>
      </c>
      <c r="J162" t="s">
        <v>34</v>
      </c>
      <c r="K162" t="s">
        <v>36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67</v>
      </c>
      <c r="S162">
        <v>3</v>
      </c>
      <c r="T162" t="s">
        <v>89</v>
      </c>
      <c r="U162" t="s">
        <v>110</v>
      </c>
    </row>
    <row r="163" spans="1:21" x14ac:dyDescent="0.2">
      <c r="A163" s="1">
        <v>45625</v>
      </c>
      <c r="B163" t="s">
        <v>18</v>
      </c>
      <c r="C163" t="s">
        <v>28</v>
      </c>
      <c r="D163" t="s">
        <v>22</v>
      </c>
      <c r="E163" t="s">
        <v>23</v>
      </c>
      <c r="F163" t="s">
        <v>17</v>
      </c>
      <c r="G163">
        <v>447</v>
      </c>
      <c r="H163">
        <v>8</v>
      </c>
      <c r="I163">
        <v>581.39</v>
      </c>
      <c r="J163" t="s">
        <v>34</v>
      </c>
      <c r="K163" t="s">
        <v>36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69</v>
      </c>
      <c r="S163">
        <v>4</v>
      </c>
      <c r="T163" t="s">
        <v>92</v>
      </c>
      <c r="U163" t="s">
        <v>107</v>
      </c>
    </row>
    <row r="164" spans="1:21" x14ac:dyDescent="0.2">
      <c r="A164" s="1">
        <v>45577</v>
      </c>
      <c r="B164" t="s">
        <v>14</v>
      </c>
      <c r="C164" t="s">
        <v>28</v>
      </c>
      <c r="D164" t="s">
        <v>22</v>
      </c>
      <c r="E164" t="s">
        <v>16</v>
      </c>
      <c r="F164" t="s">
        <v>17</v>
      </c>
      <c r="G164">
        <v>59</v>
      </c>
      <c r="H164">
        <v>14</v>
      </c>
      <c r="I164">
        <v>504.47</v>
      </c>
      <c r="J164" t="s">
        <v>34</v>
      </c>
      <c r="K164" t="s">
        <v>36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68</v>
      </c>
      <c r="S164">
        <v>4</v>
      </c>
      <c r="T164" t="s">
        <v>88</v>
      </c>
      <c r="U164" t="s">
        <v>109</v>
      </c>
    </row>
    <row r="165" spans="1:21" x14ac:dyDescent="0.2">
      <c r="A165" s="1">
        <v>45518</v>
      </c>
      <c r="B165" t="s">
        <v>14</v>
      </c>
      <c r="C165" t="s">
        <v>19</v>
      </c>
      <c r="D165" t="s">
        <v>22</v>
      </c>
      <c r="E165" t="s">
        <v>12</v>
      </c>
      <c r="F165" t="s">
        <v>13</v>
      </c>
      <c r="G165">
        <v>298</v>
      </c>
      <c r="H165">
        <v>43</v>
      </c>
      <c r="I165">
        <v>894.11</v>
      </c>
      <c r="J165" t="s">
        <v>34</v>
      </c>
      <c r="K165" t="s">
        <v>36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66</v>
      </c>
      <c r="S165">
        <v>3</v>
      </c>
      <c r="T165" t="s">
        <v>89</v>
      </c>
      <c r="U165" t="s">
        <v>117</v>
      </c>
    </row>
    <row r="166" spans="1:21" x14ac:dyDescent="0.2">
      <c r="A166" s="1">
        <v>45544</v>
      </c>
      <c r="B166" t="s">
        <v>14</v>
      </c>
      <c r="C166" t="s">
        <v>15</v>
      </c>
      <c r="D166" t="s">
        <v>22</v>
      </c>
      <c r="E166" t="s">
        <v>29</v>
      </c>
      <c r="F166" t="s">
        <v>17</v>
      </c>
      <c r="G166">
        <v>75</v>
      </c>
      <c r="H166">
        <v>14</v>
      </c>
      <c r="I166">
        <v>821.38</v>
      </c>
      <c r="J166" t="s">
        <v>34</v>
      </c>
      <c r="K166" t="s">
        <v>36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67</v>
      </c>
      <c r="S166">
        <v>3</v>
      </c>
      <c r="T166" t="s">
        <v>91</v>
      </c>
      <c r="U166" t="s">
        <v>110</v>
      </c>
    </row>
    <row r="167" spans="1:21" x14ac:dyDescent="0.2">
      <c r="A167" s="1">
        <v>45301</v>
      </c>
      <c r="B167" t="s">
        <v>18</v>
      </c>
      <c r="C167" t="s">
        <v>10</v>
      </c>
      <c r="D167" t="s">
        <v>22</v>
      </c>
      <c r="E167" t="s">
        <v>16</v>
      </c>
      <c r="F167" t="s">
        <v>17</v>
      </c>
      <c r="G167">
        <v>411</v>
      </c>
      <c r="H167">
        <v>14</v>
      </c>
      <c r="I167">
        <v>305.86</v>
      </c>
      <c r="J167" t="s">
        <v>34</v>
      </c>
      <c r="K167" t="s">
        <v>36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59</v>
      </c>
      <c r="S167">
        <v>1</v>
      </c>
      <c r="T167" t="s">
        <v>94</v>
      </c>
      <c r="U167" t="s">
        <v>116</v>
      </c>
    </row>
    <row r="168" spans="1:21" x14ac:dyDescent="0.2">
      <c r="A168" s="1">
        <v>45518</v>
      </c>
      <c r="B168" t="s">
        <v>9</v>
      </c>
      <c r="C168" t="s">
        <v>19</v>
      </c>
      <c r="D168" t="s">
        <v>22</v>
      </c>
      <c r="E168" t="s">
        <v>29</v>
      </c>
      <c r="F168" t="s">
        <v>13</v>
      </c>
      <c r="G168">
        <v>264</v>
      </c>
      <c r="H168">
        <v>46</v>
      </c>
      <c r="I168">
        <v>779.4</v>
      </c>
      <c r="J168" t="s">
        <v>34</v>
      </c>
      <c r="K168" t="s">
        <v>36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66</v>
      </c>
      <c r="S168">
        <v>3</v>
      </c>
      <c r="T168" t="s">
        <v>73</v>
      </c>
      <c r="U168" t="s">
        <v>117</v>
      </c>
    </row>
    <row r="169" spans="1:21" x14ac:dyDescent="0.2">
      <c r="A169" s="1">
        <v>45527</v>
      </c>
      <c r="B169" t="s">
        <v>25</v>
      </c>
      <c r="C169" t="s">
        <v>15</v>
      </c>
      <c r="D169" t="s">
        <v>22</v>
      </c>
      <c r="E169" t="s">
        <v>29</v>
      </c>
      <c r="F169" t="s">
        <v>24</v>
      </c>
      <c r="G169">
        <v>494</v>
      </c>
      <c r="H169">
        <v>37</v>
      </c>
      <c r="I169">
        <v>943.25</v>
      </c>
      <c r="J169" t="s">
        <v>34</v>
      </c>
      <c r="K169" t="s">
        <v>36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66</v>
      </c>
      <c r="S169">
        <v>3</v>
      </c>
      <c r="T169" t="s">
        <v>79</v>
      </c>
      <c r="U169" t="s">
        <v>117</v>
      </c>
    </row>
    <row r="170" spans="1:21" x14ac:dyDescent="0.2">
      <c r="A170" s="1">
        <v>45404</v>
      </c>
      <c r="B170" t="s">
        <v>18</v>
      </c>
      <c r="C170" t="s">
        <v>28</v>
      </c>
      <c r="D170" t="s">
        <v>22</v>
      </c>
      <c r="E170" t="s">
        <v>32</v>
      </c>
      <c r="F170" t="s">
        <v>21</v>
      </c>
      <c r="G170">
        <v>52</v>
      </c>
      <c r="H170">
        <v>34</v>
      </c>
      <c r="I170">
        <v>199.92</v>
      </c>
      <c r="J170" t="s">
        <v>34</v>
      </c>
      <c r="K170" t="s">
        <v>36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62</v>
      </c>
      <c r="S170">
        <v>2</v>
      </c>
      <c r="T170" t="s">
        <v>92</v>
      </c>
      <c r="U170" t="s">
        <v>111</v>
      </c>
    </row>
    <row r="171" spans="1:21" x14ac:dyDescent="0.2">
      <c r="A171" s="1">
        <v>45337</v>
      </c>
      <c r="B171" t="s">
        <v>9</v>
      </c>
      <c r="C171" t="s">
        <v>19</v>
      </c>
      <c r="D171" t="s">
        <v>22</v>
      </c>
      <c r="E171" t="s">
        <v>29</v>
      </c>
      <c r="F171" t="s">
        <v>17</v>
      </c>
      <c r="G171">
        <v>355</v>
      </c>
      <c r="H171">
        <v>40</v>
      </c>
      <c r="I171">
        <v>97.08</v>
      </c>
      <c r="J171" t="s">
        <v>34</v>
      </c>
      <c r="K171" t="s">
        <v>36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60</v>
      </c>
      <c r="S171">
        <v>1</v>
      </c>
      <c r="T171" t="s">
        <v>73</v>
      </c>
      <c r="U171" t="s">
        <v>113</v>
      </c>
    </row>
    <row r="172" spans="1:21" x14ac:dyDescent="0.2">
      <c r="A172" s="1">
        <v>45308</v>
      </c>
      <c r="B172" t="s">
        <v>30</v>
      </c>
      <c r="C172" t="s">
        <v>28</v>
      </c>
      <c r="D172" t="s">
        <v>22</v>
      </c>
      <c r="E172" t="s">
        <v>29</v>
      </c>
      <c r="F172" t="s">
        <v>17</v>
      </c>
      <c r="G172">
        <v>15</v>
      </c>
      <c r="H172">
        <v>47</v>
      </c>
      <c r="I172">
        <v>362.4</v>
      </c>
      <c r="J172" t="s">
        <v>34</v>
      </c>
      <c r="K172" t="s">
        <v>36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59</v>
      </c>
      <c r="S172">
        <v>1</v>
      </c>
      <c r="T172" t="s">
        <v>84</v>
      </c>
      <c r="U172" t="s">
        <v>116</v>
      </c>
    </row>
    <row r="173" spans="1:21" x14ac:dyDescent="0.2">
      <c r="A173" s="1">
        <v>45504</v>
      </c>
      <c r="B173" t="s">
        <v>26</v>
      </c>
      <c r="C173" t="s">
        <v>28</v>
      </c>
      <c r="D173" t="s">
        <v>22</v>
      </c>
      <c r="E173" t="s">
        <v>32</v>
      </c>
      <c r="F173" t="s">
        <v>24</v>
      </c>
      <c r="G173">
        <v>428</v>
      </c>
      <c r="H173">
        <v>0</v>
      </c>
      <c r="I173">
        <v>1.41</v>
      </c>
      <c r="J173" t="s">
        <v>34</v>
      </c>
      <c r="K173" t="s">
        <v>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65</v>
      </c>
      <c r="S173">
        <v>3</v>
      </c>
      <c r="T173" t="s">
        <v>80</v>
      </c>
      <c r="U173" t="s">
        <v>112</v>
      </c>
    </row>
    <row r="174" spans="1:21" x14ac:dyDescent="0.2">
      <c r="A174" s="1">
        <v>45645</v>
      </c>
      <c r="B174" t="s">
        <v>14</v>
      </c>
      <c r="C174" t="s">
        <v>10</v>
      </c>
      <c r="D174" t="s">
        <v>22</v>
      </c>
      <c r="E174" t="s">
        <v>16</v>
      </c>
      <c r="F174" t="s">
        <v>13</v>
      </c>
      <c r="G174">
        <v>253</v>
      </c>
      <c r="H174">
        <v>1</v>
      </c>
      <c r="I174">
        <v>619.74</v>
      </c>
      <c r="J174" t="s">
        <v>34</v>
      </c>
      <c r="K174" t="s">
        <v>36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70</v>
      </c>
      <c r="S174">
        <v>4</v>
      </c>
      <c r="T174" t="s">
        <v>90</v>
      </c>
      <c r="U174" t="s">
        <v>114</v>
      </c>
    </row>
    <row r="175" spans="1:21" x14ac:dyDescent="0.2">
      <c r="A175" s="1">
        <v>45545</v>
      </c>
      <c r="B175" t="s">
        <v>26</v>
      </c>
      <c r="C175" t="s">
        <v>19</v>
      </c>
      <c r="D175" t="s">
        <v>22</v>
      </c>
      <c r="E175" t="s">
        <v>29</v>
      </c>
      <c r="F175" t="s">
        <v>21</v>
      </c>
      <c r="G175">
        <v>181</v>
      </c>
      <c r="H175">
        <v>45</v>
      </c>
      <c r="I175">
        <v>220.82</v>
      </c>
      <c r="J175" t="s">
        <v>34</v>
      </c>
      <c r="K175" t="s">
        <v>36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67</v>
      </c>
      <c r="S175">
        <v>3</v>
      </c>
      <c r="T175" t="s">
        <v>81</v>
      </c>
      <c r="U175" t="s">
        <v>110</v>
      </c>
    </row>
    <row r="176" spans="1:21" x14ac:dyDescent="0.2">
      <c r="A176" s="1">
        <v>45637</v>
      </c>
      <c r="B176" t="s">
        <v>30</v>
      </c>
      <c r="C176" t="s">
        <v>15</v>
      </c>
      <c r="D176" t="s">
        <v>22</v>
      </c>
      <c r="E176" t="s">
        <v>29</v>
      </c>
      <c r="F176" t="s">
        <v>24</v>
      </c>
      <c r="G176">
        <v>474</v>
      </c>
      <c r="H176">
        <v>41</v>
      </c>
      <c r="I176">
        <v>849.77</v>
      </c>
      <c r="J176" t="s">
        <v>34</v>
      </c>
      <c r="K176" t="s">
        <v>36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70</v>
      </c>
      <c r="S176">
        <v>4</v>
      </c>
      <c r="T176" t="s">
        <v>87</v>
      </c>
      <c r="U176" t="s">
        <v>114</v>
      </c>
    </row>
    <row r="177" spans="1:21" x14ac:dyDescent="0.2">
      <c r="A177" s="1">
        <v>45299</v>
      </c>
      <c r="B177" t="s">
        <v>14</v>
      </c>
      <c r="C177" t="s">
        <v>28</v>
      </c>
      <c r="D177" t="s">
        <v>22</v>
      </c>
      <c r="E177" t="s">
        <v>23</v>
      </c>
      <c r="F177" t="s">
        <v>17</v>
      </c>
      <c r="G177">
        <v>276</v>
      </c>
      <c r="H177">
        <v>39</v>
      </c>
      <c r="I177">
        <v>245.83</v>
      </c>
      <c r="J177" t="s">
        <v>34</v>
      </c>
      <c r="K177" t="s">
        <v>36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59</v>
      </c>
      <c r="S177">
        <v>1</v>
      </c>
      <c r="T177" t="s">
        <v>88</v>
      </c>
      <c r="U177" t="s">
        <v>116</v>
      </c>
    </row>
    <row r="178" spans="1:21" x14ac:dyDescent="0.2">
      <c r="A178" s="1">
        <v>45594</v>
      </c>
      <c r="B178" t="s">
        <v>9</v>
      </c>
      <c r="C178" t="s">
        <v>28</v>
      </c>
      <c r="D178" t="s">
        <v>22</v>
      </c>
      <c r="E178" t="s">
        <v>23</v>
      </c>
      <c r="F178" t="s">
        <v>13</v>
      </c>
      <c r="G178">
        <v>453</v>
      </c>
      <c r="H178">
        <v>25</v>
      </c>
      <c r="I178">
        <v>931.54</v>
      </c>
      <c r="J178" t="s">
        <v>34</v>
      </c>
      <c r="K178" t="s">
        <v>36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68</v>
      </c>
      <c r="S178">
        <v>4</v>
      </c>
      <c r="T178" t="s">
        <v>72</v>
      </c>
      <c r="U178" t="s">
        <v>109</v>
      </c>
    </row>
    <row r="179" spans="1:21" x14ac:dyDescent="0.2">
      <c r="A179" s="1">
        <v>45623</v>
      </c>
      <c r="B179" t="s">
        <v>14</v>
      </c>
      <c r="C179" t="s">
        <v>19</v>
      </c>
      <c r="D179" t="s">
        <v>22</v>
      </c>
      <c r="E179" t="s">
        <v>12</v>
      </c>
      <c r="F179" t="s">
        <v>13</v>
      </c>
      <c r="G179">
        <v>460</v>
      </c>
      <c r="H179">
        <v>5</v>
      </c>
      <c r="I179">
        <v>173.99</v>
      </c>
      <c r="J179" t="s">
        <v>34</v>
      </c>
      <c r="K179" t="s">
        <v>36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69</v>
      </c>
      <c r="S179">
        <v>4</v>
      </c>
      <c r="T179" t="s">
        <v>89</v>
      </c>
      <c r="U179" t="s">
        <v>107</v>
      </c>
    </row>
    <row r="180" spans="1:21" x14ac:dyDescent="0.2">
      <c r="A180" s="1">
        <v>45363</v>
      </c>
      <c r="B180" t="s">
        <v>25</v>
      </c>
      <c r="C180" t="s">
        <v>19</v>
      </c>
      <c r="D180" t="s">
        <v>22</v>
      </c>
      <c r="E180" t="s">
        <v>23</v>
      </c>
      <c r="F180" t="s">
        <v>21</v>
      </c>
      <c r="G180">
        <v>426</v>
      </c>
      <c r="H180">
        <v>44</v>
      </c>
      <c r="I180">
        <v>146.24</v>
      </c>
      <c r="J180" t="s">
        <v>34</v>
      </c>
      <c r="K180" t="s">
        <v>36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61</v>
      </c>
      <c r="S180">
        <v>1</v>
      </c>
      <c r="T180" t="s">
        <v>77</v>
      </c>
      <c r="U180" t="s">
        <v>108</v>
      </c>
    </row>
    <row r="181" spans="1:21" x14ac:dyDescent="0.2">
      <c r="A181" s="1">
        <v>45314</v>
      </c>
      <c r="B181" t="s">
        <v>30</v>
      </c>
      <c r="C181" t="s">
        <v>10</v>
      </c>
      <c r="D181" t="s">
        <v>22</v>
      </c>
      <c r="E181" t="s">
        <v>32</v>
      </c>
      <c r="F181" t="s">
        <v>17</v>
      </c>
      <c r="G181">
        <v>358</v>
      </c>
      <c r="H181">
        <v>29</v>
      </c>
      <c r="I181">
        <v>540.51</v>
      </c>
      <c r="J181" t="s">
        <v>34</v>
      </c>
      <c r="K181" t="s">
        <v>36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59</v>
      </c>
      <c r="S181">
        <v>1</v>
      </c>
      <c r="T181" t="s">
        <v>86</v>
      </c>
      <c r="U181" t="s">
        <v>116</v>
      </c>
    </row>
    <row r="182" spans="1:21" x14ac:dyDescent="0.2">
      <c r="A182" s="1">
        <v>45557</v>
      </c>
      <c r="B182" t="s">
        <v>26</v>
      </c>
      <c r="C182" t="s">
        <v>15</v>
      </c>
      <c r="D182" t="s">
        <v>22</v>
      </c>
      <c r="E182" t="s">
        <v>12</v>
      </c>
      <c r="F182" t="s">
        <v>13</v>
      </c>
      <c r="G182">
        <v>300</v>
      </c>
      <c r="H182">
        <v>38</v>
      </c>
      <c r="I182">
        <v>285.88</v>
      </c>
      <c r="J182" t="s">
        <v>34</v>
      </c>
      <c r="K182" t="s">
        <v>36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67</v>
      </c>
      <c r="S182">
        <v>3</v>
      </c>
      <c r="T182" t="s">
        <v>83</v>
      </c>
      <c r="U182" t="s">
        <v>110</v>
      </c>
    </row>
    <row r="183" spans="1:21" x14ac:dyDescent="0.2">
      <c r="A183" s="1">
        <v>45368</v>
      </c>
      <c r="B183" t="s">
        <v>25</v>
      </c>
      <c r="C183" t="s">
        <v>19</v>
      </c>
      <c r="D183" t="s">
        <v>22</v>
      </c>
      <c r="E183" t="s">
        <v>29</v>
      </c>
      <c r="F183" t="s">
        <v>13</v>
      </c>
      <c r="G183">
        <v>67</v>
      </c>
      <c r="H183">
        <v>0</v>
      </c>
      <c r="I183">
        <v>955.14</v>
      </c>
      <c r="J183" t="s">
        <v>34</v>
      </c>
      <c r="K183" t="s">
        <v>36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61</v>
      </c>
      <c r="S183">
        <v>1</v>
      </c>
      <c r="T183" t="s">
        <v>77</v>
      </c>
      <c r="U183" t="s">
        <v>108</v>
      </c>
    </row>
    <row r="184" spans="1:21" x14ac:dyDescent="0.2">
      <c r="A184" s="1">
        <v>45434</v>
      </c>
      <c r="B184" t="s">
        <v>18</v>
      </c>
      <c r="C184" t="s">
        <v>15</v>
      </c>
      <c r="D184" t="s">
        <v>22</v>
      </c>
      <c r="E184" t="s">
        <v>32</v>
      </c>
      <c r="F184" t="s">
        <v>21</v>
      </c>
      <c r="G184">
        <v>484</v>
      </c>
      <c r="H184">
        <v>9</v>
      </c>
      <c r="I184">
        <v>877.6</v>
      </c>
      <c r="J184" t="s">
        <v>34</v>
      </c>
      <c r="K184" t="s">
        <v>36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63</v>
      </c>
      <c r="S184">
        <v>2</v>
      </c>
      <c r="T184" t="s">
        <v>95</v>
      </c>
      <c r="U184" t="s">
        <v>115</v>
      </c>
    </row>
    <row r="185" spans="1:21" x14ac:dyDescent="0.2">
      <c r="A185" s="1">
        <v>45381</v>
      </c>
      <c r="B185" t="s">
        <v>30</v>
      </c>
      <c r="C185" t="s">
        <v>19</v>
      </c>
      <c r="D185" t="s">
        <v>22</v>
      </c>
      <c r="E185" t="s">
        <v>23</v>
      </c>
      <c r="F185" t="s">
        <v>17</v>
      </c>
      <c r="G185">
        <v>99</v>
      </c>
      <c r="H185">
        <v>11</v>
      </c>
      <c r="I185">
        <v>504.11</v>
      </c>
      <c r="J185" t="s">
        <v>34</v>
      </c>
      <c r="K185" t="s">
        <v>36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61</v>
      </c>
      <c r="S185">
        <v>1</v>
      </c>
      <c r="T185" t="s">
        <v>85</v>
      </c>
      <c r="U185" t="s">
        <v>108</v>
      </c>
    </row>
    <row r="186" spans="1:21" x14ac:dyDescent="0.2">
      <c r="A186" s="1">
        <v>45646</v>
      </c>
      <c r="B186" t="s">
        <v>18</v>
      </c>
      <c r="C186" t="s">
        <v>28</v>
      </c>
      <c r="D186" t="s">
        <v>22</v>
      </c>
      <c r="E186" t="s">
        <v>12</v>
      </c>
      <c r="F186" t="s">
        <v>17</v>
      </c>
      <c r="G186">
        <v>191</v>
      </c>
      <c r="H186">
        <v>26</v>
      </c>
      <c r="I186">
        <v>933.56</v>
      </c>
      <c r="J186" t="s">
        <v>34</v>
      </c>
      <c r="K186" t="s">
        <v>36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70</v>
      </c>
      <c r="S186">
        <v>4</v>
      </c>
      <c r="T186" t="s">
        <v>92</v>
      </c>
      <c r="U186" t="s">
        <v>114</v>
      </c>
    </row>
    <row r="187" spans="1:21" x14ac:dyDescent="0.2">
      <c r="A187" s="1">
        <v>45615</v>
      </c>
      <c r="B187" t="s">
        <v>18</v>
      </c>
      <c r="C187" t="s">
        <v>19</v>
      </c>
      <c r="D187" t="s">
        <v>22</v>
      </c>
      <c r="E187" t="s">
        <v>23</v>
      </c>
      <c r="F187" t="s">
        <v>24</v>
      </c>
      <c r="G187">
        <v>395</v>
      </c>
      <c r="H187">
        <v>18</v>
      </c>
      <c r="I187">
        <v>534.51</v>
      </c>
      <c r="J187" t="s">
        <v>34</v>
      </c>
      <c r="K187" t="s">
        <v>36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69</v>
      </c>
      <c r="S187">
        <v>4</v>
      </c>
      <c r="T187" t="s">
        <v>93</v>
      </c>
      <c r="U187" t="s">
        <v>107</v>
      </c>
    </row>
    <row r="188" spans="1:21" x14ac:dyDescent="0.2">
      <c r="A188" s="1">
        <v>45481</v>
      </c>
      <c r="B188" t="s">
        <v>18</v>
      </c>
      <c r="C188" t="s">
        <v>10</v>
      </c>
      <c r="D188" t="s">
        <v>22</v>
      </c>
      <c r="E188" t="s">
        <v>32</v>
      </c>
      <c r="F188" t="s">
        <v>13</v>
      </c>
      <c r="G188">
        <v>111</v>
      </c>
      <c r="H188">
        <v>33</v>
      </c>
      <c r="I188">
        <v>146.74</v>
      </c>
      <c r="J188" t="s">
        <v>34</v>
      </c>
      <c r="K188" t="s">
        <v>36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65</v>
      </c>
      <c r="S188">
        <v>3</v>
      </c>
      <c r="T188" t="s">
        <v>94</v>
      </c>
      <c r="U188" t="s">
        <v>112</v>
      </c>
    </row>
    <row r="189" spans="1:21" x14ac:dyDescent="0.2">
      <c r="A189" s="1">
        <v>45545</v>
      </c>
      <c r="B189" t="s">
        <v>9</v>
      </c>
      <c r="C189" t="s">
        <v>10</v>
      </c>
      <c r="D189" t="s">
        <v>22</v>
      </c>
      <c r="E189" t="s">
        <v>29</v>
      </c>
      <c r="F189" t="s">
        <v>21</v>
      </c>
      <c r="G189">
        <v>468</v>
      </c>
      <c r="H189">
        <v>23</v>
      </c>
      <c r="I189">
        <v>397.92</v>
      </c>
      <c r="J189" t="s">
        <v>34</v>
      </c>
      <c r="K189" t="s">
        <v>36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67</v>
      </c>
      <c r="S189">
        <v>3</v>
      </c>
      <c r="T189" t="s">
        <v>74</v>
      </c>
      <c r="U189" t="s">
        <v>110</v>
      </c>
    </row>
    <row r="190" spans="1:21" x14ac:dyDescent="0.2">
      <c r="A190" s="1">
        <v>45452</v>
      </c>
      <c r="B190" t="s">
        <v>18</v>
      </c>
      <c r="C190" t="s">
        <v>19</v>
      </c>
      <c r="D190" t="s">
        <v>22</v>
      </c>
      <c r="E190" t="s">
        <v>32</v>
      </c>
      <c r="F190" t="s">
        <v>17</v>
      </c>
      <c r="G190">
        <v>314</v>
      </c>
      <c r="H190">
        <v>1</v>
      </c>
      <c r="I190">
        <v>258.33999999999997</v>
      </c>
      <c r="J190" t="s">
        <v>34</v>
      </c>
      <c r="K190" t="s">
        <v>36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64</v>
      </c>
      <c r="S190">
        <v>2</v>
      </c>
      <c r="T190" t="s">
        <v>93</v>
      </c>
      <c r="U190" t="s">
        <v>118</v>
      </c>
    </row>
    <row r="191" spans="1:21" x14ac:dyDescent="0.2">
      <c r="A191" s="1">
        <v>45410</v>
      </c>
      <c r="B191" t="s">
        <v>25</v>
      </c>
      <c r="C191" t="s">
        <v>19</v>
      </c>
      <c r="D191" t="s">
        <v>22</v>
      </c>
      <c r="E191" t="s">
        <v>32</v>
      </c>
      <c r="F191" t="s">
        <v>24</v>
      </c>
      <c r="G191">
        <v>87</v>
      </c>
      <c r="H191">
        <v>42</v>
      </c>
      <c r="I191">
        <v>104.2</v>
      </c>
      <c r="J191" t="s">
        <v>34</v>
      </c>
      <c r="K191" t="s">
        <v>36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62</v>
      </c>
      <c r="S191">
        <v>2</v>
      </c>
      <c r="T191" t="s">
        <v>77</v>
      </c>
      <c r="U191" t="s">
        <v>111</v>
      </c>
    </row>
    <row r="192" spans="1:21" x14ac:dyDescent="0.2">
      <c r="A192" s="1">
        <v>45314</v>
      </c>
      <c r="B192" t="s">
        <v>25</v>
      </c>
      <c r="C192" t="s">
        <v>15</v>
      </c>
      <c r="D192" t="s">
        <v>22</v>
      </c>
      <c r="E192" t="s">
        <v>16</v>
      </c>
      <c r="F192" t="s">
        <v>17</v>
      </c>
      <c r="G192">
        <v>25</v>
      </c>
      <c r="H192">
        <v>26</v>
      </c>
      <c r="I192">
        <v>271.92</v>
      </c>
      <c r="J192" t="s">
        <v>34</v>
      </c>
      <c r="K192" t="s">
        <v>36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59</v>
      </c>
      <c r="S192">
        <v>1</v>
      </c>
      <c r="T192" t="s">
        <v>79</v>
      </c>
      <c r="U192" t="s">
        <v>116</v>
      </c>
    </row>
    <row r="193" spans="1:21" x14ac:dyDescent="0.2">
      <c r="A193" s="1">
        <v>45434</v>
      </c>
      <c r="B193" t="s">
        <v>25</v>
      </c>
      <c r="C193" t="s">
        <v>10</v>
      </c>
      <c r="D193" t="s">
        <v>22</v>
      </c>
      <c r="E193" t="s">
        <v>29</v>
      </c>
      <c r="F193" t="s">
        <v>24</v>
      </c>
      <c r="G193">
        <v>42</v>
      </c>
      <c r="H193">
        <v>50</v>
      </c>
      <c r="I193">
        <v>676.84</v>
      </c>
      <c r="J193" t="s">
        <v>34</v>
      </c>
      <c r="K193" t="s">
        <v>36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63</v>
      </c>
      <c r="S193">
        <v>2</v>
      </c>
      <c r="T193" t="s">
        <v>78</v>
      </c>
      <c r="U193" t="s">
        <v>115</v>
      </c>
    </row>
    <row r="194" spans="1:21" x14ac:dyDescent="0.2">
      <c r="A194" s="1">
        <v>45384</v>
      </c>
      <c r="B194" t="s">
        <v>14</v>
      </c>
      <c r="C194" t="s">
        <v>10</v>
      </c>
      <c r="D194" t="s">
        <v>22</v>
      </c>
      <c r="E194" t="s">
        <v>23</v>
      </c>
      <c r="F194" t="s">
        <v>17</v>
      </c>
      <c r="G194">
        <v>172</v>
      </c>
      <c r="H194">
        <v>25</v>
      </c>
      <c r="I194">
        <v>894.36</v>
      </c>
      <c r="J194" t="s">
        <v>34</v>
      </c>
      <c r="K194" t="s">
        <v>36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62</v>
      </c>
      <c r="S194">
        <v>2</v>
      </c>
      <c r="T194" t="s">
        <v>90</v>
      </c>
      <c r="U194" t="s">
        <v>111</v>
      </c>
    </row>
    <row r="195" spans="1:21" x14ac:dyDescent="0.2">
      <c r="A195" s="1">
        <v>45470</v>
      </c>
      <c r="B195" t="s">
        <v>14</v>
      </c>
      <c r="C195" t="s">
        <v>15</v>
      </c>
      <c r="D195" t="s">
        <v>22</v>
      </c>
      <c r="E195" t="s">
        <v>12</v>
      </c>
      <c r="F195" t="s">
        <v>17</v>
      </c>
      <c r="G195">
        <v>48</v>
      </c>
      <c r="H195">
        <v>48</v>
      </c>
      <c r="I195">
        <v>852.21</v>
      </c>
      <c r="J195" t="s">
        <v>34</v>
      </c>
      <c r="K195" t="s">
        <v>36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64</v>
      </c>
      <c r="S195">
        <v>2</v>
      </c>
      <c r="T195" t="s">
        <v>91</v>
      </c>
      <c r="U195" t="s">
        <v>118</v>
      </c>
    </row>
    <row r="196" spans="1:21" x14ac:dyDescent="0.2">
      <c r="A196" s="1">
        <v>45649</v>
      </c>
      <c r="B196" t="s">
        <v>25</v>
      </c>
      <c r="C196" t="s">
        <v>19</v>
      </c>
      <c r="D196" t="s">
        <v>22</v>
      </c>
      <c r="E196" t="s">
        <v>16</v>
      </c>
      <c r="F196" t="s">
        <v>17</v>
      </c>
      <c r="G196">
        <v>58</v>
      </c>
      <c r="H196">
        <v>26</v>
      </c>
      <c r="I196">
        <v>839.45</v>
      </c>
      <c r="J196" t="s">
        <v>34</v>
      </c>
      <c r="K196" t="s">
        <v>36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70</v>
      </c>
      <c r="S196">
        <v>4</v>
      </c>
      <c r="T196" t="s">
        <v>77</v>
      </c>
      <c r="U196" t="s">
        <v>114</v>
      </c>
    </row>
    <row r="197" spans="1:21" x14ac:dyDescent="0.2">
      <c r="A197" s="1">
        <v>45592</v>
      </c>
      <c r="B197" t="s">
        <v>26</v>
      </c>
      <c r="C197" t="s">
        <v>15</v>
      </c>
      <c r="D197" t="s">
        <v>22</v>
      </c>
      <c r="E197" t="s">
        <v>16</v>
      </c>
      <c r="F197" t="s">
        <v>13</v>
      </c>
      <c r="G197">
        <v>402</v>
      </c>
      <c r="H197">
        <v>46</v>
      </c>
      <c r="I197">
        <v>671.4</v>
      </c>
      <c r="J197" t="s">
        <v>34</v>
      </c>
      <c r="K197" t="s">
        <v>36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68</v>
      </c>
      <c r="S197">
        <v>4</v>
      </c>
      <c r="T197" t="s">
        <v>83</v>
      </c>
      <c r="U197" t="s">
        <v>109</v>
      </c>
    </row>
    <row r="198" spans="1:21" x14ac:dyDescent="0.2">
      <c r="A198" s="1">
        <v>45624</v>
      </c>
      <c r="B198" t="s">
        <v>9</v>
      </c>
      <c r="C198" t="s">
        <v>15</v>
      </c>
      <c r="D198" t="s">
        <v>22</v>
      </c>
      <c r="E198" t="s">
        <v>16</v>
      </c>
      <c r="F198" t="s">
        <v>13</v>
      </c>
      <c r="G198">
        <v>172</v>
      </c>
      <c r="H198">
        <v>19</v>
      </c>
      <c r="I198">
        <v>666.11</v>
      </c>
      <c r="J198" t="s">
        <v>34</v>
      </c>
      <c r="K198" t="s">
        <v>36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69</v>
      </c>
      <c r="S198">
        <v>4</v>
      </c>
      <c r="T198" t="s">
        <v>75</v>
      </c>
      <c r="U198" t="s">
        <v>107</v>
      </c>
    </row>
    <row r="199" spans="1:21" x14ac:dyDescent="0.2">
      <c r="A199" s="1">
        <v>45532</v>
      </c>
      <c r="B199" t="s">
        <v>25</v>
      </c>
      <c r="C199" t="s">
        <v>19</v>
      </c>
      <c r="D199" t="s">
        <v>22</v>
      </c>
      <c r="E199" t="s">
        <v>29</v>
      </c>
      <c r="F199" t="s">
        <v>24</v>
      </c>
      <c r="G199">
        <v>234</v>
      </c>
      <c r="H199">
        <v>22</v>
      </c>
      <c r="I199">
        <v>331.89</v>
      </c>
      <c r="J199" t="s">
        <v>34</v>
      </c>
      <c r="K199" t="s">
        <v>36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66</v>
      </c>
      <c r="S199">
        <v>3</v>
      </c>
      <c r="T199" t="s">
        <v>77</v>
      </c>
      <c r="U199" t="s">
        <v>117</v>
      </c>
    </row>
    <row r="200" spans="1:21" x14ac:dyDescent="0.2">
      <c r="A200" s="1">
        <v>45539</v>
      </c>
      <c r="B200" t="s">
        <v>18</v>
      </c>
      <c r="C200" t="s">
        <v>15</v>
      </c>
      <c r="D200" t="s">
        <v>22</v>
      </c>
      <c r="E200" t="s">
        <v>23</v>
      </c>
      <c r="F200" t="s">
        <v>24</v>
      </c>
      <c r="G200">
        <v>377</v>
      </c>
      <c r="H200">
        <v>41</v>
      </c>
      <c r="I200">
        <v>971.33</v>
      </c>
      <c r="J200" t="s">
        <v>34</v>
      </c>
      <c r="K200" t="s">
        <v>36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67</v>
      </c>
      <c r="S200">
        <v>3</v>
      </c>
      <c r="T200" t="s">
        <v>95</v>
      </c>
      <c r="U200" t="s">
        <v>110</v>
      </c>
    </row>
    <row r="201" spans="1:21" x14ac:dyDescent="0.2">
      <c r="A201" s="1">
        <v>45656</v>
      </c>
      <c r="B201" t="s">
        <v>18</v>
      </c>
      <c r="C201" t="s">
        <v>19</v>
      </c>
      <c r="D201" t="s">
        <v>22</v>
      </c>
      <c r="E201" t="s">
        <v>23</v>
      </c>
      <c r="F201" t="s">
        <v>13</v>
      </c>
      <c r="G201">
        <v>197</v>
      </c>
      <c r="H201">
        <v>2</v>
      </c>
      <c r="I201">
        <v>985.27</v>
      </c>
      <c r="J201" t="s">
        <v>34</v>
      </c>
      <c r="K201" t="s">
        <v>36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70</v>
      </c>
      <c r="S201">
        <v>4</v>
      </c>
      <c r="T201" t="s">
        <v>93</v>
      </c>
      <c r="U201" t="s">
        <v>114</v>
      </c>
    </row>
    <row r="202" spans="1:21" x14ac:dyDescent="0.2">
      <c r="A202" s="1">
        <v>45324</v>
      </c>
      <c r="B202" t="s">
        <v>26</v>
      </c>
      <c r="C202" t="s">
        <v>10</v>
      </c>
      <c r="D202" t="s">
        <v>22</v>
      </c>
      <c r="E202" t="s">
        <v>29</v>
      </c>
      <c r="F202" t="s">
        <v>13</v>
      </c>
      <c r="G202">
        <v>407</v>
      </c>
      <c r="H202">
        <v>8</v>
      </c>
      <c r="I202">
        <v>240.64</v>
      </c>
      <c r="J202" t="s">
        <v>34</v>
      </c>
      <c r="K202" t="s">
        <v>36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60</v>
      </c>
      <c r="S202">
        <v>1</v>
      </c>
      <c r="T202" t="s">
        <v>82</v>
      </c>
      <c r="U202" t="s">
        <v>113</v>
      </c>
    </row>
    <row r="203" spans="1:21" x14ac:dyDescent="0.2">
      <c r="A203" s="1">
        <v>45610</v>
      </c>
      <c r="B203" t="s">
        <v>18</v>
      </c>
      <c r="C203" t="s">
        <v>10</v>
      </c>
      <c r="D203" t="s">
        <v>22</v>
      </c>
      <c r="E203" t="s">
        <v>29</v>
      </c>
      <c r="F203" t="s">
        <v>24</v>
      </c>
      <c r="G203">
        <v>43</v>
      </c>
      <c r="H203">
        <v>4</v>
      </c>
      <c r="I203">
        <v>246.63</v>
      </c>
      <c r="J203" t="s">
        <v>34</v>
      </c>
      <c r="K203" t="s">
        <v>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69</v>
      </c>
      <c r="S203">
        <v>4</v>
      </c>
      <c r="T203" t="s">
        <v>94</v>
      </c>
      <c r="U203" t="s">
        <v>107</v>
      </c>
    </row>
    <row r="204" spans="1:21" x14ac:dyDescent="0.2">
      <c r="A204" s="1">
        <v>45615</v>
      </c>
      <c r="B204" t="s">
        <v>9</v>
      </c>
      <c r="C204" t="s">
        <v>15</v>
      </c>
      <c r="D204" t="s">
        <v>22</v>
      </c>
      <c r="E204" t="s">
        <v>32</v>
      </c>
      <c r="F204" t="s">
        <v>17</v>
      </c>
      <c r="G204">
        <v>139</v>
      </c>
      <c r="H204">
        <v>30</v>
      </c>
      <c r="I204">
        <v>196.8</v>
      </c>
      <c r="J204" t="s">
        <v>34</v>
      </c>
      <c r="K204" t="s">
        <v>36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69</v>
      </c>
      <c r="S204">
        <v>4</v>
      </c>
      <c r="T204" t="s">
        <v>75</v>
      </c>
      <c r="U204" t="s">
        <v>107</v>
      </c>
    </row>
    <row r="205" spans="1:21" x14ac:dyDescent="0.2">
      <c r="A205" s="1">
        <v>45302</v>
      </c>
      <c r="B205" t="s">
        <v>18</v>
      </c>
      <c r="C205" t="s">
        <v>15</v>
      </c>
      <c r="D205" t="s">
        <v>22</v>
      </c>
      <c r="E205" t="s">
        <v>12</v>
      </c>
      <c r="F205" t="s">
        <v>24</v>
      </c>
      <c r="G205">
        <v>474</v>
      </c>
      <c r="H205">
        <v>28</v>
      </c>
      <c r="I205">
        <v>879.22</v>
      </c>
      <c r="J205" t="s">
        <v>34</v>
      </c>
      <c r="K205" t="s">
        <v>36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59</v>
      </c>
      <c r="S205">
        <v>1</v>
      </c>
      <c r="T205" t="s">
        <v>95</v>
      </c>
      <c r="U205" t="s">
        <v>116</v>
      </c>
    </row>
    <row r="206" spans="1:21" x14ac:dyDescent="0.2">
      <c r="A206" s="1">
        <v>45297</v>
      </c>
      <c r="B206" t="s">
        <v>14</v>
      </c>
      <c r="C206" t="s">
        <v>28</v>
      </c>
      <c r="D206" t="s">
        <v>22</v>
      </c>
      <c r="E206" t="s">
        <v>16</v>
      </c>
      <c r="F206" t="s">
        <v>17</v>
      </c>
      <c r="G206">
        <v>212</v>
      </c>
      <c r="H206">
        <v>3</v>
      </c>
      <c r="I206">
        <v>483.62</v>
      </c>
      <c r="J206" t="s">
        <v>34</v>
      </c>
      <c r="K206" t="s">
        <v>36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59</v>
      </c>
      <c r="S206">
        <v>1</v>
      </c>
      <c r="T206" t="s">
        <v>88</v>
      </c>
      <c r="U206" t="s">
        <v>116</v>
      </c>
    </row>
    <row r="207" spans="1:21" x14ac:dyDescent="0.2">
      <c r="A207" s="1">
        <v>45391</v>
      </c>
      <c r="B207" t="s">
        <v>30</v>
      </c>
      <c r="C207" t="s">
        <v>15</v>
      </c>
      <c r="D207" t="s">
        <v>22</v>
      </c>
      <c r="E207" t="s">
        <v>23</v>
      </c>
      <c r="F207" t="s">
        <v>13</v>
      </c>
      <c r="G207">
        <v>13</v>
      </c>
      <c r="H207">
        <v>6</v>
      </c>
      <c r="I207">
        <v>111.03</v>
      </c>
      <c r="J207" t="s">
        <v>34</v>
      </c>
      <c r="K207" t="s">
        <v>36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62</v>
      </c>
      <c r="S207">
        <v>2</v>
      </c>
      <c r="T207" t="s">
        <v>87</v>
      </c>
      <c r="U207" t="s">
        <v>111</v>
      </c>
    </row>
    <row r="208" spans="1:21" x14ac:dyDescent="0.2">
      <c r="A208" s="1">
        <v>45560</v>
      </c>
      <c r="B208" t="s">
        <v>30</v>
      </c>
      <c r="C208" t="s">
        <v>15</v>
      </c>
      <c r="D208" t="s">
        <v>22</v>
      </c>
      <c r="E208" t="s">
        <v>32</v>
      </c>
      <c r="F208" t="s">
        <v>13</v>
      </c>
      <c r="G208">
        <v>125</v>
      </c>
      <c r="H208">
        <v>5</v>
      </c>
      <c r="I208">
        <v>517.33000000000004</v>
      </c>
      <c r="J208" t="s">
        <v>34</v>
      </c>
      <c r="K208" t="s">
        <v>36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67</v>
      </c>
      <c r="S208">
        <v>3</v>
      </c>
      <c r="T208" t="s">
        <v>87</v>
      </c>
      <c r="U208" t="s">
        <v>110</v>
      </c>
    </row>
    <row r="209" spans="1:21" x14ac:dyDescent="0.2">
      <c r="A209" s="1">
        <v>45340</v>
      </c>
      <c r="B209" t="s">
        <v>26</v>
      </c>
      <c r="C209" t="s">
        <v>28</v>
      </c>
      <c r="D209" t="s">
        <v>22</v>
      </c>
      <c r="E209" t="s">
        <v>23</v>
      </c>
      <c r="F209" t="s">
        <v>21</v>
      </c>
      <c r="G209">
        <v>246</v>
      </c>
      <c r="H209">
        <v>19</v>
      </c>
      <c r="I209">
        <v>507.25</v>
      </c>
      <c r="J209" t="s">
        <v>34</v>
      </c>
      <c r="K209" t="s">
        <v>36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60</v>
      </c>
      <c r="S209">
        <v>1</v>
      </c>
      <c r="T209" t="s">
        <v>80</v>
      </c>
      <c r="U209" t="s">
        <v>113</v>
      </c>
    </row>
    <row r="210" spans="1:21" x14ac:dyDescent="0.2">
      <c r="A210" s="1">
        <v>45357</v>
      </c>
      <c r="B210" t="s">
        <v>26</v>
      </c>
      <c r="C210" t="s">
        <v>10</v>
      </c>
      <c r="D210" t="s">
        <v>22</v>
      </c>
      <c r="E210" t="s">
        <v>16</v>
      </c>
      <c r="F210" t="s">
        <v>24</v>
      </c>
      <c r="G210">
        <v>372</v>
      </c>
      <c r="H210">
        <v>38</v>
      </c>
      <c r="I210">
        <v>546.82000000000005</v>
      </c>
      <c r="J210" t="s">
        <v>34</v>
      </c>
      <c r="K210" t="s">
        <v>36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61</v>
      </c>
      <c r="S210">
        <v>1</v>
      </c>
      <c r="T210" t="s">
        <v>82</v>
      </c>
      <c r="U210" t="s">
        <v>108</v>
      </c>
    </row>
    <row r="211" spans="1:21" x14ac:dyDescent="0.2">
      <c r="A211" s="1">
        <v>45445</v>
      </c>
      <c r="B211" t="s">
        <v>9</v>
      </c>
      <c r="C211" t="s">
        <v>19</v>
      </c>
      <c r="D211" t="s">
        <v>22</v>
      </c>
      <c r="E211" t="s">
        <v>12</v>
      </c>
      <c r="F211" t="s">
        <v>17</v>
      </c>
      <c r="G211">
        <v>137</v>
      </c>
      <c r="H211">
        <v>8</v>
      </c>
      <c r="I211">
        <v>518.53</v>
      </c>
      <c r="J211" t="s">
        <v>34</v>
      </c>
      <c r="K211" t="s">
        <v>36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64</v>
      </c>
      <c r="S211">
        <v>2</v>
      </c>
      <c r="T211" t="s">
        <v>73</v>
      </c>
      <c r="U211" t="s">
        <v>118</v>
      </c>
    </row>
    <row r="212" spans="1:21" x14ac:dyDescent="0.2">
      <c r="A212" s="1">
        <v>45504</v>
      </c>
      <c r="B212" t="s">
        <v>9</v>
      </c>
      <c r="C212" t="s">
        <v>15</v>
      </c>
      <c r="D212" t="s">
        <v>22</v>
      </c>
      <c r="E212" t="s">
        <v>16</v>
      </c>
      <c r="F212" t="s">
        <v>17</v>
      </c>
      <c r="G212">
        <v>392</v>
      </c>
      <c r="H212">
        <v>12</v>
      </c>
      <c r="I212">
        <v>68.400000000000006</v>
      </c>
      <c r="J212" t="s">
        <v>34</v>
      </c>
      <c r="K212" t="s">
        <v>36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65</v>
      </c>
      <c r="S212">
        <v>3</v>
      </c>
      <c r="T212" t="s">
        <v>75</v>
      </c>
      <c r="U212" t="s">
        <v>112</v>
      </c>
    </row>
    <row r="213" spans="1:21" x14ac:dyDescent="0.2">
      <c r="A213" s="1">
        <v>45362</v>
      </c>
      <c r="B213" t="s">
        <v>9</v>
      </c>
      <c r="C213" t="s">
        <v>15</v>
      </c>
      <c r="D213" t="s">
        <v>22</v>
      </c>
      <c r="E213" t="s">
        <v>12</v>
      </c>
      <c r="F213" t="s">
        <v>24</v>
      </c>
      <c r="G213">
        <v>245</v>
      </c>
      <c r="H213">
        <v>33</v>
      </c>
      <c r="I213">
        <v>35.18</v>
      </c>
      <c r="J213" t="s">
        <v>34</v>
      </c>
      <c r="K213" t="s">
        <v>36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61</v>
      </c>
      <c r="S213">
        <v>1</v>
      </c>
      <c r="T213" t="s">
        <v>75</v>
      </c>
      <c r="U213" t="s">
        <v>108</v>
      </c>
    </row>
    <row r="214" spans="1:21" x14ac:dyDescent="0.2">
      <c r="A214" s="1">
        <v>45482</v>
      </c>
      <c r="B214" t="s">
        <v>14</v>
      </c>
      <c r="C214" t="s">
        <v>28</v>
      </c>
      <c r="D214" t="s">
        <v>22</v>
      </c>
      <c r="E214" t="s">
        <v>29</v>
      </c>
      <c r="F214" t="s">
        <v>24</v>
      </c>
      <c r="G214">
        <v>417</v>
      </c>
      <c r="H214">
        <v>38</v>
      </c>
      <c r="I214">
        <v>557.92999999999995</v>
      </c>
      <c r="J214" t="s">
        <v>34</v>
      </c>
      <c r="K214" t="s">
        <v>36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65</v>
      </c>
      <c r="S214">
        <v>3</v>
      </c>
      <c r="T214" t="s">
        <v>88</v>
      </c>
      <c r="U214" t="s">
        <v>112</v>
      </c>
    </row>
    <row r="215" spans="1:21" x14ac:dyDescent="0.2">
      <c r="A215" s="1">
        <v>45394</v>
      </c>
      <c r="B215" t="s">
        <v>9</v>
      </c>
      <c r="C215" t="s">
        <v>15</v>
      </c>
      <c r="D215" t="s">
        <v>22</v>
      </c>
      <c r="E215" t="s">
        <v>12</v>
      </c>
      <c r="F215" t="s">
        <v>13</v>
      </c>
      <c r="G215">
        <v>187</v>
      </c>
      <c r="H215">
        <v>31</v>
      </c>
      <c r="I215">
        <v>937.32</v>
      </c>
      <c r="J215" t="s">
        <v>34</v>
      </c>
      <c r="K215" t="s">
        <v>36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62</v>
      </c>
      <c r="S215">
        <v>2</v>
      </c>
      <c r="T215" t="s">
        <v>75</v>
      </c>
      <c r="U215" t="s">
        <v>111</v>
      </c>
    </row>
    <row r="216" spans="1:21" x14ac:dyDescent="0.2">
      <c r="A216" s="1">
        <v>45299</v>
      </c>
      <c r="B216" t="s">
        <v>30</v>
      </c>
      <c r="C216" t="s">
        <v>19</v>
      </c>
      <c r="D216" t="s">
        <v>22</v>
      </c>
      <c r="E216" t="s">
        <v>12</v>
      </c>
      <c r="F216" t="s">
        <v>24</v>
      </c>
      <c r="G216">
        <v>414</v>
      </c>
      <c r="H216">
        <v>35</v>
      </c>
      <c r="I216">
        <v>669.21</v>
      </c>
      <c r="J216" t="s">
        <v>34</v>
      </c>
      <c r="K216" t="s">
        <v>36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59</v>
      </c>
      <c r="S216">
        <v>1</v>
      </c>
      <c r="T216" t="s">
        <v>85</v>
      </c>
      <c r="U216" t="s">
        <v>116</v>
      </c>
    </row>
    <row r="217" spans="1:21" x14ac:dyDescent="0.2">
      <c r="A217" s="1">
        <v>45586</v>
      </c>
      <c r="B217" t="s">
        <v>14</v>
      </c>
      <c r="C217" t="s">
        <v>10</v>
      </c>
      <c r="D217" t="s">
        <v>22</v>
      </c>
      <c r="E217" t="s">
        <v>12</v>
      </c>
      <c r="F217" t="s">
        <v>21</v>
      </c>
      <c r="G217">
        <v>138</v>
      </c>
      <c r="H217">
        <v>12</v>
      </c>
      <c r="I217">
        <v>194.98</v>
      </c>
      <c r="J217" t="s">
        <v>34</v>
      </c>
      <c r="K217" t="s">
        <v>36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68</v>
      </c>
      <c r="S217">
        <v>4</v>
      </c>
      <c r="T217" t="s">
        <v>90</v>
      </c>
      <c r="U217" t="s">
        <v>109</v>
      </c>
    </row>
    <row r="218" spans="1:21" x14ac:dyDescent="0.2">
      <c r="A218" s="1">
        <v>45539</v>
      </c>
      <c r="B218" t="s">
        <v>30</v>
      </c>
      <c r="C218" t="s">
        <v>19</v>
      </c>
      <c r="D218" t="s">
        <v>22</v>
      </c>
      <c r="E218" t="s">
        <v>32</v>
      </c>
      <c r="F218" t="s">
        <v>24</v>
      </c>
      <c r="G218">
        <v>133</v>
      </c>
      <c r="H218">
        <v>11</v>
      </c>
      <c r="I218">
        <v>597.05999999999995</v>
      </c>
      <c r="J218" t="s">
        <v>34</v>
      </c>
      <c r="K218" t="s">
        <v>36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67</v>
      </c>
      <c r="S218">
        <v>3</v>
      </c>
      <c r="T218" t="s">
        <v>85</v>
      </c>
      <c r="U218" t="s">
        <v>110</v>
      </c>
    </row>
    <row r="219" spans="1:21" x14ac:dyDescent="0.2">
      <c r="A219" s="1">
        <v>45584</v>
      </c>
      <c r="B219" t="s">
        <v>25</v>
      </c>
      <c r="C219" t="s">
        <v>10</v>
      </c>
      <c r="D219" t="s">
        <v>22</v>
      </c>
      <c r="E219" t="s">
        <v>23</v>
      </c>
      <c r="F219" t="s">
        <v>13</v>
      </c>
      <c r="G219">
        <v>91</v>
      </c>
      <c r="H219">
        <v>18</v>
      </c>
      <c r="I219">
        <v>363.78</v>
      </c>
      <c r="J219" t="s">
        <v>34</v>
      </c>
      <c r="K219" t="s">
        <v>36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68</v>
      </c>
      <c r="S219">
        <v>4</v>
      </c>
      <c r="T219" t="s">
        <v>78</v>
      </c>
      <c r="U219" t="s">
        <v>109</v>
      </c>
    </row>
    <row r="220" spans="1:21" x14ac:dyDescent="0.2">
      <c r="A220" s="1">
        <v>45584</v>
      </c>
      <c r="B220" t="s">
        <v>25</v>
      </c>
      <c r="C220" t="s">
        <v>28</v>
      </c>
      <c r="D220" t="s">
        <v>22</v>
      </c>
      <c r="E220" t="s">
        <v>16</v>
      </c>
      <c r="F220" t="s">
        <v>17</v>
      </c>
      <c r="G220">
        <v>392</v>
      </c>
      <c r="H220">
        <v>29</v>
      </c>
      <c r="I220">
        <v>913.4</v>
      </c>
      <c r="J220" t="s">
        <v>34</v>
      </c>
      <c r="K220" t="s">
        <v>36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68</v>
      </c>
      <c r="S220">
        <v>4</v>
      </c>
      <c r="T220" t="s">
        <v>76</v>
      </c>
      <c r="U220" t="s">
        <v>109</v>
      </c>
    </row>
    <row r="221" spans="1:21" x14ac:dyDescent="0.2">
      <c r="A221" s="1">
        <v>45521</v>
      </c>
      <c r="B221" t="s">
        <v>30</v>
      </c>
      <c r="C221" t="s">
        <v>19</v>
      </c>
      <c r="D221" t="s">
        <v>22</v>
      </c>
      <c r="E221" t="s">
        <v>29</v>
      </c>
      <c r="F221" t="s">
        <v>24</v>
      </c>
      <c r="G221">
        <v>69</v>
      </c>
      <c r="H221">
        <v>15</v>
      </c>
      <c r="I221">
        <v>516.67999999999995</v>
      </c>
      <c r="J221" t="s">
        <v>34</v>
      </c>
      <c r="K221" t="s">
        <v>36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66</v>
      </c>
      <c r="S221">
        <v>3</v>
      </c>
      <c r="T221" t="s">
        <v>85</v>
      </c>
      <c r="U221" t="s">
        <v>117</v>
      </c>
    </row>
    <row r="222" spans="1:21" x14ac:dyDescent="0.2">
      <c r="A222" s="1">
        <v>45614</v>
      </c>
      <c r="B222" t="s">
        <v>30</v>
      </c>
      <c r="C222" t="s">
        <v>28</v>
      </c>
      <c r="D222" t="s">
        <v>22</v>
      </c>
      <c r="E222" t="s">
        <v>32</v>
      </c>
      <c r="F222" t="s">
        <v>13</v>
      </c>
      <c r="G222">
        <v>67</v>
      </c>
      <c r="H222">
        <v>19</v>
      </c>
      <c r="I222">
        <v>596.70000000000005</v>
      </c>
      <c r="J222" t="s">
        <v>34</v>
      </c>
      <c r="K222" t="s">
        <v>36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69</v>
      </c>
      <c r="S222">
        <v>4</v>
      </c>
      <c r="T222" t="s">
        <v>84</v>
      </c>
      <c r="U222" t="s">
        <v>107</v>
      </c>
    </row>
    <row r="223" spans="1:21" x14ac:dyDescent="0.2">
      <c r="A223" s="1">
        <v>45430</v>
      </c>
      <c r="B223" t="s">
        <v>14</v>
      </c>
      <c r="C223" t="s">
        <v>28</v>
      </c>
      <c r="D223" t="s">
        <v>22</v>
      </c>
      <c r="E223" t="s">
        <v>23</v>
      </c>
      <c r="F223" t="s">
        <v>13</v>
      </c>
      <c r="G223">
        <v>185</v>
      </c>
      <c r="H223">
        <v>11</v>
      </c>
      <c r="I223">
        <v>367.19</v>
      </c>
      <c r="J223" t="s">
        <v>34</v>
      </c>
      <c r="K223" t="s">
        <v>36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63</v>
      </c>
      <c r="S223">
        <v>2</v>
      </c>
      <c r="T223" t="s">
        <v>88</v>
      </c>
      <c r="U223" t="s">
        <v>115</v>
      </c>
    </row>
    <row r="224" spans="1:21" x14ac:dyDescent="0.2">
      <c r="A224" s="1">
        <v>45534</v>
      </c>
      <c r="B224" t="s">
        <v>26</v>
      </c>
      <c r="C224" t="s">
        <v>28</v>
      </c>
      <c r="D224" t="s">
        <v>22</v>
      </c>
      <c r="E224" t="s">
        <v>29</v>
      </c>
      <c r="F224" t="s">
        <v>21</v>
      </c>
      <c r="G224">
        <v>341</v>
      </c>
      <c r="H224">
        <v>38</v>
      </c>
      <c r="I224">
        <v>230.13</v>
      </c>
      <c r="J224" t="s">
        <v>34</v>
      </c>
      <c r="K224" t="s">
        <v>36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66</v>
      </c>
      <c r="S224">
        <v>3</v>
      </c>
      <c r="T224" t="s">
        <v>80</v>
      </c>
      <c r="U224" t="s">
        <v>117</v>
      </c>
    </row>
    <row r="225" spans="1:21" x14ac:dyDescent="0.2">
      <c r="A225" s="1">
        <v>45567</v>
      </c>
      <c r="B225" t="s">
        <v>25</v>
      </c>
      <c r="C225" t="s">
        <v>15</v>
      </c>
      <c r="D225" t="s">
        <v>22</v>
      </c>
      <c r="E225" t="s">
        <v>16</v>
      </c>
      <c r="F225" t="s">
        <v>24</v>
      </c>
      <c r="G225">
        <v>488</v>
      </c>
      <c r="H225">
        <v>4</v>
      </c>
      <c r="I225">
        <v>320.51</v>
      </c>
      <c r="J225" t="s">
        <v>34</v>
      </c>
      <c r="K225" t="s">
        <v>36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68</v>
      </c>
      <c r="S225">
        <v>4</v>
      </c>
      <c r="T225" t="s">
        <v>79</v>
      </c>
      <c r="U225" t="s">
        <v>109</v>
      </c>
    </row>
    <row r="226" spans="1:21" x14ac:dyDescent="0.2">
      <c r="A226" s="1">
        <v>45348</v>
      </c>
      <c r="B226" t="s">
        <v>9</v>
      </c>
      <c r="C226" t="s">
        <v>10</v>
      </c>
      <c r="D226" t="s">
        <v>22</v>
      </c>
      <c r="E226" t="s">
        <v>16</v>
      </c>
      <c r="F226" t="s">
        <v>17</v>
      </c>
      <c r="G226">
        <v>258</v>
      </c>
      <c r="H226">
        <v>24</v>
      </c>
      <c r="I226">
        <v>194.99</v>
      </c>
      <c r="J226" t="s">
        <v>34</v>
      </c>
      <c r="K226" t="s">
        <v>36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60</v>
      </c>
      <c r="S226">
        <v>1</v>
      </c>
      <c r="T226" t="s">
        <v>74</v>
      </c>
      <c r="U226" t="s">
        <v>113</v>
      </c>
    </row>
    <row r="227" spans="1:21" x14ac:dyDescent="0.2">
      <c r="A227" s="1">
        <v>45332</v>
      </c>
      <c r="B227" t="s">
        <v>9</v>
      </c>
      <c r="C227" t="s">
        <v>19</v>
      </c>
      <c r="D227" t="s">
        <v>22</v>
      </c>
      <c r="E227" t="s">
        <v>16</v>
      </c>
      <c r="F227" t="s">
        <v>13</v>
      </c>
      <c r="G227">
        <v>270</v>
      </c>
      <c r="H227">
        <v>1</v>
      </c>
      <c r="I227">
        <v>453.04</v>
      </c>
      <c r="J227" t="s">
        <v>34</v>
      </c>
      <c r="K227" t="s">
        <v>36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60</v>
      </c>
      <c r="S227">
        <v>1</v>
      </c>
      <c r="T227" t="s">
        <v>73</v>
      </c>
      <c r="U227" t="s">
        <v>113</v>
      </c>
    </row>
    <row r="228" spans="1:21" x14ac:dyDescent="0.2">
      <c r="A228" s="1">
        <v>45343</v>
      </c>
      <c r="B228" t="s">
        <v>18</v>
      </c>
      <c r="C228" t="s">
        <v>19</v>
      </c>
      <c r="D228" t="s">
        <v>22</v>
      </c>
      <c r="E228" t="s">
        <v>12</v>
      </c>
      <c r="F228" t="s">
        <v>21</v>
      </c>
      <c r="G228">
        <v>50</v>
      </c>
      <c r="H228">
        <v>18</v>
      </c>
      <c r="I228">
        <v>452.93</v>
      </c>
      <c r="J228" t="s">
        <v>34</v>
      </c>
      <c r="K228" t="s">
        <v>36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60</v>
      </c>
      <c r="S228">
        <v>1</v>
      </c>
      <c r="T228" t="s">
        <v>93</v>
      </c>
      <c r="U228" t="s">
        <v>113</v>
      </c>
    </row>
    <row r="229" spans="1:21" x14ac:dyDescent="0.2">
      <c r="A229" s="1">
        <v>45324</v>
      </c>
      <c r="B229" t="s">
        <v>18</v>
      </c>
      <c r="C229" t="s">
        <v>15</v>
      </c>
      <c r="D229" t="s">
        <v>22</v>
      </c>
      <c r="E229" t="s">
        <v>32</v>
      </c>
      <c r="F229" t="s">
        <v>21</v>
      </c>
      <c r="G229">
        <v>371</v>
      </c>
      <c r="H229">
        <v>15</v>
      </c>
      <c r="I229">
        <v>103.67</v>
      </c>
      <c r="J229" t="s">
        <v>34</v>
      </c>
      <c r="K229" t="s">
        <v>36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60</v>
      </c>
      <c r="S229">
        <v>1</v>
      </c>
      <c r="T229" t="s">
        <v>95</v>
      </c>
      <c r="U229" t="s">
        <v>113</v>
      </c>
    </row>
    <row r="230" spans="1:21" x14ac:dyDescent="0.2">
      <c r="A230" s="1">
        <v>45300</v>
      </c>
      <c r="B230" t="s">
        <v>30</v>
      </c>
      <c r="C230" t="s">
        <v>28</v>
      </c>
      <c r="D230" t="s">
        <v>22</v>
      </c>
      <c r="E230" t="s">
        <v>12</v>
      </c>
      <c r="F230" t="s">
        <v>13</v>
      </c>
      <c r="G230">
        <v>102</v>
      </c>
      <c r="H230">
        <v>34</v>
      </c>
      <c r="I230">
        <v>893.47</v>
      </c>
      <c r="J230" t="s">
        <v>34</v>
      </c>
      <c r="K230" t="s">
        <v>36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59</v>
      </c>
      <c r="S230">
        <v>1</v>
      </c>
      <c r="T230" t="s">
        <v>84</v>
      </c>
      <c r="U230" t="s">
        <v>116</v>
      </c>
    </row>
    <row r="231" spans="1:21" x14ac:dyDescent="0.2">
      <c r="A231" s="1">
        <v>45339</v>
      </c>
      <c r="B231" t="s">
        <v>18</v>
      </c>
      <c r="C231" t="s">
        <v>28</v>
      </c>
      <c r="D231" t="s">
        <v>22</v>
      </c>
      <c r="E231" t="s">
        <v>29</v>
      </c>
      <c r="F231" t="s">
        <v>21</v>
      </c>
      <c r="G231">
        <v>325</v>
      </c>
      <c r="H231">
        <v>40</v>
      </c>
      <c r="I231">
        <v>159.09</v>
      </c>
      <c r="J231" t="s">
        <v>34</v>
      </c>
      <c r="K231" t="s">
        <v>36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60</v>
      </c>
      <c r="S231">
        <v>1</v>
      </c>
      <c r="T231" t="s">
        <v>92</v>
      </c>
      <c r="U231" t="s">
        <v>113</v>
      </c>
    </row>
    <row r="232" spans="1:21" x14ac:dyDescent="0.2">
      <c r="A232" s="1">
        <v>45492</v>
      </c>
      <c r="B232" t="s">
        <v>30</v>
      </c>
      <c r="C232" t="s">
        <v>10</v>
      </c>
      <c r="D232" t="s">
        <v>22</v>
      </c>
      <c r="E232" t="s">
        <v>12</v>
      </c>
      <c r="F232" t="s">
        <v>13</v>
      </c>
      <c r="G232">
        <v>102</v>
      </c>
      <c r="H232">
        <v>34</v>
      </c>
      <c r="I232">
        <v>157.97</v>
      </c>
      <c r="J232" t="s">
        <v>34</v>
      </c>
      <c r="K232" t="s">
        <v>36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65</v>
      </c>
      <c r="S232">
        <v>3</v>
      </c>
      <c r="T232" t="s">
        <v>86</v>
      </c>
      <c r="U232" t="s">
        <v>112</v>
      </c>
    </row>
    <row r="233" spans="1:21" x14ac:dyDescent="0.2">
      <c r="A233" s="1">
        <v>45294</v>
      </c>
      <c r="B233" t="s">
        <v>18</v>
      </c>
      <c r="C233" t="s">
        <v>28</v>
      </c>
      <c r="D233" t="s">
        <v>22</v>
      </c>
      <c r="E233" t="s">
        <v>16</v>
      </c>
      <c r="F233" t="s">
        <v>17</v>
      </c>
      <c r="G233">
        <v>100</v>
      </c>
      <c r="H233">
        <v>38</v>
      </c>
      <c r="I233">
        <v>252.71</v>
      </c>
      <c r="J233" t="s">
        <v>34</v>
      </c>
      <c r="K233" t="s">
        <v>36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59</v>
      </c>
      <c r="S233">
        <v>1</v>
      </c>
      <c r="T233" t="s">
        <v>92</v>
      </c>
      <c r="U233" t="s">
        <v>116</v>
      </c>
    </row>
    <row r="234" spans="1:21" x14ac:dyDescent="0.2">
      <c r="A234" s="1">
        <v>45336</v>
      </c>
      <c r="B234" t="s">
        <v>18</v>
      </c>
      <c r="C234" t="s">
        <v>19</v>
      </c>
      <c r="D234" t="s">
        <v>22</v>
      </c>
      <c r="E234" t="s">
        <v>16</v>
      </c>
      <c r="F234" t="s">
        <v>17</v>
      </c>
      <c r="G234">
        <v>356</v>
      </c>
      <c r="H234">
        <v>20</v>
      </c>
      <c r="I234">
        <v>864.09</v>
      </c>
      <c r="J234" t="s">
        <v>34</v>
      </c>
      <c r="K234" t="s">
        <v>36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60</v>
      </c>
      <c r="S234">
        <v>1</v>
      </c>
      <c r="T234" t="s">
        <v>93</v>
      </c>
      <c r="U234" t="s">
        <v>113</v>
      </c>
    </row>
    <row r="235" spans="1:21" x14ac:dyDescent="0.2">
      <c r="A235" s="1">
        <v>45355</v>
      </c>
      <c r="B235" t="s">
        <v>9</v>
      </c>
      <c r="C235" t="s">
        <v>28</v>
      </c>
      <c r="D235" t="s">
        <v>22</v>
      </c>
      <c r="E235" t="s">
        <v>29</v>
      </c>
      <c r="F235" t="s">
        <v>13</v>
      </c>
      <c r="G235">
        <v>39</v>
      </c>
      <c r="H235">
        <v>2</v>
      </c>
      <c r="I235">
        <v>38.89</v>
      </c>
      <c r="J235" t="s">
        <v>34</v>
      </c>
      <c r="K235" t="s">
        <v>36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61</v>
      </c>
      <c r="S235">
        <v>1</v>
      </c>
      <c r="T235" t="s">
        <v>72</v>
      </c>
      <c r="U235" t="s">
        <v>108</v>
      </c>
    </row>
    <row r="236" spans="1:21" x14ac:dyDescent="0.2">
      <c r="A236" s="1">
        <v>45354</v>
      </c>
      <c r="B236" t="s">
        <v>25</v>
      </c>
      <c r="C236" t="s">
        <v>28</v>
      </c>
      <c r="D236" t="s">
        <v>22</v>
      </c>
      <c r="E236" t="s">
        <v>29</v>
      </c>
      <c r="F236" t="s">
        <v>17</v>
      </c>
      <c r="G236">
        <v>323</v>
      </c>
      <c r="H236">
        <v>37</v>
      </c>
      <c r="I236">
        <v>272.04000000000002</v>
      </c>
      <c r="J236" t="s">
        <v>34</v>
      </c>
      <c r="K236" t="s">
        <v>36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61</v>
      </c>
      <c r="S236">
        <v>1</v>
      </c>
      <c r="T236" t="s">
        <v>76</v>
      </c>
      <c r="U236" t="s">
        <v>108</v>
      </c>
    </row>
    <row r="237" spans="1:21" x14ac:dyDescent="0.2">
      <c r="A237" s="1">
        <v>45400</v>
      </c>
      <c r="B237" t="s">
        <v>18</v>
      </c>
      <c r="C237" t="s">
        <v>10</v>
      </c>
      <c r="D237" t="s">
        <v>22</v>
      </c>
      <c r="E237" t="s">
        <v>32</v>
      </c>
      <c r="F237" t="s">
        <v>24</v>
      </c>
      <c r="G237">
        <v>192</v>
      </c>
      <c r="H237">
        <v>46</v>
      </c>
      <c r="I237">
        <v>562.79999999999995</v>
      </c>
      <c r="J237" t="s">
        <v>34</v>
      </c>
      <c r="K237" t="s">
        <v>36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62</v>
      </c>
      <c r="S237">
        <v>2</v>
      </c>
      <c r="T237" t="s">
        <v>94</v>
      </c>
      <c r="U237" t="s">
        <v>111</v>
      </c>
    </row>
    <row r="238" spans="1:21" x14ac:dyDescent="0.2">
      <c r="A238" s="1">
        <v>45486</v>
      </c>
      <c r="B238" t="s">
        <v>26</v>
      </c>
      <c r="C238" t="s">
        <v>15</v>
      </c>
      <c r="D238" t="s">
        <v>22</v>
      </c>
      <c r="E238" t="s">
        <v>29</v>
      </c>
      <c r="F238" t="s">
        <v>17</v>
      </c>
      <c r="G238">
        <v>462</v>
      </c>
      <c r="H238">
        <v>19</v>
      </c>
      <c r="I238">
        <v>734.59</v>
      </c>
      <c r="J238" t="s">
        <v>34</v>
      </c>
      <c r="K238" t="s">
        <v>36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65</v>
      </c>
      <c r="S238">
        <v>3</v>
      </c>
      <c r="T238" t="s">
        <v>83</v>
      </c>
      <c r="U238" t="s">
        <v>112</v>
      </c>
    </row>
    <row r="239" spans="1:21" x14ac:dyDescent="0.2">
      <c r="A239" s="1">
        <v>45441</v>
      </c>
      <c r="B239" t="s">
        <v>30</v>
      </c>
      <c r="C239" t="s">
        <v>10</v>
      </c>
      <c r="D239" t="s">
        <v>22</v>
      </c>
      <c r="E239" t="s">
        <v>23</v>
      </c>
      <c r="F239" t="s">
        <v>13</v>
      </c>
      <c r="G239">
        <v>365</v>
      </c>
      <c r="H239">
        <v>47</v>
      </c>
      <c r="I239">
        <v>710.95</v>
      </c>
      <c r="J239" t="s">
        <v>34</v>
      </c>
      <c r="K239" t="s">
        <v>36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63</v>
      </c>
      <c r="S239">
        <v>2</v>
      </c>
      <c r="T239" t="s">
        <v>86</v>
      </c>
      <c r="U239" t="s">
        <v>115</v>
      </c>
    </row>
    <row r="240" spans="1:21" x14ac:dyDescent="0.2">
      <c r="A240" s="1">
        <v>45642</v>
      </c>
      <c r="B240" t="s">
        <v>25</v>
      </c>
      <c r="C240" t="s">
        <v>19</v>
      </c>
      <c r="D240" t="s">
        <v>22</v>
      </c>
      <c r="E240" t="s">
        <v>29</v>
      </c>
      <c r="F240" t="s">
        <v>21</v>
      </c>
      <c r="G240">
        <v>311</v>
      </c>
      <c r="H240">
        <v>5</v>
      </c>
      <c r="I240">
        <v>309.82</v>
      </c>
      <c r="J240" t="s">
        <v>34</v>
      </c>
      <c r="K240" t="s">
        <v>36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70</v>
      </c>
      <c r="S240">
        <v>4</v>
      </c>
      <c r="T240" t="s">
        <v>77</v>
      </c>
      <c r="U240" t="s">
        <v>114</v>
      </c>
    </row>
    <row r="241" spans="1:21" x14ac:dyDescent="0.2">
      <c r="A241" s="1">
        <v>45509</v>
      </c>
      <c r="B241" t="s">
        <v>25</v>
      </c>
      <c r="C241" t="s">
        <v>15</v>
      </c>
      <c r="D241" t="s">
        <v>22</v>
      </c>
      <c r="E241" t="s">
        <v>12</v>
      </c>
      <c r="F241" t="s">
        <v>13</v>
      </c>
      <c r="G241">
        <v>338</v>
      </c>
      <c r="H241">
        <v>0</v>
      </c>
      <c r="I241">
        <v>130.76</v>
      </c>
      <c r="J241" t="s">
        <v>34</v>
      </c>
      <c r="K241" t="s">
        <v>36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66</v>
      </c>
      <c r="S241">
        <v>3</v>
      </c>
      <c r="T241" t="s">
        <v>79</v>
      </c>
      <c r="U241" t="s">
        <v>117</v>
      </c>
    </row>
    <row r="242" spans="1:21" x14ac:dyDescent="0.2">
      <c r="A242" s="1">
        <v>45552</v>
      </c>
      <c r="B242" t="s">
        <v>14</v>
      </c>
      <c r="C242" t="s">
        <v>28</v>
      </c>
      <c r="D242" t="s">
        <v>22</v>
      </c>
      <c r="E242" t="s">
        <v>29</v>
      </c>
      <c r="F242" t="s">
        <v>21</v>
      </c>
      <c r="G242">
        <v>286</v>
      </c>
      <c r="H242">
        <v>14</v>
      </c>
      <c r="I242">
        <v>794.48</v>
      </c>
      <c r="J242" t="s">
        <v>34</v>
      </c>
      <c r="K242" t="s">
        <v>36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67</v>
      </c>
      <c r="S242">
        <v>3</v>
      </c>
      <c r="T242" t="s">
        <v>88</v>
      </c>
      <c r="U242" t="s">
        <v>110</v>
      </c>
    </row>
    <row r="243" spans="1:21" x14ac:dyDescent="0.2">
      <c r="A243" s="1">
        <v>45584</v>
      </c>
      <c r="B243" t="s">
        <v>30</v>
      </c>
      <c r="C243" t="s">
        <v>10</v>
      </c>
      <c r="D243" t="s">
        <v>22</v>
      </c>
      <c r="E243" t="s">
        <v>29</v>
      </c>
      <c r="F243" t="s">
        <v>17</v>
      </c>
      <c r="G243">
        <v>344</v>
      </c>
      <c r="H243">
        <v>21</v>
      </c>
      <c r="I243">
        <v>26.2</v>
      </c>
      <c r="J243" t="s">
        <v>34</v>
      </c>
      <c r="K243" t="s">
        <v>36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68</v>
      </c>
      <c r="S243">
        <v>4</v>
      </c>
      <c r="T243" t="s">
        <v>86</v>
      </c>
      <c r="U243" t="s">
        <v>109</v>
      </c>
    </row>
    <row r="244" spans="1:21" x14ac:dyDescent="0.2">
      <c r="A244" s="1">
        <v>45653</v>
      </c>
      <c r="B244" t="s">
        <v>18</v>
      </c>
      <c r="C244" t="s">
        <v>10</v>
      </c>
      <c r="D244" t="s">
        <v>22</v>
      </c>
      <c r="E244" t="s">
        <v>12</v>
      </c>
      <c r="F244" t="s">
        <v>17</v>
      </c>
      <c r="G244">
        <v>448</v>
      </c>
      <c r="H244">
        <v>26</v>
      </c>
      <c r="I244">
        <v>13.42</v>
      </c>
      <c r="J244" t="s">
        <v>34</v>
      </c>
      <c r="K244" t="s">
        <v>36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70</v>
      </c>
      <c r="S244">
        <v>4</v>
      </c>
      <c r="T244" t="s">
        <v>94</v>
      </c>
      <c r="U244" t="s">
        <v>114</v>
      </c>
    </row>
    <row r="245" spans="1:21" x14ac:dyDescent="0.2">
      <c r="A245" s="1">
        <v>45465</v>
      </c>
      <c r="B245" t="s">
        <v>30</v>
      </c>
      <c r="C245" t="s">
        <v>19</v>
      </c>
      <c r="D245" t="s">
        <v>22</v>
      </c>
      <c r="E245" t="s">
        <v>29</v>
      </c>
      <c r="F245" t="s">
        <v>17</v>
      </c>
      <c r="G245">
        <v>141</v>
      </c>
      <c r="H245">
        <v>36</v>
      </c>
      <c r="I245">
        <v>272.75</v>
      </c>
      <c r="J245" t="s">
        <v>34</v>
      </c>
      <c r="K245" t="s">
        <v>36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64</v>
      </c>
      <c r="S245">
        <v>2</v>
      </c>
      <c r="T245" t="s">
        <v>85</v>
      </c>
      <c r="U245" t="s">
        <v>118</v>
      </c>
    </row>
    <row r="246" spans="1:21" x14ac:dyDescent="0.2">
      <c r="A246" s="1">
        <v>45553</v>
      </c>
      <c r="B246" t="s">
        <v>30</v>
      </c>
      <c r="C246" t="s">
        <v>15</v>
      </c>
      <c r="D246" t="s">
        <v>22</v>
      </c>
      <c r="E246" t="s">
        <v>23</v>
      </c>
      <c r="F246" t="s">
        <v>21</v>
      </c>
      <c r="G246">
        <v>425</v>
      </c>
      <c r="H246">
        <v>10</v>
      </c>
      <c r="I246">
        <v>920.86</v>
      </c>
      <c r="J246" t="s">
        <v>34</v>
      </c>
      <c r="K246" t="s">
        <v>36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67</v>
      </c>
      <c r="S246">
        <v>3</v>
      </c>
      <c r="T246" t="s">
        <v>87</v>
      </c>
      <c r="U246" t="s">
        <v>110</v>
      </c>
    </row>
    <row r="247" spans="1:21" x14ac:dyDescent="0.2">
      <c r="A247" s="1">
        <v>45629</v>
      </c>
      <c r="B247" t="s">
        <v>26</v>
      </c>
      <c r="C247" t="s">
        <v>19</v>
      </c>
      <c r="D247" t="s">
        <v>22</v>
      </c>
      <c r="E247" t="s">
        <v>23</v>
      </c>
      <c r="F247" t="s">
        <v>21</v>
      </c>
      <c r="G247">
        <v>449</v>
      </c>
      <c r="H247">
        <v>31</v>
      </c>
      <c r="I247">
        <v>256.08</v>
      </c>
      <c r="J247" t="s">
        <v>34</v>
      </c>
      <c r="K247" t="s">
        <v>36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70</v>
      </c>
      <c r="S247">
        <v>4</v>
      </c>
      <c r="T247" t="s">
        <v>81</v>
      </c>
      <c r="U247" t="s">
        <v>114</v>
      </c>
    </row>
    <row r="248" spans="1:21" x14ac:dyDescent="0.2">
      <c r="A248" s="1">
        <v>45328</v>
      </c>
      <c r="B248" t="s">
        <v>30</v>
      </c>
      <c r="C248" t="s">
        <v>28</v>
      </c>
      <c r="D248" t="s">
        <v>22</v>
      </c>
      <c r="E248" t="s">
        <v>12</v>
      </c>
      <c r="F248" t="s">
        <v>21</v>
      </c>
      <c r="G248">
        <v>105</v>
      </c>
      <c r="H248">
        <v>13</v>
      </c>
      <c r="I248">
        <v>865.41</v>
      </c>
      <c r="J248" t="s">
        <v>34</v>
      </c>
      <c r="K248" t="s">
        <v>36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60</v>
      </c>
      <c r="S248">
        <v>1</v>
      </c>
      <c r="T248" t="s">
        <v>84</v>
      </c>
      <c r="U248" t="s">
        <v>113</v>
      </c>
    </row>
    <row r="249" spans="1:21" x14ac:dyDescent="0.2">
      <c r="A249" s="1">
        <v>45296</v>
      </c>
      <c r="B249" t="s">
        <v>18</v>
      </c>
      <c r="C249" t="s">
        <v>10</v>
      </c>
      <c r="D249" t="s">
        <v>22</v>
      </c>
      <c r="E249" t="s">
        <v>23</v>
      </c>
      <c r="F249" t="s">
        <v>13</v>
      </c>
      <c r="G249">
        <v>98</v>
      </c>
      <c r="H249">
        <v>12</v>
      </c>
      <c r="I249">
        <v>997.58</v>
      </c>
      <c r="J249" t="s">
        <v>34</v>
      </c>
      <c r="K249" t="s">
        <v>36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59</v>
      </c>
      <c r="S249">
        <v>1</v>
      </c>
      <c r="T249" t="s">
        <v>94</v>
      </c>
      <c r="U249" t="s">
        <v>116</v>
      </c>
    </row>
    <row r="250" spans="1:21" x14ac:dyDescent="0.2">
      <c r="A250" s="1">
        <v>45606</v>
      </c>
      <c r="B250" t="s">
        <v>26</v>
      </c>
      <c r="C250" t="s">
        <v>10</v>
      </c>
      <c r="D250" t="s">
        <v>22</v>
      </c>
      <c r="E250" t="s">
        <v>29</v>
      </c>
      <c r="F250" t="s">
        <v>13</v>
      </c>
      <c r="G250">
        <v>22</v>
      </c>
      <c r="H250">
        <v>28</v>
      </c>
      <c r="I250">
        <v>871.65</v>
      </c>
      <c r="J250" t="s">
        <v>34</v>
      </c>
      <c r="K250" t="s">
        <v>36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69</v>
      </c>
      <c r="S250">
        <v>4</v>
      </c>
      <c r="T250" t="s">
        <v>82</v>
      </c>
      <c r="U250" t="s">
        <v>107</v>
      </c>
    </row>
    <row r="251" spans="1:21" x14ac:dyDescent="0.2">
      <c r="A251" s="1">
        <v>45325</v>
      </c>
      <c r="B251" t="s">
        <v>30</v>
      </c>
      <c r="C251" t="s">
        <v>28</v>
      </c>
      <c r="D251" t="s">
        <v>22</v>
      </c>
      <c r="E251" t="s">
        <v>23</v>
      </c>
      <c r="F251" t="s">
        <v>17</v>
      </c>
      <c r="G251">
        <v>339</v>
      </c>
      <c r="H251">
        <v>21</v>
      </c>
      <c r="I251">
        <v>492.12</v>
      </c>
      <c r="J251" t="s">
        <v>34</v>
      </c>
      <c r="K251" t="s">
        <v>36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60</v>
      </c>
      <c r="S251">
        <v>1</v>
      </c>
      <c r="T251" t="s">
        <v>84</v>
      </c>
      <c r="U251" t="s">
        <v>113</v>
      </c>
    </row>
    <row r="252" spans="1:21" x14ac:dyDescent="0.2">
      <c r="A252" s="1">
        <v>45545</v>
      </c>
      <c r="B252" t="s">
        <v>26</v>
      </c>
      <c r="C252" t="s">
        <v>28</v>
      </c>
      <c r="D252" t="s">
        <v>22</v>
      </c>
      <c r="E252" t="s">
        <v>12</v>
      </c>
      <c r="F252" t="s">
        <v>24</v>
      </c>
      <c r="G252">
        <v>145</v>
      </c>
      <c r="H252">
        <v>15</v>
      </c>
      <c r="I252">
        <v>173.39</v>
      </c>
      <c r="J252" t="s">
        <v>34</v>
      </c>
      <c r="K252" t="s">
        <v>36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67</v>
      </c>
      <c r="S252">
        <v>3</v>
      </c>
      <c r="T252" t="s">
        <v>80</v>
      </c>
      <c r="U252" t="s">
        <v>110</v>
      </c>
    </row>
    <row r="253" spans="1:21" x14ac:dyDescent="0.2">
      <c r="A253" s="1">
        <v>45544</v>
      </c>
      <c r="B253" t="s">
        <v>30</v>
      </c>
      <c r="C253" t="s">
        <v>19</v>
      </c>
      <c r="D253" t="s">
        <v>22</v>
      </c>
      <c r="E253" t="s">
        <v>12</v>
      </c>
      <c r="F253" t="s">
        <v>24</v>
      </c>
      <c r="G253">
        <v>230</v>
      </c>
      <c r="H253">
        <v>19</v>
      </c>
      <c r="I253">
        <v>156.41</v>
      </c>
      <c r="J253" t="s">
        <v>34</v>
      </c>
      <c r="K253" t="s">
        <v>36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67</v>
      </c>
      <c r="S253">
        <v>3</v>
      </c>
      <c r="T253" t="s">
        <v>85</v>
      </c>
      <c r="U253" t="s">
        <v>110</v>
      </c>
    </row>
    <row r="254" spans="1:21" x14ac:dyDescent="0.2">
      <c r="A254" s="1">
        <v>45570</v>
      </c>
      <c r="B254" t="s">
        <v>9</v>
      </c>
      <c r="C254" t="s">
        <v>19</v>
      </c>
      <c r="D254" t="s">
        <v>22</v>
      </c>
      <c r="E254" t="s">
        <v>29</v>
      </c>
      <c r="F254" t="s">
        <v>13</v>
      </c>
      <c r="G254">
        <v>363</v>
      </c>
      <c r="H254">
        <v>45</v>
      </c>
      <c r="I254">
        <v>158.18</v>
      </c>
      <c r="J254" t="s">
        <v>34</v>
      </c>
      <c r="K254" t="s">
        <v>36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68</v>
      </c>
      <c r="S254">
        <v>4</v>
      </c>
      <c r="T254" t="s">
        <v>73</v>
      </c>
      <c r="U254" t="s">
        <v>109</v>
      </c>
    </row>
    <row r="255" spans="1:21" x14ac:dyDescent="0.2">
      <c r="A255" s="1">
        <v>45520</v>
      </c>
      <c r="B255" t="s">
        <v>9</v>
      </c>
      <c r="C255" t="s">
        <v>19</v>
      </c>
      <c r="D255" t="s">
        <v>22</v>
      </c>
      <c r="E255" t="s">
        <v>29</v>
      </c>
      <c r="F255" t="s">
        <v>21</v>
      </c>
      <c r="G255">
        <v>300</v>
      </c>
      <c r="H255">
        <v>34</v>
      </c>
      <c r="I255">
        <v>684.91</v>
      </c>
      <c r="J255" t="s">
        <v>34</v>
      </c>
      <c r="K255" t="s">
        <v>36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66</v>
      </c>
      <c r="S255">
        <v>3</v>
      </c>
      <c r="T255" t="s">
        <v>73</v>
      </c>
      <c r="U255" t="s">
        <v>117</v>
      </c>
    </row>
    <row r="256" spans="1:21" x14ac:dyDescent="0.2">
      <c r="A256" s="1">
        <v>45299</v>
      </c>
      <c r="B256" t="s">
        <v>26</v>
      </c>
      <c r="C256" t="s">
        <v>19</v>
      </c>
      <c r="D256" t="s">
        <v>22</v>
      </c>
      <c r="E256" t="s">
        <v>12</v>
      </c>
      <c r="F256" t="s">
        <v>24</v>
      </c>
      <c r="G256">
        <v>470</v>
      </c>
      <c r="H256">
        <v>16</v>
      </c>
      <c r="I256">
        <v>388.35</v>
      </c>
      <c r="J256" t="s">
        <v>34</v>
      </c>
      <c r="K256" t="s">
        <v>36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59</v>
      </c>
      <c r="S256">
        <v>1</v>
      </c>
      <c r="T256" t="s">
        <v>81</v>
      </c>
      <c r="U256" t="s">
        <v>116</v>
      </c>
    </row>
    <row r="257" spans="1:21" x14ac:dyDescent="0.2">
      <c r="A257" s="1">
        <v>45436</v>
      </c>
      <c r="B257" t="s">
        <v>18</v>
      </c>
      <c r="C257" t="s">
        <v>28</v>
      </c>
      <c r="D257" t="s">
        <v>22</v>
      </c>
      <c r="E257" t="s">
        <v>16</v>
      </c>
      <c r="F257" t="s">
        <v>21</v>
      </c>
      <c r="G257">
        <v>139</v>
      </c>
      <c r="H257">
        <v>42</v>
      </c>
      <c r="I257">
        <v>436.95</v>
      </c>
      <c r="J257" t="s">
        <v>34</v>
      </c>
      <c r="K257" t="s">
        <v>36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63</v>
      </c>
      <c r="S257">
        <v>2</v>
      </c>
      <c r="T257" t="s">
        <v>92</v>
      </c>
      <c r="U257" t="s">
        <v>115</v>
      </c>
    </row>
    <row r="258" spans="1:21" x14ac:dyDescent="0.2">
      <c r="A258" s="1">
        <v>45600</v>
      </c>
      <c r="B258" t="s">
        <v>25</v>
      </c>
      <c r="C258" t="s">
        <v>10</v>
      </c>
      <c r="D258" t="s">
        <v>22</v>
      </c>
      <c r="E258" t="s">
        <v>12</v>
      </c>
      <c r="F258" t="s">
        <v>24</v>
      </c>
      <c r="G258">
        <v>442</v>
      </c>
      <c r="H258">
        <v>34</v>
      </c>
      <c r="I258">
        <v>579.79</v>
      </c>
      <c r="J258" t="s">
        <v>34</v>
      </c>
      <c r="K258" t="s">
        <v>36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69</v>
      </c>
      <c r="S258">
        <v>4</v>
      </c>
      <c r="T258" t="s">
        <v>78</v>
      </c>
      <c r="U258" t="s">
        <v>107</v>
      </c>
    </row>
    <row r="259" spans="1:21" x14ac:dyDescent="0.2">
      <c r="A259" s="1">
        <v>45477</v>
      </c>
      <c r="B259" t="s">
        <v>9</v>
      </c>
      <c r="C259" t="s">
        <v>15</v>
      </c>
      <c r="D259" t="s">
        <v>22</v>
      </c>
      <c r="E259" t="s">
        <v>16</v>
      </c>
      <c r="F259" t="s">
        <v>21</v>
      </c>
      <c r="G259">
        <v>375</v>
      </c>
      <c r="H259">
        <v>9</v>
      </c>
      <c r="I259">
        <v>697.34</v>
      </c>
      <c r="J259" t="s">
        <v>34</v>
      </c>
      <c r="K259" t="s">
        <v>36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65</v>
      </c>
      <c r="S259">
        <v>3</v>
      </c>
      <c r="T259" t="s">
        <v>75</v>
      </c>
      <c r="U259" t="s">
        <v>112</v>
      </c>
    </row>
    <row r="260" spans="1:21" x14ac:dyDescent="0.2">
      <c r="A260" s="1">
        <v>45446</v>
      </c>
      <c r="B260" t="s">
        <v>14</v>
      </c>
      <c r="C260" t="s">
        <v>15</v>
      </c>
      <c r="D260" t="s">
        <v>22</v>
      </c>
      <c r="E260" t="s">
        <v>12</v>
      </c>
      <c r="F260" t="s">
        <v>13</v>
      </c>
      <c r="G260">
        <v>94</v>
      </c>
      <c r="H260">
        <v>20</v>
      </c>
      <c r="I260">
        <v>465.42</v>
      </c>
      <c r="J260" t="s">
        <v>34</v>
      </c>
      <c r="K260" t="s">
        <v>36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64</v>
      </c>
      <c r="S260">
        <v>2</v>
      </c>
      <c r="T260" t="s">
        <v>91</v>
      </c>
      <c r="U260" t="s">
        <v>118</v>
      </c>
    </row>
    <row r="261" spans="1:21" x14ac:dyDescent="0.2">
      <c r="A261" s="1">
        <v>45441</v>
      </c>
      <c r="B261" t="s">
        <v>18</v>
      </c>
      <c r="C261" t="s">
        <v>10</v>
      </c>
      <c r="D261" t="s">
        <v>22</v>
      </c>
      <c r="E261" t="s">
        <v>23</v>
      </c>
      <c r="F261" t="s">
        <v>17</v>
      </c>
      <c r="G261">
        <v>253</v>
      </c>
      <c r="H261">
        <v>34</v>
      </c>
      <c r="I261">
        <v>387.83</v>
      </c>
      <c r="J261" t="s">
        <v>34</v>
      </c>
      <c r="K261" t="s">
        <v>36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63</v>
      </c>
      <c r="S261">
        <v>2</v>
      </c>
      <c r="T261" t="s">
        <v>94</v>
      </c>
      <c r="U261" t="s">
        <v>115</v>
      </c>
    </row>
    <row r="262" spans="1:21" x14ac:dyDescent="0.2">
      <c r="A262" s="1">
        <v>45453</v>
      </c>
      <c r="B262" t="s">
        <v>30</v>
      </c>
      <c r="C262" t="s">
        <v>28</v>
      </c>
      <c r="D262" t="s">
        <v>22</v>
      </c>
      <c r="E262" t="s">
        <v>29</v>
      </c>
      <c r="F262" t="s">
        <v>13</v>
      </c>
      <c r="G262">
        <v>303</v>
      </c>
      <c r="H262">
        <v>13</v>
      </c>
      <c r="I262">
        <v>794.78</v>
      </c>
      <c r="J262" t="s">
        <v>34</v>
      </c>
      <c r="K262" t="s">
        <v>36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64</v>
      </c>
      <c r="S262">
        <v>2</v>
      </c>
      <c r="T262" t="s">
        <v>84</v>
      </c>
      <c r="U262" t="s">
        <v>118</v>
      </c>
    </row>
    <row r="263" spans="1:21" x14ac:dyDescent="0.2">
      <c r="A263" s="1">
        <v>45549</v>
      </c>
      <c r="B263" t="s">
        <v>30</v>
      </c>
      <c r="C263" t="s">
        <v>10</v>
      </c>
      <c r="D263" t="s">
        <v>22</v>
      </c>
      <c r="E263" t="s">
        <v>16</v>
      </c>
      <c r="F263" t="s">
        <v>24</v>
      </c>
      <c r="G263">
        <v>122</v>
      </c>
      <c r="H263">
        <v>34</v>
      </c>
      <c r="I263">
        <v>128.19999999999999</v>
      </c>
      <c r="J263" t="s">
        <v>34</v>
      </c>
      <c r="K263" t="s">
        <v>36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67</v>
      </c>
      <c r="S263">
        <v>3</v>
      </c>
      <c r="T263" t="s">
        <v>86</v>
      </c>
      <c r="U263" t="s">
        <v>110</v>
      </c>
    </row>
    <row r="264" spans="1:21" x14ac:dyDescent="0.2">
      <c r="A264" s="1">
        <v>45503</v>
      </c>
      <c r="B264" t="s">
        <v>14</v>
      </c>
      <c r="C264" t="s">
        <v>10</v>
      </c>
      <c r="D264" t="s">
        <v>22</v>
      </c>
      <c r="E264" t="s">
        <v>32</v>
      </c>
      <c r="F264" t="s">
        <v>24</v>
      </c>
      <c r="G264">
        <v>260</v>
      </c>
      <c r="H264">
        <v>49</v>
      </c>
      <c r="I264">
        <v>19.86</v>
      </c>
      <c r="J264" t="s">
        <v>34</v>
      </c>
      <c r="K264" t="s">
        <v>36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65</v>
      </c>
      <c r="S264">
        <v>3</v>
      </c>
      <c r="T264" t="s">
        <v>90</v>
      </c>
      <c r="U264" t="s">
        <v>112</v>
      </c>
    </row>
    <row r="265" spans="1:21" x14ac:dyDescent="0.2">
      <c r="A265" s="1">
        <v>45492</v>
      </c>
      <c r="B265" t="s">
        <v>30</v>
      </c>
      <c r="C265" t="s">
        <v>19</v>
      </c>
      <c r="D265" t="s">
        <v>22</v>
      </c>
      <c r="E265" t="s">
        <v>12</v>
      </c>
      <c r="F265" t="s">
        <v>24</v>
      </c>
      <c r="G265">
        <v>396</v>
      </c>
      <c r="H265">
        <v>8</v>
      </c>
      <c r="I265">
        <v>593.05999999999995</v>
      </c>
      <c r="J265" t="s">
        <v>34</v>
      </c>
      <c r="K265" t="s">
        <v>36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65</v>
      </c>
      <c r="S265">
        <v>3</v>
      </c>
      <c r="T265" t="s">
        <v>85</v>
      </c>
      <c r="U265" t="s">
        <v>112</v>
      </c>
    </row>
    <row r="266" spans="1:21" x14ac:dyDescent="0.2">
      <c r="A266" s="1">
        <v>45493</v>
      </c>
      <c r="B266" t="s">
        <v>30</v>
      </c>
      <c r="C266" t="s">
        <v>28</v>
      </c>
      <c r="D266" t="s">
        <v>22</v>
      </c>
      <c r="E266" t="s">
        <v>16</v>
      </c>
      <c r="F266" t="s">
        <v>13</v>
      </c>
      <c r="G266">
        <v>118</v>
      </c>
      <c r="H266">
        <v>24</v>
      </c>
      <c r="I266">
        <v>225.47</v>
      </c>
      <c r="J266" t="s">
        <v>34</v>
      </c>
      <c r="K266" t="s">
        <v>36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65</v>
      </c>
      <c r="S266">
        <v>3</v>
      </c>
      <c r="T266" t="s">
        <v>84</v>
      </c>
      <c r="U266" t="s">
        <v>112</v>
      </c>
    </row>
    <row r="267" spans="1:21" x14ac:dyDescent="0.2">
      <c r="A267" s="1">
        <v>45586</v>
      </c>
      <c r="B267" t="s">
        <v>25</v>
      </c>
      <c r="C267" t="s">
        <v>15</v>
      </c>
      <c r="D267" t="s">
        <v>22</v>
      </c>
      <c r="E267" t="s">
        <v>16</v>
      </c>
      <c r="F267" t="s">
        <v>13</v>
      </c>
      <c r="G267">
        <v>291</v>
      </c>
      <c r="H267">
        <v>5</v>
      </c>
      <c r="I267">
        <v>117.76</v>
      </c>
      <c r="J267" t="s">
        <v>34</v>
      </c>
      <c r="K267" t="s">
        <v>36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68</v>
      </c>
      <c r="S267">
        <v>4</v>
      </c>
      <c r="T267" t="s">
        <v>79</v>
      </c>
      <c r="U267" t="s">
        <v>109</v>
      </c>
    </row>
    <row r="268" spans="1:21" x14ac:dyDescent="0.2">
      <c r="A268" s="1">
        <v>45599</v>
      </c>
      <c r="B268" t="s">
        <v>25</v>
      </c>
      <c r="C268" t="s">
        <v>28</v>
      </c>
      <c r="D268" t="s">
        <v>22</v>
      </c>
      <c r="E268" t="s">
        <v>12</v>
      </c>
      <c r="F268" t="s">
        <v>21</v>
      </c>
      <c r="G268">
        <v>111</v>
      </c>
      <c r="H268">
        <v>3</v>
      </c>
      <c r="I268">
        <v>650.71</v>
      </c>
      <c r="J268" t="s">
        <v>34</v>
      </c>
      <c r="K268" t="s">
        <v>36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69</v>
      </c>
      <c r="S268">
        <v>4</v>
      </c>
      <c r="T268" t="s">
        <v>76</v>
      </c>
      <c r="U268" t="s">
        <v>107</v>
      </c>
    </row>
    <row r="269" spans="1:21" x14ac:dyDescent="0.2">
      <c r="A269" s="1">
        <v>45577</v>
      </c>
      <c r="B269" t="s">
        <v>25</v>
      </c>
      <c r="C269" t="s">
        <v>15</v>
      </c>
      <c r="D269" t="s">
        <v>22</v>
      </c>
      <c r="E269" t="s">
        <v>16</v>
      </c>
      <c r="F269" t="s">
        <v>24</v>
      </c>
      <c r="G269">
        <v>10</v>
      </c>
      <c r="H269">
        <v>16</v>
      </c>
      <c r="I269">
        <v>367.88</v>
      </c>
      <c r="J269" t="s">
        <v>34</v>
      </c>
      <c r="K269" t="s">
        <v>36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68</v>
      </c>
      <c r="S269">
        <v>4</v>
      </c>
      <c r="T269" t="s">
        <v>79</v>
      </c>
      <c r="U269" t="s">
        <v>109</v>
      </c>
    </row>
    <row r="270" spans="1:21" x14ac:dyDescent="0.2">
      <c r="A270" s="1">
        <v>45572</v>
      </c>
      <c r="B270" t="s">
        <v>18</v>
      </c>
      <c r="C270" t="s">
        <v>15</v>
      </c>
      <c r="D270" t="s">
        <v>22</v>
      </c>
      <c r="E270" t="s">
        <v>29</v>
      </c>
      <c r="F270" t="s">
        <v>24</v>
      </c>
      <c r="G270">
        <v>312</v>
      </c>
      <c r="H270">
        <v>14</v>
      </c>
      <c r="I270">
        <v>958.33</v>
      </c>
      <c r="J270" t="s">
        <v>34</v>
      </c>
      <c r="K270" t="s">
        <v>36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68</v>
      </c>
      <c r="S270">
        <v>4</v>
      </c>
      <c r="T270" t="s">
        <v>95</v>
      </c>
      <c r="U270" t="s">
        <v>109</v>
      </c>
    </row>
    <row r="271" spans="1:21" x14ac:dyDescent="0.2">
      <c r="A271" s="1">
        <v>45354</v>
      </c>
      <c r="B271" t="s">
        <v>14</v>
      </c>
      <c r="C271" t="s">
        <v>15</v>
      </c>
      <c r="D271" t="s">
        <v>22</v>
      </c>
      <c r="E271" t="s">
        <v>29</v>
      </c>
      <c r="F271" t="s">
        <v>13</v>
      </c>
      <c r="G271">
        <v>326</v>
      </c>
      <c r="H271">
        <v>40</v>
      </c>
      <c r="I271">
        <v>403.82</v>
      </c>
      <c r="J271" t="s">
        <v>34</v>
      </c>
      <c r="K271" t="s">
        <v>36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61</v>
      </c>
      <c r="S271">
        <v>1</v>
      </c>
      <c r="T271" t="s">
        <v>91</v>
      </c>
      <c r="U271" t="s">
        <v>108</v>
      </c>
    </row>
    <row r="272" spans="1:21" x14ac:dyDescent="0.2">
      <c r="A272" s="1">
        <v>45439</v>
      </c>
      <c r="B272" t="s">
        <v>26</v>
      </c>
      <c r="C272" t="s">
        <v>10</v>
      </c>
      <c r="D272" t="s">
        <v>22</v>
      </c>
      <c r="E272" t="s">
        <v>23</v>
      </c>
      <c r="F272" t="s">
        <v>21</v>
      </c>
      <c r="G272">
        <v>486</v>
      </c>
      <c r="H272">
        <v>11</v>
      </c>
      <c r="I272">
        <v>219.61</v>
      </c>
      <c r="J272" t="s">
        <v>34</v>
      </c>
      <c r="K272" t="s">
        <v>36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63</v>
      </c>
      <c r="S272">
        <v>2</v>
      </c>
      <c r="T272" t="s">
        <v>82</v>
      </c>
      <c r="U272" t="s">
        <v>115</v>
      </c>
    </row>
    <row r="273" spans="1:21" x14ac:dyDescent="0.2">
      <c r="A273" s="1">
        <v>45615</v>
      </c>
      <c r="B273" t="s">
        <v>14</v>
      </c>
      <c r="C273" t="s">
        <v>15</v>
      </c>
      <c r="D273" t="s">
        <v>22</v>
      </c>
      <c r="E273" t="s">
        <v>32</v>
      </c>
      <c r="F273" t="s">
        <v>24</v>
      </c>
      <c r="G273">
        <v>371</v>
      </c>
      <c r="H273">
        <v>44</v>
      </c>
      <c r="I273">
        <v>774.36</v>
      </c>
      <c r="J273" t="s">
        <v>34</v>
      </c>
      <c r="K273" t="s">
        <v>36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69</v>
      </c>
      <c r="S273">
        <v>4</v>
      </c>
      <c r="T273" t="s">
        <v>91</v>
      </c>
      <c r="U273" t="s">
        <v>107</v>
      </c>
    </row>
    <row r="274" spans="1:21" x14ac:dyDescent="0.2">
      <c r="A274" s="1">
        <v>45656</v>
      </c>
      <c r="B274" t="s">
        <v>14</v>
      </c>
      <c r="C274" t="s">
        <v>15</v>
      </c>
      <c r="D274" t="s">
        <v>22</v>
      </c>
      <c r="E274" t="s">
        <v>16</v>
      </c>
      <c r="F274" t="s">
        <v>24</v>
      </c>
      <c r="G274">
        <v>90</v>
      </c>
      <c r="H274">
        <v>33</v>
      </c>
      <c r="I274">
        <v>631.48</v>
      </c>
      <c r="J274" t="s">
        <v>34</v>
      </c>
      <c r="K274" t="s">
        <v>36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70</v>
      </c>
      <c r="S274">
        <v>4</v>
      </c>
      <c r="T274" t="s">
        <v>91</v>
      </c>
      <c r="U274" t="s">
        <v>114</v>
      </c>
    </row>
    <row r="275" spans="1:21" x14ac:dyDescent="0.2">
      <c r="A275" s="1">
        <v>45653</v>
      </c>
      <c r="B275" t="s">
        <v>18</v>
      </c>
      <c r="C275" t="s">
        <v>28</v>
      </c>
      <c r="D275" t="s">
        <v>22</v>
      </c>
      <c r="E275" t="s">
        <v>12</v>
      </c>
      <c r="F275" t="s">
        <v>17</v>
      </c>
      <c r="G275">
        <v>401</v>
      </c>
      <c r="H275">
        <v>7</v>
      </c>
      <c r="I275">
        <v>520.15</v>
      </c>
      <c r="J275" t="s">
        <v>34</v>
      </c>
      <c r="K275" t="s">
        <v>36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70</v>
      </c>
      <c r="S275">
        <v>4</v>
      </c>
      <c r="T275" t="s">
        <v>92</v>
      </c>
      <c r="U275" t="s">
        <v>114</v>
      </c>
    </row>
    <row r="276" spans="1:21" x14ac:dyDescent="0.2">
      <c r="A276" s="1">
        <v>45480</v>
      </c>
      <c r="B276" t="s">
        <v>30</v>
      </c>
      <c r="C276" t="s">
        <v>19</v>
      </c>
      <c r="D276" t="s">
        <v>22</v>
      </c>
      <c r="E276" t="s">
        <v>29</v>
      </c>
      <c r="F276" t="s">
        <v>17</v>
      </c>
      <c r="G276">
        <v>397</v>
      </c>
      <c r="H276">
        <v>40</v>
      </c>
      <c r="I276">
        <v>827.13</v>
      </c>
      <c r="J276" t="s">
        <v>34</v>
      </c>
      <c r="K276" t="s">
        <v>36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65</v>
      </c>
      <c r="S276">
        <v>3</v>
      </c>
      <c r="T276" t="s">
        <v>85</v>
      </c>
      <c r="U276" t="s">
        <v>112</v>
      </c>
    </row>
    <row r="277" spans="1:21" x14ac:dyDescent="0.2">
      <c r="A277" s="1">
        <v>45466</v>
      </c>
      <c r="B277" t="s">
        <v>9</v>
      </c>
      <c r="C277" t="s">
        <v>15</v>
      </c>
      <c r="D277" t="s">
        <v>22</v>
      </c>
      <c r="E277" t="s">
        <v>29</v>
      </c>
      <c r="F277" t="s">
        <v>17</v>
      </c>
      <c r="G277">
        <v>120</v>
      </c>
      <c r="H277">
        <v>5</v>
      </c>
      <c r="I277">
        <v>377.9</v>
      </c>
      <c r="J277" t="s">
        <v>34</v>
      </c>
      <c r="K277" t="s">
        <v>36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64</v>
      </c>
      <c r="S277">
        <v>2</v>
      </c>
      <c r="T277" t="s">
        <v>75</v>
      </c>
      <c r="U277" t="s">
        <v>118</v>
      </c>
    </row>
    <row r="278" spans="1:21" x14ac:dyDescent="0.2">
      <c r="A278" s="1">
        <v>45536</v>
      </c>
      <c r="B278" t="s">
        <v>25</v>
      </c>
      <c r="C278" t="s">
        <v>19</v>
      </c>
      <c r="D278" t="s">
        <v>22</v>
      </c>
      <c r="E278" t="s">
        <v>12</v>
      </c>
      <c r="F278" t="s">
        <v>21</v>
      </c>
      <c r="G278">
        <v>403</v>
      </c>
      <c r="H278">
        <v>49</v>
      </c>
      <c r="I278">
        <v>21.84</v>
      </c>
      <c r="J278" t="s">
        <v>34</v>
      </c>
      <c r="K278" t="s">
        <v>36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67</v>
      </c>
      <c r="S278">
        <v>3</v>
      </c>
      <c r="T278" t="s">
        <v>77</v>
      </c>
      <c r="U278" t="s">
        <v>110</v>
      </c>
    </row>
    <row r="279" spans="1:21" x14ac:dyDescent="0.2">
      <c r="A279" s="1">
        <v>45417</v>
      </c>
      <c r="B279" t="s">
        <v>25</v>
      </c>
      <c r="C279" t="s">
        <v>15</v>
      </c>
      <c r="D279" t="s">
        <v>22</v>
      </c>
      <c r="E279" t="s">
        <v>29</v>
      </c>
      <c r="F279" t="s">
        <v>21</v>
      </c>
      <c r="G279">
        <v>310</v>
      </c>
      <c r="H279">
        <v>7</v>
      </c>
      <c r="I279">
        <v>347.08</v>
      </c>
      <c r="J279" t="s">
        <v>34</v>
      </c>
      <c r="K279" t="s">
        <v>36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63</v>
      </c>
      <c r="S279">
        <v>2</v>
      </c>
      <c r="T279" t="s">
        <v>79</v>
      </c>
      <c r="U279" t="s">
        <v>115</v>
      </c>
    </row>
    <row r="280" spans="1:21" x14ac:dyDescent="0.2">
      <c r="A280" s="1">
        <v>45593</v>
      </c>
      <c r="B280" t="s">
        <v>14</v>
      </c>
      <c r="C280" t="s">
        <v>28</v>
      </c>
      <c r="D280" t="s">
        <v>22</v>
      </c>
      <c r="E280" t="s">
        <v>12</v>
      </c>
      <c r="F280" t="s">
        <v>21</v>
      </c>
      <c r="G280">
        <v>332</v>
      </c>
      <c r="H280">
        <v>43</v>
      </c>
      <c r="I280">
        <v>777.58</v>
      </c>
      <c r="J280" t="s">
        <v>34</v>
      </c>
      <c r="K280" t="s">
        <v>36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68</v>
      </c>
      <c r="S280">
        <v>4</v>
      </c>
      <c r="T280" t="s">
        <v>88</v>
      </c>
      <c r="U280" t="s">
        <v>109</v>
      </c>
    </row>
    <row r="281" spans="1:21" x14ac:dyDescent="0.2">
      <c r="A281" s="1">
        <v>45650</v>
      </c>
      <c r="B281" t="s">
        <v>26</v>
      </c>
      <c r="C281" t="s">
        <v>19</v>
      </c>
      <c r="D281" t="s">
        <v>22</v>
      </c>
      <c r="E281" t="s">
        <v>16</v>
      </c>
      <c r="F281" t="s">
        <v>24</v>
      </c>
      <c r="G281">
        <v>137</v>
      </c>
      <c r="H281">
        <v>16</v>
      </c>
      <c r="I281">
        <v>296.58999999999997</v>
      </c>
      <c r="J281" t="s">
        <v>34</v>
      </c>
      <c r="K281" t="s">
        <v>36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70</v>
      </c>
      <c r="S281">
        <v>4</v>
      </c>
      <c r="T281" t="s">
        <v>81</v>
      </c>
      <c r="U281" t="s">
        <v>114</v>
      </c>
    </row>
    <row r="282" spans="1:21" x14ac:dyDescent="0.2">
      <c r="A282" s="1">
        <v>45653</v>
      </c>
      <c r="B282" t="s">
        <v>14</v>
      </c>
      <c r="C282" t="s">
        <v>15</v>
      </c>
      <c r="D282" t="s">
        <v>22</v>
      </c>
      <c r="E282" t="s">
        <v>23</v>
      </c>
      <c r="F282" t="s">
        <v>17</v>
      </c>
      <c r="G282">
        <v>182</v>
      </c>
      <c r="H282">
        <v>16</v>
      </c>
      <c r="I282">
        <v>141.80000000000001</v>
      </c>
      <c r="J282" t="s">
        <v>34</v>
      </c>
      <c r="K282" t="s">
        <v>36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70</v>
      </c>
      <c r="S282">
        <v>4</v>
      </c>
      <c r="T282" t="s">
        <v>91</v>
      </c>
      <c r="U282" t="s">
        <v>114</v>
      </c>
    </row>
    <row r="283" spans="1:21" x14ac:dyDescent="0.2">
      <c r="A283" s="1">
        <v>45538</v>
      </c>
      <c r="B283" t="s">
        <v>14</v>
      </c>
      <c r="C283" t="s">
        <v>15</v>
      </c>
      <c r="D283" t="s">
        <v>22</v>
      </c>
      <c r="E283" t="s">
        <v>23</v>
      </c>
      <c r="F283" t="s">
        <v>13</v>
      </c>
      <c r="G283">
        <v>166</v>
      </c>
      <c r="H283">
        <v>37</v>
      </c>
      <c r="I283">
        <v>990.18</v>
      </c>
      <c r="J283" t="s">
        <v>34</v>
      </c>
      <c r="K283" t="s">
        <v>36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67</v>
      </c>
      <c r="S283">
        <v>3</v>
      </c>
      <c r="T283" t="s">
        <v>91</v>
      </c>
      <c r="U283" t="s">
        <v>110</v>
      </c>
    </row>
    <row r="284" spans="1:21" x14ac:dyDescent="0.2">
      <c r="A284" s="1">
        <v>45496</v>
      </c>
      <c r="B284" t="s">
        <v>14</v>
      </c>
      <c r="C284" t="s">
        <v>10</v>
      </c>
      <c r="D284" t="s">
        <v>22</v>
      </c>
      <c r="E284" t="s">
        <v>12</v>
      </c>
      <c r="F284" t="s">
        <v>21</v>
      </c>
      <c r="G284">
        <v>155</v>
      </c>
      <c r="H284">
        <v>42</v>
      </c>
      <c r="I284">
        <v>293.31</v>
      </c>
      <c r="J284" t="s">
        <v>34</v>
      </c>
      <c r="K284" t="s">
        <v>36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65</v>
      </c>
      <c r="S284">
        <v>3</v>
      </c>
      <c r="T284" t="s">
        <v>90</v>
      </c>
      <c r="U284" t="s">
        <v>112</v>
      </c>
    </row>
    <row r="285" spans="1:21" x14ac:dyDescent="0.2">
      <c r="A285" s="1">
        <v>45295</v>
      </c>
      <c r="B285" t="s">
        <v>18</v>
      </c>
      <c r="C285" t="s">
        <v>15</v>
      </c>
      <c r="D285" t="s">
        <v>22</v>
      </c>
      <c r="E285" t="s">
        <v>12</v>
      </c>
      <c r="F285" t="s">
        <v>21</v>
      </c>
      <c r="G285">
        <v>189</v>
      </c>
      <c r="H285">
        <v>21</v>
      </c>
      <c r="I285">
        <v>851.12</v>
      </c>
      <c r="J285" t="s">
        <v>34</v>
      </c>
      <c r="K285" t="s">
        <v>36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59</v>
      </c>
      <c r="S285">
        <v>1</v>
      </c>
      <c r="T285" t="s">
        <v>95</v>
      </c>
      <c r="U285" t="s">
        <v>116</v>
      </c>
    </row>
    <row r="286" spans="1:21" x14ac:dyDescent="0.2">
      <c r="A286" s="1">
        <v>45349</v>
      </c>
      <c r="B286" t="s">
        <v>25</v>
      </c>
      <c r="C286" t="s">
        <v>19</v>
      </c>
      <c r="D286" t="s">
        <v>22</v>
      </c>
      <c r="E286" t="s">
        <v>29</v>
      </c>
      <c r="F286" t="s">
        <v>13</v>
      </c>
      <c r="G286">
        <v>95</v>
      </c>
      <c r="H286">
        <v>14</v>
      </c>
      <c r="I286">
        <v>909.4</v>
      </c>
      <c r="J286" t="s">
        <v>34</v>
      </c>
      <c r="K286" t="s">
        <v>36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60</v>
      </c>
      <c r="S286">
        <v>1</v>
      </c>
      <c r="T286" t="s">
        <v>77</v>
      </c>
      <c r="U286" t="s">
        <v>113</v>
      </c>
    </row>
    <row r="287" spans="1:21" x14ac:dyDescent="0.2">
      <c r="A287" s="1">
        <v>45375</v>
      </c>
      <c r="B287" t="s">
        <v>14</v>
      </c>
      <c r="C287" t="s">
        <v>28</v>
      </c>
      <c r="D287" t="s">
        <v>22</v>
      </c>
      <c r="E287" t="s">
        <v>29</v>
      </c>
      <c r="F287" t="s">
        <v>13</v>
      </c>
      <c r="G287">
        <v>215</v>
      </c>
      <c r="H287">
        <v>40</v>
      </c>
      <c r="I287">
        <v>13.11</v>
      </c>
      <c r="J287" t="s">
        <v>34</v>
      </c>
      <c r="K287" t="s">
        <v>36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61</v>
      </c>
      <c r="S287">
        <v>1</v>
      </c>
      <c r="T287" t="s">
        <v>88</v>
      </c>
      <c r="U287" t="s">
        <v>108</v>
      </c>
    </row>
    <row r="288" spans="1:21" x14ac:dyDescent="0.2">
      <c r="A288" s="1">
        <v>45644</v>
      </c>
      <c r="B288" t="s">
        <v>9</v>
      </c>
      <c r="C288" t="s">
        <v>28</v>
      </c>
      <c r="D288" t="s">
        <v>22</v>
      </c>
      <c r="E288" t="s">
        <v>16</v>
      </c>
      <c r="F288" t="s">
        <v>21</v>
      </c>
      <c r="G288">
        <v>351</v>
      </c>
      <c r="H288">
        <v>22</v>
      </c>
      <c r="I288">
        <v>404.8</v>
      </c>
      <c r="J288" t="s">
        <v>34</v>
      </c>
      <c r="K288" t="s">
        <v>36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70</v>
      </c>
      <c r="S288">
        <v>4</v>
      </c>
      <c r="T288" t="s">
        <v>72</v>
      </c>
      <c r="U288" t="s">
        <v>114</v>
      </c>
    </row>
    <row r="289" spans="1:21" x14ac:dyDescent="0.2">
      <c r="A289" s="1">
        <v>45350</v>
      </c>
      <c r="B289" t="s">
        <v>14</v>
      </c>
      <c r="C289" t="s">
        <v>28</v>
      </c>
      <c r="D289" t="s">
        <v>22</v>
      </c>
      <c r="E289" t="s">
        <v>23</v>
      </c>
      <c r="F289" t="s">
        <v>21</v>
      </c>
      <c r="G289">
        <v>474</v>
      </c>
      <c r="H289">
        <v>0</v>
      </c>
      <c r="I289">
        <v>69.47</v>
      </c>
      <c r="J289" t="s">
        <v>34</v>
      </c>
      <c r="K289" t="s">
        <v>36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60</v>
      </c>
      <c r="S289">
        <v>1</v>
      </c>
      <c r="T289" t="s">
        <v>88</v>
      </c>
      <c r="U289" t="s">
        <v>113</v>
      </c>
    </row>
    <row r="290" spans="1:21" x14ac:dyDescent="0.2">
      <c r="A290" s="1">
        <v>45314</v>
      </c>
      <c r="B290" t="s">
        <v>30</v>
      </c>
      <c r="C290" t="s">
        <v>15</v>
      </c>
      <c r="D290" t="s">
        <v>22</v>
      </c>
      <c r="E290" t="s">
        <v>12</v>
      </c>
      <c r="F290" t="s">
        <v>13</v>
      </c>
      <c r="G290">
        <v>123</v>
      </c>
      <c r="H290">
        <v>32</v>
      </c>
      <c r="I290">
        <v>218.03</v>
      </c>
      <c r="J290" t="s">
        <v>34</v>
      </c>
      <c r="K290" t="s">
        <v>36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59</v>
      </c>
      <c r="S290">
        <v>1</v>
      </c>
      <c r="T290" t="s">
        <v>87</v>
      </c>
      <c r="U290" t="s">
        <v>116</v>
      </c>
    </row>
    <row r="291" spans="1:21" x14ac:dyDescent="0.2">
      <c r="A291" s="1">
        <v>45480</v>
      </c>
      <c r="B291" t="s">
        <v>26</v>
      </c>
      <c r="C291" t="s">
        <v>15</v>
      </c>
      <c r="D291" t="s">
        <v>22</v>
      </c>
      <c r="E291" t="s">
        <v>23</v>
      </c>
      <c r="F291" t="s">
        <v>17</v>
      </c>
      <c r="G291">
        <v>426</v>
      </c>
      <c r="H291">
        <v>18</v>
      </c>
      <c r="I291">
        <v>12.91</v>
      </c>
      <c r="J291" t="s">
        <v>34</v>
      </c>
      <c r="K291" t="s">
        <v>36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65</v>
      </c>
      <c r="S291">
        <v>3</v>
      </c>
      <c r="T291" t="s">
        <v>83</v>
      </c>
      <c r="U291" t="s">
        <v>112</v>
      </c>
    </row>
    <row r="292" spans="1:21" x14ac:dyDescent="0.2">
      <c r="A292" s="1">
        <v>45542</v>
      </c>
      <c r="B292" t="s">
        <v>30</v>
      </c>
      <c r="C292" t="s">
        <v>15</v>
      </c>
      <c r="D292" t="s">
        <v>22</v>
      </c>
      <c r="E292" t="s">
        <v>23</v>
      </c>
      <c r="F292" t="s">
        <v>13</v>
      </c>
      <c r="G292">
        <v>496</v>
      </c>
      <c r="H292">
        <v>27</v>
      </c>
      <c r="I292">
        <v>931.31</v>
      </c>
      <c r="J292" t="s">
        <v>34</v>
      </c>
      <c r="K292" t="s">
        <v>36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67</v>
      </c>
      <c r="S292">
        <v>3</v>
      </c>
      <c r="T292" t="s">
        <v>87</v>
      </c>
      <c r="U292" t="s">
        <v>110</v>
      </c>
    </row>
    <row r="293" spans="1:21" x14ac:dyDescent="0.2">
      <c r="A293" s="1">
        <v>45370</v>
      </c>
      <c r="B293" t="s">
        <v>18</v>
      </c>
      <c r="C293" t="s">
        <v>19</v>
      </c>
      <c r="D293" t="s">
        <v>22</v>
      </c>
      <c r="E293" t="s">
        <v>29</v>
      </c>
      <c r="F293" t="s">
        <v>13</v>
      </c>
      <c r="G293">
        <v>404</v>
      </c>
      <c r="H293">
        <v>40</v>
      </c>
      <c r="I293">
        <v>830.67</v>
      </c>
      <c r="J293" t="s">
        <v>34</v>
      </c>
      <c r="K293" t="s">
        <v>36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61</v>
      </c>
      <c r="S293">
        <v>1</v>
      </c>
      <c r="T293" t="s">
        <v>93</v>
      </c>
      <c r="U293" t="s">
        <v>108</v>
      </c>
    </row>
    <row r="294" spans="1:21" x14ac:dyDescent="0.2">
      <c r="A294" s="1">
        <v>45559</v>
      </c>
      <c r="B294" t="s">
        <v>18</v>
      </c>
      <c r="C294" t="s">
        <v>10</v>
      </c>
      <c r="D294" t="s">
        <v>22</v>
      </c>
      <c r="E294" t="s">
        <v>16</v>
      </c>
      <c r="F294" t="s">
        <v>24</v>
      </c>
      <c r="G294">
        <v>420</v>
      </c>
      <c r="H294">
        <v>43</v>
      </c>
      <c r="I294">
        <v>65.98</v>
      </c>
      <c r="J294" t="s">
        <v>34</v>
      </c>
      <c r="K294" t="s">
        <v>36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67</v>
      </c>
      <c r="S294">
        <v>3</v>
      </c>
      <c r="T294" t="s">
        <v>94</v>
      </c>
      <c r="U294" t="s">
        <v>110</v>
      </c>
    </row>
    <row r="295" spans="1:21" x14ac:dyDescent="0.2">
      <c r="A295" s="1">
        <v>45620</v>
      </c>
      <c r="B295" t="s">
        <v>9</v>
      </c>
      <c r="C295" t="s">
        <v>19</v>
      </c>
      <c r="D295" t="s">
        <v>22</v>
      </c>
      <c r="E295" t="s">
        <v>16</v>
      </c>
      <c r="F295" t="s">
        <v>17</v>
      </c>
      <c r="G295">
        <v>173</v>
      </c>
      <c r="H295">
        <v>12</v>
      </c>
      <c r="I295">
        <v>313.27999999999997</v>
      </c>
      <c r="J295" t="s">
        <v>34</v>
      </c>
      <c r="K295" t="s">
        <v>36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69</v>
      </c>
      <c r="S295">
        <v>4</v>
      </c>
      <c r="T295" t="s">
        <v>73</v>
      </c>
      <c r="U295" t="s">
        <v>107</v>
      </c>
    </row>
    <row r="296" spans="1:21" x14ac:dyDescent="0.2">
      <c r="A296" s="1">
        <v>45304</v>
      </c>
      <c r="B296" t="s">
        <v>18</v>
      </c>
      <c r="C296" t="s">
        <v>28</v>
      </c>
      <c r="D296" t="s">
        <v>22</v>
      </c>
      <c r="E296" t="s">
        <v>29</v>
      </c>
      <c r="F296" t="s">
        <v>24</v>
      </c>
      <c r="G296">
        <v>29</v>
      </c>
      <c r="H296">
        <v>33</v>
      </c>
      <c r="I296">
        <v>93.76</v>
      </c>
      <c r="J296" t="s">
        <v>34</v>
      </c>
      <c r="K296" t="s">
        <v>36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59</v>
      </c>
      <c r="S296">
        <v>1</v>
      </c>
      <c r="T296" t="s">
        <v>92</v>
      </c>
      <c r="U296" t="s">
        <v>116</v>
      </c>
    </row>
    <row r="297" spans="1:21" x14ac:dyDescent="0.2">
      <c r="A297" s="1">
        <v>45533</v>
      </c>
      <c r="B297" t="s">
        <v>25</v>
      </c>
      <c r="C297" t="s">
        <v>28</v>
      </c>
      <c r="D297" t="s">
        <v>22</v>
      </c>
      <c r="E297" t="s">
        <v>29</v>
      </c>
      <c r="F297" t="s">
        <v>17</v>
      </c>
      <c r="G297">
        <v>241</v>
      </c>
      <c r="H297">
        <v>3</v>
      </c>
      <c r="I297">
        <v>906.37</v>
      </c>
      <c r="J297" t="s">
        <v>34</v>
      </c>
      <c r="K297" t="s">
        <v>36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66</v>
      </c>
      <c r="S297">
        <v>3</v>
      </c>
      <c r="T297" t="s">
        <v>76</v>
      </c>
      <c r="U297" t="s">
        <v>117</v>
      </c>
    </row>
    <row r="298" spans="1:21" x14ac:dyDescent="0.2">
      <c r="A298" s="1">
        <v>45399</v>
      </c>
      <c r="B298" t="s">
        <v>9</v>
      </c>
      <c r="C298" t="s">
        <v>28</v>
      </c>
      <c r="D298" t="s">
        <v>22</v>
      </c>
      <c r="E298" t="s">
        <v>29</v>
      </c>
      <c r="F298" t="s">
        <v>13</v>
      </c>
      <c r="G298">
        <v>308</v>
      </c>
      <c r="H298">
        <v>14</v>
      </c>
      <c r="I298">
        <v>750.37</v>
      </c>
      <c r="J298" t="s">
        <v>34</v>
      </c>
      <c r="K298" t="s">
        <v>36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62</v>
      </c>
      <c r="S298">
        <v>2</v>
      </c>
      <c r="T298" t="s">
        <v>72</v>
      </c>
      <c r="U298" t="s">
        <v>111</v>
      </c>
    </row>
    <row r="299" spans="1:21" x14ac:dyDescent="0.2">
      <c r="A299" s="1">
        <v>45491</v>
      </c>
      <c r="B299" t="s">
        <v>9</v>
      </c>
      <c r="C299" t="s">
        <v>10</v>
      </c>
      <c r="D299" t="s">
        <v>22</v>
      </c>
      <c r="E299" t="s">
        <v>29</v>
      </c>
      <c r="F299" t="s">
        <v>17</v>
      </c>
      <c r="G299">
        <v>211</v>
      </c>
      <c r="H299">
        <v>12</v>
      </c>
      <c r="I299">
        <v>906.01</v>
      </c>
      <c r="J299" t="s">
        <v>34</v>
      </c>
      <c r="K299" t="s">
        <v>36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65</v>
      </c>
      <c r="S299">
        <v>3</v>
      </c>
      <c r="T299" t="s">
        <v>74</v>
      </c>
      <c r="U299" t="s">
        <v>112</v>
      </c>
    </row>
    <row r="300" spans="1:21" x14ac:dyDescent="0.2">
      <c r="A300" s="1">
        <v>45388</v>
      </c>
      <c r="B300" t="s">
        <v>18</v>
      </c>
      <c r="C300" t="s">
        <v>28</v>
      </c>
      <c r="D300" t="s">
        <v>22</v>
      </c>
      <c r="E300" t="s">
        <v>12</v>
      </c>
      <c r="F300" t="s">
        <v>21</v>
      </c>
      <c r="G300">
        <v>252</v>
      </c>
      <c r="H300">
        <v>19</v>
      </c>
      <c r="I300">
        <v>508.69</v>
      </c>
      <c r="J300" t="s">
        <v>34</v>
      </c>
      <c r="K300" t="s">
        <v>36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62</v>
      </c>
      <c r="S300">
        <v>2</v>
      </c>
      <c r="T300" t="s">
        <v>92</v>
      </c>
      <c r="U300" t="s">
        <v>111</v>
      </c>
    </row>
    <row r="301" spans="1:21" x14ac:dyDescent="0.2">
      <c r="A301" s="1">
        <v>45321</v>
      </c>
      <c r="B301" t="s">
        <v>26</v>
      </c>
      <c r="C301" t="s">
        <v>15</v>
      </c>
      <c r="D301" t="s">
        <v>22</v>
      </c>
      <c r="E301" t="s">
        <v>16</v>
      </c>
      <c r="F301" t="s">
        <v>21</v>
      </c>
      <c r="G301">
        <v>381</v>
      </c>
      <c r="H301">
        <v>14</v>
      </c>
      <c r="I301">
        <v>162.61000000000001</v>
      </c>
      <c r="J301" t="s">
        <v>34</v>
      </c>
      <c r="K301" t="s">
        <v>36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59</v>
      </c>
      <c r="S301">
        <v>1</v>
      </c>
      <c r="T301" t="s">
        <v>83</v>
      </c>
      <c r="U301" t="s">
        <v>116</v>
      </c>
    </row>
    <row r="302" spans="1:21" x14ac:dyDescent="0.2">
      <c r="A302" s="1">
        <v>45499</v>
      </c>
      <c r="B302" t="s">
        <v>14</v>
      </c>
      <c r="C302" t="s">
        <v>10</v>
      </c>
      <c r="D302" t="s">
        <v>22</v>
      </c>
      <c r="E302" t="s">
        <v>29</v>
      </c>
      <c r="F302" t="s">
        <v>13</v>
      </c>
      <c r="G302">
        <v>50</v>
      </c>
      <c r="H302">
        <v>28</v>
      </c>
      <c r="I302">
        <v>539.69000000000005</v>
      </c>
      <c r="J302" t="s">
        <v>34</v>
      </c>
      <c r="K302" t="s">
        <v>36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65</v>
      </c>
      <c r="S302">
        <v>3</v>
      </c>
      <c r="T302" t="s">
        <v>90</v>
      </c>
      <c r="U302" t="s">
        <v>112</v>
      </c>
    </row>
    <row r="303" spans="1:21" x14ac:dyDescent="0.2">
      <c r="A303" s="1">
        <v>45326</v>
      </c>
      <c r="B303" t="s">
        <v>26</v>
      </c>
      <c r="C303" t="s">
        <v>10</v>
      </c>
      <c r="D303" t="s">
        <v>22</v>
      </c>
      <c r="E303" t="s">
        <v>29</v>
      </c>
      <c r="F303" t="s">
        <v>24</v>
      </c>
      <c r="G303">
        <v>490</v>
      </c>
      <c r="H303">
        <v>5</v>
      </c>
      <c r="I303">
        <v>447.45</v>
      </c>
      <c r="J303" t="s">
        <v>34</v>
      </c>
      <c r="K303" t="s">
        <v>36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60</v>
      </c>
      <c r="S303">
        <v>1</v>
      </c>
      <c r="T303" t="s">
        <v>82</v>
      </c>
      <c r="U303" t="s">
        <v>113</v>
      </c>
    </row>
    <row r="304" spans="1:21" x14ac:dyDescent="0.2">
      <c r="A304" s="1">
        <v>45422</v>
      </c>
      <c r="B304" t="s">
        <v>9</v>
      </c>
      <c r="C304" t="s">
        <v>28</v>
      </c>
      <c r="D304" t="s">
        <v>22</v>
      </c>
      <c r="E304" t="s">
        <v>16</v>
      </c>
      <c r="F304" t="s">
        <v>17</v>
      </c>
      <c r="G304">
        <v>349</v>
      </c>
      <c r="H304">
        <v>21</v>
      </c>
      <c r="I304">
        <v>382.27</v>
      </c>
      <c r="J304" t="s">
        <v>34</v>
      </c>
      <c r="K304" t="s">
        <v>36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63</v>
      </c>
      <c r="S304">
        <v>2</v>
      </c>
      <c r="T304" t="s">
        <v>72</v>
      </c>
      <c r="U304" t="s">
        <v>115</v>
      </c>
    </row>
    <row r="305" spans="1:21" x14ac:dyDescent="0.2">
      <c r="A305" s="1">
        <v>45400</v>
      </c>
      <c r="B305" t="s">
        <v>30</v>
      </c>
      <c r="C305" t="s">
        <v>28</v>
      </c>
      <c r="D305" t="s">
        <v>22</v>
      </c>
      <c r="E305" t="s">
        <v>12</v>
      </c>
      <c r="F305" t="s">
        <v>21</v>
      </c>
      <c r="G305">
        <v>91</v>
      </c>
      <c r="H305">
        <v>50</v>
      </c>
      <c r="I305">
        <v>693.79</v>
      </c>
      <c r="J305" t="s">
        <v>34</v>
      </c>
      <c r="K305" t="s">
        <v>36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62</v>
      </c>
      <c r="S305">
        <v>2</v>
      </c>
      <c r="T305" t="s">
        <v>84</v>
      </c>
      <c r="U305" t="s">
        <v>111</v>
      </c>
    </row>
    <row r="306" spans="1:21" x14ac:dyDescent="0.2">
      <c r="A306" s="1">
        <v>45329</v>
      </c>
      <c r="B306" t="s">
        <v>18</v>
      </c>
      <c r="C306" t="s">
        <v>19</v>
      </c>
      <c r="D306" t="s">
        <v>22</v>
      </c>
      <c r="E306" t="s">
        <v>23</v>
      </c>
      <c r="F306" t="s">
        <v>24</v>
      </c>
      <c r="G306">
        <v>386</v>
      </c>
      <c r="H306">
        <v>15</v>
      </c>
      <c r="I306">
        <v>479.29</v>
      </c>
      <c r="J306" t="s">
        <v>34</v>
      </c>
      <c r="K306" t="s">
        <v>36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60</v>
      </c>
      <c r="S306">
        <v>1</v>
      </c>
      <c r="T306" t="s">
        <v>93</v>
      </c>
      <c r="U306" t="s">
        <v>113</v>
      </c>
    </row>
    <row r="307" spans="1:21" x14ac:dyDescent="0.2">
      <c r="A307" s="1">
        <v>45463</v>
      </c>
      <c r="B307" t="s">
        <v>26</v>
      </c>
      <c r="C307" t="s">
        <v>10</v>
      </c>
      <c r="D307" t="s">
        <v>22</v>
      </c>
      <c r="E307" t="s">
        <v>23</v>
      </c>
      <c r="F307" t="s">
        <v>24</v>
      </c>
      <c r="G307">
        <v>101</v>
      </c>
      <c r="H307">
        <v>7</v>
      </c>
      <c r="I307">
        <v>367.8</v>
      </c>
      <c r="J307" t="s">
        <v>34</v>
      </c>
      <c r="K307" t="s">
        <v>36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64</v>
      </c>
      <c r="S307">
        <v>2</v>
      </c>
      <c r="T307" t="s">
        <v>82</v>
      </c>
      <c r="U307" t="s">
        <v>118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B352-7A9D-D145-A90D-946D6BFA4C9B}">
  <dimension ref="A3:B9"/>
  <sheetViews>
    <sheetView workbookViewId="0">
      <selection activeCell="F4" sqref="F4"/>
    </sheetView>
  </sheetViews>
  <sheetFormatPr baseColWidth="10" defaultRowHeight="22" x14ac:dyDescent="0.3"/>
  <cols>
    <col min="1" max="1" width="25" style="18" bestFit="1" customWidth="1"/>
    <col min="2" max="2" width="13.5" style="37" bestFit="1" customWidth="1"/>
  </cols>
  <sheetData>
    <row r="3" spans="1:2" x14ac:dyDescent="0.3">
      <c r="A3" s="27" t="s">
        <v>43</v>
      </c>
      <c r="B3" s="37" t="s">
        <v>104</v>
      </c>
    </row>
    <row r="4" spans="1:2" x14ac:dyDescent="0.3">
      <c r="A4" s="28" t="s">
        <v>20</v>
      </c>
      <c r="B4" s="37">
        <v>45292</v>
      </c>
    </row>
    <row r="5" spans="1:2" x14ac:dyDescent="0.3">
      <c r="A5" s="28" t="s">
        <v>27</v>
      </c>
      <c r="B5" s="37">
        <v>45293</v>
      </c>
    </row>
    <row r="6" spans="1:2" x14ac:dyDescent="0.3">
      <c r="A6" s="28" t="s">
        <v>22</v>
      </c>
      <c r="B6" s="37">
        <v>45294</v>
      </c>
    </row>
    <row r="7" spans="1:2" x14ac:dyDescent="0.3">
      <c r="A7" s="28" t="s">
        <v>11</v>
      </c>
      <c r="B7" s="37">
        <v>45292</v>
      </c>
    </row>
    <row r="8" spans="1:2" x14ac:dyDescent="0.3">
      <c r="A8" s="28" t="s">
        <v>45</v>
      </c>
      <c r="B8" s="37">
        <v>45292</v>
      </c>
    </row>
    <row r="9" spans="1:2" x14ac:dyDescent="0.3">
      <c r="A9"/>
      <c r="B9" s="3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0764-EA87-6A40-A6D0-BA48CB9A4857}">
  <dimension ref="A1:W32"/>
  <sheetViews>
    <sheetView workbookViewId="0">
      <selection activeCell="A3" sqref="A3:W32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14.6640625" bestFit="1" customWidth="1"/>
    <col min="4" max="4" width="16" bestFit="1" customWidth="1"/>
    <col min="5" max="5" width="12.1640625" bestFit="1" customWidth="1"/>
    <col min="6" max="6" width="14.1640625" bestFit="1" customWidth="1"/>
    <col min="7" max="7" width="11.83203125" bestFit="1" customWidth="1"/>
    <col min="8" max="8" width="11" bestFit="1" customWidth="1"/>
    <col min="9" max="9" width="13.6640625" bestFit="1" customWidth="1"/>
    <col min="10" max="10" width="11" bestFit="1" customWidth="1"/>
    <col min="11" max="11" width="18" bestFit="1" customWidth="1"/>
    <col min="12" max="12" width="16.1640625" bestFit="1" customWidth="1"/>
    <col min="13" max="13" width="16.6640625" bestFit="1" customWidth="1"/>
    <col min="14" max="14" width="13.33203125" bestFit="1" customWidth="1"/>
    <col min="15" max="15" width="18.33203125" bestFit="1" customWidth="1"/>
    <col min="16" max="16" width="14.83203125" bestFit="1" customWidth="1"/>
    <col min="17" max="17" width="20.6640625" bestFit="1" customWidth="1"/>
    <col min="18" max="18" width="23.5" bestFit="1" customWidth="1"/>
    <col min="19" max="19" width="13.83203125" bestFit="1" customWidth="1"/>
    <col min="20" max="20" width="11" bestFit="1" customWidth="1"/>
    <col min="21" max="21" width="18" bestFit="1" customWidth="1"/>
    <col min="22" max="22" width="22.1640625" bestFit="1" customWidth="1"/>
    <col min="23" max="23" width="17.5" bestFit="1" customWidth="1"/>
  </cols>
  <sheetData>
    <row r="1" spans="1:23" x14ac:dyDescent="0.2">
      <c r="A1" s="16" t="s">
        <v>126</v>
      </c>
    </row>
    <row r="3" spans="1:23" x14ac:dyDescent="0.2">
      <c r="A3" t="s">
        <v>0</v>
      </c>
      <c r="B3" t="s">
        <v>1</v>
      </c>
      <c r="C3" t="s">
        <v>2</v>
      </c>
      <c r="D3" t="s">
        <v>3</v>
      </c>
      <c r="E3" t="s">
        <v>105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33</v>
      </c>
      <c r="L3" t="s">
        <v>35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57</v>
      </c>
      <c r="T3" t="s">
        <v>58</v>
      </c>
      <c r="U3" t="s">
        <v>71</v>
      </c>
      <c r="V3" t="s">
        <v>103</v>
      </c>
      <c r="W3" t="s">
        <v>120</v>
      </c>
    </row>
    <row r="4" spans="1:23" x14ac:dyDescent="0.2">
      <c r="A4" s="1">
        <v>45352</v>
      </c>
      <c r="B4" t="s">
        <v>30</v>
      </c>
      <c r="C4" t="s">
        <v>28</v>
      </c>
      <c r="D4" t="s">
        <v>22</v>
      </c>
      <c r="E4" s="1">
        <v>45294</v>
      </c>
      <c r="F4" t="s">
        <v>32</v>
      </c>
      <c r="G4" t="s">
        <v>13</v>
      </c>
      <c r="H4">
        <v>247</v>
      </c>
      <c r="I4">
        <v>49</v>
      </c>
      <c r="J4">
        <v>790.02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61</v>
      </c>
      <c r="T4">
        <v>1</v>
      </c>
      <c r="U4" t="s">
        <v>84</v>
      </c>
      <c r="V4" s="1">
        <v>45294</v>
      </c>
      <c r="W4">
        <v>2</v>
      </c>
    </row>
    <row r="5" spans="1:23" x14ac:dyDescent="0.2">
      <c r="A5" s="1">
        <v>45327</v>
      </c>
      <c r="B5" t="s">
        <v>18</v>
      </c>
      <c r="C5" t="s">
        <v>28</v>
      </c>
      <c r="D5" t="s">
        <v>22</v>
      </c>
      <c r="E5" s="1">
        <v>45294</v>
      </c>
      <c r="F5" t="s">
        <v>23</v>
      </c>
      <c r="G5" t="s">
        <v>17</v>
      </c>
      <c r="H5">
        <v>69</v>
      </c>
      <c r="I5">
        <v>49</v>
      </c>
      <c r="J5">
        <v>288.5</v>
      </c>
      <c r="K5" t="s">
        <v>34</v>
      </c>
      <c r="L5" t="s">
        <v>36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60</v>
      </c>
      <c r="T5">
        <v>1</v>
      </c>
      <c r="U5" t="s">
        <v>92</v>
      </c>
      <c r="V5" s="1">
        <v>45294</v>
      </c>
      <c r="W5">
        <v>2</v>
      </c>
    </row>
    <row r="6" spans="1:23" x14ac:dyDescent="0.2">
      <c r="A6" s="1">
        <v>45334</v>
      </c>
      <c r="B6" t="s">
        <v>14</v>
      </c>
      <c r="C6" t="s">
        <v>15</v>
      </c>
      <c r="D6" t="s">
        <v>22</v>
      </c>
      <c r="E6" s="1">
        <v>45294</v>
      </c>
      <c r="F6" t="s">
        <v>23</v>
      </c>
      <c r="G6" t="s">
        <v>24</v>
      </c>
      <c r="H6">
        <v>208</v>
      </c>
      <c r="I6">
        <v>26</v>
      </c>
      <c r="J6">
        <v>660.92</v>
      </c>
      <c r="K6" t="s">
        <v>34</v>
      </c>
      <c r="L6" t="s">
        <v>36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60</v>
      </c>
      <c r="T6">
        <v>1</v>
      </c>
      <c r="U6" t="s">
        <v>91</v>
      </c>
      <c r="V6" s="1">
        <v>45294</v>
      </c>
      <c r="W6">
        <v>2</v>
      </c>
    </row>
    <row r="7" spans="1:23" x14ac:dyDescent="0.2">
      <c r="A7" s="1">
        <v>45333</v>
      </c>
      <c r="B7" t="s">
        <v>9</v>
      </c>
      <c r="C7" t="s">
        <v>28</v>
      </c>
      <c r="D7" t="s">
        <v>22</v>
      </c>
      <c r="E7" s="1">
        <v>45294</v>
      </c>
      <c r="F7" t="s">
        <v>29</v>
      </c>
      <c r="G7" t="s">
        <v>21</v>
      </c>
      <c r="H7">
        <v>237</v>
      </c>
      <c r="I7">
        <v>32</v>
      </c>
      <c r="J7">
        <v>451.49</v>
      </c>
      <c r="K7" t="s">
        <v>34</v>
      </c>
      <c r="L7" t="s">
        <v>36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60</v>
      </c>
      <c r="T7">
        <v>1</v>
      </c>
      <c r="U7" t="s">
        <v>72</v>
      </c>
      <c r="V7" s="1">
        <v>45294</v>
      </c>
      <c r="W7">
        <v>2</v>
      </c>
    </row>
    <row r="8" spans="1:23" x14ac:dyDescent="0.2">
      <c r="A8" s="1">
        <v>45328</v>
      </c>
      <c r="B8" t="s">
        <v>14</v>
      </c>
      <c r="C8" t="s">
        <v>10</v>
      </c>
      <c r="D8" t="s">
        <v>22</v>
      </c>
      <c r="E8" s="1">
        <v>45294</v>
      </c>
      <c r="F8" t="s">
        <v>12</v>
      </c>
      <c r="G8" t="s">
        <v>13</v>
      </c>
      <c r="H8">
        <v>89</v>
      </c>
      <c r="I8">
        <v>30</v>
      </c>
      <c r="J8">
        <v>222.91</v>
      </c>
      <c r="K8" t="s">
        <v>34</v>
      </c>
      <c r="L8" t="s">
        <v>36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60</v>
      </c>
      <c r="T8">
        <v>1</v>
      </c>
      <c r="U8" t="s">
        <v>90</v>
      </c>
      <c r="V8" s="1">
        <v>45294</v>
      </c>
      <c r="W8">
        <v>2</v>
      </c>
    </row>
    <row r="9" spans="1:23" x14ac:dyDescent="0.2">
      <c r="A9" s="1">
        <v>45332</v>
      </c>
      <c r="B9" t="s">
        <v>25</v>
      </c>
      <c r="C9" t="s">
        <v>10</v>
      </c>
      <c r="D9" t="s">
        <v>22</v>
      </c>
      <c r="E9" s="1">
        <v>45294</v>
      </c>
      <c r="F9" t="s">
        <v>16</v>
      </c>
      <c r="G9" t="s">
        <v>13</v>
      </c>
      <c r="H9">
        <v>257</v>
      </c>
      <c r="I9">
        <v>26</v>
      </c>
      <c r="J9">
        <v>606.38</v>
      </c>
      <c r="K9" t="s">
        <v>34</v>
      </c>
      <c r="L9" t="s">
        <v>36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60</v>
      </c>
      <c r="T9">
        <v>1</v>
      </c>
      <c r="U9" t="s">
        <v>78</v>
      </c>
      <c r="V9" s="1">
        <v>45294</v>
      </c>
      <c r="W9">
        <v>2</v>
      </c>
    </row>
    <row r="10" spans="1:23" x14ac:dyDescent="0.2">
      <c r="A10" s="1">
        <v>45333</v>
      </c>
      <c r="B10" t="s">
        <v>14</v>
      </c>
      <c r="C10" t="s">
        <v>19</v>
      </c>
      <c r="D10" t="s">
        <v>22</v>
      </c>
      <c r="E10" s="1">
        <v>45294</v>
      </c>
      <c r="F10" t="s">
        <v>23</v>
      </c>
      <c r="G10" t="s">
        <v>17</v>
      </c>
      <c r="H10">
        <v>275</v>
      </c>
      <c r="I10">
        <v>31</v>
      </c>
      <c r="J10">
        <v>508.32</v>
      </c>
      <c r="K10" t="s">
        <v>34</v>
      </c>
      <c r="L10" t="s">
        <v>36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60</v>
      </c>
      <c r="T10">
        <v>1</v>
      </c>
      <c r="U10" t="s">
        <v>89</v>
      </c>
      <c r="V10" s="1">
        <v>45294</v>
      </c>
      <c r="W10">
        <v>2</v>
      </c>
    </row>
    <row r="11" spans="1:23" x14ac:dyDescent="0.2">
      <c r="A11" s="1">
        <v>45331</v>
      </c>
      <c r="B11" t="s">
        <v>18</v>
      </c>
      <c r="C11" t="s">
        <v>10</v>
      </c>
      <c r="D11" t="s">
        <v>22</v>
      </c>
      <c r="E11" s="1">
        <v>45294</v>
      </c>
      <c r="F11" t="s">
        <v>16</v>
      </c>
      <c r="G11" t="s">
        <v>17</v>
      </c>
      <c r="H11">
        <v>480</v>
      </c>
      <c r="I11">
        <v>48</v>
      </c>
      <c r="J11">
        <v>319.70999999999998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60</v>
      </c>
      <c r="T11">
        <v>1</v>
      </c>
      <c r="U11" t="s">
        <v>94</v>
      </c>
      <c r="V11" s="1">
        <v>45294</v>
      </c>
      <c r="W11">
        <v>2</v>
      </c>
    </row>
    <row r="12" spans="1:23" x14ac:dyDescent="0.2">
      <c r="A12" s="1">
        <v>45330</v>
      </c>
      <c r="B12" t="s">
        <v>25</v>
      </c>
      <c r="C12" t="s">
        <v>28</v>
      </c>
      <c r="D12" t="s">
        <v>22</v>
      </c>
      <c r="E12" s="1">
        <v>45294</v>
      </c>
      <c r="F12" t="s">
        <v>23</v>
      </c>
      <c r="G12" t="s">
        <v>13</v>
      </c>
      <c r="H12">
        <v>165</v>
      </c>
      <c r="I12">
        <v>21</v>
      </c>
      <c r="J12">
        <v>636.42999999999995</v>
      </c>
      <c r="K12" t="s">
        <v>34</v>
      </c>
      <c r="L12" t="s">
        <v>36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60</v>
      </c>
      <c r="T12">
        <v>1</v>
      </c>
      <c r="U12" t="s">
        <v>76</v>
      </c>
      <c r="V12" s="1">
        <v>45294</v>
      </c>
      <c r="W12">
        <v>2</v>
      </c>
    </row>
    <row r="13" spans="1:23" x14ac:dyDescent="0.2">
      <c r="A13" s="1">
        <v>45352</v>
      </c>
      <c r="B13" t="s">
        <v>25</v>
      </c>
      <c r="C13" t="s">
        <v>28</v>
      </c>
      <c r="D13" t="s">
        <v>22</v>
      </c>
      <c r="E13" s="1">
        <v>45294</v>
      </c>
      <c r="F13" t="s">
        <v>32</v>
      </c>
      <c r="G13" t="s">
        <v>21</v>
      </c>
      <c r="H13">
        <v>202</v>
      </c>
      <c r="I13">
        <v>15</v>
      </c>
      <c r="J13">
        <v>434.73</v>
      </c>
      <c r="K13" t="s">
        <v>34</v>
      </c>
      <c r="L13" t="s">
        <v>36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61</v>
      </c>
      <c r="T13">
        <v>1</v>
      </c>
      <c r="U13" t="s">
        <v>76</v>
      </c>
      <c r="V13" s="1">
        <v>45294</v>
      </c>
      <c r="W13">
        <v>2</v>
      </c>
    </row>
    <row r="14" spans="1:23" x14ac:dyDescent="0.2">
      <c r="A14" s="1">
        <v>45353</v>
      </c>
      <c r="B14" t="s">
        <v>18</v>
      </c>
      <c r="C14" t="s">
        <v>10</v>
      </c>
      <c r="D14" t="s">
        <v>22</v>
      </c>
      <c r="E14" s="1">
        <v>45294</v>
      </c>
      <c r="F14" t="s">
        <v>23</v>
      </c>
      <c r="G14" t="s">
        <v>24</v>
      </c>
      <c r="H14">
        <v>206</v>
      </c>
      <c r="I14">
        <v>17</v>
      </c>
      <c r="J14">
        <v>76.56</v>
      </c>
      <c r="K14" t="s">
        <v>34</v>
      </c>
      <c r="L14" t="s">
        <v>36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61</v>
      </c>
      <c r="T14">
        <v>1</v>
      </c>
      <c r="U14" t="s">
        <v>94</v>
      </c>
      <c r="V14" s="1">
        <v>45294</v>
      </c>
      <c r="W14">
        <v>2</v>
      </c>
    </row>
    <row r="15" spans="1:23" x14ac:dyDescent="0.2">
      <c r="A15" s="1">
        <v>45335</v>
      </c>
      <c r="B15" t="s">
        <v>25</v>
      </c>
      <c r="C15" t="s">
        <v>15</v>
      </c>
      <c r="D15" t="s">
        <v>22</v>
      </c>
      <c r="E15" s="1">
        <v>45294</v>
      </c>
      <c r="F15" t="s">
        <v>16</v>
      </c>
      <c r="G15" t="s">
        <v>17</v>
      </c>
      <c r="H15">
        <v>21</v>
      </c>
      <c r="I15">
        <v>42</v>
      </c>
      <c r="J15">
        <v>255.73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60</v>
      </c>
      <c r="T15">
        <v>1</v>
      </c>
      <c r="U15" t="s">
        <v>79</v>
      </c>
      <c r="V15" s="1">
        <v>45294</v>
      </c>
      <c r="W15">
        <v>2</v>
      </c>
    </row>
    <row r="16" spans="1:23" x14ac:dyDescent="0.2">
      <c r="A16" s="1">
        <v>45338</v>
      </c>
      <c r="B16" t="s">
        <v>18</v>
      </c>
      <c r="C16" t="s">
        <v>19</v>
      </c>
      <c r="D16" t="s">
        <v>22</v>
      </c>
      <c r="E16" s="1">
        <v>45294</v>
      </c>
      <c r="F16" t="s">
        <v>23</v>
      </c>
      <c r="G16" t="s">
        <v>24</v>
      </c>
      <c r="H16">
        <v>164</v>
      </c>
      <c r="I16">
        <v>6</v>
      </c>
      <c r="J16">
        <v>401.58</v>
      </c>
      <c r="K16" t="s">
        <v>34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60</v>
      </c>
      <c r="T16">
        <v>1</v>
      </c>
      <c r="U16" t="s">
        <v>93</v>
      </c>
      <c r="V16" s="1">
        <v>45294</v>
      </c>
      <c r="W16">
        <v>2</v>
      </c>
    </row>
    <row r="17" spans="1:23" x14ac:dyDescent="0.2">
      <c r="A17" s="1">
        <v>45335</v>
      </c>
      <c r="B17" t="s">
        <v>25</v>
      </c>
      <c r="C17" t="s">
        <v>15</v>
      </c>
      <c r="D17" t="s">
        <v>22</v>
      </c>
      <c r="E17" s="1">
        <v>45294</v>
      </c>
      <c r="F17" t="s">
        <v>23</v>
      </c>
      <c r="G17" t="s">
        <v>24</v>
      </c>
      <c r="H17">
        <v>406</v>
      </c>
      <c r="I17">
        <v>46</v>
      </c>
      <c r="J17">
        <v>461.37</v>
      </c>
      <c r="K17" t="s">
        <v>34</v>
      </c>
      <c r="L17" t="s">
        <v>36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60</v>
      </c>
      <c r="T17">
        <v>1</v>
      </c>
      <c r="U17" t="s">
        <v>79</v>
      </c>
      <c r="V17" s="1">
        <v>45294</v>
      </c>
      <c r="W17">
        <v>2</v>
      </c>
    </row>
    <row r="18" spans="1:23" x14ac:dyDescent="0.2">
      <c r="A18" s="1">
        <v>45337</v>
      </c>
      <c r="B18" t="s">
        <v>9</v>
      </c>
      <c r="C18" t="s">
        <v>19</v>
      </c>
      <c r="D18" t="s">
        <v>22</v>
      </c>
      <c r="E18" s="1">
        <v>45294</v>
      </c>
      <c r="F18" t="s">
        <v>29</v>
      </c>
      <c r="G18" t="s">
        <v>17</v>
      </c>
      <c r="H18">
        <v>355</v>
      </c>
      <c r="I18">
        <v>40</v>
      </c>
      <c r="J18">
        <v>97.08</v>
      </c>
      <c r="K18" t="s">
        <v>34</v>
      </c>
      <c r="L18" t="s">
        <v>36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60</v>
      </c>
      <c r="T18">
        <v>1</v>
      </c>
      <c r="U18" t="s">
        <v>73</v>
      </c>
      <c r="V18" s="1">
        <v>45294</v>
      </c>
      <c r="W18">
        <v>2</v>
      </c>
    </row>
    <row r="19" spans="1:23" x14ac:dyDescent="0.2">
      <c r="A19" s="1">
        <v>45332</v>
      </c>
      <c r="B19" t="s">
        <v>9</v>
      </c>
      <c r="C19" t="s">
        <v>19</v>
      </c>
      <c r="D19" t="s">
        <v>22</v>
      </c>
      <c r="E19" s="1">
        <v>45294</v>
      </c>
      <c r="F19" t="s">
        <v>16</v>
      </c>
      <c r="G19" t="s">
        <v>13</v>
      </c>
      <c r="H19">
        <v>270</v>
      </c>
      <c r="I19">
        <v>1</v>
      </c>
      <c r="J19">
        <v>453.04</v>
      </c>
      <c r="K19" t="s">
        <v>34</v>
      </c>
      <c r="L19" t="s">
        <v>36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60</v>
      </c>
      <c r="T19">
        <v>1</v>
      </c>
      <c r="U19" t="s">
        <v>73</v>
      </c>
      <c r="V19" s="1">
        <v>45294</v>
      </c>
      <c r="W19">
        <v>2</v>
      </c>
    </row>
    <row r="20" spans="1:23" x14ac:dyDescent="0.2">
      <c r="A20" s="1">
        <v>45343</v>
      </c>
      <c r="B20" t="s">
        <v>18</v>
      </c>
      <c r="C20" t="s">
        <v>19</v>
      </c>
      <c r="D20" t="s">
        <v>22</v>
      </c>
      <c r="E20" s="1">
        <v>45294</v>
      </c>
      <c r="F20" t="s">
        <v>12</v>
      </c>
      <c r="G20" t="s">
        <v>21</v>
      </c>
      <c r="H20">
        <v>50</v>
      </c>
      <c r="I20">
        <v>18</v>
      </c>
      <c r="J20">
        <v>452.93</v>
      </c>
      <c r="K20" t="s">
        <v>34</v>
      </c>
      <c r="L20" t="s">
        <v>36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60</v>
      </c>
      <c r="T20">
        <v>1</v>
      </c>
      <c r="U20" t="s">
        <v>93</v>
      </c>
      <c r="V20" s="1">
        <v>45294</v>
      </c>
      <c r="W20">
        <v>2</v>
      </c>
    </row>
    <row r="21" spans="1:23" x14ac:dyDescent="0.2">
      <c r="A21" s="1">
        <v>45328</v>
      </c>
      <c r="B21" t="s">
        <v>30</v>
      </c>
      <c r="C21" t="s">
        <v>28</v>
      </c>
      <c r="D21" t="s">
        <v>22</v>
      </c>
      <c r="E21" s="1">
        <v>45294</v>
      </c>
      <c r="F21" t="s">
        <v>12</v>
      </c>
      <c r="G21" t="s">
        <v>21</v>
      </c>
      <c r="H21">
        <v>105</v>
      </c>
      <c r="I21">
        <v>13</v>
      </c>
      <c r="J21">
        <v>865.41</v>
      </c>
      <c r="K21" t="s">
        <v>34</v>
      </c>
      <c r="L21" t="s">
        <v>36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60</v>
      </c>
      <c r="T21">
        <v>1</v>
      </c>
      <c r="U21" t="s">
        <v>84</v>
      </c>
      <c r="V21" s="1">
        <v>45294</v>
      </c>
      <c r="W21">
        <v>2</v>
      </c>
    </row>
    <row r="22" spans="1:23" x14ac:dyDescent="0.2">
      <c r="A22" s="1">
        <v>45325</v>
      </c>
      <c r="B22" t="s">
        <v>30</v>
      </c>
      <c r="C22" t="s">
        <v>28</v>
      </c>
      <c r="D22" t="s">
        <v>22</v>
      </c>
      <c r="E22" s="1">
        <v>45294</v>
      </c>
      <c r="F22" t="s">
        <v>23</v>
      </c>
      <c r="G22" t="s">
        <v>17</v>
      </c>
      <c r="H22">
        <v>339</v>
      </c>
      <c r="I22">
        <v>21</v>
      </c>
      <c r="J22">
        <v>492.12</v>
      </c>
      <c r="K22" t="s">
        <v>34</v>
      </c>
      <c r="L22" t="s">
        <v>36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60</v>
      </c>
      <c r="T22">
        <v>1</v>
      </c>
      <c r="U22" t="s">
        <v>84</v>
      </c>
      <c r="V22" s="1">
        <v>45294</v>
      </c>
      <c r="W22">
        <v>2</v>
      </c>
    </row>
    <row r="23" spans="1:23" x14ac:dyDescent="0.2">
      <c r="A23" s="1">
        <v>45350</v>
      </c>
      <c r="B23" t="s">
        <v>14</v>
      </c>
      <c r="C23" t="s">
        <v>28</v>
      </c>
      <c r="D23" t="s">
        <v>22</v>
      </c>
      <c r="E23" s="1">
        <v>45294</v>
      </c>
      <c r="F23" t="s">
        <v>23</v>
      </c>
      <c r="G23" t="s">
        <v>21</v>
      </c>
      <c r="H23">
        <v>474</v>
      </c>
      <c r="I23">
        <v>0</v>
      </c>
      <c r="J23">
        <v>69.47</v>
      </c>
      <c r="K23" t="s">
        <v>34</v>
      </c>
      <c r="L23" t="s">
        <v>36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60</v>
      </c>
      <c r="T23">
        <v>1</v>
      </c>
      <c r="U23" t="s">
        <v>88</v>
      </c>
      <c r="V23" s="1">
        <v>45294</v>
      </c>
      <c r="W23">
        <v>2</v>
      </c>
    </row>
    <row r="24" spans="1:23" x14ac:dyDescent="0.2">
      <c r="A24" s="1">
        <v>45326</v>
      </c>
      <c r="B24" t="s">
        <v>26</v>
      </c>
      <c r="C24" t="s">
        <v>10</v>
      </c>
      <c r="D24" t="s">
        <v>22</v>
      </c>
      <c r="E24" s="1">
        <v>45294</v>
      </c>
      <c r="F24" t="s">
        <v>29</v>
      </c>
      <c r="G24" t="s">
        <v>24</v>
      </c>
      <c r="H24">
        <v>490</v>
      </c>
      <c r="I24">
        <v>5</v>
      </c>
      <c r="J24">
        <v>447.45</v>
      </c>
      <c r="K24" t="s">
        <v>34</v>
      </c>
      <c r="L24" t="s">
        <v>36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60</v>
      </c>
      <c r="T24">
        <v>1</v>
      </c>
      <c r="U24" t="s">
        <v>82</v>
      </c>
      <c r="V24" s="1">
        <v>45294</v>
      </c>
      <c r="W24">
        <v>2</v>
      </c>
    </row>
    <row r="25" spans="1:23" x14ac:dyDescent="0.2">
      <c r="A25" s="1">
        <v>45329</v>
      </c>
      <c r="B25" t="s">
        <v>18</v>
      </c>
      <c r="C25" t="s">
        <v>19</v>
      </c>
      <c r="D25" t="s">
        <v>22</v>
      </c>
      <c r="E25" s="1">
        <v>45294</v>
      </c>
      <c r="F25" t="s">
        <v>23</v>
      </c>
      <c r="G25" t="s">
        <v>24</v>
      </c>
      <c r="H25">
        <v>386</v>
      </c>
      <c r="I25">
        <v>15</v>
      </c>
      <c r="J25">
        <v>479.29</v>
      </c>
      <c r="K25" t="s">
        <v>34</v>
      </c>
      <c r="L25" t="s">
        <v>36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60</v>
      </c>
      <c r="T25">
        <v>1</v>
      </c>
      <c r="U25" t="s">
        <v>93</v>
      </c>
      <c r="V25" s="1">
        <v>45294</v>
      </c>
      <c r="W25">
        <v>2</v>
      </c>
    </row>
    <row r="26" spans="1:23" x14ac:dyDescent="0.2">
      <c r="A26" s="1">
        <v>45349</v>
      </c>
      <c r="B26" t="s">
        <v>25</v>
      </c>
      <c r="C26" t="s">
        <v>19</v>
      </c>
      <c r="D26" t="s">
        <v>22</v>
      </c>
      <c r="E26" s="1">
        <v>45294</v>
      </c>
      <c r="F26" t="s">
        <v>29</v>
      </c>
      <c r="G26" t="s">
        <v>13</v>
      </c>
      <c r="H26">
        <v>95</v>
      </c>
      <c r="I26">
        <v>14</v>
      </c>
      <c r="J26">
        <v>909.4</v>
      </c>
      <c r="K26" t="s">
        <v>34</v>
      </c>
      <c r="L26" t="s">
        <v>36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60</v>
      </c>
      <c r="T26">
        <v>1</v>
      </c>
      <c r="U26" t="s">
        <v>77</v>
      </c>
      <c r="V26" s="1">
        <v>45294</v>
      </c>
      <c r="W26">
        <v>2</v>
      </c>
    </row>
    <row r="27" spans="1:23" x14ac:dyDescent="0.2">
      <c r="A27" s="1">
        <v>45336</v>
      </c>
      <c r="B27" t="s">
        <v>18</v>
      </c>
      <c r="C27" t="s">
        <v>19</v>
      </c>
      <c r="D27" t="s">
        <v>22</v>
      </c>
      <c r="E27" s="1">
        <v>45294</v>
      </c>
      <c r="F27" t="s">
        <v>16</v>
      </c>
      <c r="G27" t="s">
        <v>17</v>
      </c>
      <c r="H27">
        <v>356</v>
      </c>
      <c r="I27">
        <v>20</v>
      </c>
      <c r="J27">
        <v>864.09</v>
      </c>
      <c r="K27" t="s">
        <v>34</v>
      </c>
      <c r="L27" t="s">
        <v>36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60</v>
      </c>
      <c r="T27">
        <v>1</v>
      </c>
      <c r="U27" t="s">
        <v>93</v>
      </c>
      <c r="V27" s="1">
        <v>45294</v>
      </c>
      <c r="W27">
        <v>2</v>
      </c>
    </row>
    <row r="28" spans="1:23" x14ac:dyDescent="0.2">
      <c r="A28" s="1">
        <v>45339</v>
      </c>
      <c r="B28" t="s">
        <v>18</v>
      </c>
      <c r="C28" t="s">
        <v>28</v>
      </c>
      <c r="D28" t="s">
        <v>22</v>
      </c>
      <c r="E28" s="1">
        <v>45294</v>
      </c>
      <c r="F28" t="s">
        <v>29</v>
      </c>
      <c r="G28" t="s">
        <v>21</v>
      </c>
      <c r="H28">
        <v>325</v>
      </c>
      <c r="I28">
        <v>40</v>
      </c>
      <c r="J28">
        <v>159.09</v>
      </c>
      <c r="K28" t="s">
        <v>34</v>
      </c>
      <c r="L28" t="s">
        <v>36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60</v>
      </c>
      <c r="T28">
        <v>1</v>
      </c>
      <c r="U28" t="s">
        <v>92</v>
      </c>
      <c r="V28" s="1">
        <v>45294</v>
      </c>
      <c r="W28">
        <v>2</v>
      </c>
    </row>
    <row r="29" spans="1:23" x14ac:dyDescent="0.2">
      <c r="A29" s="1">
        <v>45348</v>
      </c>
      <c r="B29" t="s">
        <v>9</v>
      </c>
      <c r="C29" t="s">
        <v>10</v>
      </c>
      <c r="D29" t="s">
        <v>22</v>
      </c>
      <c r="E29" s="1">
        <v>45294</v>
      </c>
      <c r="F29" t="s">
        <v>16</v>
      </c>
      <c r="G29" t="s">
        <v>17</v>
      </c>
      <c r="H29">
        <v>258</v>
      </c>
      <c r="I29">
        <v>24</v>
      </c>
      <c r="J29">
        <v>194.99</v>
      </c>
      <c r="K29" t="s">
        <v>34</v>
      </c>
      <c r="L29" t="s">
        <v>36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60</v>
      </c>
      <c r="T29">
        <v>1</v>
      </c>
      <c r="U29" t="s">
        <v>74</v>
      </c>
      <c r="V29" s="1">
        <v>45294</v>
      </c>
      <c r="W29">
        <v>2</v>
      </c>
    </row>
    <row r="30" spans="1:23" x14ac:dyDescent="0.2">
      <c r="A30" s="1">
        <v>45340</v>
      </c>
      <c r="B30" t="s">
        <v>26</v>
      </c>
      <c r="C30" t="s">
        <v>28</v>
      </c>
      <c r="D30" t="s">
        <v>22</v>
      </c>
      <c r="E30" s="1">
        <v>45294</v>
      </c>
      <c r="F30" t="s">
        <v>23</v>
      </c>
      <c r="G30" t="s">
        <v>21</v>
      </c>
      <c r="H30">
        <v>246</v>
      </c>
      <c r="I30">
        <v>19</v>
      </c>
      <c r="J30">
        <v>507.25</v>
      </c>
      <c r="K30" t="s">
        <v>34</v>
      </c>
      <c r="L30" t="s">
        <v>36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60</v>
      </c>
      <c r="T30">
        <v>1</v>
      </c>
      <c r="U30" t="s">
        <v>80</v>
      </c>
      <c r="V30" s="1">
        <v>45294</v>
      </c>
      <c r="W30">
        <v>2</v>
      </c>
    </row>
    <row r="31" spans="1:23" x14ac:dyDescent="0.2">
      <c r="A31" s="1">
        <v>45353</v>
      </c>
      <c r="B31" t="s">
        <v>18</v>
      </c>
      <c r="C31" t="s">
        <v>15</v>
      </c>
      <c r="D31" t="s">
        <v>22</v>
      </c>
      <c r="E31" s="1">
        <v>45294</v>
      </c>
      <c r="F31" t="s">
        <v>12</v>
      </c>
      <c r="G31" t="s">
        <v>13</v>
      </c>
      <c r="H31">
        <v>119</v>
      </c>
      <c r="I31">
        <v>4</v>
      </c>
      <c r="J31">
        <v>982.52</v>
      </c>
      <c r="K31" t="s">
        <v>34</v>
      </c>
      <c r="L31" t="s">
        <v>36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61</v>
      </c>
      <c r="T31">
        <v>1</v>
      </c>
      <c r="U31" t="s">
        <v>95</v>
      </c>
      <c r="V31" s="1">
        <v>45294</v>
      </c>
      <c r="W31">
        <v>2</v>
      </c>
    </row>
    <row r="32" spans="1:23" x14ac:dyDescent="0.2">
      <c r="A32" s="1">
        <v>45325</v>
      </c>
      <c r="B32" t="s">
        <v>30</v>
      </c>
      <c r="C32" t="s">
        <v>19</v>
      </c>
      <c r="D32" t="s">
        <v>22</v>
      </c>
      <c r="E32" s="1">
        <v>45294</v>
      </c>
      <c r="F32" t="s">
        <v>23</v>
      </c>
      <c r="G32" t="s">
        <v>24</v>
      </c>
      <c r="H32">
        <v>344</v>
      </c>
      <c r="I32">
        <v>30</v>
      </c>
      <c r="J32">
        <v>707.34</v>
      </c>
      <c r="K32" t="s">
        <v>34</v>
      </c>
      <c r="L32" t="s">
        <v>36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60</v>
      </c>
      <c r="T32">
        <v>1</v>
      </c>
      <c r="U32" t="s">
        <v>85</v>
      </c>
      <c r="V32" s="1">
        <v>45294</v>
      </c>
      <c r="W32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17A-6F55-754F-A6AF-E71BF3E3CE0B}">
  <dimension ref="A3:AY63"/>
  <sheetViews>
    <sheetView topLeftCell="P1" zoomScale="67" workbookViewId="0">
      <selection activeCell="M81" sqref="M81"/>
    </sheetView>
  </sheetViews>
  <sheetFormatPr baseColWidth="10" defaultColWidth="12.33203125" defaultRowHeight="16" x14ac:dyDescent="0.2"/>
  <cols>
    <col min="1" max="1" width="18.83203125" bestFit="1" customWidth="1"/>
    <col min="2" max="2" width="17.33203125" bestFit="1" customWidth="1"/>
    <col min="3" max="3" width="12.1640625" bestFit="1" customWidth="1"/>
    <col min="4" max="4" width="13.6640625" bestFit="1" customWidth="1"/>
    <col min="5" max="5" width="17.33203125" bestFit="1" customWidth="1"/>
    <col min="6" max="6" width="12.1640625" bestFit="1" customWidth="1"/>
    <col min="7" max="7" width="13.6640625" bestFit="1" customWidth="1"/>
    <col min="8" max="8" width="17.33203125" bestFit="1" customWidth="1"/>
    <col min="9" max="9" width="12.1640625" bestFit="1" customWidth="1"/>
    <col min="10" max="10" width="13.6640625" bestFit="1" customWidth="1"/>
    <col min="11" max="11" width="17.33203125" bestFit="1" customWidth="1"/>
    <col min="12" max="12" width="12.1640625" bestFit="1" customWidth="1"/>
    <col min="13" max="13" width="13.6640625" bestFit="1" customWidth="1"/>
    <col min="14" max="14" width="17.33203125" bestFit="1" customWidth="1"/>
    <col min="15" max="15" width="12.1640625" bestFit="1" customWidth="1"/>
    <col min="16" max="16" width="13.6640625" bestFit="1" customWidth="1"/>
    <col min="17" max="17" width="17.33203125" bestFit="1" customWidth="1"/>
    <col min="18" max="18" width="12.1640625" bestFit="1" customWidth="1"/>
    <col min="19" max="19" width="13.6640625" bestFit="1" customWidth="1"/>
    <col min="20" max="20" width="17.33203125" bestFit="1" customWidth="1"/>
    <col min="21" max="21" width="12.1640625" bestFit="1" customWidth="1"/>
    <col min="22" max="22" width="13.6640625" bestFit="1" customWidth="1"/>
    <col min="23" max="23" width="17.33203125" bestFit="1" customWidth="1"/>
    <col min="24" max="24" width="12.1640625" bestFit="1" customWidth="1"/>
    <col min="25" max="25" width="13.6640625" bestFit="1" customWidth="1"/>
    <col min="26" max="26" width="17.33203125" bestFit="1" customWidth="1"/>
    <col min="27" max="27" width="12.1640625" bestFit="1" customWidth="1"/>
    <col min="28" max="28" width="13.6640625" bestFit="1" customWidth="1"/>
    <col min="29" max="29" width="17.33203125" bestFit="1" customWidth="1"/>
    <col min="30" max="30" width="12.1640625" bestFit="1" customWidth="1"/>
    <col min="31" max="31" width="13.6640625" bestFit="1" customWidth="1"/>
    <col min="32" max="32" width="17.33203125" bestFit="1" customWidth="1"/>
    <col min="33" max="33" width="12.1640625" bestFit="1" customWidth="1"/>
    <col min="34" max="34" width="13.6640625" bestFit="1" customWidth="1"/>
    <col min="35" max="35" width="17.33203125" bestFit="1" customWidth="1"/>
    <col min="36" max="36" width="12.1640625" bestFit="1" customWidth="1"/>
    <col min="37" max="37" width="13.6640625" bestFit="1" customWidth="1"/>
    <col min="38" max="38" width="21.83203125" bestFit="1" customWidth="1"/>
    <col min="39" max="39" width="16.6640625" bestFit="1" customWidth="1"/>
    <col min="40" max="40" width="18.1640625" bestFit="1" customWidth="1"/>
  </cols>
  <sheetData>
    <row r="3" spans="1:40" x14ac:dyDescent="0.2">
      <c r="B3" s="14" t="s">
        <v>96</v>
      </c>
    </row>
    <row r="4" spans="1:40" x14ac:dyDescent="0.2">
      <c r="B4">
        <v>1</v>
      </c>
      <c r="E4">
        <v>2</v>
      </c>
      <c r="H4">
        <v>3</v>
      </c>
      <c r="K4">
        <v>4</v>
      </c>
      <c r="N4">
        <v>5</v>
      </c>
      <c r="Q4">
        <v>6</v>
      </c>
      <c r="T4">
        <v>7</v>
      </c>
      <c r="W4">
        <v>8</v>
      </c>
      <c r="Z4">
        <v>9</v>
      </c>
      <c r="AC4">
        <v>10</v>
      </c>
      <c r="AF4">
        <v>11</v>
      </c>
      <c r="AI4">
        <v>12</v>
      </c>
      <c r="AL4" t="s">
        <v>98</v>
      </c>
      <c r="AM4" t="s">
        <v>97</v>
      </c>
      <c r="AN4" t="s">
        <v>99</v>
      </c>
    </row>
    <row r="5" spans="1:40" x14ac:dyDescent="0.2">
      <c r="A5" s="14" t="s">
        <v>43</v>
      </c>
      <c r="B5" t="s">
        <v>47</v>
      </c>
      <c r="C5" t="s">
        <v>46</v>
      </c>
      <c r="D5" t="s">
        <v>48</v>
      </c>
      <c r="E5" t="s">
        <v>47</v>
      </c>
      <c r="F5" t="s">
        <v>46</v>
      </c>
      <c r="G5" t="s">
        <v>48</v>
      </c>
      <c r="H5" t="s">
        <v>47</v>
      </c>
      <c r="I5" t="s">
        <v>46</v>
      </c>
      <c r="J5" t="s">
        <v>48</v>
      </c>
      <c r="K5" t="s">
        <v>47</v>
      </c>
      <c r="L5" t="s">
        <v>46</v>
      </c>
      <c r="M5" t="s">
        <v>48</v>
      </c>
      <c r="N5" t="s">
        <v>47</v>
      </c>
      <c r="O5" t="s">
        <v>46</v>
      </c>
      <c r="P5" t="s">
        <v>48</v>
      </c>
      <c r="Q5" t="s">
        <v>47</v>
      </c>
      <c r="R5" t="s">
        <v>46</v>
      </c>
      <c r="S5" t="s">
        <v>48</v>
      </c>
      <c r="T5" t="s">
        <v>47</v>
      </c>
      <c r="U5" t="s">
        <v>46</v>
      </c>
      <c r="V5" t="s">
        <v>48</v>
      </c>
      <c r="W5" t="s">
        <v>47</v>
      </c>
      <c r="X5" t="s">
        <v>46</v>
      </c>
      <c r="Y5" t="s">
        <v>48</v>
      </c>
      <c r="Z5" t="s">
        <v>47</v>
      </c>
      <c r="AA5" t="s">
        <v>46</v>
      </c>
      <c r="AB5" t="s">
        <v>48</v>
      </c>
      <c r="AC5" t="s">
        <v>47</v>
      </c>
      <c r="AD5" t="s">
        <v>46</v>
      </c>
      <c r="AE5" t="s">
        <v>48</v>
      </c>
      <c r="AF5" t="s">
        <v>47</v>
      </c>
      <c r="AG5" t="s">
        <v>46</v>
      </c>
      <c r="AH5" t="s">
        <v>48</v>
      </c>
      <c r="AI5" t="s">
        <v>47</v>
      </c>
      <c r="AJ5" t="s">
        <v>46</v>
      </c>
      <c r="AK5" t="s">
        <v>48</v>
      </c>
    </row>
    <row r="6" spans="1:40" x14ac:dyDescent="0.2">
      <c r="A6" s="15" t="s">
        <v>20</v>
      </c>
      <c r="B6" s="4">
        <v>685</v>
      </c>
      <c r="C6" s="4">
        <v>7133</v>
      </c>
      <c r="D6" s="4">
        <v>13662.350000000002</v>
      </c>
      <c r="E6" s="4">
        <v>453</v>
      </c>
      <c r="F6" s="4">
        <v>4637</v>
      </c>
      <c r="G6" s="4">
        <v>8710.59</v>
      </c>
      <c r="H6" s="4">
        <v>758</v>
      </c>
      <c r="I6" s="4">
        <v>6198</v>
      </c>
      <c r="J6" s="4">
        <v>10327.779999999999</v>
      </c>
      <c r="K6" s="4">
        <v>513</v>
      </c>
      <c r="L6" s="4">
        <v>5747</v>
      </c>
      <c r="M6" s="4">
        <v>10735.659999999998</v>
      </c>
      <c r="N6" s="4">
        <v>554</v>
      </c>
      <c r="O6" s="4">
        <v>5640</v>
      </c>
      <c r="P6" s="4">
        <v>10923.3</v>
      </c>
      <c r="Q6" s="4">
        <v>773</v>
      </c>
      <c r="R6" s="4">
        <v>6714</v>
      </c>
      <c r="S6" s="4">
        <v>13047.840000000002</v>
      </c>
      <c r="T6" s="4">
        <v>385</v>
      </c>
      <c r="U6" s="4">
        <v>4916</v>
      </c>
      <c r="V6" s="4">
        <v>9848.07</v>
      </c>
      <c r="W6" s="4">
        <v>1017</v>
      </c>
      <c r="X6" s="4">
        <v>9585</v>
      </c>
      <c r="Y6" s="4">
        <v>17358.23</v>
      </c>
      <c r="Z6" s="4">
        <v>744</v>
      </c>
      <c r="AA6" s="4">
        <v>8153</v>
      </c>
      <c r="AB6" s="4">
        <v>14256.6</v>
      </c>
      <c r="AC6" s="4">
        <v>632</v>
      </c>
      <c r="AD6" s="4">
        <v>6954</v>
      </c>
      <c r="AE6" s="4">
        <v>9768.73</v>
      </c>
      <c r="AF6" s="4">
        <v>569</v>
      </c>
      <c r="AG6" s="4">
        <v>6702</v>
      </c>
      <c r="AH6" s="4">
        <v>13672.029999999999</v>
      </c>
      <c r="AI6" s="4">
        <v>723</v>
      </c>
      <c r="AJ6" s="4">
        <v>7230</v>
      </c>
      <c r="AK6" s="4">
        <v>12475.899999999998</v>
      </c>
      <c r="AL6" s="4">
        <v>7806</v>
      </c>
      <c r="AM6" s="4">
        <v>79609</v>
      </c>
      <c r="AN6" s="4">
        <v>144787.07999999999</v>
      </c>
    </row>
    <row r="7" spans="1:40" x14ac:dyDescent="0.2">
      <c r="A7" s="15" t="s">
        <v>27</v>
      </c>
      <c r="B7" s="4">
        <v>479</v>
      </c>
      <c r="C7" s="4">
        <v>5658</v>
      </c>
      <c r="D7" s="4">
        <v>9034.93</v>
      </c>
      <c r="E7" s="4">
        <v>745</v>
      </c>
      <c r="F7" s="4">
        <v>6950</v>
      </c>
      <c r="G7" s="4">
        <v>14243.980000000003</v>
      </c>
      <c r="H7" s="4">
        <v>783</v>
      </c>
      <c r="I7" s="4">
        <v>8422</v>
      </c>
      <c r="J7" s="4">
        <v>14409.73</v>
      </c>
      <c r="K7" s="4">
        <v>667</v>
      </c>
      <c r="L7" s="4">
        <v>6810</v>
      </c>
      <c r="M7" s="4">
        <v>15224.869999999997</v>
      </c>
      <c r="N7" s="4">
        <v>909</v>
      </c>
      <c r="O7" s="4">
        <v>7822</v>
      </c>
      <c r="P7" s="4">
        <v>15822.17</v>
      </c>
      <c r="Q7" s="4">
        <v>566</v>
      </c>
      <c r="R7" s="4">
        <v>5691</v>
      </c>
      <c r="S7" s="4">
        <v>8044.8800000000019</v>
      </c>
      <c r="T7" s="4">
        <v>349</v>
      </c>
      <c r="U7" s="4">
        <v>4336</v>
      </c>
      <c r="V7" s="4">
        <v>6450.75</v>
      </c>
      <c r="W7" s="4">
        <v>968</v>
      </c>
      <c r="X7" s="4">
        <v>7954</v>
      </c>
      <c r="Y7" s="4">
        <v>15742.119999999997</v>
      </c>
      <c r="Z7" s="4">
        <v>715</v>
      </c>
      <c r="AA7" s="4">
        <v>5270</v>
      </c>
      <c r="AB7" s="4">
        <v>11855.119999999999</v>
      </c>
      <c r="AC7" s="4">
        <v>431</v>
      </c>
      <c r="AD7" s="4">
        <v>3848</v>
      </c>
      <c r="AE7" s="4">
        <v>9597.2899999999991</v>
      </c>
      <c r="AF7" s="4">
        <v>374</v>
      </c>
      <c r="AG7" s="4">
        <v>3801</v>
      </c>
      <c r="AH7" s="4">
        <v>10335.379999999999</v>
      </c>
      <c r="AI7" s="4">
        <v>549</v>
      </c>
      <c r="AJ7" s="4">
        <v>5100</v>
      </c>
      <c r="AK7" s="4">
        <v>10456.540000000001</v>
      </c>
      <c r="AL7" s="4">
        <v>7535</v>
      </c>
      <c r="AM7" s="4">
        <v>71662</v>
      </c>
      <c r="AN7" s="4">
        <v>141217.75999999998</v>
      </c>
    </row>
    <row r="8" spans="1:40" x14ac:dyDescent="0.2">
      <c r="A8" s="15" t="s">
        <v>22</v>
      </c>
      <c r="B8" s="4">
        <v>764</v>
      </c>
      <c r="C8" s="4">
        <v>7871</v>
      </c>
      <c r="D8" s="4">
        <v>13607.279999999999</v>
      </c>
      <c r="E8" s="4">
        <v>702</v>
      </c>
      <c r="F8" s="4">
        <v>7238</v>
      </c>
      <c r="G8" s="4">
        <v>13796.119999999997</v>
      </c>
      <c r="H8" s="4">
        <v>570</v>
      </c>
      <c r="I8" s="4">
        <v>6153</v>
      </c>
      <c r="J8" s="4">
        <v>11467.259999999998</v>
      </c>
      <c r="K8" s="4">
        <v>733</v>
      </c>
      <c r="L8" s="4">
        <v>5532</v>
      </c>
      <c r="M8" s="4">
        <v>12727.47</v>
      </c>
      <c r="N8" s="4">
        <v>498</v>
      </c>
      <c r="O8" s="4">
        <v>5297</v>
      </c>
      <c r="P8" s="4">
        <v>11175.330000000002</v>
      </c>
      <c r="Q8" s="4">
        <v>304</v>
      </c>
      <c r="R8" s="4">
        <v>3468</v>
      </c>
      <c r="S8" s="4">
        <v>7780.0699999999988</v>
      </c>
      <c r="T8" s="4">
        <v>753</v>
      </c>
      <c r="U8" s="4">
        <v>8412</v>
      </c>
      <c r="V8" s="4">
        <v>12802.35</v>
      </c>
      <c r="W8" s="4">
        <v>624</v>
      </c>
      <c r="X8" s="4">
        <v>6566</v>
      </c>
      <c r="Y8" s="4">
        <v>10438.209999999999</v>
      </c>
      <c r="Z8" s="4">
        <v>588</v>
      </c>
      <c r="AA8" s="4">
        <v>7428</v>
      </c>
      <c r="AB8" s="4">
        <v>12784.949999999997</v>
      </c>
      <c r="AC8" s="4">
        <v>788</v>
      </c>
      <c r="AD8" s="4">
        <v>7439</v>
      </c>
      <c r="AE8" s="4">
        <v>14076.539999999999</v>
      </c>
      <c r="AF8" s="4">
        <v>611</v>
      </c>
      <c r="AG8" s="4">
        <v>6944</v>
      </c>
      <c r="AH8" s="4">
        <v>12967.830000000002</v>
      </c>
      <c r="AI8" s="4">
        <v>495</v>
      </c>
      <c r="AJ8" s="4">
        <v>5558</v>
      </c>
      <c r="AK8" s="4">
        <v>9929.7800000000025</v>
      </c>
      <c r="AL8" s="4">
        <v>7430</v>
      </c>
      <c r="AM8" s="4">
        <v>77906</v>
      </c>
      <c r="AN8" s="4">
        <v>143553.18999999997</v>
      </c>
    </row>
    <row r="9" spans="1:40" x14ac:dyDescent="0.2">
      <c r="A9" s="15" t="s">
        <v>11</v>
      </c>
      <c r="B9" s="4">
        <v>532</v>
      </c>
      <c r="C9" s="4">
        <v>5375</v>
      </c>
      <c r="D9" s="4">
        <v>12787.32</v>
      </c>
      <c r="E9" s="4">
        <v>705</v>
      </c>
      <c r="F9" s="4">
        <v>7399</v>
      </c>
      <c r="G9" s="4">
        <v>12783.79</v>
      </c>
      <c r="H9" s="4">
        <v>405</v>
      </c>
      <c r="I9" s="4">
        <v>4552</v>
      </c>
      <c r="J9" s="4">
        <v>8780.1099999999988</v>
      </c>
      <c r="K9" s="4">
        <v>962</v>
      </c>
      <c r="L9" s="4">
        <v>8384</v>
      </c>
      <c r="M9" s="4">
        <v>19030.59</v>
      </c>
      <c r="N9" s="4">
        <v>469</v>
      </c>
      <c r="O9" s="4">
        <v>5208</v>
      </c>
      <c r="P9" s="4">
        <v>12203.449999999999</v>
      </c>
      <c r="Q9" s="4">
        <v>490</v>
      </c>
      <c r="R9" s="4">
        <v>5603</v>
      </c>
      <c r="S9" s="4">
        <v>11313.120000000003</v>
      </c>
      <c r="T9" s="4">
        <v>815</v>
      </c>
      <c r="U9" s="4">
        <v>7702</v>
      </c>
      <c r="V9" s="4">
        <v>15815.059999999998</v>
      </c>
      <c r="W9" s="4">
        <v>435</v>
      </c>
      <c r="X9" s="4">
        <v>5033</v>
      </c>
      <c r="Y9" s="4">
        <v>9791.2000000000007</v>
      </c>
      <c r="Z9" s="4">
        <v>545</v>
      </c>
      <c r="AA9" s="4">
        <v>6576</v>
      </c>
      <c r="AB9" s="4">
        <v>11135.47</v>
      </c>
      <c r="AC9" s="4">
        <v>399</v>
      </c>
      <c r="AD9" s="4">
        <v>3386</v>
      </c>
      <c r="AE9" s="4">
        <v>8127.16</v>
      </c>
      <c r="AF9" s="4">
        <v>710</v>
      </c>
      <c r="AG9" s="4">
        <v>7057</v>
      </c>
      <c r="AH9" s="4">
        <v>15656.12</v>
      </c>
      <c r="AI9" s="4">
        <v>567</v>
      </c>
      <c r="AJ9" s="4">
        <v>6466</v>
      </c>
      <c r="AK9" s="4">
        <v>12949.84</v>
      </c>
      <c r="AL9" s="4">
        <v>7034</v>
      </c>
      <c r="AM9" s="4">
        <v>72741</v>
      </c>
      <c r="AN9" s="4">
        <v>150373.23000000001</v>
      </c>
    </row>
    <row r="10" spans="1:40" x14ac:dyDescent="0.2">
      <c r="A10" s="15" t="s">
        <v>45</v>
      </c>
      <c r="B10" s="4">
        <v>2460</v>
      </c>
      <c r="C10" s="4">
        <v>26037</v>
      </c>
      <c r="D10" s="4">
        <v>49091.88</v>
      </c>
      <c r="E10" s="4">
        <v>2605</v>
      </c>
      <c r="F10" s="4">
        <v>26224</v>
      </c>
      <c r="G10" s="4">
        <v>49534.48</v>
      </c>
      <c r="H10" s="4">
        <v>2516</v>
      </c>
      <c r="I10" s="4">
        <v>25325</v>
      </c>
      <c r="J10" s="4">
        <v>44984.88</v>
      </c>
      <c r="K10" s="4">
        <v>2875</v>
      </c>
      <c r="L10" s="4">
        <v>26473</v>
      </c>
      <c r="M10" s="4">
        <v>57718.59</v>
      </c>
      <c r="N10" s="4">
        <v>2430</v>
      </c>
      <c r="O10" s="4">
        <v>23967</v>
      </c>
      <c r="P10" s="4">
        <v>50124.25</v>
      </c>
      <c r="Q10" s="4">
        <v>2133</v>
      </c>
      <c r="R10" s="4">
        <v>21476</v>
      </c>
      <c r="S10" s="4">
        <v>40185.910000000003</v>
      </c>
      <c r="T10" s="4">
        <v>2302</v>
      </c>
      <c r="U10" s="4">
        <v>25366</v>
      </c>
      <c r="V10" s="4">
        <v>44916.229999999996</v>
      </c>
      <c r="W10" s="4">
        <v>3044</v>
      </c>
      <c r="X10" s="4">
        <v>29138</v>
      </c>
      <c r="Y10" s="4">
        <v>53329.759999999995</v>
      </c>
      <c r="Z10" s="4">
        <v>2592</v>
      </c>
      <c r="AA10" s="4">
        <v>27427</v>
      </c>
      <c r="AB10" s="4">
        <v>50032.14</v>
      </c>
      <c r="AC10" s="4">
        <v>2250</v>
      </c>
      <c r="AD10" s="4">
        <v>21627</v>
      </c>
      <c r="AE10" s="4">
        <v>41569.72</v>
      </c>
      <c r="AF10" s="4">
        <v>2264</v>
      </c>
      <c r="AG10" s="4">
        <v>24504</v>
      </c>
      <c r="AH10" s="4">
        <v>52631.360000000001</v>
      </c>
      <c r="AI10" s="4">
        <v>2334</v>
      </c>
      <c r="AJ10" s="4">
        <v>24354</v>
      </c>
      <c r="AK10" s="4">
        <v>45812.06</v>
      </c>
      <c r="AL10" s="4">
        <v>29805</v>
      </c>
      <c r="AM10" s="4">
        <v>301918</v>
      </c>
      <c r="AN10" s="4">
        <v>579931.25999999989</v>
      </c>
    </row>
    <row r="12" spans="1:40" x14ac:dyDescent="0.2">
      <c r="L12" s="2"/>
      <c r="M12" s="2"/>
      <c r="N12" s="2"/>
      <c r="O12" s="2"/>
      <c r="P12" s="2"/>
    </row>
    <row r="13" spans="1:40" x14ac:dyDescent="0.2">
      <c r="L13" s="2"/>
      <c r="M13" s="2"/>
      <c r="N13" s="2"/>
      <c r="O13" s="2"/>
      <c r="P13" s="2"/>
    </row>
    <row r="14" spans="1:40" x14ac:dyDescent="0.2">
      <c r="L14" s="39"/>
      <c r="M14" s="40"/>
      <c r="N14" s="40"/>
      <c r="O14" s="40"/>
      <c r="P14" s="40"/>
    </row>
    <row r="15" spans="1:40" x14ac:dyDescent="0.2">
      <c r="L15" s="44" t="s">
        <v>121</v>
      </c>
      <c r="M15" s="43" t="s">
        <v>106</v>
      </c>
      <c r="N15" s="43" t="s">
        <v>122</v>
      </c>
      <c r="O15" s="43" t="s">
        <v>127</v>
      </c>
      <c r="P15" s="43" t="s">
        <v>123</v>
      </c>
      <c r="Q15" s="43" t="s">
        <v>124</v>
      </c>
      <c r="R15" s="44" t="s">
        <v>125</v>
      </c>
    </row>
    <row r="16" spans="1:40" x14ac:dyDescent="0.2">
      <c r="L16" s="2" t="s">
        <v>20</v>
      </c>
      <c r="M16" s="45">
        <v>1</v>
      </c>
      <c r="N16" s="45">
        <v>685</v>
      </c>
      <c r="O16" s="45">
        <v>7133</v>
      </c>
      <c r="P16" s="45">
        <v>13662.350000000002</v>
      </c>
      <c r="Q16" s="40">
        <f>IF(N16=0, 0, N16/O16)</f>
        <v>9.6032524884340387E-2</v>
      </c>
      <c r="R16" s="47">
        <f>IF(P16=0, 0, P16/O16)</f>
        <v>1.9153722136548439</v>
      </c>
      <c r="U16" s="41"/>
      <c r="V16" s="42"/>
      <c r="W16" s="19"/>
    </row>
    <row r="17" spans="12:18" x14ac:dyDescent="0.2">
      <c r="L17" s="2" t="s">
        <v>20</v>
      </c>
      <c r="M17" s="45">
        <v>2</v>
      </c>
      <c r="N17" s="45">
        <v>453</v>
      </c>
      <c r="O17" s="45">
        <v>4637</v>
      </c>
      <c r="P17" s="45">
        <v>8710.59</v>
      </c>
      <c r="Q17" s="40">
        <f t="shared" ref="Q17:Q63" si="0">IF(N17=0, 0, N17/O17)</f>
        <v>9.7692473582057363E-2</v>
      </c>
      <c r="R17" s="47">
        <f t="shared" ref="R17:R63" si="1">IF(P17=0, 0, P17/O17)</f>
        <v>1.8784968729782188</v>
      </c>
    </row>
    <row r="18" spans="12:18" x14ac:dyDescent="0.2">
      <c r="L18" s="2" t="s">
        <v>20</v>
      </c>
      <c r="M18" s="45">
        <v>3</v>
      </c>
      <c r="N18" s="45">
        <v>758</v>
      </c>
      <c r="O18" s="45">
        <v>6198</v>
      </c>
      <c r="P18" s="45">
        <v>10327.779999999999</v>
      </c>
      <c r="Q18" s="40">
        <f t="shared" si="0"/>
        <v>0.122297515327525</v>
      </c>
      <c r="R18" s="47">
        <f t="shared" si="1"/>
        <v>1.6663084866085833</v>
      </c>
    </row>
    <row r="19" spans="12:18" x14ac:dyDescent="0.2">
      <c r="L19" s="2" t="s">
        <v>20</v>
      </c>
      <c r="M19" s="45">
        <v>4</v>
      </c>
      <c r="N19" s="45">
        <v>513</v>
      </c>
      <c r="O19" s="45">
        <v>5747</v>
      </c>
      <c r="P19" s="45">
        <v>10735.659999999998</v>
      </c>
      <c r="Q19" s="40">
        <f t="shared" si="0"/>
        <v>8.9263963807203764E-2</v>
      </c>
      <c r="R19" s="47">
        <f t="shared" si="1"/>
        <v>1.8680459370106139</v>
      </c>
    </row>
    <row r="20" spans="12:18" x14ac:dyDescent="0.2">
      <c r="L20" s="2" t="s">
        <v>20</v>
      </c>
      <c r="M20" s="45">
        <v>5</v>
      </c>
      <c r="N20" s="45">
        <v>554</v>
      </c>
      <c r="O20" s="45">
        <v>5640</v>
      </c>
      <c r="P20" s="45">
        <v>10923.3</v>
      </c>
      <c r="Q20" s="40">
        <f t="shared" si="0"/>
        <v>9.8226950354609932E-2</v>
      </c>
      <c r="R20" s="47">
        <f t="shared" si="1"/>
        <v>1.9367553191489359</v>
      </c>
    </row>
    <row r="21" spans="12:18" x14ac:dyDescent="0.2">
      <c r="L21" s="2" t="s">
        <v>20</v>
      </c>
      <c r="M21" s="45">
        <v>6</v>
      </c>
      <c r="N21" s="45">
        <v>773</v>
      </c>
      <c r="O21" s="45">
        <v>6714</v>
      </c>
      <c r="P21" s="45">
        <v>13047.840000000002</v>
      </c>
      <c r="Q21" s="40">
        <f t="shared" si="0"/>
        <v>0.11513255883229073</v>
      </c>
      <c r="R21" s="47">
        <f t="shared" si="1"/>
        <v>1.9433780160857912</v>
      </c>
    </row>
    <row r="22" spans="12:18" x14ac:dyDescent="0.2">
      <c r="L22" s="2" t="s">
        <v>20</v>
      </c>
      <c r="M22" s="45">
        <v>7</v>
      </c>
      <c r="N22" s="45">
        <v>385</v>
      </c>
      <c r="O22" s="45">
        <v>4916</v>
      </c>
      <c r="P22" s="45">
        <v>9848.07</v>
      </c>
      <c r="Q22" s="40">
        <f t="shared" si="0"/>
        <v>7.8315703824247351E-2</v>
      </c>
      <c r="R22" s="47">
        <f t="shared" si="1"/>
        <v>2.0032689178193652</v>
      </c>
    </row>
    <row r="23" spans="12:18" x14ac:dyDescent="0.2">
      <c r="L23" s="2" t="s">
        <v>20</v>
      </c>
      <c r="M23" s="45">
        <v>8</v>
      </c>
      <c r="N23" s="45">
        <v>1017</v>
      </c>
      <c r="O23" s="45">
        <v>9585</v>
      </c>
      <c r="P23" s="45">
        <v>17358.23</v>
      </c>
      <c r="Q23" s="40">
        <f t="shared" si="0"/>
        <v>0.10610328638497653</v>
      </c>
      <c r="R23" s="47">
        <f t="shared" si="1"/>
        <v>1.8109786124152321</v>
      </c>
    </row>
    <row r="24" spans="12:18" x14ac:dyDescent="0.2">
      <c r="L24" s="2" t="s">
        <v>20</v>
      </c>
      <c r="M24" s="45">
        <v>9</v>
      </c>
      <c r="N24" s="45">
        <v>744</v>
      </c>
      <c r="O24" s="45">
        <v>8153</v>
      </c>
      <c r="P24" s="45">
        <v>14256.6</v>
      </c>
      <c r="Q24" s="40">
        <f t="shared" si="0"/>
        <v>9.125475285171103E-2</v>
      </c>
      <c r="R24" s="47">
        <f t="shared" si="1"/>
        <v>1.7486324052496014</v>
      </c>
    </row>
    <row r="25" spans="12:18" x14ac:dyDescent="0.2">
      <c r="L25" s="2" t="s">
        <v>20</v>
      </c>
      <c r="M25" s="45">
        <v>10</v>
      </c>
      <c r="N25" s="45">
        <v>632</v>
      </c>
      <c r="O25" s="45">
        <v>6954</v>
      </c>
      <c r="P25" s="45">
        <v>9768.73</v>
      </c>
      <c r="Q25" s="40">
        <f t="shared" si="0"/>
        <v>9.0882945067586998E-2</v>
      </c>
      <c r="R25" s="47">
        <f t="shared" si="1"/>
        <v>1.4047641645096347</v>
      </c>
    </row>
    <row r="26" spans="12:18" x14ac:dyDescent="0.2">
      <c r="L26" s="2" t="s">
        <v>20</v>
      </c>
      <c r="M26" s="45">
        <v>11</v>
      </c>
      <c r="N26" s="45">
        <v>569</v>
      </c>
      <c r="O26" s="45">
        <v>6702</v>
      </c>
      <c r="P26" s="45">
        <v>13672.029999999999</v>
      </c>
      <c r="Q26" s="40">
        <f t="shared" si="0"/>
        <v>8.4900029841838254E-2</v>
      </c>
      <c r="R26" s="47">
        <f t="shared" si="1"/>
        <v>2.0399925395404357</v>
      </c>
    </row>
    <row r="27" spans="12:18" x14ac:dyDescent="0.2">
      <c r="L27" s="2" t="s">
        <v>20</v>
      </c>
      <c r="M27" s="45">
        <v>12</v>
      </c>
      <c r="N27" s="45">
        <v>723</v>
      </c>
      <c r="O27" s="45">
        <v>7230</v>
      </c>
      <c r="P27" s="45">
        <v>12475.899999999998</v>
      </c>
      <c r="Q27" s="40">
        <f t="shared" si="0"/>
        <v>0.1</v>
      </c>
      <c r="R27" s="47">
        <f t="shared" si="1"/>
        <v>1.725573997233748</v>
      </c>
    </row>
    <row r="28" spans="12:18" x14ac:dyDescent="0.2">
      <c r="L28" s="2" t="s">
        <v>27</v>
      </c>
      <c r="M28" s="45">
        <v>1</v>
      </c>
      <c r="N28" s="45">
        <v>479</v>
      </c>
      <c r="O28" s="45">
        <v>5658</v>
      </c>
      <c r="P28" s="45">
        <v>9034.93</v>
      </c>
      <c r="Q28" s="40">
        <f t="shared" si="0"/>
        <v>8.4658890067161541E-2</v>
      </c>
      <c r="R28" s="47">
        <f t="shared" si="1"/>
        <v>1.5968416401555321</v>
      </c>
    </row>
    <row r="29" spans="12:18" x14ac:dyDescent="0.2">
      <c r="L29" s="2" t="s">
        <v>27</v>
      </c>
      <c r="M29" s="45">
        <v>2</v>
      </c>
      <c r="N29" s="45">
        <v>745</v>
      </c>
      <c r="O29" s="45">
        <v>6950</v>
      </c>
      <c r="P29" s="45">
        <v>14243.980000000003</v>
      </c>
      <c r="Q29" s="40">
        <f t="shared" si="0"/>
        <v>0.10719424460431655</v>
      </c>
      <c r="R29" s="47">
        <f t="shared" si="1"/>
        <v>2.0494935251798565</v>
      </c>
    </row>
    <row r="30" spans="12:18" x14ac:dyDescent="0.2">
      <c r="L30" s="2" t="s">
        <v>27</v>
      </c>
      <c r="M30" s="45">
        <v>3</v>
      </c>
      <c r="N30" s="45">
        <v>783</v>
      </c>
      <c r="O30" s="45">
        <v>8422</v>
      </c>
      <c r="P30" s="45">
        <v>14409.73</v>
      </c>
      <c r="Q30" s="40">
        <f t="shared" si="0"/>
        <v>9.2970790786036567E-2</v>
      </c>
      <c r="R30" s="47">
        <f t="shared" si="1"/>
        <v>1.7109629541676561</v>
      </c>
    </row>
    <row r="31" spans="12:18" x14ac:dyDescent="0.2">
      <c r="L31" s="2" t="s">
        <v>27</v>
      </c>
      <c r="M31" s="45">
        <v>4</v>
      </c>
      <c r="N31" s="45">
        <v>667</v>
      </c>
      <c r="O31" s="45">
        <v>6810</v>
      </c>
      <c r="P31" s="45">
        <v>15224.869999999997</v>
      </c>
      <c r="Q31" s="40">
        <f t="shared" si="0"/>
        <v>9.7944199706314239E-2</v>
      </c>
      <c r="R31" s="47">
        <f t="shared" si="1"/>
        <v>2.235663729809104</v>
      </c>
    </row>
    <row r="32" spans="12:18" x14ac:dyDescent="0.2">
      <c r="L32" s="2" t="s">
        <v>27</v>
      </c>
      <c r="M32" s="45">
        <v>5</v>
      </c>
      <c r="N32" s="45">
        <v>909</v>
      </c>
      <c r="O32" s="45">
        <v>7822</v>
      </c>
      <c r="P32" s="45">
        <v>15822.17</v>
      </c>
      <c r="Q32" s="40">
        <f t="shared" si="0"/>
        <v>0.11621068780363078</v>
      </c>
      <c r="R32" s="47">
        <f t="shared" si="1"/>
        <v>2.0227780618767577</v>
      </c>
    </row>
    <row r="33" spans="12:51" x14ac:dyDescent="0.2">
      <c r="L33" s="2" t="s">
        <v>27</v>
      </c>
      <c r="M33" s="45">
        <v>6</v>
      </c>
      <c r="N33" s="45">
        <v>566</v>
      </c>
      <c r="O33" s="45">
        <v>5691</v>
      </c>
      <c r="P33" s="45">
        <v>8044.8800000000019</v>
      </c>
      <c r="Q33" s="40">
        <f t="shared" si="0"/>
        <v>9.9455280267088386E-2</v>
      </c>
      <c r="R33" s="47">
        <f t="shared" si="1"/>
        <v>1.4136144790019332</v>
      </c>
    </row>
    <row r="34" spans="12:51" x14ac:dyDescent="0.2">
      <c r="L34" s="2" t="s">
        <v>27</v>
      </c>
      <c r="M34" s="45">
        <v>7</v>
      </c>
      <c r="N34" s="45">
        <v>349</v>
      </c>
      <c r="O34" s="45">
        <v>4336</v>
      </c>
      <c r="P34" s="45">
        <v>6450.75</v>
      </c>
      <c r="Q34" s="40">
        <f t="shared" si="0"/>
        <v>8.0488929889298899E-2</v>
      </c>
      <c r="R34" s="47">
        <f t="shared" si="1"/>
        <v>1.4877190959409594</v>
      </c>
    </row>
    <row r="35" spans="12:51" x14ac:dyDescent="0.2">
      <c r="L35" s="2" t="s">
        <v>27</v>
      </c>
      <c r="M35" s="45">
        <v>8</v>
      </c>
      <c r="N35" s="45">
        <v>968</v>
      </c>
      <c r="O35" s="45">
        <v>7954</v>
      </c>
      <c r="P35" s="45">
        <v>15742.119999999997</v>
      </c>
      <c r="Q35" s="40">
        <f t="shared" si="0"/>
        <v>0.12169977369876792</v>
      </c>
      <c r="R35" s="47">
        <f t="shared" si="1"/>
        <v>1.9791450842343472</v>
      </c>
    </row>
    <row r="36" spans="12:51" x14ac:dyDescent="0.2">
      <c r="L36" s="2" t="s">
        <v>27</v>
      </c>
      <c r="M36" s="45">
        <v>9</v>
      </c>
      <c r="N36" s="45">
        <v>715</v>
      </c>
      <c r="O36" s="45">
        <v>5270</v>
      </c>
      <c r="P36" s="45">
        <v>11855.119999999999</v>
      </c>
      <c r="Q36" s="40">
        <f t="shared" si="0"/>
        <v>0.13567362428842505</v>
      </c>
      <c r="R36" s="47">
        <f t="shared" si="1"/>
        <v>2.2495483870967741</v>
      </c>
    </row>
    <row r="37" spans="12:51" x14ac:dyDescent="0.2">
      <c r="L37" s="2" t="s">
        <v>27</v>
      </c>
      <c r="M37" s="45">
        <v>10</v>
      </c>
      <c r="N37" s="45">
        <v>431</v>
      </c>
      <c r="O37" s="45">
        <v>3848</v>
      </c>
      <c r="P37" s="45">
        <v>9597.2899999999991</v>
      </c>
      <c r="Q37" s="40">
        <f t="shared" si="0"/>
        <v>0.11200623700623701</v>
      </c>
      <c r="R37" s="47">
        <f t="shared" si="1"/>
        <v>2.4940982328482324</v>
      </c>
    </row>
    <row r="38" spans="12:51" x14ac:dyDescent="0.2">
      <c r="L38" s="2" t="s">
        <v>27</v>
      </c>
      <c r="M38" s="45">
        <v>11</v>
      </c>
      <c r="N38" s="45">
        <v>374</v>
      </c>
      <c r="O38" s="45">
        <v>3801</v>
      </c>
      <c r="P38" s="45">
        <v>10335.379999999999</v>
      </c>
      <c r="Q38" s="40">
        <f t="shared" si="0"/>
        <v>9.8395159168639834E-2</v>
      </c>
      <c r="R38" s="47">
        <f t="shared" si="1"/>
        <v>2.7191212838726648</v>
      </c>
    </row>
    <row r="39" spans="12:51" x14ac:dyDescent="0.2">
      <c r="L39" s="2" t="s">
        <v>27</v>
      </c>
      <c r="M39" s="45">
        <v>12</v>
      </c>
      <c r="N39" s="45">
        <v>549</v>
      </c>
      <c r="O39" s="45">
        <v>5100</v>
      </c>
      <c r="P39" s="45">
        <v>10456.540000000001</v>
      </c>
      <c r="Q39" s="40">
        <f t="shared" si="0"/>
        <v>0.10764705882352942</v>
      </c>
      <c r="R39" s="47">
        <f t="shared" si="1"/>
        <v>2.050301960784314</v>
      </c>
    </row>
    <row r="40" spans="12:51" x14ac:dyDescent="0.2">
      <c r="L40" s="2" t="s">
        <v>22</v>
      </c>
      <c r="M40" s="45">
        <v>1</v>
      </c>
      <c r="N40" s="45">
        <v>764</v>
      </c>
      <c r="O40" s="45">
        <v>7871</v>
      </c>
      <c r="P40" s="45">
        <v>13607.279999999999</v>
      </c>
      <c r="Q40" s="40">
        <f t="shared" si="0"/>
        <v>9.7065175962393599E-2</v>
      </c>
      <c r="R40" s="47">
        <f t="shared" si="1"/>
        <v>1.7287866853004699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2:51" x14ac:dyDescent="0.2">
      <c r="L41" s="2" t="s">
        <v>22</v>
      </c>
      <c r="M41" s="45">
        <v>2</v>
      </c>
      <c r="N41" s="45">
        <v>702</v>
      </c>
      <c r="O41" s="45">
        <v>7238</v>
      </c>
      <c r="P41" s="45">
        <v>13796.119999999997</v>
      </c>
      <c r="Q41" s="40">
        <f t="shared" si="0"/>
        <v>9.6988118264714013E-2</v>
      </c>
      <c r="R41" s="47">
        <f t="shared" si="1"/>
        <v>1.9060679745786124</v>
      </c>
    </row>
    <row r="42" spans="12:51" x14ac:dyDescent="0.2">
      <c r="L42" s="2" t="s">
        <v>22</v>
      </c>
      <c r="M42" s="45">
        <v>3</v>
      </c>
      <c r="N42" s="45">
        <v>570</v>
      </c>
      <c r="O42" s="45">
        <v>6153</v>
      </c>
      <c r="P42" s="45">
        <v>11467.259999999998</v>
      </c>
      <c r="Q42" s="40">
        <f t="shared" si="0"/>
        <v>9.2637737688932228E-2</v>
      </c>
      <c r="R42" s="47">
        <f t="shared" si="1"/>
        <v>1.8636860068259382</v>
      </c>
    </row>
    <row r="43" spans="12:51" x14ac:dyDescent="0.2">
      <c r="L43" s="2" t="s">
        <v>22</v>
      </c>
      <c r="M43" s="45">
        <v>4</v>
      </c>
      <c r="N43" s="45">
        <v>733</v>
      </c>
      <c r="O43" s="45">
        <v>5532</v>
      </c>
      <c r="P43" s="45">
        <v>12727.47</v>
      </c>
      <c r="Q43" s="40">
        <f t="shared" si="0"/>
        <v>0.13250180766449746</v>
      </c>
      <c r="R43" s="47">
        <f t="shared" si="1"/>
        <v>2.3006995661605205</v>
      </c>
    </row>
    <row r="44" spans="12:51" x14ac:dyDescent="0.2">
      <c r="L44" s="2" t="s">
        <v>22</v>
      </c>
      <c r="M44" s="45">
        <v>5</v>
      </c>
      <c r="N44" s="45">
        <v>498</v>
      </c>
      <c r="O44" s="45">
        <v>5297</v>
      </c>
      <c r="P44" s="45">
        <v>11175.330000000002</v>
      </c>
      <c r="Q44" s="40">
        <f t="shared" si="0"/>
        <v>9.4015480460638096E-2</v>
      </c>
      <c r="R44" s="47">
        <f t="shared" si="1"/>
        <v>2.1097470266188414</v>
      </c>
    </row>
    <row r="45" spans="12:51" x14ac:dyDescent="0.2">
      <c r="L45" s="2" t="s">
        <v>22</v>
      </c>
      <c r="M45" s="45">
        <v>6</v>
      </c>
      <c r="N45" s="45">
        <v>304</v>
      </c>
      <c r="O45" s="45">
        <v>3468</v>
      </c>
      <c r="P45" s="45">
        <v>7780.0699999999988</v>
      </c>
      <c r="Q45" s="40">
        <f t="shared" si="0"/>
        <v>8.7658592848904274E-2</v>
      </c>
      <c r="R45" s="47">
        <f t="shared" si="1"/>
        <v>2.2433881199538637</v>
      </c>
    </row>
    <row r="46" spans="12:51" x14ac:dyDescent="0.2">
      <c r="L46" s="2" t="s">
        <v>22</v>
      </c>
      <c r="M46" s="45">
        <v>7</v>
      </c>
      <c r="N46" s="45">
        <v>753</v>
      </c>
      <c r="O46" s="45">
        <v>8412</v>
      </c>
      <c r="P46" s="45">
        <v>12802.35</v>
      </c>
      <c r="Q46" s="40">
        <f t="shared" si="0"/>
        <v>8.9514978601997142E-2</v>
      </c>
      <c r="R46" s="47">
        <f t="shared" si="1"/>
        <v>1.5219151212553494</v>
      </c>
    </row>
    <row r="47" spans="12:51" x14ac:dyDescent="0.2">
      <c r="L47" s="2" t="s">
        <v>22</v>
      </c>
      <c r="M47" s="45">
        <v>8</v>
      </c>
      <c r="N47" s="45">
        <v>624</v>
      </c>
      <c r="O47" s="45">
        <v>6566</v>
      </c>
      <c r="P47" s="45">
        <v>10438.209999999999</v>
      </c>
      <c r="Q47" s="40">
        <f t="shared" si="0"/>
        <v>9.5035028936947916E-2</v>
      </c>
      <c r="R47" s="47">
        <f t="shared" si="1"/>
        <v>1.5897365214742611</v>
      </c>
    </row>
    <row r="48" spans="12:51" x14ac:dyDescent="0.2">
      <c r="L48" s="2" t="s">
        <v>22</v>
      </c>
      <c r="M48" s="45">
        <v>9</v>
      </c>
      <c r="N48" s="45">
        <v>588</v>
      </c>
      <c r="O48" s="45">
        <v>7428</v>
      </c>
      <c r="P48" s="45">
        <v>12784.949999999997</v>
      </c>
      <c r="Q48" s="40">
        <f t="shared" si="0"/>
        <v>7.9159935379644594E-2</v>
      </c>
      <c r="R48" s="47">
        <f t="shared" si="1"/>
        <v>1.721183360258481</v>
      </c>
    </row>
    <row r="49" spans="12:18" x14ac:dyDescent="0.2">
      <c r="L49" s="2" t="s">
        <v>22</v>
      </c>
      <c r="M49" s="45">
        <v>10</v>
      </c>
      <c r="N49" s="45">
        <v>788</v>
      </c>
      <c r="O49" s="45">
        <v>7439</v>
      </c>
      <c r="P49" s="45">
        <v>14076.539999999999</v>
      </c>
      <c r="Q49" s="40">
        <f t="shared" si="0"/>
        <v>0.10592821615808576</v>
      </c>
      <c r="R49" s="47">
        <f t="shared" si="1"/>
        <v>1.8922624008603306</v>
      </c>
    </row>
    <row r="50" spans="12:18" x14ac:dyDescent="0.2">
      <c r="L50" s="2" t="s">
        <v>22</v>
      </c>
      <c r="M50" s="45">
        <v>11</v>
      </c>
      <c r="N50" s="45">
        <v>611</v>
      </c>
      <c r="O50" s="45">
        <v>6944</v>
      </c>
      <c r="P50" s="45">
        <v>12967.830000000002</v>
      </c>
      <c r="Q50" s="40">
        <f t="shared" si="0"/>
        <v>8.7989631336405527E-2</v>
      </c>
      <c r="R50" s="47">
        <f t="shared" si="1"/>
        <v>1.8674870391705072</v>
      </c>
    </row>
    <row r="51" spans="12:18" x14ac:dyDescent="0.2">
      <c r="L51" s="2" t="s">
        <v>22</v>
      </c>
      <c r="M51" s="45">
        <v>12</v>
      </c>
      <c r="N51" s="45">
        <v>495</v>
      </c>
      <c r="O51" s="45">
        <v>5558</v>
      </c>
      <c r="P51" s="45">
        <v>9929.7800000000025</v>
      </c>
      <c r="Q51" s="40">
        <f t="shared" si="0"/>
        <v>8.9060813242173451E-2</v>
      </c>
      <c r="R51" s="47">
        <f t="shared" si="1"/>
        <v>1.7865743073047864</v>
      </c>
    </row>
    <row r="52" spans="12:18" x14ac:dyDescent="0.2">
      <c r="L52" s="2" t="s">
        <v>11</v>
      </c>
      <c r="M52" s="45">
        <v>1</v>
      </c>
      <c r="N52" s="45">
        <v>532</v>
      </c>
      <c r="O52" s="45">
        <v>5375</v>
      </c>
      <c r="P52" s="45">
        <v>12787.32</v>
      </c>
      <c r="Q52" s="40">
        <f t="shared" si="0"/>
        <v>9.8976744186046517E-2</v>
      </c>
      <c r="R52" s="47">
        <f t="shared" si="1"/>
        <v>2.3790362790697674</v>
      </c>
    </row>
    <row r="53" spans="12:18" x14ac:dyDescent="0.2">
      <c r="L53" s="2" t="s">
        <v>11</v>
      </c>
      <c r="M53" s="45">
        <v>2</v>
      </c>
      <c r="N53" s="45">
        <v>705</v>
      </c>
      <c r="O53" s="45">
        <v>7399</v>
      </c>
      <c r="P53" s="45">
        <v>12783.79</v>
      </c>
      <c r="Q53" s="40">
        <f t="shared" si="0"/>
        <v>9.5283146371131236E-2</v>
      </c>
      <c r="R53" s="47">
        <f t="shared" si="1"/>
        <v>1.7277726719827005</v>
      </c>
    </row>
    <row r="54" spans="12:18" x14ac:dyDescent="0.2">
      <c r="L54" s="2" t="s">
        <v>11</v>
      </c>
      <c r="M54" s="45">
        <v>3</v>
      </c>
      <c r="N54" s="45">
        <v>405</v>
      </c>
      <c r="O54" s="45">
        <v>4552</v>
      </c>
      <c r="P54" s="45">
        <v>8780.1099999999988</v>
      </c>
      <c r="Q54" s="40">
        <f t="shared" si="0"/>
        <v>8.8971880492091385E-2</v>
      </c>
      <c r="R54" s="47">
        <f t="shared" si="1"/>
        <v>1.9288466608084356</v>
      </c>
    </row>
    <row r="55" spans="12:18" x14ac:dyDescent="0.2">
      <c r="L55" s="2" t="s">
        <v>11</v>
      </c>
      <c r="M55" s="45">
        <v>4</v>
      </c>
      <c r="N55" s="45">
        <v>962</v>
      </c>
      <c r="O55" s="45">
        <v>8384</v>
      </c>
      <c r="P55" s="45">
        <v>19030.59</v>
      </c>
      <c r="Q55" s="40">
        <f t="shared" si="0"/>
        <v>0.11474236641221373</v>
      </c>
      <c r="R55" s="47">
        <f t="shared" si="1"/>
        <v>2.2698699904580151</v>
      </c>
    </row>
    <row r="56" spans="12:18" x14ac:dyDescent="0.2">
      <c r="L56" s="2" t="s">
        <v>11</v>
      </c>
      <c r="M56" s="45">
        <v>5</v>
      </c>
      <c r="N56" s="45">
        <v>469</v>
      </c>
      <c r="O56" s="45">
        <v>5208</v>
      </c>
      <c r="P56" s="45">
        <v>12203.449999999999</v>
      </c>
      <c r="Q56" s="40">
        <f t="shared" si="0"/>
        <v>9.0053763440860218E-2</v>
      </c>
      <c r="R56" s="47">
        <f t="shared" si="1"/>
        <v>2.3432123655913975</v>
      </c>
    </row>
    <row r="57" spans="12:18" x14ac:dyDescent="0.2">
      <c r="L57" s="2" t="s">
        <v>11</v>
      </c>
      <c r="M57" s="45">
        <v>6</v>
      </c>
      <c r="N57" s="45">
        <v>490</v>
      </c>
      <c r="O57" s="45">
        <v>5603</v>
      </c>
      <c r="P57" s="45">
        <v>11313.120000000003</v>
      </c>
      <c r="Q57" s="40">
        <f t="shared" si="0"/>
        <v>8.7453150098161694E-2</v>
      </c>
      <c r="R57" s="47">
        <f t="shared" si="1"/>
        <v>2.0191183294663579</v>
      </c>
    </row>
    <row r="58" spans="12:18" x14ac:dyDescent="0.2">
      <c r="L58" s="2" t="s">
        <v>11</v>
      </c>
      <c r="M58" s="45">
        <v>7</v>
      </c>
      <c r="N58" s="45">
        <v>815</v>
      </c>
      <c r="O58" s="45">
        <v>7702</v>
      </c>
      <c r="P58" s="45">
        <v>15815.059999999998</v>
      </c>
      <c r="Q58" s="40">
        <f t="shared" si="0"/>
        <v>0.10581667099454688</v>
      </c>
      <c r="R58" s="47">
        <f t="shared" si="1"/>
        <v>2.0533705531030897</v>
      </c>
    </row>
    <row r="59" spans="12:18" x14ac:dyDescent="0.2">
      <c r="L59" s="2" t="s">
        <v>11</v>
      </c>
      <c r="M59" s="45">
        <v>8</v>
      </c>
      <c r="N59" s="45">
        <v>435</v>
      </c>
      <c r="O59" s="45">
        <v>5033</v>
      </c>
      <c r="P59" s="45">
        <v>9791.2000000000007</v>
      </c>
      <c r="Q59" s="40">
        <f t="shared" si="0"/>
        <v>8.6429564871845818E-2</v>
      </c>
      <c r="R59" s="47">
        <f t="shared" si="1"/>
        <v>1.9454003576395789</v>
      </c>
    </row>
    <row r="60" spans="12:18" x14ac:dyDescent="0.2">
      <c r="L60" s="2" t="s">
        <v>11</v>
      </c>
      <c r="M60" s="45">
        <v>9</v>
      </c>
      <c r="N60" s="45">
        <v>545</v>
      </c>
      <c r="O60" s="45">
        <v>6576</v>
      </c>
      <c r="P60" s="45">
        <v>11135.47</v>
      </c>
      <c r="Q60" s="40">
        <f t="shared" si="0"/>
        <v>8.2877128953771292E-2</v>
      </c>
      <c r="R60" s="47">
        <f t="shared" si="1"/>
        <v>1.6933500608272505</v>
      </c>
    </row>
    <row r="61" spans="12:18" x14ac:dyDescent="0.2">
      <c r="L61" s="2" t="s">
        <v>11</v>
      </c>
      <c r="M61" s="45">
        <v>10</v>
      </c>
      <c r="N61" s="45">
        <v>399</v>
      </c>
      <c r="O61" s="45">
        <v>3386</v>
      </c>
      <c r="P61" s="45">
        <v>8127.16</v>
      </c>
      <c r="Q61" s="40">
        <f t="shared" si="0"/>
        <v>0.11783815711754282</v>
      </c>
      <c r="R61" s="47">
        <f t="shared" si="1"/>
        <v>2.4002244536326049</v>
      </c>
    </row>
    <row r="62" spans="12:18" x14ac:dyDescent="0.2">
      <c r="L62" s="2" t="s">
        <v>11</v>
      </c>
      <c r="M62" s="45">
        <v>11</v>
      </c>
      <c r="N62" s="45">
        <v>710</v>
      </c>
      <c r="O62" s="45">
        <v>7057</v>
      </c>
      <c r="P62" s="45">
        <v>15656.12</v>
      </c>
      <c r="Q62" s="40">
        <f t="shared" si="0"/>
        <v>0.10060932407538614</v>
      </c>
      <c r="R62" s="47">
        <f t="shared" si="1"/>
        <v>2.2185234518917389</v>
      </c>
    </row>
    <row r="63" spans="12:18" x14ac:dyDescent="0.2">
      <c r="L63" s="2" t="s">
        <v>11</v>
      </c>
      <c r="M63" s="45">
        <v>12</v>
      </c>
      <c r="N63" s="45">
        <v>567</v>
      </c>
      <c r="O63" s="45">
        <v>6466</v>
      </c>
      <c r="P63" s="45">
        <v>12949.84</v>
      </c>
      <c r="Q63" s="40">
        <f t="shared" si="0"/>
        <v>8.7689452520878439E-2</v>
      </c>
      <c r="R63" s="47">
        <f t="shared" si="1"/>
        <v>2.0027590473244663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82E6-31C3-E847-99F7-8F6D66FA2C9A}">
  <dimension ref="A3:H10"/>
  <sheetViews>
    <sheetView zoomScale="92" workbookViewId="0">
      <selection activeCell="G4" sqref="G4"/>
    </sheetView>
  </sheetViews>
  <sheetFormatPr baseColWidth="10" defaultRowHeight="19" x14ac:dyDescent="0.25"/>
  <cols>
    <col min="1" max="1" width="19.6640625" style="20" bestFit="1" customWidth="1"/>
    <col min="2" max="2" width="14.1640625" style="20" bestFit="1" customWidth="1"/>
    <col min="3" max="3" width="20.5" style="20" bestFit="1" customWidth="1"/>
    <col min="4" max="4" width="16.5" style="20" bestFit="1" customWidth="1"/>
    <col min="5" max="5" width="24.33203125" style="20" customWidth="1"/>
    <col min="6" max="8" width="44.1640625" style="21" customWidth="1"/>
    <col min="9" max="16384" width="10.83203125" style="20"/>
  </cols>
  <sheetData>
    <row r="3" spans="1:8" x14ac:dyDescent="0.25">
      <c r="A3" s="22" t="s">
        <v>53</v>
      </c>
      <c r="B3" s="20" t="s">
        <v>46</v>
      </c>
      <c r="C3" s="20" t="s">
        <v>47</v>
      </c>
      <c r="D3" s="20" t="s">
        <v>48</v>
      </c>
      <c r="F3" s="21" t="s">
        <v>50</v>
      </c>
      <c r="G3" s="21" t="s">
        <v>51</v>
      </c>
      <c r="H3" s="21" t="s">
        <v>52</v>
      </c>
    </row>
    <row r="4" spans="1:8" x14ac:dyDescent="0.25">
      <c r="A4" s="23" t="s">
        <v>9</v>
      </c>
      <c r="B4" s="24">
        <v>47792</v>
      </c>
      <c r="C4" s="24">
        <v>4637</v>
      </c>
      <c r="D4" s="24">
        <v>88249.620000000024</v>
      </c>
      <c r="F4" s="25">
        <f t="shared" ref="F4:F10" si="0">IF(B4=0, 0, C4/B4)</f>
        <v>9.7024606628724475E-2</v>
      </c>
      <c r="G4" s="26">
        <f>IF(B4=0, 0, D4/B4)</f>
        <v>1.846535403414798</v>
      </c>
      <c r="H4" s="26">
        <f>IF(C4=0, 0, D4/C4)</f>
        <v>19.031619581626057</v>
      </c>
    </row>
    <row r="5" spans="1:8" x14ac:dyDescent="0.25">
      <c r="A5" s="23" t="s">
        <v>25</v>
      </c>
      <c r="B5" s="24">
        <v>49737</v>
      </c>
      <c r="C5" s="24">
        <v>5073</v>
      </c>
      <c r="D5" s="24">
        <v>103562.49000000006</v>
      </c>
      <c r="F5" s="25">
        <f t="shared" si="0"/>
        <v>0.10199650159840762</v>
      </c>
      <c r="G5" s="26">
        <f t="shared" ref="G5:G10" si="1">IF(B5=0, 0, D5/B5)</f>
        <v>2.082202183485133</v>
      </c>
      <c r="H5" s="26">
        <f t="shared" ref="H5:H10" si="2">IF(C5=0, 0, D5/C5)</f>
        <v>20.414447072738039</v>
      </c>
    </row>
    <row r="6" spans="1:8" x14ac:dyDescent="0.25">
      <c r="A6" s="23" t="s">
        <v>26</v>
      </c>
      <c r="B6" s="24">
        <v>45248</v>
      </c>
      <c r="C6" s="24">
        <v>4279</v>
      </c>
      <c r="D6" s="24">
        <v>75245.41</v>
      </c>
      <c r="F6" s="25">
        <f t="shared" si="0"/>
        <v>9.4567715700141441E-2</v>
      </c>
      <c r="G6" s="26">
        <f t="shared" si="1"/>
        <v>1.6629554897454031</v>
      </c>
      <c r="H6" s="26">
        <f t="shared" si="2"/>
        <v>17.584811871932697</v>
      </c>
    </row>
    <row r="7" spans="1:8" x14ac:dyDescent="0.25">
      <c r="A7" s="23" t="s">
        <v>30</v>
      </c>
      <c r="B7" s="24">
        <v>52230</v>
      </c>
      <c r="C7" s="24">
        <v>5291</v>
      </c>
      <c r="D7" s="24">
        <v>102967.58999999998</v>
      </c>
      <c r="F7" s="25">
        <f t="shared" si="0"/>
        <v>0.1013019337545472</v>
      </c>
      <c r="G7" s="26">
        <f t="shared" si="1"/>
        <v>1.9714261918437677</v>
      </c>
      <c r="H7" s="26">
        <f t="shared" si="2"/>
        <v>19.460893970893967</v>
      </c>
    </row>
    <row r="8" spans="1:8" x14ac:dyDescent="0.25">
      <c r="A8" s="23" t="s">
        <v>14</v>
      </c>
      <c r="B8" s="24">
        <v>44526</v>
      </c>
      <c r="C8" s="24">
        <v>4696</v>
      </c>
      <c r="D8" s="24">
        <v>93676.850000000049</v>
      </c>
      <c r="F8" s="25">
        <f t="shared" si="0"/>
        <v>0.10546646902933118</v>
      </c>
      <c r="G8" s="26">
        <f t="shared" si="1"/>
        <v>2.1038685262543244</v>
      </c>
      <c r="H8" s="26">
        <f t="shared" si="2"/>
        <v>19.948221890971048</v>
      </c>
    </row>
    <row r="9" spans="1:8" x14ac:dyDescent="0.25">
      <c r="A9" s="23" t="s">
        <v>18</v>
      </c>
      <c r="B9" s="24">
        <v>62385</v>
      </c>
      <c r="C9" s="24">
        <v>5829</v>
      </c>
      <c r="D9" s="24">
        <v>116229.30000000006</v>
      </c>
      <c r="F9" s="25">
        <f t="shared" si="0"/>
        <v>9.3435922096657853E-2</v>
      </c>
      <c r="G9" s="26">
        <f t="shared" si="1"/>
        <v>1.8630968982928597</v>
      </c>
      <c r="H9" s="26">
        <f t="shared" si="2"/>
        <v>19.939835306227494</v>
      </c>
    </row>
    <row r="10" spans="1:8" x14ac:dyDescent="0.25">
      <c r="A10" s="23" t="s">
        <v>45</v>
      </c>
      <c r="B10" s="24">
        <v>301918</v>
      </c>
      <c r="C10" s="24">
        <v>29805</v>
      </c>
      <c r="D10" s="24">
        <v>579931.26000000024</v>
      </c>
      <c r="F10" s="25">
        <f t="shared" si="0"/>
        <v>9.8718857438112331E-2</v>
      </c>
      <c r="G10" s="26">
        <f t="shared" si="1"/>
        <v>1.9208237335965404</v>
      </c>
      <c r="H10" s="26">
        <f t="shared" si="2"/>
        <v>19.4575158530448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EC66-DE2C-1141-924F-FCB29D6CDEAD}">
  <dimension ref="A1:Q206"/>
  <sheetViews>
    <sheetView workbookViewId="0">
      <selection activeCell="A3" sqref="A3:Q206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14.6640625" bestFit="1" customWidth="1"/>
    <col min="4" max="4" width="18.83203125" bestFit="1" customWidth="1"/>
    <col min="5" max="5" width="14.1640625" bestFit="1" customWidth="1"/>
    <col min="6" max="6" width="11.83203125" bestFit="1" customWidth="1"/>
    <col min="7" max="7" width="11" bestFit="1" customWidth="1"/>
    <col min="8" max="8" width="13.6640625" bestFit="1" customWidth="1"/>
    <col min="9" max="9" width="11" bestFit="1" customWidth="1"/>
    <col min="10" max="10" width="18" bestFit="1" customWidth="1"/>
    <col min="11" max="11" width="16.1640625" bestFit="1" customWidth="1"/>
    <col min="12" max="12" width="16.6640625" bestFit="1" customWidth="1"/>
    <col min="13" max="13" width="13.33203125" bestFit="1" customWidth="1"/>
    <col min="14" max="14" width="18.33203125" bestFit="1" customWidth="1"/>
    <col min="15" max="15" width="14.83203125" bestFit="1" customWidth="1"/>
    <col min="16" max="16" width="20.6640625" bestFit="1" customWidth="1"/>
    <col min="17" max="17" width="23.5" bestFit="1" customWidth="1"/>
  </cols>
  <sheetData>
    <row r="1" spans="1:17" x14ac:dyDescent="0.2">
      <c r="A1" s="16" t="s">
        <v>54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33</v>
      </c>
      <c r="K3" t="s">
        <v>35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 x14ac:dyDescent="0.2">
      <c r="A4" s="1">
        <v>45571</v>
      </c>
      <c r="B4" t="s">
        <v>30</v>
      </c>
      <c r="C4" t="s">
        <v>19</v>
      </c>
      <c r="D4" t="s">
        <v>11</v>
      </c>
      <c r="E4" t="s">
        <v>16</v>
      </c>
      <c r="F4" t="s">
        <v>24</v>
      </c>
      <c r="G4">
        <v>403</v>
      </c>
      <c r="H4">
        <v>3</v>
      </c>
      <c r="I4">
        <v>732.42</v>
      </c>
      <c r="J4" t="s">
        <v>34</v>
      </c>
      <c r="K4" t="s">
        <v>36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 x14ac:dyDescent="0.2">
      <c r="A5" s="1">
        <v>45329</v>
      </c>
      <c r="B5" t="s">
        <v>30</v>
      </c>
      <c r="C5" t="s">
        <v>10</v>
      </c>
      <c r="D5" t="s">
        <v>27</v>
      </c>
      <c r="E5" t="s">
        <v>29</v>
      </c>
      <c r="F5" t="s">
        <v>13</v>
      </c>
      <c r="G5">
        <v>182</v>
      </c>
      <c r="H5">
        <v>1</v>
      </c>
      <c r="I5">
        <v>768.32</v>
      </c>
      <c r="J5" t="s">
        <v>34</v>
      </c>
      <c r="K5" t="s">
        <v>36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 x14ac:dyDescent="0.2">
      <c r="A6" s="1">
        <v>45352</v>
      </c>
      <c r="B6" t="s">
        <v>30</v>
      </c>
      <c r="C6" t="s">
        <v>28</v>
      </c>
      <c r="D6" t="s">
        <v>22</v>
      </c>
      <c r="E6" t="s">
        <v>32</v>
      </c>
      <c r="F6" t="s">
        <v>13</v>
      </c>
      <c r="G6">
        <v>247</v>
      </c>
      <c r="H6">
        <v>49</v>
      </c>
      <c r="I6">
        <v>790.02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 x14ac:dyDescent="0.2">
      <c r="A7" s="1">
        <v>45391</v>
      </c>
      <c r="B7" t="s">
        <v>30</v>
      </c>
      <c r="C7" t="s">
        <v>19</v>
      </c>
      <c r="D7" t="s">
        <v>22</v>
      </c>
      <c r="E7" t="s">
        <v>29</v>
      </c>
      <c r="F7" t="s">
        <v>13</v>
      </c>
      <c r="G7">
        <v>209</v>
      </c>
      <c r="H7">
        <v>26</v>
      </c>
      <c r="I7">
        <v>641.33000000000004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 x14ac:dyDescent="0.2">
      <c r="A8" s="1">
        <v>45641</v>
      </c>
      <c r="B8" t="s">
        <v>30</v>
      </c>
      <c r="C8" t="s">
        <v>28</v>
      </c>
      <c r="D8" t="s">
        <v>20</v>
      </c>
      <c r="E8" t="s">
        <v>12</v>
      </c>
      <c r="F8" t="s">
        <v>17</v>
      </c>
      <c r="G8">
        <v>394</v>
      </c>
      <c r="H8">
        <v>33</v>
      </c>
      <c r="I8">
        <v>21.59</v>
      </c>
      <c r="J8" t="s">
        <v>34</v>
      </c>
      <c r="K8" t="s">
        <v>36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 x14ac:dyDescent="0.2">
      <c r="A9" s="1">
        <v>45547</v>
      </c>
      <c r="B9" t="s">
        <v>30</v>
      </c>
      <c r="C9" t="s">
        <v>10</v>
      </c>
      <c r="D9" t="s">
        <v>20</v>
      </c>
      <c r="E9" t="s">
        <v>16</v>
      </c>
      <c r="F9" t="s">
        <v>13</v>
      </c>
      <c r="G9">
        <v>191</v>
      </c>
      <c r="H9">
        <v>29</v>
      </c>
      <c r="I9">
        <v>23.85</v>
      </c>
      <c r="J9" t="s">
        <v>34</v>
      </c>
      <c r="K9" t="s">
        <v>36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 x14ac:dyDescent="0.2">
      <c r="A10" s="1">
        <v>45575</v>
      </c>
      <c r="B10" t="s">
        <v>30</v>
      </c>
      <c r="C10" t="s">
        <v>28</v>
      </c>
      <c r="D10" t="s">
        <v>20</v>
      </c>
      <c r="E10" t="s">
        <v>16</v>
      </c>
      <c r="F10" t="s">
        <v>13</v>
      </c>
      <c r="G10">
        <v>453</v>
      </c>
      <c r="H10">
        <v>48</v>
      </c>
      <c r="I10">
        <v>702.09</v>
      </c>
      <c r="J10" t="s">
        <v>34</v>
      </c>
      <c r="K10" t="s">
        <v>36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 x14ac:dyDescent="0.2">
      <c r="A11" s="1">
        <v>45471</v>
      </c>
      <c r="B11" t="s">
        <v>30</v>
      </c>
      <c r="C11" t="s">
        <v>15</v>
      </c>
      <c r="D11" t="s">
        <v>11</v>
      </c>
      <c r="E11" t="s">
        <v>12</v>
      </c>
      <c r="F11" t="s">
        <v>21</v>
      </c>
      <c r="G11">
        <v>221</v>
      </c>
      <c r="H11">
        <v>13</v>
      </c>
      <c r="I11">
        <v>530.80999999999995</v>
      </c>
      <c r="J11" t="s">
        <v>34</v>
      </c>
      <c r="K11" t="s">
        <v>36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 x14ac:dyDescent="0.2">
      <c r="A12" s="1">
        <v>45408</v>
      </c>
      <c r="B12" t="s">
        <v>30</v>
      </c>
      <c r="C12" t="s">
        <v>19</v>
      </c>
      <c r="D12" t="s">
        <v>20</v>
      </c>
      <c r="E12" t="s">
        <v>23</v>
      </c>
      <c r="F12" t="s">
        <v>17</v>
      </c>
      <c r="G12">
        <v>37</v>
      </c>
      <c r="H12">
        <v>41</v>
      </c>
      <c r="I12">
        <v>44.47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 x14ac:dyDescent="0.2">
      <c r="A13" s="1">
        <v>45368</v>
      </c>
      <c r="B13" t="s">
        <v>30</v>
      </c>
      <c r="C13" t="s">
        <v>15</v>
      </c>
      <c r="D13" t="s">
        <v>20</v>
      </c>
      <c r="E13" t="s">
        <v>29</v>
      </c>
      <c r="F13" t="s">
        <v>24</v>
      </c>
      <c r="G13">
        <v>109</v>
      </c>
      <c r="H13">
        <v>41</v>
      </c>
      <c r="I13">
        <v>8.6300000000000008</v>
      </c>
      <c r="J13" t="s">
        <v>34</v>
      </c>
      <c r="K13" t="s">
        <v>36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 x14ac:dyDescent="0.2">
      <c r="A14" s="1">
        <v>45426</v>
      </c>
      <c r="B14" t="s">
        <v>30</v>
      </c>
      <c r="C14" t="s">
        <v>28</v>
      </c>
      <c r="D14" t="s">
        <v>27</v>
      </c>
      <c r="E14" t="s">
        <v>23</v>
      </c>
      <c r="F14" t="s">
        <v>13</v>
      </c>
      <c r="G14">
        <v>179</v>
      </c>
      <c r="H14">
        <v>45</v>
      </c>
      <c r="I14">
        <v>265.63</v>
      </c>
      <c r="J14" t="s">
        <v>34</v>
      </c>
      <c r="K14" t="s">
        <v>36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 x14ac:dyDescent="0.2">
      <c r="A15" s="1">
        <v>45349</v>
      </c>
      <c r="B15" t="s">
        <v>30</v>
      </c>
      <c r="C15" t="s">
        <v>15</v>
      </c>
      <c r="D15" t="s">
        <v>11</v>
      </c>
      <c r="E15" t="s">
        <v>16</v>
      </c>
      <c r="F15" t="s">
        <v>13</v>
      </c>
      <c r="G15">
        <v>447</v>
      </c>
      <c r="H15">
        <v>30</v>
      </c>
      <c r="I15">
        <v>663.52</v>
      </c>
      <c r="J15" t="s">
        <v>34</v>
      </c>
      <c r="K15" t="s">
        <v>36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 x14ac:dyDescent="0.2">
      <c r="A16" s="1">
        <v>45345</v>
      </c>
      <c r="B16" t="s">
        <v>30</v>
      </c>
      <c r="C16" t="s">
        <v>10</v>
      </c>
      <c r="D16" t="s">
        <v>11</v>
      </c>
      <c r="E16" t="s">
        <v>16</v>
      </c>
      <c r="F16" t="s">
        <v>17</v>
      </c>
      <c r="G16">
        <v>300</v>
      </c>
      <c r="H16">
        <v>11</v>
      </c>
      <c r="I16">
        <v>666.79</v>
      </c>
      <c r="J16" t="s">
        <v>34</v>
      </c>
      <c r="K16" t="s">
        <v>36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 x14ac:dyDescent="0.2">
      <c r="A17" s="1">
        <v>45492</v>
      </c>
      <c r="B17" t="s">
        <v>30</v>
      </c>
      <c r="C17" t="s">
        <v>15</v>
      </c>
      <c r="D17" t="s">
        <v>11</v>
      </c>
      <c r="E17" t="s">
        <v>29</v>
      </c>
      <c r="F17" t="s">
        <v>13</v>
      </c>
      <c r="G17">
        <v>378</v>
      </c>
      <c r="H17">
        <v>18</v>
      </c>
      <c r="I17">
        <v>265.14</v>
      </c>
      <c r="J17" t="s">
        <v>34</v>
      </c>
      <c r="K17" t="s">
        <v>36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 x14ac:dyDescent="0.2">
      <c r="A18" s="1">
        <v>45302</v>
      </c>
      <c r="B18" t="s">
        <v>30</v>
      </c>
      <c r="C18" t="s">
        <v>28</v>
      </c>
      <c r="D18" t="s">
        <v>27</v>
      </c>
      <c r="E18" t="s">
        <v>12</v>
      </c>
      <c r="F18" t="s">
        <v>13</v>
      </c>
      <c r="G18">
        <v>495</v>
      </c>
      <c r="H18">
        <v>9</v>
      </c>
      <c r="I18">
        <v>59.49</v>
      </c>
      <c r="J18" t="s">
        <v>34</v>
      </c>
      <c r="K18" t="s">
        <v>36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 x14ac:dyDescent="0.2">
      <c r="A19" s="1">
        <v>45474</v>
      </c>
      <c r="B19" t="s">
        <v>30</v>
      </c>
      <c r="C19" t="s">
        <v>10</v>
      </c>
      <c r="D19" t="s">
        <v>27</v>
      </c>
      <c r="E19" t="s">
        <v>23</v>
      </c>
      <c r="F19" t="s">
        <v>17</v>
      </c>
      <c r="G19">
        <v>112</v>
      </c>
      <c r="H19">
        <v>15</v>
      </c>
      <c r="I19">
        <v>101.17</v>
      </c>
      <c r="J19" t="s">
        <v>34</v>
      </c>
      <c r="K19" t="s">
        <v>36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 x14ac:dyDescent="0.2">
      <c r="A20" s="1">
        <v>45549</v>
      </c>
      <c r="B20" t="s">
        <v>30</v>
      </c>
      <c r="C20" t="s">
        <v>19</v>
      </c>
      <c r="D20" t="s">
        <v>27</v>
      </c>
      <c r="E20" t="s">
        <v>23</v>
      </c>
      <c r="F20" t="s">
        <v>13</v>
      </c>
      <c r="G20">
        <v>62</v>
      </c>
      <c r="H20">
        <v>21</v>
      </c>
      <c r="I20">
        <v>738.55</v>
      </c>
      <c r="J20" t="s">
        <v>34</v>
      </c>
      <c r="K20" t="s">
        <v>36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 x14ac:dyDescent="0.2">
      <c r="A21" s="1">
        <v>45504</v>
      </c>
      <c r="B21" t="s">
        <v>30</v>
      </c>
      <c r="C21" t="s">
        <v>28</v>
      </c>
      <c r="D21" t="s">
        <v>11</v>
      </c>
      <c r="E21" t="s">
        <v>29</v>
      </c>
      <c r="F21" t="s">
        <v>21</v>
      </c>
      <c r="G21">
        <v>246</v>
      </c>
      <c r="H21">
        <v>46</v>
      </c>
      <c r="I21">
        <v>742.18</v>
      </c>
      <c r="J21" t="s">
        <v>34</v>
      </c>
      <c r="K21" t="s">
        <v>36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</row>
    <row r="22" spans="1:17" x14ac:dyDescent="0.2">
      <c r="A22" s="1">
        <v>45485</v>
      </c>
      <c r="B22" t="s">
        <v>30</v>
      </c>
      <c r="C22" t="s">
        <v>28</v>
      </c>
      <c r="D22" t="s">
        <v>22</v>
      </c>
      <c r="E22" t="s">
        <v>29</v>
      </c>
      <c r="F22" t="s">
        <v>24</v>
      </c>
      <c r="G22">
        <v>129</v>
      </c>
      <c r="H22">
        <v>30</v>
      </c>
      <c r="I22">
        <v>184.07</v>
      </c>
      <c r="J22" t="s">
        <v>34</v>
      </c>
      <c r="K22" t="s">
        <v>36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</row>
    <row r="23" spans="1:17" x14ac:dyDescent="0.2">
      <c r="A23" s="1">
        <v>45603</v>
      </c>
      <c r="B23" t="s">
        <v>30</v>
      </c>
      <c r="C23" t="s">
        <v>28</v>
      </c>
      <c r="D23" t="s">
        <v>20</v>
      </c>
      <c r="E23" t="s">
        <v>16</v>
      </c>
      <c r="F23" t="s">
        <v>24</v>
      </c>
      <c r="G23">
        <v>156</v>
      </c>
      <c r="H23">
        <v>29</v>
      </c>
      <c r="I23">
        <v>688.07</v>
      </c>
      <c r="J23" t="s">
        <v>34</v>
      </c>
      <c r="K23" t="s">
        <v>36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</row>
    <row r="24" spans="1:17" x14ac:dyDescent="0.2">
      <c r="A24" s="1">
        <v>45526</v>
      </c>
      <c r="B24" t="s">
        <v>30</v>
      </c>
      <c r="C24" t="s">
        <v>10</v>
      </c>
      <c r="D24" t="s">
        <v>27</v>
      </c>
      <c r="E24" t="s">
        <v>23</v>
      </c>
      <c r="F24" t="s">
        <v>17</v>
      </c>
      <c r="G24">
        <v>307</v>
      </c>
      <c r="H24">
        <v>15</v>
      </c>
      <c r="I24">
        <v>779.16</v>
      </c>
      <c r="J24" t="s">
        <v>34</v>
      </c>
      <c r="K24" t="s">
        <v>36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</row>
    <row r="25" spans="1:17" x14ac:dyDescent="0.2">
      <c r="A25" s="1">
        <v>45457</v>
      </c>
      <c r="B25" t="s">
        <v>30</v>
      </c>
      <c r="C25" t="s">
        <v>15</v>
      </c>
      <c r="D25" t="s">
        <v>20</v>
      </c>
      <c r="E25" t="s">
        <v>32</v>
      </c>
      <c r="F25" t="s">
        <v>13</v>
      </c>
      <c r="G25">
        <v>401</v>
      </c>
      <c r="H25">
        <v>49</v>
      </c>
      <c r="I25">
        <v>892.92</v>
      </c>
      <c r="J25" t="s">
        <v>34</v>
      </c>
      <c r="K25" t="s">
        <v>36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</row>
    <row r="26" spans="1:17" x14ac:dyDescent="0.2">
      <c r="A26" s="1">
        <v>45561</v>
      </c>
      <c r="B26" t="s">
        <v>30</v>
      </c>
      <c r="C26" t="s">
        <v>28</v>
      </c>
      <c r="D26" t="s">
        <v>22</v>
      </c>
      <c r="E26" t="s">
        <v>23</v>
      </c>
      <c r="F26" t="s">
        <v>21</v>
      </c>
      <c r="G26">
        <v>214</v>
      </c>
      <c r="H26">
        <v>16</v>
      </c>
      <c r="I26">
        <v>457.51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</row>
    <row r="27" spans="1:17" x14ac:dyDescent="0.2">
      <c r="A27" s="1">
        <v>45604</v>
      </c>
      <c r="B27" t="s">
        <v>30</v>
      </c>
      <c r="C27" t="s">
        <v>10</v>
      </c>
      <c r="D27" t="s">
        <v>11</v>
      </c>
      <c r="E27" t="s">
        <v>23</v>
      </c>
      <c r="F27" t="s">
        <v>13</v>
      </c>
      <c r="G27">
        <v>291</v>
      </c>
      <c r="H27">
        <v>0</v>
      </c>
      <c r="I27">
        <v>636.23</v>
      </c>
      <c r="J27" t="s">
        <v>34</v>
      </c>
      <c r="K27" t="s">
        <v>36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</row>
    <row r="28" spans="1:17" x14ac:dyDescent="0.2">
      <c r="A28" s="1">
        <v>45398</v>
      </c>
      <c r="B28" t="s">
        <v>30</v>
      </c>
      <c r="C28" t="s">
        <v>10</v>
      </c>
      <c r="D28" t="s">
        <v>22</v>
      </c>
      <c r="E28" t="s">
        <v>23</v>
      </c>
      <c r="F28" t="s">
        <v>21</v>
      </c>
      <c r="G28">
        <v>195</v>
      </c>
      <c r="H28">
        <v>43</v>
      </c>
      <c r="I28">
        <v>976.2</v>
      </c>
      <c r="J28" t="s">
        <v>34</v>
      </c>
      <c r="K28" t="s">
        <v>36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</row>
    <row r="29" spans="1:17" x14ac:dyDescent="0.2">
      <c r="A29" s="1">
        <v>45450</v>
      </c>
      <c r="B29" t="s">
        <v>30</v>
      </c>
      <c r="C29" t="s">
        <v>10</v>
      </c>
      <c r="D29" t="s">
        <v>22</v>
      </c>
      <c r="E29" t="s">
        <v>29</v>
      </c>
      <c r="F29" t="s">
        <v>13</v>
      </c>
      <c r="G29">
        <v>40</v>
      </c>
      <c r="H29">
        <v>14</v>
      </c>
      <c r="I29">
        <v>770.47</v>
      </c>
      <c r="J29" t="s">
        <v>34</v>
      </c>
      <c r="K29" t="s">
        <v>36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</row>
    <row r="30" spans="1:17" x14ac:dyDescent="0.2">
      <c r="A30" s="1">
        <v>45522</v>
      </c>
      <c r="B30" t="s">
        <v>30</v>
      </c>
      <c r="C30" t="s">
        <v>19</v>
      </c>
      <c r="D30" t="s">
        <v>22</v>
      </c>
      <c r="E30" t="s">
        <v>23</v>
      </c>
      <c r="F30" t="s">
        <v>13</v>
      </c>
      <c r="G30">
        <v>382</v>
      </c>
      <c r="H30">
        <v>19</v>
      </c>
      <c r="I30">
        <v>724.41</v>
      </c>
      <c r="J30" t="s">
        <v>34</v>
      </c>
      <c r="K30" t="s">
        <v>36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</row>
    <row r="31" spans="1:17" x14ac:dyDescent="0.2">
      <c r="A31" s="1">
        <v>45425</v>
      </c>
      <c r="B31" t="s">
        <v>30</v>
      </c>
      <c r="C31" t="s">
        <v>15</v>
      </c>
      <c r="D31" t="s">
        <v>20</v>
      </c>
      <c r="E31" t="s">
        <v>29</v>
      </c>
      <c r="F31" t="s">
        <v>21</v>
      </c>
      <c r="G31">
        <v>409</v>
      </c>
      <c r="H31">
        <v>7</v>
      </c>
      <c r="I31">
        <v>723.15</v>
      </c>
      <c r="J31" t="s">
        <v>34</v>
      </c>
      <c r="K31" t="s">
        <v>36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</row>
    <row r="32" spans="1:17" x14ac:dyDescent="0.2">
      <c r="A32" s="1">
        <v>45364</v>
      </c>
      <c r="B32" t="s">
        <v>30</v>
      </c>
      <c r="C32" t="s">
        <v>10</v>
      </c>
      <c r="D32" t="s">
        <v>27</v>
      </c>
      <c r="E32" t="s">
        <v>29</v>
      </c>
      <c r="F32" t="s">
        <v>24</v>
      </c>
      <c r="G32">
        <v>328</v>
      </c>
      <c r="H32">
        <v>34</v>
      </c>
      <c r="I32">
        <v>511.07</v>
      </c>
      <c r="J32" t="s">
        <v>34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</row>
    <row r="33" spans="1:17" x14ac:dyDescent="0.2">
      <c r="A33" s="1">
        <v>45315</v>
      </c>
      <c r="B33" t="s">
        <v>30</v>
      </c>
      <c r="C33" t="s">
        <v>28</v>
      </c>
      <c r="D33" t="s">
        <v>22</v>
      </c>
      <c r="E33" t="s">
        <v>23</v>
      </c>
      <c r="F33" t="s">
        <v>24</v>
      </c>
      <c r="G33">
        <v>309</v>
      </c>
      <c r="H33">
        <v>6</v>
      </c>
      <c r="I33">
        <v>814.46</v>
      </c>
      <c r="J33" t="s">
        <v>34</v>
      </c>
      <c r="K33" t="s">
        <v>36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</row>
    <row r="34" spans="1:17" x14ac:dyDescent="0.2">
      <c r="A34" s="1">
        <v>45488</v>
      </c>
      <c r="B34" t="s">
        <v>30</v>
      </c>
      <c r="C34" t="s">
        <v>28</v>
      </c>
      <c r="D34" t="s">
        <v>22</v>
      </c>
      <c r="E34" t="s">
        <v>23</v>
      </c>
      <c r="F34" t="s">
        <v>24</v>
      </c>
      <c r="G34">
        <v>255</v>
      </c>
      <c r="H34">
        <v>25</v>
      </c>
      <c r="I34">
        <v>643.73</v>
      </c>
      <c r="J34" t="s">
        <v>34</v>
      </c>
      <c r="K34" t="s">
        <v>36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</row>
    <row r="35" spans="1:17" x14ac:dyDescent="0.2">
      <c r="A35" s="1">
        <v>45640</v>
      </c>
      <c r="B35" t="s">
        <v>30</v>
      </c>
      <c r="C35" t="s">
        <v>28</v>
      </c>
      <c r="D35" t="s">
        <v>27</v>
      </c>
      <c r="E35" t="s">
        <v>12</v>
      </c>
      <c r="F35" t="s">
        <v>17</v>
      </c>
      <c r="G35">
        <v>384</v>
      </c>
      <c r="H35">
        <v>24</v>
      </c>
      <c r="I35">
        <v>130.68</v>
      </c>
      <c r="J35" t="s">
        <v>34</v>
      </c>
      <c r="K35" t="s">
        <v>36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</row>
    <row r="36" spans="1:17" x14ac:dyDescent="0.2">
      <c r="A36" s="1">
        <v>45414</v>
      </c>
      <c r="B36" t="s">
        <v>30</v>
      </c>
      <c r="C36" t="s">
        <v>15</v>
      </c>
      <c r="D36" t="s">
        <v>11</v>
      </c>
      <c r="E36" t="s">
        <v>12</v>
      </c>
      <c r="F36" t="s">
        <v>21</v>
      </c>
      <c r="G36">
        <v>156</v>
      </c>
      <c r="H36">
        <v>5</v>
      </c>
      <c r="I36">
        <v>10.19</v>
      </c>
      <c r="J36" t="s">
        <v>34</v>
      </c>
      <c r="K36" t="s">
        <v>36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</row>
    <row r="37" spans="1:17" x14ac:dyDescent="0.2">
      <c r="A37" s="1">
        <v>45366</v>
      </c>
      <c r="B37" t="s">
        <v>30</v>
      </c>
      <c r="C37" t="s">
        <v>10</v>
      </c>
      <c r="D37" t="s">
        <v>11</v>
      </c>
      <c r="E37" t="s">
        <v>29</v>
      </c>
      <c r="F37" t="s">
        <v>13</v>
      </c>
      <c r="G37">
        <v>75</v>
      </c>
      <c r="H37">
        <v>34</v>
      </c>
      <c r="I37">
        <v>491.43</v>
      </c>
      <c r="J37" t="s">
        <v>34</v>
      </c>
      <c r="K37" t="s">
        <v>36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</row>
    <row r="38" spans="1:17" x14ac:dyDescent="0.2">
      <c r="A38" s="1">
        <v>45351</v>
      </c>
      <c r="B38" t="s">
        <v>30</v>
      </c>
      <c r="C38" t="s">
        <v>10</v>
      </c>
      <c r="D38" t="s">
        <v>11</v>
      </c>
      <c r="E38" t="s">
        <v>12</v>
      </c>
      <c r="F38" t="s">
        <v>17</v>
      </c>
      <c r="G38">
        <v>136</v>
      </c>
      <c r="H38">
        <v>4</v>
      </c>
      <c r="I38">
        <v>857.1</v>
      </c>
      <c r="J38" t="s">
        <v>34</v>
      </c>
      <c r="K38" t="s">
        <v>36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</row>
    <row r="39" spans="1:17" x14ac:dyDescent="0.2">
      <c r="A39" s="1">
        <v>45537</v>
      </c>
      <c r="B39" t="s">
        <v>30</v>
      </c>
      <c r="C39" t="s">
        <v>19</v>
      </c>
      <c r="D39" t="s">
        <v>22</v>
      </c>
      <c r="E39" t="s">
        <v>29</v>
      </c>
      <c r="F39" t="s">
        <v>13</v>
      </c>
      <c r="G39">
        <v>79</v>
      </c>
      <c r="H39">
        <v>13</v>
      </c>
      <c r="I39">
        <v>205.89</v>
      </c>
      <c r="J39" t="s">
        <v>34</v>
      </c>
      <c r="K39" t="s">
        <v>36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</row>
    <row r="40" spans="1:17" x14ac:dyDescent="0.2">
      <c r="A40" s="1">
        <v>45606</v>
      </c>
      <c r="B40" t="s">
        <v>30</v>
      </c>
      <c r="C40" t="s">
        <v>10</v>
      </c>
      <c r="D40" t="s">
        <v>22</v>
      </c>
      <c r="E40" t="s">
        <v>23</v>
      </c>
      <c r="F40" t="s">
        <v>17</v>
      </c>
      <c r="G40">
        <v>218</v>
      </c>
      <c r="H40">
        <v>31</v>
      </c>
      <c r="I40">
        <v>749.01</v>
      </c>
      <c r="J40" t="s">
        <v>34</v>
      </c>
      <c r="K40" t="s">
        <v>36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</row>
    <row r="41" spans="1:17" x14ac:dyDescent="0.2">
      <c r="A41" s="1">
        <v>45419</v>
      </c>
      <c r="B41" t="s">
        <v>30</v>
      </c>
      <c r="C41" t="s">
        <v>15</v>
      </c>
      <c r="D41" t="s">
        <v>20</v>
      </c>
      <c r="E41" t="s">
        <v>23</v>
      </c>
      <c r="F41" t="s">
        <v>21</v>
      </c>
      <c r="G41">
        <v>206</v>
      </c>
      <c r="H41">
        <v>19</v>
      </c>
      <c r="I41">
        <v>302.74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</row>
    <row r="42" spans="1:17" x14ac:dyDescent="0.2">
      <c r="A42" s="1">
        <v>45432</v>
      </c>
      <c r="B42" t="s">
        <v>30</v>
      </c>
      <c r="C42" t="s">
        <v>15</v>
      </c>
      <c r="D42" t="s">
        <v>22</v>
      </c>
      <c r="E42" t="s">
        <v>23</v>
      </c>
      <c r="F42" t="s">
        <v>17</v>
      </c>
      <c r="G42">
        <v>331</v>
      </c>
      <c r="H42">
        <v>44</v>
      </c>
      <c r="I42">
        <v>807.92</v>
      </c>
      <c r="J42" t="s">
        <v>34</v>
      </c>
      <c r="K42" t="s">
        <v>36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</row>
    <row r="43" spans="1:17" x14ac:dyDescent="0.2">
      <c r="A43" s="1">
        <v>45430</v>
      </c>
      <c r="B43" t="s">
        <v>30</v>
      </c>
      <c r="C43" t="s">
        <v>19</v>
      </c>
      <c r="D43" t="s">
        <v>27</v>
      </c>
      <c r="E43" t="s">
        <v>32</v>
      </c>
      <c r="F43" t="s">
        <v>17</v>
      </c>
      <c r="G43">
        <v>323</v>
      </c>
      <c r="H43">
        <v>45</v>
      </c>
      <c r="I43">
        <v>358.39</v>
      </c>
      <c r="J43" t="s">
        <v>34</v>
      </c>
      <c r="K43" t="s">
        <v>36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</row>
    <row r="44" spans="1:17" x14ac:dyDescent="0.2">
      <c r="A44" s="1">
        <v>45534</v>
      </c>
      <c r="B44" t="s">
        <v>30</v>
      </c>
      <c r="C44" t="s">
        <v>10</v>
      </c>
      <c r="D44" t="s">
        <v>20</v>
      </c>
      <c r="E44" t="s">
        <v>16</v>
      </c>
      <c r="F44" t="s">
        <v>17</v>
      </c>
      <c r="G44">
        <v>475</v>
      </c>
      <c r="H44">
        <v>16</v>
      </c>
      <c r="I44">
        <v>490.17</v>
      </c>
      <c r="J44" t="s">
        <v>34</v>
      </c>
      <c r="K44" t="s">
        <v>36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</row>
    <row r="45" spans="1:17" x14ac:dyDescent="0.2">
      <c r="A45" s="1">
        <v>45426</v>
      </c>
      <c r="B45" t="s">
        <v>30</v>
      </c>
      <c r="C45" t="s">
        <v>10</v>
      </c>
      <c r="D45" t="s">
        <v>20</v>
      </c>
      <c r="E45" t="s">
        <v>16</v>
      </c>
      <c r="F45" t="s">
        <v>13</v>
      </c>
      <c r="G45">
        <v>341</v>
      </c>
      <c r="H45">
        <v>30</v>
      </c>
      <c r="I45">
        <v>614.16</v>
      </c>
      <c r="J45" t="s">
        <v>34</v>
      </c>
      <c r="K45" t="s">
        <v>36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</row>
    <row r="46" spans="1:17" x14ac:dyDescent="0.2">
      <c r="A46" s="1">
        <v>45433</v>
      </c>
      <c r="B46" t="s">
        <v>30</v>
      </c>
      <c r="C46" t="s">
        <v>28</v>
      </c>
      <c r="D46" t="s">
        <v>27</v>
      </c>
      <c r="E46" t="s">
        <v>12</v>
      </c>
      <c r="F46" t="s">
        <v>13</v>
      </c>
      <c r="G46">
        <v>400</v>
      </c>
      <c r="H46">
        <v>29</v>
      </c>
      <c r="I46">
        <v>363.42</v>
      </c>
      <c r="J46" t="s">
        <v>34</v>
      </c>
      <c r="K46" t="s">
        <v>36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</row>
    <row r="47" spans="1:17" x14ac:dyDescent="0.2">
      <c r="A47" s="1">
        <v>45447</v>
      </c>
      <c r="B47" t="s">
        <v>30</v>
      </c>
      <c r="C47" t="s">
        <v>19</v>
      </c>
      <c r="D47" t="s">
        <v>22</v>
      </c>
      <c r="E47" t="s">
        <v>23</v>
      </c>
      <c r="F47" t="s">
        <v>24</v>
      </c>
      <c r="G47">
        <v>472</v>
      </c>
      <c r="H47">
        <v>29</v>
      </c>
      <c r="I47">
        <v>890.23</v>
      </c>
      <c r="J47" t="s">
        <v>34</v>
      </c>
      <c r="K47" t="s">
        <v>36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</row>
    <row r="48" spans="1:17" x14ac:dyDescent="0.2">
      <c r="A48" s="1">
        <v>45603</v>
      </c>
      <c r="B48" t="s">
        <v>30</v>
      </c>
      <c r="C48" t="s">
        <v>15</v>
      </c>
      <c r="D48" t="s">
        <v>20</v>
      </c>
      <c r="E48" t="s">
        <v>16</v>
      </c>
      <c r="F48" t="s">
        <v>24</v>
      </c>
      <c r="G48">
        <v>407</v>
      </c>
      <c r="H48">
        <v>3</v>
      </c>
      <c r="I48">
        <v>815.57</v>
      </c>
      <c r="J48" t="s">
        <v>34</v>
      </c>
      <c r="K48" t="s">
        <v>36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</row>
    <row r="49" spans="1:17" x14ac:dyDescent="0.2">
      <c r="A49" s="1">
        <v>45405</v>
      </c>
      <c r="B49" t="s">
        <v>30</v>
      </c>
      <c r="C49" t="s">
        <v>15</v>
      </c>
      <c r="D49" t="s">
        <v>27</v>
      </c>
      <c r="E49" t="s">
        <v>16</v>
      </c>
      <c r="F49" t="s">
        <v>13</v>
      </c>
      <c r="G49">
        <v>476</v>
      </c>
      <c r="H49">
        <v>5</v>
      </c>
      <c r="I49">
        <v>697.88</v>
      </c>
      <c r="J49" t="s">
        <v>34</v>
      </c>
      <c r="K49" t="s">
        <v>36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</row>
    <row r="50" spans="1:17" x14ac:dyDescent="0.2">
      <c r="A50" s="1">
        <v>45466</v>
      </c>
      <c r="B50" t="s">
        <v>30</v>
      </c>
      <c r="C50" t="s">
        <v>28</v>
      </c>
      <c r="D50" t="s">
        <v>27</v>
      </c>
      <c r="E50" t="s">
        <v>16</v>
      </c>
      <c r="F50" t="s">
        <v>24</v>
      </c>
      <c r="G50">
        <v>152</v>
      </c>
      <c r="H50">
        <v>13</v>
      </c>
      <c r="I50">
        <v>521.98</v>
      </c>
      <c r="J50" t="s">
        <v>34</v>
      </c>
      <c r="K50" t="s">
        <v>36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</row>
    <row r="51" spans="1:17" x14ac:dyDescent="0.2">
      <c r="A51" s="1">
        <v>45485</v>
      </c>
      <c r="B51" t="s">
        <v>30</v>
      </c>
      <c r="C51" t="s">
        <v>10</v>
      </c>
      <c r="D51" t="s">
        <v>20</v>
      </c>
      <c r="E51" t="s">
        <v>12</v>
      </c>
      <c r="F51" t="s">
        <v>24</v>
      </c>
      <c r="G51">
        <v>269</v>
      </c>
      <c r="H51">
        <v>6</v>
      </c>
      <c r="I51">
        <v>121.57</v>
      </c>
      <c r="J51" t="s">
        <v>34</v>
      </c>
      <c r="K51" t="s">
        <v>36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</row>
    <row r="52" spans="1:17" x14ac:dyDescent="0.2">
      <c r="A52" s="1">
        <v>45511</v>
      </c>
      <c r="B52" t="s">
        <v>30</v>
      </c>
      <c r="C52" t="s">
        <v>19</v>
      </c>
      <c r="D52" t="s">
        <v>27</v>
      </c>
      <c r="E52" t="s">
        <v>16</v>
      </c>
      <c r="F52" t="s">
        <v>17</v>
      </c>
      <c r="G52">
        <v>12</v>
      </c>
      <c r="H52">
        <v>45</v>
      </c>
      <c r="I52">
        <v>722.53</v>
      </c>
      <c r="J52" t="s">
        <v>34</v>
      </c>
      <c r="K52" t="s">
        <v>36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</row>
    <row r="53" spans="1:17" x14ac:dyDescent="0.2">
      <c r="A53" s="1">
        <v>45467</v>
      </c>
      <c r="B53" t="s">
        <v>30</v>
      </c>
      <c r="C53" t="s">
        <v>19</v>
      </c>
      <c r="D53" t="s">
        <v>11</v>
      </c>
      <c r="E53" t="s">
        <v>16</v>
      </c>
      <c r="F53" t="s">
        <v>21</v>
      </c>
      <c r="G53">
        <v>422</v>
      </c>
      <c r="H53">
        <v>43</v>
      </c>
      <c r="I53">
        <v>216.41</v>
      </c>
      <c r="J53" t="s">
        <v>34</v>
      </c>
      <c r="K53" t="s">
        <v>36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</row>
    <row r="54" spans="1:17" x14ac:dyDescent="0.2">
      <c r="A54" s="1">
        <v>45354</v>
      </c>
      <c r="B54" t="s">
        <v>30</v>
      </c>
      <c r="C54" t="s">
        <v>15</v>
      </c>
      <c r="D54" t="s">
        <v>27</v>
      </c>
      <c r="E54" t="s">
        <v>16</v>
      </c>
      <c r="F54" t="s">
        <v>24</v>
      </c>
      <c r="G54">
        <v>326</v>
      </c>
      <c r="H54">
        <v>32</v>
      </c>
      <c r="I54">
        <v>498.07</v>
      </c>
      <c r="J54" t="s">
        <v>34</v>
      </c>
      <c r="K54" t="s">
        <v>36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</row>
    <row r="55" spans="1:17" x14ac:dyDescent="0.2">
      <c r="A55" s="1">
        <v>45642</v>
      </c>
      <c r="B55" t="s">
        <v>30</v>
      </c>
      <c r="C55" t="s">
        <v>15</v>
      </c>
      <c r="D55" t="s">
        <v>22</v>
      </c>
      <c r="E55" t="s">
        <v>32</v>
      </c>
      <c r="F55" t="s">
        <v>24</v>
      </c>
      <c r="G55">
        <v>158</v>
      </c>
      <c r="H55">
        <v>38</v>
      </c>
      <c r="I55">
        <v>6.66</v>
      </c>
      <c r="J55" t="s">
        <v>34</v>
      </c>
      <c r="K55" t="s">
        <v>36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</row>
    <row r="56" spans="1:17" x14ac:dyDescent="0.2">
      <c r="A56" s="1">
        <v>45325</v>
      </c>
      <c r="B56" t="s">
        <v>30</v>
      </c>
      <c r="C56" t="s">
        <v>19</v>
      </c>
      <c r="D56" t="s">
        <v>22</v>
      </c>
      <c r="E56" t="s">
        <v>23</v>
      </c>
      <c r="F56" t="s">
        <v>24</v>
      </c>
      <c r="G56">
        <v>344</v>
      </c>
      <c r="H56">
        <v>30</v>
      </c>
      <c r="I56">
        <v>707.34</v>
      </c>
      <c r="J56" t="s">
        <v>34</v>
      </c>
      <c r="K56" t="s">
        <v>36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</row>
    <row r="57" spans="1:17" x14ac:dyDescent="0.2">
      <c r="A57" s="1">
        <v>45626</v>
      </c>
      <c r="B57" t="s">
        <v>30</v>
      </c>
      <c r="C57" t="s">
        <v>19</v>
      </c>
      <c r="D57" t="s">
        <v>11</v>
      </c>
      <c r="E57" t="s">
        <v>16</v>
      </c>
      <c r="F57" t="s">
        <v>17</v>
      </c>
      <c r="G57">
        <v>480</v>
      </c>
      <c r="H57">
        <v>37</v>
      </c>
      <c r="I57">
        <v>501.62</v>
      </c>
      <c r="J57" t="s">
        <v>34</v>
      </c>
      <c r="K57" t="s">
        <v>36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</row>
    <row r="58" spans="1:17" x14ac:dyDescent="0.2">
      <c r="A58" s="1">
        <v>45382</v>
      </c>
      <c r="B58" t="s">
        <v>30</v>
      </c>
      <c r="C58" t="s">
        <v>10</v>
      </c>
      <c r="D58" t="s">
        <v>20</v>
      </c>
      <c r="E58" t="s">
        <v>23</v>
      </c>
      <c r="F58" t="s">
        <v>21</v>
      </c>
      <c r="G58">
        <v>166</v>
      </c>
      <c r="H58">
        <v>24</v>
      </c>
      <c r="I58">
        <v>98.51</v>
      </c>
      <c r="J58" t="s">
        <v>34</v>
      </c>
      <c r="K58" t="s">
        <v>36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</row>
    <row r="59" spans="1:17" x14ac:dyDescent="0.2">
      <c r="A59" s="1">
        <v>45400</v>
      </c>
      <c r="B59" t="s">
        <v>30</v>
      </c>
      <c r="C59" t="s">
        <v>28</v>
      </c>
      <c r="D59" t="s">
        <v>22</v>
      </c>
      <c r="E59" t="s">
        <v>12</v>
      </c>
      <c r="F59" t="s">
        <v>24</v>
      </c>
      <c r="G59">
        <v>191</v>
      </c>
      <c r="H59">
        <v>34</v>
      </c>
      <c r="I59">
        <v>149.24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</row>
    <row r="60" spans="1:17" x14ac:dyDescent="0.2">
      <c r="A60" s="1">
        <v>45613</v>
      </c>
      <c r="B60" t="s">
        <v>30</v>
      </c>
      <c r="C60" t="s">
        <v>15</v>
      </c>
      <c r="D60" t="s">
        <v>11</v>
      </c>
      <c r="E60" t="s">
        <v>23</v>
      </c>
      <c r="F60" t="s">
        <v>21</v>
      </c>
      <c r="G60">
        <v>468</v>
      </c>
      <c r="H60">
        <v>50</v>
      </c>
      <c r="I60">
        <v>550.83000000000004</v>
      </c>
      <c r="J60" t="s">
        <v>34</v>
      </c>
      <c r="K60" t="s">
        <v>36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</row>
    <row r="61" spans="1:17" x14ac:dyDescent="0.2">
      <c r="A61" s="1">
        <v>45449</v>
      </c>
      <c r="B61" t="s">
        <v>30</v>
      </c>
      <c r="C61" t="s">
        <v>15</v>
      </c>
      <c r="D61" t="s">
        <v>11</v>
      </c>
      <c r="E61" t="s">
        <v>32</v>
      </c>
      <c r="F61" t="s">
        <v>24</v>
      </c>
      <c r="G61">
        <v>214</v>
      </c>
      <c r="H61">
        <v>8</v>
      </c>
      <c r="I61">
        <v>829.2</v>
      </c>
      <c r="J61" t="s">
        <v>34</v>
      </c>
      <c r="K61" t="s">
        <v>36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</row>
    <row r="62" spans="1:17" x14ac:dyDescent="0.2">
      <c r="A62" s="1">
        <v>45609</v>
      </c>
      <c r="B62" t="s">
        <v>30</v>
      </c>
      <c r="C62" t="s">
        <v>10</v>
      </c>
      <c r="D62" t="s">
        <v>11</v>
      </c>
      <c r="E62" t="s">
        <v>16</v>
      </c>
      <c r="F62" t="s">
        <v>21</v>
      </c>
      <c r="G62">
        <v>408</v>
      </c>
      <c r="H62">
        <v>25</v>
      </c>
      <c r="I62">
        <v>673.08</v>
      </c>
      <c r="J62" t="s">
        <v>34</v>
      </c>
      <c r="K62" t="s">
        <v>36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</row>
    <row r="63" spans="1:17" x14ac:dyDescent="0.2">
      <c r="A63" s="1">
        <v>45434</v>
      </c>
      <c r="B63" t="s">
        <v>30</v>
      </c>
      <c r="C63" t="s">
        <v>10</v>
      </c>
      <c r="D63" t="s">
        <v>27</v>
      </c>
      <c r="E63" t="s">
        <v>12</v>
      </c>
      <c r="F63" t="s">
        <v>17</v>
      </c>
      <c r="G63">
        <v>51</v>
      </c>
      <c r="H63">
        <v>49</v>
      </c>
      <c r="I63">
        <v>835.27</v>
      </c>
      <c r="J63" t="s">
        <v>34</v>
      </c>
      <c r="K63" t="s">
        <v>36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</row>
    <row r="64" spans="1:17" x14ac:dyDescent="0.2">
      <c r="A64" s="1">
        <v>45424</v>
      </c>
      <c r="B64" t="s">
        <v>30</v>
      </c>
      <c r="C64" t="s">
        <v>19</v>
      </c>
      <c r="D64" t="s">
        <v>27</v>
      </c>
      <c r="E64" t="s">
        <v>23</v>
      </c>
      <c r="F64" t="s">
        <v>13</v>
      </c>
      <c r="G64">
        <v>66</v>
      </c>
      <c r="H64">
        <v>27</v>
      </c>
      <c r="I64">
        <v>404.69</v>
      </c>
      <c r="J64" t="s">
        <v>34</v>
      </c>
      <c r="K64" t="s">
        <v>36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</row>
    <row r="65" spans="1:17" x14ac:dyDescent="0.2">
      <c r="A65" s="1">
        <v>45597</v>
      </c>
      <c r="B65" t="s">
        <v>30</v>
      </c>
      <c r="C65" t="s">
        <v>28</v>
      </c>
      <c r="D65" t="s">
        <v>22</v>
      </c>
      <c r="E65" t="s">
        <v>12</v>
      </c>
      <c r="F65" t="s">
        <v>13</v>
      </c>
      <c r="G65">
        <v>424</v>
      </c>
      <c r="H65">
        <v>5</v>
      </c>
      <c r="I65">
        <v>964.62</v>
      </c>
      <c r="J65" t="s">
        <v>34</v>
      </c>
      <c r="K65" t="s">
        <v>36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</row>
    <row r="66" spans="1:17" x14ac:dyDescent="0.2">
      <c r="A66" s="1">
        <v>45408</v>
      </c>
      <c r="B66" t="s">
        <v>30</v>
      </c>
      <c r="C66" t="s">
        <v>28</v>
      </c>
      <c r="D66" t="s">
        <v>20</v>
      </c>
      <c r="E66" t="s">
        <v>23</v>
      </c>
      <c r="F66" t="s">
        <v>17</v>
      </c>
      <c r="G66">
        <v>479</v>
      </c>
      <c r="H66">
        <v>14</v>
      </c>
      <c r="I66">
        <v>193.03</v>
      </c>
      <c r="J66" t="s">
        <v>34</v>
      </c>
      <c r="K66" t="s">
        <v>36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</row>
    <row r="67" spans="1:17" x14ac:dyDescent="0.2">
      <c r="A67" s="1">
        <v>45342</v>
      </c>
      <c r="B67" t="s">
        <v>30</v>
      </c>
      <c r="C67" t="s">
        <v>15</v>
      </c>
      <c r="D67" t="s">
        <v>11</v>
      </c>
      <c r="E67" t="s">
        <v>16</v>
      </c>
      <c r="F67" t="s">
        <v>21</v>
      </c>
      <c r="G67">
        <v>294</v>
      </c>
      <c r="H67">
        <v>17</v>
      </c>
      <c r="I67">
        <v>304.17</v>
      </c>
      <c r="J67" t="s">
        <v>34</v>
      </c>
      <c r="K67" t="s">
        <v>36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</row>
    <row r="68" spans="1:17" x14ac:dyDescent="0.2">
      <c r="A68" s="1">
        <v>45537</v>
      </c>
      <c r="B68" t="s">
        <v>30</v>
      </c>
      <c r="C68" t="s">
        <v>15</v>
      </c>
      <c r="D68" t="s">
        <v>20</v>
      </c>
      <c r="E68" t="s">
        <v>32</v>
      </c>
      <c r="F68" t="s">
        <v>17</v>
      </c>
      <c r="G68">
        <v>114</v>
      </c>
      <c r="H68">
        <v>18</v>
      </c>
      <c r="I68">
        <v>304.02999999999997</v>
      </c>
      <c r="J68" t="s">
        <v>34</v>
      </c>
      <c r="K68" t="s">
        <v>36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</row>
    <row r="69" spans="1:17" x14ac:dyDescent="0.2">
      <c r="A69" s="1">
        <v>45327</v>
      </c>
      <c r="B69" t="s">
        <v>30</v>
      </c>
      <c r="C69" t="s">
        <v>28</v>
      </c>
      <c r="D69" t="s">
        <v>11</v>
      </c>
      <c r="E69" t="s">
        <v>23</v>
      </c>
      <c r="F69" t="s">
        <v>17</v>
      </c>
      <c r="G69">
        <v>277</v>
      </c>
      <c r="H69">
        <v>25</v>
      </c>
      <c r="I69">
        <v>40.270000000000003</v>
      </c>
      <c r="J69" t="s">
        <v>34</v>
      </c>
      <c r="K69" t="s">
        <v>36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</row>
    <row r="70" spans="1:17" x14ac:dyDescent="0.2">
      <c r="A70" s="1">
        <v>45639</v>
      </c>
      <c r="B70" t="s">
        <v>30</v>
      </c>
      <c r="C70" t="s">
        <v>19</v>
      </c>
      <c r="D70" t="s">
        <v>27</v>
      </c>
      <c r="E70" t="s">
        <v>23</v>
      </c>
      <c r="F70" t="s">
        <v>13</v>
      </c>
      <c r="G70">
        <v>273</v>
      </c>
      <c r="H70">
        <v>3</v>
      </c>
      <c r="I70">
        <v>526.65</v>
      </c>
      <c r="J70" t="s">
        <v>34</v>
      </c>
      <c r="K70" t="s">
        <v>36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</row>
    <row r="71" spans="1:17" x14ac:dyDescent="0.2">
      <c r="A71" s="1">
        <v>45399</v>
      </c>
      <c r="B71" t="s">
        <v>30</v>
      </c>
      <c r="C71" t="s">
        <v>10</v>
      </c>
      <c r="D71" t="s">
        <v>27</v>
      </c>
      <c r="E71" t="s">
        <v>23</v>
      </c>
      <c r="F71" t="s">
        <v>21</v>
      </c>
      <c r="G71">
        <v>244</v>
      </c>
      <c r="H71">
        <v>32</v>
      </c>
      <c r="I71">
        <v>489.66</v>
      </c>
      <c r="J71" t="s">
        <v>34</v>
      </c>
      <c r="K71" t="s">
        <v>36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</row>
    <row r="72" spans="1:17" x14ac:dyDescent="0.2">
      <c r="A72" s="1">
        <v>45416</v>
      </c>
      <c r="B72" t="s">
        <v>30</v>
      </c>
      <c r="C72" t="s">
        <v>10</v>
      </c>
      <c r="D72" t="s">
        <v>11</v>
      </c>
      <c r="E72" t="s">
        <v>16</v>
      </c>
      <c r="F72" t="s">
        <v>13</v>
      </c>
      <c r="G72">
        <v>124</v>
      </c>
      <c r="H72">
        <v>44</v>
      </c>
      <c r="I72">
        <v>694.38</v>
      </c>
      <c r="J72" t="s">
        <v>34</v>
      </c>
      <c r="K72" t="s">
        <v>36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</row>
    <row r="73" spans="1:17" x14ac:dyDescent="0.2">
      <c r="A73" s="1">
        <v>45453</v>
      </c>
      <c r="B73" t="s">
        <v>30</v>
      </c>
      <c r="C73" t="s">
        <v>28</v>
      </c>
      <c r="D73" t="s">
        <v>20</v>
      </c>
      <c r="E73" t="s">
        <v>23</v>
      </c>
      <c r="F73" t="s">
        <v>13</v>
      </c>
      <c r="G73">
        <v>177</v>
      </c>
      <c r="H73">
        <v>46</v>
      </c>
      <c r="I73">
        <v>169.17</v>
      </c>
      <c r="J73" t="s">
        <v>34</v>
      </c>
      <c r="K73" t="s">
        <v>36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</row>
    <row r="74" spans="1:17" x14ac:dyDescent="0.2">
      <c r="A74" s="1">
        <v>45464</v>
      </c>
      <c r="B74" t="s">
        <v>30</v>
      </c>
      <c r="C74" t="s">
        <v>10</v>
      </c>
      <c r="D74" t="s">
        <v>20</v>
      </c>
      <c r="E74" t="s">
        <v>16</v>
      </c>
      <c r="F74" t="s">
        <v>17</v>
      </c>
      <c r="G74">
        <v>38</v>
      </c>
      <c r="H74">
        <v>19</v>
      </c>
      <c r="I74">
        <v>991.08</v>
      </c>
      <c r="J74" t="s">
        <v>34</v>
      </c>
      <c r="K74" t="s">
        <v>36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</row>
    <row r="75" spans="1:17" x14ac:dyDescent="0.2">
      <c r="A75" s="1">
        <v>45393</v>
      </c>
      <c r="B75" t="s">
        <v>30</v>
      </c>
      <c r="C75" t="s">
        <v>15</v>
      </c>
      <c r="D75" t="s">
        <v>20</v>
      </c>
      <c r="E75" t="s">
        <v>16</v>
      </c>
      <c r="F75" t="s">
        <v>13</v>
      </c>
      <c r="G75">
        <v>350</v>
      </c>
      <c r="H75">
        <v>15</v>
      </c>
      <c r="I75">
        <v>851.17</v>
      </c>
      <c r="J75" t="s">
        <v>34</v>
      </c>
      <c r="K75" t="s">
        <v>36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</row>
    <row r="76" spans="1:17" x14ac:dyDescent="0.2">
      <c r="A76" s="1">
        <v>45318</v>
      </c>
      <c r="B76" t="s">
        <v>30</v>
      </c>
      <c r="C76" t="s">
        <v>15</v>
      </c>
      <c r="D76" t="s">
        <v>11</v>
      </c>
      <c r="E76" t="s">
        <v>12</v>
      </c>
      <c r="F76" t="s">
        <v>24</v>
      </c>
      <c r="G76">
        <v>170</v>
      </c>
      <c r="H76">
        <v>42</v>
      </c>
      <c r="I76">
        <v>701.18</v>
      </c>
      <c r="J76" t="s">
        <v>34</v>
      </c>
      <c r="K76" t="s">
        <v>36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</row>
    <row r="77" spans="1:17" x14ac:dyDescent="0.2">
      <c r="A77" s="1">
        <v>45597</v>
      </c>
      <c r="B77" t="s">
        <v>30</v>
      </c>
      <c r="C77" t="s">
        <v>28</v>
      </c>
      <c r="D77" t="s">
        <v>20</v>
      </c>
      <c r="E77" t="s">
        <v>12</v>
      </c>
      <c r="F77" t="s">
        <v>21</v>
      </c>
      <c r="G77">
        <v>406</v>
      </c>
      <c r="H77">
        <v>15</v>
      </c>
      <c r="I77">
        <v>901.9</v>
      </c>
      <c r="J77" t="s">
        <v>34</v>
      </c>
      <c r="K77" t="s">
        <v>36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</row>
    <row r="78" spans="1:17" x14ac:dyDescent="0.2">
      <c r="A78" s="1">
        <v>45337</v>
      </c>
      <c r="B78" t="s">
        <v>30</v>
      </c>
      <c r="C78" t="s">
        <v>15</v>
      </c>
      <c r="D78" t="s">
        <v>11</v>
      </c>
      <c r="E78" t="s">
        <v>12</v>
      </c>
      <c r="F78" t="s">
        <v>17</v>
      </c>
      <c r="G78">
        <v>484</v>
      </c>
      <c r="H78">
        <v>37</v>
      </c>
      <c r="I78">
        <v>171.5</v>
      </c>
      <c r="J78" t="s">
        <v>34</v>
      </c>
      <c r="K78" t="s">
        <v>36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</row>
    <row r="79" spans="1:17" x14ac:dyDescent="0.2">
      <c r="A79" s="1">
        <v>45307</v>
      </c>
      <c r="B79" t="s">
        <v>30</v>
      </c>
      <c r="C79" t="s">
        <v>28</v>
      </c>
      <c r="D79" t="s">
        <v>22</v>
      </c>
      <c r="E79" t="s">
        <v>23</v>
      </c>
      <c r="F79" t="s">
        <v>13</v>
      </c>
      <c r="G79">
        <v>363</v>
      </c>
      <c r="H79">
        <v>31</v>
      </c>
      <c r="I79">
        <v>225.54</v>
      </c>
      <c r="J79" t="s">
        <v>34</v>
      </c>
      <c r="K79" t="s">
        <v>36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</row>
    <row r="80" spans="1:17" x14ac:dyDescent="0.2">
      <c r="A80" s="1">
        <v>45297</v>
      </c>
      <c r="B80" t="s">
        <v>30</v>
      </c>
      <c r="C80" t="s">
        <v>10</v>
      </c>
      <c r="D80" t="s">
        <v>22</v>
      </c>
      <c r="E80" t="s">
        <v>29</v>
      </c>
      <c r="F80" t="s">
        <v>21</v>
      </c>
      <c r="G80">
        <v>285</v>
      </c>
      <c r="H80">
        <v>10</v>
      </c>
      <c r="I80">
        <v>345.01</v>
      </c>
      <c r="J80" t="s">
        <v>34</v>
      </c>
      <c r="K80" t="s">
        <v>36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</row>
    <row r="81" spans="1:17" x14ac:dyDescent="0.2">
      <c r="A81" s="1">
        <v>45440</v>
      </c>
      <c r="B81" t="s">
        <v>30</v>
      </c>
      <c r="C81" t="s">
        <v>28</v>
      </c>
      <c r="D81" t="s">
        <v>27</v>
      </c>
      <c r="E81" t="s">
        <v>12</v>
      </c>
      <c r="F81" t="s">
        <v>17</v>
      </c>
      <c r="G81">
        <v>429</v>
      </c>
      <c r="H81">
        <v>29</v>
      </c>
      <c r="I81">
        <v>674.53</v>
      </c>
      <c r="J81" t="s">
        <v>34</v>
      </c>
      <c r="K81" t="s">
        <v>36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</row>
    <row r="82" spans="1:17" x14ac:dyDescent="0.2">
      <c r="A82" s="1">
        <v>45341</v>
      </c>
      <c r="B82" t="s">
        <v>30</v>
      </c>
      <c r="C82" t="s">
        <v>15</v>
      </c>
      <c r="D82" t="s">
        <v>11</v>
      </c>
      <c r="E82" t="s">
        <v>29</v>
      </c>
      <c r="F82" t="s">
        <v>21</v>
      </c>
      <c r="G82">
        <v>459</v>
      </c>
      <c r="H82">
        <v>50</v>
      </c>
      <c r="I82">
        <v>835.93</v>
      </c>
      <c r="J82" t="s">
        <v>34</v>
      </c>
      <c r="K82" t="s">
        <v>36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</row>
    <row r="83" spans="1:17" x14ac:dyDescent="0.2">
      <c r="A83" s="1">
        <v>45523</v>
      </c>
      <c r="B83" t="s">
        <v>30</v>
      </c>
      <c r="C83" t="s">
        <v>28</v>
      </c>
      <c r="D83" t="s">
        <v>22</v>
      </c>
      <c r="E83" t="s">
        <v>32</v>
      </c>
      <c r="F83" t="s">
        <v>13</v>
      </c>
      <c r="G83">
        <v>80</v>
      </c>
      <c r="H83">
        <v>16</v>
      </c>
      <c r="I83">
        <v>150.87</v>
      </c>
      <c r="J83" t="s">
        <v>34</v>
      </c>
      <c r="K83" t="s">
        <v>36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</row>
    <row r="84" spans="1:17" x14ac:dyDescent="0.2">
      <c r="A84" s="1">
        <v>45558</v>
      </c>
      <c r="B84" t="s">
        <v>30</v>
      </c>
      <c r="C84" t="s">
        <v>28</v>
      </c>
      <c r="D84" t="s">
        <v>27</v>
      </c>
      <c r="E84" t="s">
        <v>29</v>
      </c>
      <c r="F84" t="s">
        <v>24</v>
      </c>
      <c r="G84">
        <v>443</v>
      </c>
      <c r="H84">
        <v>7</v>
      </c>
      <c r="I84">
        <v>60.62</v>
      </c>
      <c r="J84" t="s">
        <v>34</v>
      </c>
      <c r="K84" t="s">
        <v>36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</row>
    <row r="85" spans="1:17" x14ac:dyDescent="0.2">
      <c r="A85" s="1">
        <v>45563</v>
      </c>
      <c r="B85" t="s">
        <v>30</v>
      </c>
      <c r="C85" t="s">
        <v>28</v>
      </c>
      <c r="D85" t="s">
        <v>27</v>
      </c>
      <c r="E85" t="s">
        <v>32</v>
      </c>
      <c r="F85" t="s">
        <v>24</v>
      </c>
      <c r="G85">
        <v>67</v>
      </c>
      <c r="H85">
        <v>40</v>
      </c>
      <c r="I85">
        <v>388.34</v>
      </c>
      <c r="J85" t="s">
        <v>34</v>
      </c>
      <c r="K85" t="s">
        <v>36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</row>
    <row r="86" spans="1:17" x14ac:dyDescent="0.2">
      <c r="A86" s="1">
        <v>45431</v>
      </c>
      <c r="B86" t="s">
        <v>30</v>
      </c>
      <c r="C86" t="s">
        <v>15</v>
      </c>
      <c r="D86" t="s">
        <v>11</v>
      </c>
      <c r="E86" t="s">
        <v>12</v>
      </c>
      <c r="F86" t="s">
        <v>21</v>
      </c>
      <c r="G86">
        <v>489</v>
      </c>
      <c r="H86">
        <v>26</v>
      </c>
      <c r="I86">
        <v>785.66</v>
      </c>
      <c r="J86" t="s">
        <v>34</v>
      </c>
      <c r="K86" t="s">
        <v>36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</row>
    <row r="87" spans="1:17" x14ac:dyDescent="0.2">
      <c r="A87" s="1">
        <v>45600</v>
      </c>
      <c r="B87" t="s">
        <v>30</v>
      </c>
      <c r="C87" t="s">
        <v>15</v>
      </c>
      <c r="D87" t="s">
        <v>22</v>
      </c>
      <c r="E87" t="s">
        <v>29</v>
      </c>
      <c r="F87" t="s">
        <v>24</v>
      </c>
      <c r="G87">
        <v>290</v>
      </c>
      <c r="H87">
        <v>30</v>
      </c>
      <c r="I87">
        <v>914.28</v>
      </c>
      <c r="J87" t="s">
        <v>34</v>
      </c>
      <c r="K87" t="s">
        <v>36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</row>
    <row r="88" spans="1:17" x14ac:dyDescent="0.2">
      <c r="A88" s="1">
        <v>45572</v>
      </c>
      <c r="B88" t="s">
        <v>30</v>
      </c>
      <c r="C88" t="s">
        <v>28</v>
      </c>
      <c r="D88" t="s">
        <v>27</v>
      </c>
      <c r="E88" t="s">
        <v>23</v>
      </c>
      <c r="F88" t="s">
        <v>21</v>
      </c>
      <c r="G88">
        <v>254</v>
      </c>
      <c r="H88">
        <v>47</v>
      </c>
      <c r="I88">
        <v>67.900000000000006</v>
      </c>
      <c r="J88" t="s">
        <v>34</v>
      </c>
      <c r="K88" t="s">
        <v>36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</row>
    <row r="89" spans="1:17" x14ac:dyDescent="0.2">
      <c r="A89" s="1">
        <v>45569</v>
      </c>
      <c r="B89" t="s">
        <v>30</v>
      </c>
      <c r="C89" t="s">
        <v>10</v>
      </c>
      <c r="D89" t="s">
        <v>22</v>
      </c>
      <c r="E89" t="s">
        <v>29</v>
      </c>
      <c r="F89" t="s">
        <v>21</v>
      </c>
      <c r="G89">
        <v>32</v>
      </c>
      <c r="H89">
        <v>45</v>
      </c>
      <c r="I89">
        <v>739.93</v>
      </c>
      <c r="J89" t="s">
        <v>34</v>
      </c>
      <c r="K89" t="s">
        <v>36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</row>
    <row r="90" spans="1:17" x14ac:dyDescent="0.2">
      <c r="A90" s="1">
        <v>45369</v>
      </c>
      <c r="B90" t="s">
        <v>30</v>
      </c>
      <c r="C90" t="s">
        <v>10</v>
      </c>
      <c r="D90" t="s">
        <v>27</v>
      </c>
      <c r="E90" t="s">
        <v>12</v>
      </c>
      <c r="F90" t="s">
        <v>21</v>
      </c>
      <c r="G90">
        <v>68</v>
      </c>
      <c r="H90">
        <v>46</v>
      </c>
      <c r="I90">
        <v>943.42</v>
      </c>
      <c r="J90" t="s">
        <v>34</v>
      </c>
      <c r="K90" t="s">
        <v>36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</row>
    <row r="91" spans="1:17" x14ac:dyDescent="0.2">
      <c r="A91" s="1">
        <v>45637</v>
      </c>
      <c r="B91" t="s">
        <v>30</v>
      </c>
      <c r="C91" t="s">
        <v>15</v>
      </c>
      <c r="D91" t="s">
        <v>22</v>
      </c>
      <c r="E91" t="s">
        <v>29</v>
      </c>
      <c r="F91" t="s">
        <v>24</v>
      </c>
      <c r="G91">
        <v>474</v>
      </c>
      <c r="H91">
        <v>41</v>
      </c>
      <c r="I91">
        <v>849.77</v>
      </c>
      <c r="J91" t="s">
        <v>34</v>
      </c>
      <c r="K91" t="s">
        <v>36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</row>
    <row r="92" spans="1:17" x14ac:dyDescent="0.2">
      <c r="A92" s="1">
        <v>45483</v>
      </c>
      <c r="B92" t="s">
        <v>30</v>
      </c>
      <c r="C92" t="s">
        <v>28</v>
      </c>
      <c r="D92" t="s">
        <v>11</v>
      </c>
      <c r="E92" t="s">
        <v>23</v>
      </c>
      <c r="F92" t="s">
        <v>13</v>
      </c>
      <c r="G92">
        <v>413</v>
      </c>
      <c r="H92">
        <v>49</v>
      </c>
      <c r="I92">
        <v>89.05</v>
      </c>
      <c r="J92" t="s">
        <v>34</v>
      </c>
      <c r="K92" t="s">
        <v>36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</row>
    <row r="93" spans="1:17" x14ac:dyDescent="0.2">
      <c r="A93" s="1">
        <v>45418</v>
      </c>
      <c r="B93" t="s">
        <v>30</v>
      </c>
      <c r="C93" t="s">
        <v>10</v>
      </c>
      <c r="D93" t="s">
        <v>27</v>
      </c>
      <c r="E93" t="s">
        <v>16</v>
      </c>
      <c r="F93" t="s">
        <v>17</v>
      </c>
      <c r="G93">
        <v>190</v>
      </c>
      <c r="H93">
        <v>20</v>
      </c>
      <c r="I93">
        <v>751.11</v>
      </c>
      <c r="J93" t="s">
        <v>34</v>
      </c>
      <c r="K93" t="s">
        <v>36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</row>
    <row r="94" spans="1:17" x14ac:dyDescent="0.2">
      <c r="A94" s="1">
        <v>45450</v>
      </c>
      <c r="B94" t="s">
        <v>30</v>
      </c>
      <c r="C94" t="s">
        <v>19</v>
      </c>
      <c r="D94" t="s">
        <v>20</v>
      </c>
      <c r="E94" t="s">
        <v>29</v>
      </c>
      <c r="F94" t="s">
        <v>17</v>
      </c>
      <c r="G94">
        <v>341</v>
      </c>
      <c r="H94">
        <v>34</v>
      </c>
      <c r="I94">
        <v>302.12</v>
      </c>
      <c r="J94" t="s">
        <v>34</v>
      </c>
      <c r="K94" t="s">
        <v>36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</row>
    <row r="95" spans="1:17" x14ac:dyDescent="0.2">
      <c r="A95" s="1">
        <v>45502</v>
      </c>
      <c r="B95" t="s">
        <v>30</v>
      </c>
      <c r="C95" t="s">
        <v>28</v>
      </c>
      <c r="D95" t="s">
        <v>20</v>
      </c>
      <c r="E95" t="s">
        <v>23</v>
      </c>
      <c r="F95" t="s">
        <v>24</v>
      </c>
      <c r="G95">
        <v>76</v>
      </c>
      <c r="H95">
        <v>35</v>
      </c>
      <c r="I95">
        <v>808.41</v>
      </c>
      <c r="J95" t="s">
        <v>34</v>
      </c>
      <c r="K95" t="s">
        <v>36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</row>
    <row r="96" spans="1:17" x14ac:dyDescent="0.2">
      <c r="A96" s="1">
        <v>45381</v>
      </c>
      <c r="B96" t="s">
        <v>30</v>
      </c>
      <c r="C96" t="s">
        <v>19</v>
      </c>
      <c r="D96" t="s">
        <v>22</v>
      </c>
      <c r="E96" t="s">
        <v>23</v>
      </c>
      <c r="F96" t="s">
        <v>17</v>
      </c>
      <c r="G96">
        <v>99</v>
      </c>
      <c r="H96">
        <v>11</v>
      </c>
      <c r="I96">
        <v>504.11</v>
      </c>
      <c r="J96" t="s">
        <v>34</v>
      </c>
      <c r="K96" t="s">
        <v>36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</row>
    <row r="97" spans="1:17" x14ac:dyDescent="0.2">
      <c r="A97" s="1">
        <v>45375</v>
      </c>
      <c r="B97" t="s">
        <v>30</v>
      </c>
      <c r="C97" t="s">
        <v>10</v>
      </c>
      <c r="D97" t="s">
        <v>11</v>
      </c>
      <c r="E97" t="s">
        <v>16</v>
      </c>
      <c r="F97" t="s">
        <v>21</v>
      </c>
      <c r="G97">
        <v>150</v>
      </c>
      <c r="H97">
        <v>30</v>
      </c>
      <c r="I97">
        <v>948.07</v>
      </c>
      <c r="J97" t="s">
        <v>34</v>
      </c>
      <c r="K97" t="s">
        <v>36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</row>
    <row r="98" spans="1:17" x14ac:dyDescent="0.2">
      <c r="A98" s="1">
        <v>45382</v>
      </c>
      <c r="B98" t="s">
        <v>30</v>
      </c>
      <c r="C98" t="s">
        <v>10</v>
      </c>
      <c r="D98" t="s">
        <v>20</v>
      </c>
      <c r="E98" t="s">
        <v>23</v>
      </c>
      <c r="F98" t="s">
        <v>17</v>
      </c>
      <c r="G98">
        <v>412</v>
      </c>
      <c r="H98">
        <v>49</v>
      </c>
      <c r="I98">
        <v>22.5</v>
      </c>
      <c r="J98" t="s">
        <v>34</v>
      </c>
      <c r="K98" t="s">
        <v>36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</row>
    <row r="99" spans="1:17" x14ac:dyDescent="0.2">
      <c r="A99" s="1">
        <v>45392</v>
      </c>
      <c r="B99" t="s">
        <v>30</v>
      </c>
      <c r="C99" t="s">
        <v>10</v>
      </c>
      <c r="D99" t="s">
        <v>27</v>
      </c>
      <c r="E99" t="s">
        <v>23</v>
      </c>
      <c r="F99" t="s">
        <v>24</v>
      </c>
      <c r="G99">
        <v>249</v>
      </c>
      <c r="H99">
        <v>26</v>
      </c>
      <c r="I99">
        <v>559.51</v>
      </c>
      <c r="J99" t="s">
        <v>34</v>
      </c>
      <c r="K99" t="s">
        <v>36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</row>
    <row r="100" spans="1:17" x14ac:dyDescent="0.2">
      <c r="A100" s="1">
        <v>45490</v>
      </c>
      <c r="B100" t="s">
        <v>30</v>
      </c>
      <c r="C100" t="s">
        <v>10</v>
      </c>
      <c r="D100" t="s">
        <v>11</v>
      </c>
      <c r="E100" t="s">
        <v>16</v>
      </c>
      <c r="F100" t="s">
        <v>21</v>
      </c>
      <c r="G100">
        <v>459</v>
      </c>
      <c r="H100">
        <v>14</v>
      </c>
      <c r="I100">
        <v>352.75</v>
      </c>
      <c r="J100" t="s">
        <v>34</v>
      </c>
      <c r="K100" t="s">
        <v>36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</row>
    <row r="101" spans="1:17" x14ac:dyDescent="0.2">
      <c r="A101" s="1">
        <v>45371</v>
      </c>
      <c r="B101" t="s">
        <v>30</v>
      </c>
      <c r="C101" t="s">
        <v>19</v>
      </c>
      <c r="D101" t="s">
        <v>20</v>
      </c>
      <c r="E101" t="s">
        <v>32</v>
      </c>
      <c r="F101" t="s">
        <v>21</v>
      </c>
      <c r="G101">
        <v>339</v>
      </c>
      <c r="H101">
        <v>7</v>
      </c>
      <c r="I101">
        <v>960.47</v>
      </c>
      <c r="J101" t="s">
        <v>34</v>
      </c>
      <c r="K101" t="s">
        <v>36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</row>
    <row r="102" spans="1:17" x14ac:dyDescent="0.2">
      <c r="A102" s="1">
        <v>45610</v>
      </c>
      <c r="B102" t="s">
        <v>30</v>
      </c>
      <c r="C102" t="s">
        <v>19</v>
      </c>
      <c r="D102" t="s">
        <v>20</v>
      </c>
      <c r="E102" t="s">
        <v>29</v>
      </c>
      <c r="F102" t="s">
        <v>24</v>
      </c>
      <c r="G102">
        <v>275</v>
      </c>
      <c r="H102">
        <v>39</v>
      </c>
      <c r="I102">
        <v>440.68</v>
      </c>
      <c r="J102" t="s">
        <v>34</v>
      </c>
      <c r="K102" t="s">
        <v>36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</row>
    <row r="103" spans="1:17" x14ac:dyDescent="0.2">
      <c r="A103" s="1">
        <v>45409</v>
      </c>
      <c r="B103" t="s">
        <v>30</v>
      </c>
      <c r="C103" t="s">
        <v>15</v>
      </c>
      <c r="D103" t="s">
        <v>20</v>
      </c>
      <c r="E103" t="s">
        <v>16</v>
      </c>
      <c r="F103" t="s">
        <v>17</v>
      </c>
      <c r="G103">
        <v>491</v>
      </c>
      <c r="H103">
        <v>5</v>
      </c>
      <c r="I103">
        <v>496.79</v>
      </c>
      <c r="J103" t="s">
        <v>34</v>
      </c>
      <c r="K103" t="s">
        <v>36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</row>
    <row r="104" spans="1:17" x14ac:dyDescent="0.2">
      <c r="A104" s="1">
        <v>45637</v>
      </c>
      <c r="B104" t="s">
        <v>30</v>
      </c>
      <c r="C104" t="s">
        <v>19</v>
      </c>
      <c r="D104" t="s">
        <v>27</v>
      </c>
      <c r="E104" t="s">
        <v>12</v>
      </c>
      <c r="F104" t="s">
        <v>17</v>
      </c>
      <c r="G104">
        <v>243</v>
      </c>
      <c r="H104">
        <v>48</v>
      </c>
      <c r="I104">
        <v>716.74</v>
      </c>
      <c r="J104" t="s">
        <v>34</v>
      </c>
      <c r="K104" t="s">
        <v>36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</row>
    <row r="105" spans="1:17" x14ac:dyDescent="0.2">
      <c r="A105" s="1">
        <v>45567</v>
      </c>
      <c r="B105" t="s">
        <v>30</v>
      </c>
      <c r="C105" t="s">
        <v>10</v>
      </c>
      <c r="D105" t="s">
        <v>11</v>
      </c>
      <c r="E105" t="s">
        <v>29</v>
      </c>
      <c r="F105" t="s">
        <v>24</v>
      </c>
      <c r="G105">
        <v>231</v>
      </c>
      <c r="H105">
        <v>7</v>
      </c>
      <c r="I105">
        <v>456.26</v>
      </c>
      <c r="J105" t="s">
        <v>34</v>
      </c>
      <c r="K105" t="s">
        <v>36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</row>
    <row r="106" spans="1:17" x14ac:dyDescent="0.2">
      <c r="A106" s="1">
        <v>45619</v>
      </c>
      <c r="B106" t="s">
        <v>30</v>
      </c>
      <c r="C106" t="s">
        <v>19</v>
      </c>
      <c r="D106" t="s">
        <v>11</v>
      </c>
      <c r="E106" t="s">
        <v>12</v>
      </c>
      <c r="F106" t="s">
        <v>17</v>
      </c>
      <c r="G106">
        <v>338</v>
      </c>
      <c r="H106">
        <v>7</v>
      </c>
      <c r="I106">
        <v>682.23</v>
      </c>
      <c r="J106" t="s">
        <v>34</v>
      </c>
      <c r="K106" t="s">
        <v>36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</row>
    <row r="107" spans="1:17" x14ac:dyDescent="0.2">
      <c r="A107" s="1">
        <v>45411</v>
      </c>
      <c r="B107" t="s">
        <v>30</v>
      </c>
      <c r="C107" t="s">
        <v>19</v>
      </c>
      <c r="D107" t="s">
        <v>20</v>
      </c>
      <c r="E107" t="s">
        <v>23</v>
      </c>
      <c r="F107" t="s">
        <v>17</v>
      </c>
      <c r="G107">
        <v>76</v>
      </c>
      <c r="H107">
        <v>13</v>
      </c>
      <c r="I107">
        <v>324.07</v>
      </c>
      <c r="J107" t="s">
        <v>34</v>
      </c>
      <c r="K107" t="s">
        <v>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</row>
    <row r="108" spans="1:17" x14ac:dyDescent="0.2">
      <c r="A108" s="1">
        <v>45529</v>
      </c>
      <c r="B108" t="s">
        <v>30</v>
      </c>
      <c r="C108" t="s">
        <v>19</v>
      </c>
      <c r="D108" t="s">
        <v>27</v>
      </c>
      <c r="E108" t="s">
        <v>23</v>
      </c>
      <c r="F108" t="s">
        <v>17</v>
      </c>
      <c r="G108">
        <v>209</v>
      </c>
      <c r="H108">
        <v>28</v>
      </c>
      <c r="I108">
        <v>428.86</v>
      </c>
      <c r="J108" t="s">
        <v>34</v>
      </c>
      <c r="K108" t="s">
        <v>36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</row>
    <row r="109" spans="1:17" x14ac:dyDescent="0.2">
      <c r="A109" s="1">
        <v>45476</v>
      </c>
      <c r="B109" t="s">
        <v>30</v>
      </c>
      <c r="C109" t="s">
        <v>15</v>
      </c>
      <c r="D109" t="s">
        <v>22</v>
      </c>
      <c r="E109" t="s">
        <v>32</v>
      </c>
      <c r="F109" t="s">
        <v>13</v>
      </c>
      <c r="G109">
        <v>258</v>
      </c>
      <c r="H109">
        <v>25</v>
      </c>
      <c r="I109">
        <v>307.42</v>
      </c>
      <c r="J109" t="s">
        <v>34</v>
      </c>
      <c r="K109" t="s">
        <v>36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</row>
    <row r="110" spans="1:17" x14ac:dyDescent="0.2">
      <c r="A110" s="1">
        <v>45533</v>
      </c>
      <c r="B110" t="s">
        <v>30</v>
      </c>
      <c r="C110" t="s">
        <v>28</v>
      </c>
      <c r="D110" t="s">
        <v>27</v>
      </c>
      <c r="E110" t="s">
        <v>12</v>
      </c>
      <c r="F110" t="s">
        <v>24</v>
      </c>
      <c r="G110">
        <v>319</v>
      </c>
      <c r="H110">
        <v>46</v>
      </c>
      <c r="I110">
        <v>23.5</v>
      </c>
      <c r="J110" t="s">
        <v>34</v>
      </c>
      <c r="K110" t="s">
        <v>36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</row>
    <row r="111" spans="1:17" x14ac:dyDescent="0.2">
      <c r="A111" s="1">
        <v>45560</v>
      </c>
      <c r="B111" t="s">
        <v>30</v>
      </c>
      <c r="C111" t="s">
        <v>15</v>
      </c>
      <c r="D111" t="s">
        <v>22</v>
      </c>
      <c r="E111" t="s">
        <v>32</v>
      </c>
      <c r="F111" t="s">
        <v>13</v>
      </c>
      <c r="G111">
        <v>125</v>
      </c>
      <c r="H111">
        <v>5</v>
      </c>
      <c r="I111">
        <v>517.33000000000004</v>
      </c>
      <c r="J111" t="s">
        <v>34</v>
      </c>
      <c r="K111" t="s">
        <v>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</row>
    <row r="112" spans="1:17" x14ac:dyDescent="0.2">
      <c r="A112" s="1">
        <v>45525</v>
      </c>
      <c r="B112" t="s">
        <v>30</v>
      </c>
      <c r="C112" t="s">
        <v>10</v>
      </c>
      <c r="D112" t="s">
        <v>20</v>
      </c>
      <c r="E112" t="s">
        <v>29</v>
      </c>
      <c r="F112" t="s">
        <v>21</v>
      </c>
      <c r="G112">
        <v>389</v>
      </c>
      <c r="H112">
        <v>22</v>
      </c>
      <c r="I112">
        <v>129.72999999999999</v>
      </c>
      <c r="J112" t="s">
        <v>34</v>
      </c>
      <c r="K112" t="s">
        <v>36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</row>
    <row r="113" spans="1:17" x14ac:dyDescent="0.2">
      <c r="A113" s="1">
        <v>45437</v>
      </c>
      <c r="B113" t="s">
        <v>30</v>
      </c>
      <c r="C113" t="s">
        <v>28</v>
      </c>
      <c r="D113" t="s">
        <v>27</v>
      </c>
      <c r="E113" t="s">
        <v>12</v>
      </c>
      <c r="F113" t="s">
        <v>17</v>
      </c>
      <c r="G113">
        <v>284</v>
      </c>
      <c r="H113">
        <v>24</v>
      </c>
      <c r="I113">
        <v>738.06</v>
      </c>
      <c r="J113" t="s">
        <v>34</v>
      </c>
      <c r="K113" t="s">
        <v>36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</row>
    <row r="114" spans="1:17" x14ac:dyDescent="0.2">
      <c r="A114" s="1">
        <v>45539</v>
      </c>
      <c r="B114" t="s">
        <v>30</v>
      </c>
      <c r="C114" t="s">
        <v>19</v>
      </c>
      <c r="D114" t="s">
        <v>22</v>
      </c>
      <c r="E114" t="s">
        <v>32</v>
      </c>
      <c r="F114" t="s">
        <v>24</v>
      </c>
      <c r="G114">
        <v>133</v>
      </c>
      <c r="H114">
        <v>11</v>
      </c>
      <c r="I114">
        <v>597.05999999999995</v>
      </c>
      <c r="J114" t="s">
        <v>34</v>
      </c>
      <c r="K114" t="s">
        <v>36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</row>
    <row r="115" spans="1:17" x14ac:dyDescent="0.2">
      <c r="A115" s="1">
        <v>45521</v>
      </c>
      <c r="B115" t="s">
        <v>30</v>
      </c>
      <c r="C115" t="s">
        <v>19</v>
      </c>
      <c r="D115" t="s">
        <v>22</v>
      </c>
      <c r="E115" t="s">
        <v>29</v>
      </c>
      <c r="F115" t="s">
        <v>24</v>
      </c>
      <c r="G115">
        <v>69</v>
      </c>
      <c r="H115">
        <v>15</v>
      </c>
      <c r="I115">
        <v>516.67999999999995</v>
      </c>
      <c r="J115" t="s">
        <v>34</v>
      </c>
      <c r="K115" t="s">
        <v>36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</row>
    <row r="116" spans="1:17" x14ac:dyDescent="0.2">
      <c r="A116" s="1">
        <v>45614</v>
      </c>
      <c r="B116" t="s">
        <v>30</v>
      </c>
      <c r="C116" t="s">
        <v>28</v>
      </c>
      <c r="D116" t="s">
        <v>22</v>
      </c>
      <c r="E116" t="s">
        <v>32</v>
      </c>
      <c r="F116" t="s">
        <v>13</v>
      </c>
      <c r="G116">
        <v>67</v>
      </c>
      <c r="H116">
        <v>19</v>
      </c>
      <c r="I116">
        <v>596.70000000000005</v>
      </c>
      <c r="J116" t="s">
        <v>34</v>
      </c>
      <c r="K116" t="s">
        <v>36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</row>
    <row r="117" spans="1:17" x14ac:dyDescent="0.2">
      <c r="A117" s="1">
        <v>45371</v>
      </c>
      <c r="B117" t="s">
        <v>30</v>
      </c>
      <c r="C117" t="s">
        <v>10</v>
      </c>
      <c r="D117" t="s">
        <v>20</v>
      </c>
      <c r="E117" t="s">
        <v>16</v>
      </c>
      <c r="F117" t="s">
        <v>17</v>
      </c>
      <c r="G117">
        <v>168</v>
      </c>
      <c r="H117">
        <v>43</v>
      </c>
      <c r="I117">
        <v>930.63</v>
      </c>
      <c r="J117" t="s">
        <v>34</v>
      </c>
      <c r="K117" t="s">
        <v>36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</row>
    <row r="118" spans="1:17" x14ac:dyDescent="0.2">
      <c r="A118" s="1">
        <v>45529</v>
      </c>
      <c r="B118" t="s">
        <v>30</v>
      </c>
      <c r="C118" t="s">
        <v>19</v>
      </c>
      <c r="D118" t="s">
        <v>11</v>
      </c>
      <c r="E118" t="s">
        <v>32</v>
      </c>
      <c r="F118" t="s">
        <v>13</v>
      </c>
      <c r="G118">
        <v>466</v>
      </c>
      <c r="H118">
        <v>41</v>
      </c>
      <c r="I118">
        <v>178.94</v>
      </c>
      <c r="J118" t="s">
        <v>34</v>
      </c>
      <c r="K118" t="s">
        <v>36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</row>
    <row r="119" spans="1:17" x14ac:dyDescent="0.2">
      <c r="A119" s="1">
        <v>45638</v>
      </c>
      <c r="B119" t="s">
        <v>30</v>
      </c>
      <c r="C119" t="s">
        <v>10</v>
      </c>
      <c r="D119" t="s">
        <v>27</v>
      </c>
      <c r="E119" t="s">
        <v>29</v>
      </c>
      <c r="F119" t="s">
        <v>17</v>
      </c>
      <c r="G119">
        <v>139</v>
      </c>
      <c r="H119">
        <v>45</v>
      </c>
      <c r="I119">
        <v>349.13</v>
      </c>
      <c r="J119" t="s">
        <v>34</v>
      </c>
      <c r="K119" t="s">
        <v>36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</row>
    <row r="120" spans="1:17" x14ac:dyDescent="0.2">
      <c r="A120" s="1">
        <v>45562</v>
      </c>
      <c r="B120" t="s">
        <v>30</v>
      </c>
      <c r="C120" t="s">
        <v>15</v>
      </c>
      <c r="D120" t="s">
        <v>20</v>
      </c>
      <c r="E120" t="s">
        <v>29</v>
      </c>
      <c r="F120" t="s">
        <v>24</v>
      </c>
      <c r="G120">
        <v>359</v>
      </c>
      <c r="H120">
        <v>13</v>
      </c>
      <c r="I120">
        <v>319.58999999999997</v>
      </c>
      <c r="J120" t="s">
        <v>34</v>
      </c>
      <c r="K120" t="s">
        <v>36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</row>
    <row r="121" spans="1:17" x14ac:dyDescent="0.2">
      <c r="A121" s="1">
        <v>45300</v>
      </c>
      <c r="B121" t="s">
        <v>30</v>
      </c>
      <c r="C121" t="s">
        <v>28</v>
      </c>
      <c r="D121" t="s">
        <v>22</v>
      </c>
      <c r="E121" t="s">
        <v>12</v>
      </c>
      <c r="F121" t="s">
        <v>13</v>
      </c>
      <c r="G121">
        <v>102</v>
      </c>
      <c r="H121">
        <v>34</v>
      </c>
      <c r="I121">
        <v>893.47</v>
      </c>
      <c r="J121" t="s">
        <v>34</v>
      </c>
      <c r="K121" t="s">
        <v>36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</row>
    <row r="122" spans="1:17" x14ac:dyDescent="0.2">
      <c r="A122" s="1">
        <v>45558</v>
      </c>
      <c r="B122" t="s">
        <v>30</v>
      </c>
      <c r="C122" t="s">
        <v>15</v>
      </c>
      <c r="D122" t="s">
        <v>20</v>
      </c>
      <c r="E122" t="s">
        <v>16</v>
      </c>
      <c r="F122" t="s">
        <v>21</v>
      </c>
      <c r="G122">
        <v>291</v>
      </c>
      <c r="H122">
        <v>25</v>
      </c>
      <c r="I122">
        <v>769.52</v>
      </c>
      <c r="J122" t="s">
        <v>34</v>
      </c>
      <c r="K122" t="s">
        <v>36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</row>
    <row r="123" spans="1:17" x14ac:dyDescent="0.2">
      <c r="A123" s="1">
        <v>45492</v>
      </c>
      <c r="B123" t="s">
        <v>30</v>
      </c>
      <c r="C123" t="s">
        <v>10</v>
      </c>
      <c r="D123" t="s">
        <v>22</v>
      </c>
      <c r="E123" t="s">
        <v>12</v>
      </c>
      <c r="F123" t="s">
        <v>13</v>
      </c>
      <c r="G123">
        <v>102</v>
      </c>
      <c r="H123">
        <v>34</v>
      </c>
      <c r="I123">
        <v>157.97</v>
      </c>
      <c r="J123" t="s">
        <v>34</v>
      </c>
      <c r="K123" t="s">
        <v>36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</row>
    <row r="124" spans="1:17" x14ac:dyDescent="0.2">
      <c r="A124" s="1">
        <v>45411</v>
      </c>
      <c r="B124" t="s">
        <v>30</v>
      </c>
      <c r="C124" t="s">
        <v>10</v>
      </c>
      <c r="D124" t="s">
        <v>11</v>
      </c>
      <c r="E124" t="s">
        <v>23</v>
      </c>
      <c r="F124" t="s">
        <v>17</v>
      </c>
      <c r="G124">
        <v>437</v>
      </c>
      <c r="H124">
        <v>18</v>
      </c>
      <c r="I124">
        <v>82.46</v>
      </c>
      <c r="J124" t="s">
        <v>34</v>
      </c>
      <c r="K124" t="s">
        <v>36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</row>
    <row r="125" spans="1:17" x14ac:dyDescent="0.2">
      <c r="A125" s="1">
        <v>45640</v>
      </c>
      <c r="B125" t="s">
        <v>30</v>
      </c>
      <c r="C125" t="s">
        <v>10</v>
      </c>
      <c r="D125" t="s">
        <v>27</v>
      </c>
      <c r="E125" t="s">
        <v>29</v>
      </c>
      <c r="F125" t="s">
        <v>13</v>
      </c>
      <c r="G125">
        <v>358</v>
      </c>
      <c r="H125">
        <v>23</v>
      </c>
      <c r="I125">
        <v>453.58</v>
      </c>
      <c r="J125" t="s">
        <v>34</v>
      </c>
      <c r="K125" t="s">
        <v>36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</row>
    <row r="126" spans="1:17" x14ac:dyDescent="0.2">
      <c r="A126" s="1">
        <v>45495</v>
      </c>
      <c r="B126" t="s">
        <v>30</v>
      </c>
      <c r="C126" t="s">
        <v>10</v>
      </c>
      <c r="D126" t="s">
        <v>11</v>
      </c>
      <c r="E126" t="s">
        <v>23</v>
      </c>
      <c r="F126" t="s">
        <v>24</v>
      </c>
      <c r="G126">
        <v>259</v>
      </c>
      <c r="H126">
        <v>42</v>
      </c>
      <c r="I126">
        <v>689.01</v>
      </c>
      <c r="J126" t="s">
        <v>34</v>
      </c>
      <c r="K126" t="s">
        <v>36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</row>
    <row r="127" spans="1:17" x14ac:dyDescent="0.2">
      <c r="A127" s="1">
        <v>45441</v>
      </c>
      <c r="B127" t="s">
        <v>30</v>
      </c>
      <c r="C127" t="s">
        <v>10</v>
      </c>
      <c r="D127" t="s">
        <v>22</v>
      </c>
      <c r="E127" t="s">
        <v>23</v>
      </c>
      <c r="F127" t="s">
        <v>13</v>
      </c>
      <c r="G127">
        <v>365</v>
      </c>
      <c r="H127">
        <v>47</v>
      </c>
      <c r="I127">
        <v>710.95</v>
      </c>
      <c r="J127" t="s">
        <v>34</v>
      </c>
      <c r="K127" t="s">
        <v>36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</row>
    <row r="128" spans="1:17" x14ac:dyDescent="0.2">
      <c r="A128" s="1">
        <v>45560</v>
      </c>
      <c r="B128" t="s">
        <v>30</v>
      </c>
      <c r="C128" t="s">
        <v>19</v>
      </c>
      <c r="D128" t="s">
        <v>11</v>
      </c>
      <c r="E128" t="s">
        <v>16</v>
      </c>
      <c r="F128" t="s">
        <v>21</v>
      </c>
      <c r="G128">
        <v>37</v>
      </c>
      <c r="H128">
        <v>29</v>
      </c>
      <c r="I128">
        <v>681.79</v>
      </c>
      <c r="J128" t="s">
        <v>34</v>
      </c>
      <c r="K128" t="s">
        <v>36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</row>
    <row r="129" spans="1:17" x14ac:dyDescent="0.2">
      <c r="A129" s="1">
        <v>45437</v>
      </c>
      <c r="B129" t="s">
        <v>30</v>
      </c>
      <c r="C129" t="s">
        <v>19</v>
      </c>
      <c r="D129" t="s">
        <v>20</v>
      </c>
      <c r="E129" t="s">
        <v>23</v>
      </c>
      <c r="F129" t="s">
        <v>13</v>
      </c>
      <c r="G129">
        <v>68</v>
      </c>
      <c r="H129">
        <v>4</v>
      </c>
      <c r="I129">
        <v>605.1</v>
      </c>
      <c r="J129" t="s">
        <v>34</v>
      </c>
      <c r="K129" t="s">
        <v>36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</row>
    <row r="130" spans="1:17" x14ac:dyDescent="0.2">
      <c r="A130" s="1">
        <v>45477</v>
      </c>
      <c r="B130" t="s">
        <v>30</v>
      </c>
      <c r="C130" t="s">
        <v>28</v>
      </c>
      <c r="D130" t="s">
        <v>20</v>
      </c>
      <c r="E130" t="s">
        <v>12</v>
      </c>
      <c r="F130" t="s">
        <v>13</v>
      </c>
      <c r="G130">
        <v>131</v>
      </c>
      <c r="H130">
        <v>50</v>
      </c>
      <c r="I130">
        <v>560.38</v>
      </c>
      <c r="J130" t="s">
        <v>34</v>
      </c>
      <c r="K130" t="s">
        <v>36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</row>
    <row r="131" spans="1:17" x14ac:dyDescent="0.2">
      <c r="A131" s="1">
        <v>45495</v>
      </c>
      <c r="B131" t="s">
        <v>30</v>
      </c>
      <c r="C131" t="s">
        <v>10</v>
      </c>
      <c r="D131" t="s">
        <v>11</v>
      </c>
      <c r="E131" t="s">
        <v>32</v>
      </c>
      <c r="F131" t="s">
        <v>13</v>
      </c>
      <c r="G131">
        <v>499</v>
      </c>
      <c r="H131">
        <v>18</v>
      </c>
      <c r="I131">
        <v>427.16</v>
      </c>
      <c r="J131" t="s">
        <v>34</v>
      </c>
      <c r="K131" t="s">
        <v>36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</row>
    <row r="132" spans="1:17" x14ac:dyDescent="0.2">
      <c r="A132" s="1">
        <v>45386</v>
      </c>
      <c r="B132" t="s">
        <v>30</v>
      </c>
      <c r="C132" t="s">
        <v>15</v>
      </c>
      <c r="D132" t="s">
        <v>20</v>
      </c>
      <c r="E132" t="s">
        <v>12</v>
      </c>
      <c r="F132" t="s">
        <v>13</v>
      </c>
      <c r="G132">
        <v>108</v>
      </c>
      <c r="H132">
        <v>25</v>
      </c>
      <c r="I132">
        <v>285.58</v>
      </c>
      <c r="J132" t="s">
        <v>34</v>
      </c>
      <c r="K132" t="s">
        <v>36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</row>
    <row r="133" spans="1:17" x14ac:dyDescent="0.2">
      <c r="A133" s="1">
        <v>45362</v>
      </c>
      <c r="B133" t="s">
        <v>30</v>
      </c>
      <c r="C133" t="s">
        <v>15</v>
      </c>
      <c r="D133" t="s">
        <v>11</v>
      </c>
      <c r="E133" t="s">
        <v>12</v>
      </c>
      <c r="F133" t="s">
        <v>17</v>
      </c>
      <c r="G133">
        <v>303</v>
      </c>
      <c r="H133">
        <v>42</v>
      </c>
      <c r="I133">
        <v>523.19000000000005</v>
      </c>
      <c r="J133" t="s">
        <v>34</v>
      </c>
      <c r="K133" t="s">
        <v>36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</row>
    <row r="134" spans="1:17" x14ac:dyDescent="0.2">
      <c r="A134" s="1">
        <v>45387</v>
      </c>
      <c r="B134" t="s">
        <v>30</v>
      </c>
      <c r="C134" t="s">
        <v>28</v>
      </c>
      <c r="D134" t="s">
        <v>11</v>
      </c>
      <c r="E134" t="s">
        <v>16</v>
      </c>
      <c r="F134" t="s">
        <v>24</v>
      </c>
      <c r="G134">
        <v>98</v>
      </c>
      <c r="H134">
        <v>17</v>
      </c>
      <c r="I134">
        <v>924.38</v>
      </c>
      <c r="J134" t="s">
        <v>34</v>
      </c>
      <c r="K134" t="s">
        <v>36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</row>
    <row r="135" spans="1:17" x14ac:dyDescent="0.2">
      <c r="A135" s="1">
        <v>45533</v>
      </c>
      <c r="B135" t="s">
        <v>30</v>
      </c>
      <c r="C135" t="s">
        <v>10</v>
      </c>
      <c r="D135" t="s">
        <v>20</v>
      </c>
      <c r="E135" t="s">
        <v>29</v>
      </c>
      <c r="F135" t="s">
        <v>24</v>
      </c>
      <c r="G135">
        <v>125</v>
      </c>
      <c r="H135">
        <v>15</v>
      </c>
      <c r="I135">
        <v>916.28</v>
      </c>
      <c r="J135" t="s">
        <v>34</v>
      </c>
      <c r="K135" t="s">
        <v>36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</row>
    <row r="136" spans="1:17" x14ac:dyDescent="0.2">
      <c r="A136" s="1">
        <v>45584</v>
      </c>
      <c r="B136" t="s">
        <v>30</v>
      </c>
      <c r="C136" t="s">
        <v>10</v>
      </c>
      <c r="D136" t="s">
        <v>22</v>
      </c>
      <c r="E136" t="s">
        <v>29</v>
      </c>
      <c r="F136" t="s">
        <v>17</v>
      </c>
      <c r="G136">
        <v>344</v>
      </c>
      <c r="H136">
        <v>21</v>
      </c>
      <c r="I136">
        <v>26.2</v>
      </c>
      <c r="J136" t="s">
        <v>34</v>
      </c>
      <c r="K136" t="s">
        <v>36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</row>
    <row r="137" spans="1:17" x14ac:dyDescent="0.2">
      <c r="A137" s="1">
        <v>45302</v>
      </c>
      <c r="B137" t="s">
        <v>30</v>
      </c>
      <c r="C137" t="s">
        <v>19</v>
      </c>
      <c r="D137" t="s">
        <v>22</v>
      </c>
      <c r="E137" t="s">
        <v>16</v>
      </c>
      <c r="F137" t="s">
        <v>21</v>
      </c>
      <c r="G137">
        <v>139</v>
      </c>
      <c r="H137">
        <v>50</v>
      </c>
      <c r="I137">
        <v>980.96</v>
      </c>
      <c r="J137" t="s">
        <v>34</v>
      </c>
      <c r="K137" t="s">
        <v>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</row>
    <row r="138" spans="1:17" x14ac:dyDescent="0.2">
      <c r="A138" s="1">
        <v>45651</v>
      </c>
      <c r="B138" t="s">
        <v>30</v>
      </c>
      <c r="C138" t="s">
        <v>28</v>
      </c>
      <c r="D138" t="s">
        <v>20</v>
      </c>
      <c r="E138" t="s">
        <v>29</v>
      </c>
      <c r="F138" t="s">
        <v>13</v>
      </c>
      <c r="G138">
        <v>252</v>
      </c>
      <c r="H138">
        <v>7</v>
      </c>
      <c r="I138">
        <v>958.3</v>
      </c>
      <c r="J138" t="s">
        <v>34</v>
      </c>
      <c r="K138" t="s">
        <v>36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</row>
    <row r="139" spans="1:17" x14ac:dyDescent="0.2">
      <c r="A139" s="1">
        <v>45465</v>
      </c>
      <c r="B139" t="s">
        <v>30</v>
      </c>
      <c r="C139" t="s">
        <v>19</v>
      </c>
      <c r="D139" t="s">
        <v>22</v>
      </c>
      <c r="E139" t="s">
        <v>29</v>
      </c>
      <c r="F139" t="s">
        <v>17</v>
      </c>
      <c r="G139">
        <v>141</v>
      </c>
      <c r="H139">
        <v>36</v>
      </c>
      <c r="I139">
        <v>272.75</v>
      </c>
      <c r="J139" t="s">
        <v>34</v>
      </c>
      <c r="K139" t="s">
        <v>36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</row>
    <row r="140" spans="1:17" x14ac:dyDescent="0.2">
      <c r="A140" s="1">
        <v>45553</v>
      </c>
      <c r="B140" t="s">
        <v>30</v>
      </c>
      <c r="C140" t="s">
        <v>15</v>
      </c>
      <c r="D140" t="s">
        <v>22</v>
      </c>
      <c r="E140" t="s">
        <v>23</v>
      </c>
      <c r="F140" t="s">
        <v>21</v>
      </c>
      <c r="G140">
        <v>425</v>
      </c>
      <c r="H140">
        <v>10</v>
      </c>
      <c r="I140">
        <v>920.86</v>
      </c>
      <c r="J140" t="s">
        <v>34</v>
      </c>
      <c r="K140" t="s">
        <v>36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</row>
    <row r="141" spans="1:17" x14ac:dyDescent="0.2">
      <c r="A141" s="1">
        <v>45328</v>
      </c>
      <c r="B141" t="s">
        <v>30</v>
      </c>
      <c r="C141" t="s">
        <v>28</v>
      </c>
      <c r="D141" t="s">
        <v>22</v>
      </c>
      <c r="E141" t="s">
        <v>12</v>
      </c>
      <c r="F141" t="s">
        <v>21</v>
      </c>
      <c r="G141">
        <v>105</v>
      </c>
      <c r="H141">
        <v>13</v>
      </c>
      <c r="I141">
        <v>865.41</v>
      </c>
      <c r="J141" t="s">
        <v>34</v>
      </c>
      <c r="K141" t="s">
        <v>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</row>
    <row r="142" spans="1:17" x14ac:dyDescent="0.2">
      <c r="A142" s="1">
        <v>45325</v>
      </c>
      <c r="B142" t="s">
        <v>30</v>
      </c>
      <c r="C142" t="s">
        <v>28</v>
      </c>
      <c r="D142" t="s">
        <v>22</v>
      </c>
      <c r="E142" t="s">
        <v>23</v>
      </c>
      <c r="F142" t="s">
        <v>17</v>
      </c>
      <c r="G142">
        <v>339</v>
      </c>
      <c r="H142">
        <v>21</v>
      </c>
      <c r="I142">
        <v>492.12</v>
      </c>
      <c r="J142" t="s">
        <v>34</v>
      </c>
      <c r="K142" t="s">
        <v>36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</row>
    <row r="143" spans="1:17" x14ac:dyDescent="0.2">
      <c r="A143" s="1">
        <v>45544</v>
      </c>
      <c r="B143" t="s">
        <v>30</v>
      </c>
      <c r="C143" t="s">
        <v>19</v>
      </c>
      <c r="D143" t="s">
        <v>22</v>
      </c>
      <c r="E143" t="s">
        <v>12</v>
      </c>
      <c r="F143" t="s">
        <v>24</v>
      </c>
      <c r="G143">
        <v>230</v>
      </c>
      <c r="H143">
        <v>19</v>
      </c>
      <c r="I143">
        <v>156.41</v>
      </c>
      <c r="J143" t="s">
        <v>34</v>
      </c>
      <c r="K143" t="s">
        <v>36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</row>
    <row r="144" spans="1:17" x14ac:dyDescent="0.2">
      <c r="A144" s="1">
        <v>45630</v>
      </c>
      <c r="B144" t="s">
        <v>30</v>
      </c>
      <c r="C144" t="s">
        <v>19</v>
      </c>
      <c r="D144" t="s">
        <v>27</v>
      </c>
      <c r="E144" t="s">
        <v>32</v>
      </c>
      <c r="F144" t="s">
        <v>17</v>
      </c>
      <c r="G144">
        <v>450</v>
      </c>
      <c r="H144">
        <v>50</v>
      </c>
      <c r="I144">
        <v>307.22000000000003</v>
      </c>
      <c r="J144" t="s">
        <v>34</v>
      </c>
      <c r="K144" t="s">
        <v>36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</row>
    <row r="145" spans="1:17" x14ac:dyDescent="0.2">
      <c r="A145" s="1">
        <v>45614</v>
      </c>
      <c r="B145" t="s">
        <v>30</v>
      </c>
      <c r="C145" t="s">
        <v>28</v>
      </c>
      <c r="D145" t="s">
        <v>20</v>
      </c>
      <c r="E145" t="s">
        <v>32</v>
      </c>
      <c r="F145" t="s">
        <v>17</v>
      </c>
      <c r="G145">
        <v>136</v>
      </c>
      <c r="H145">
        <v>3</v>
      </c>
      <c r="I145">
        <v>413.45</v>
      </c>
      <c r="J145" t="s">
        <v>34</v>
      </c>
      <c r="K145" t="s">
        <v>36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</row>
    <row r="146" spans="1:17" x14ac:dyDescent="0.2">
      <c r="A146" s="1">
        <v>45432</v>
      </c>
      <c r="B146" t="s">
        <v>30</v>
      </c>
      <c r="C146" t="s">
        <v>28</v>
      </c>
      <c r="D146" t="s">
        <v>27</v>
      </c>
      <c r="E146" t="s">
        <v>29</v>
      </c>
      <c r="F146" t="s">
        <v>13</v>
      </c>
      <c r="G146">
        <v>488</v>
      </c>
      <c r="H146">
        <v>24</v>
      </c>
      <c r="I146">
        <v>366.51</v>
      </c>
      <c r="J146" t="s">
        <v>34</v>
      </c>
      <c r="K146" t="s">
        <v>36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</row>
    <row r="147" spans="1:17" x14ac:dyDescent="0.2">
      <c r="A147" s="1">
        <v>45502</v>
      </c>
      <c r="B147" t="s">
        <v>30</v>
      </c>
      <c r="C147" t="s">
        <v>10</v>
      </c>
      <c r="D147" t="s">
        <v>20</v>
      </c>
      <c r="E147" t="s">
        <v>16</v>
      </c>
      <c r="F147" t="s">
        <v>13</v>
      </c>
      <c r="G147">
        <v>240</v>
      </c>
      <c r="H147">
        <v>18</v>
      </c>
      <c r="I147">
        <v>210.86</v>
      </c>
      <c r="J147" t="s">
        <v>34</v>
      </c>
      <c r="K147" t="s">
        <v>36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</row>
    <row r="148" spans="1:17" x14ac:dyDescent="0.2">
      <c r="A148" s="1">
        <v>45431</v>
      </c>
      <c r="B148" t="s">
        <v>30</v>
      </c>
      <c r="C148" t="s">
        <v>28</v>
      </c>
      <c r="D148" t="s">
        <v>27</v>
      </c>
      <c r="E148" t="s">
        <v>29</v>
      </c>
      <c r="F148" t="s">
        <v>17</v>
      </c>
      <c r="G148">
        <v>173</v>
      </c>
      <c r="H148">
        <v>39</v>
      </c>
      <c r="I148">
        <v>52.86</v>
      </c>
      <c r="J148" t="s">
        <v>34</v>
      </c>
      <c r="K148" t="s">
        <v>36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</row>
    <row r="149" spans="1:17" x14ac:dyDescent="0.2">
      <c r="A149" s="1">
        <v>45453</v>
      </c>
      <c r="B149" t="s">
        <v>30</v>
      </c>
      <c r="C149" t="s">
        <v>28</v>
      </c>
      <c r="D149" t="s">
        <v>22</v>
      </c>
      <c r="E149" t="s">
        <v>29</v>
      </c>
      <c r="F149" t="s">
        <v>13</v>
      </c>
      <c r="G149">
        <v>303</v>
      </c>
      <c r="H149">
        <v>13</v>
      </c>
      <c r="I149">
        <v>794.78</v>
      </c>
      <c r="J149" t="s">
        <v>34</v>
      </c>
      <c r="K149" t="s">
        <v>36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</row>
    <row r="150" spans="1:17" x14ac:dyDescent="0.2">
      <c r="A150" s="1">
        <v>45549</v>
      </c>
      <c r="B150" t="s">
        <v>30</v>
      </c>
      <c r="C150" t="s">
        <v>10</v>
      </c>
      <c r="D150" t="s">
        <v>22</v>
      </c>
      <c r="E150" t="s">
        <v>16</v>
      </c>
      <c r="F150" t="s">
        <v>24</v>
      </c>
      <c r="G150">
        <v>122</v>
      </c>
      <c r="H150">
        <v>34</v>
      </c>
      <c r="I150">
        <v>128.19999999999999</v>
      </c>
      <c r="J150" t="s">
        <v>34</v>
      </c>
      <c r="K150" t="s">
        <v>36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</row>
    <row r="151" spans="1:17" x14ac:dyDescent="0.2">
      <c r="A151" s="1">
        <v>45391</v>
      </c>
      <c r="B151" t="s">
        <v>30</v>
      </c>
      <c r="C151" t="s">
        <v>10</v>
      </c>
      <c r="D151" t="s">
        <v>27</v>
      </c>
      <c r="E151" t="s">
        <v>29</v>
      </c>
      <c r="F151" t="s">
        <v>13</v>
      </c>
      <c r="G151">
        <v>343</v>
      </c>
      <c r="H151">
        <v>47</v>
      </c>
      <c r="I151">
        <v>592.58000000000004</v>
      </c>
      <c r="J151" t="s">
        <v>34</v>
      </c>
      <c r="K151" t="s">
        <v>36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</row>
    <row r="152" spans="1:17" x14ac:dyDescent="0.2">
      <c r="A152" s="1">
        <v>45294</v>
      </c>
      <c r="B152" t="s">
        <v>30</v>
      </c>
      <c r="C152" t="s">
        <v>19</v>
      </c>
      <c r="D152" t="s">
        <v>27</v>
      </c>
      <c r="E152" t="s">
        <v>23</v>
      </c>
      <c r="F152" t="s">
        <v>21</v>
      </c>
      <c r="G152">
        <v>396</v>
      </c>
      <c r="H152">
        <v>4</v>
      </c>
      <c r="I152">
        <v>821.6</v>
      </c>
      <c r="J152" t="s">
        <v>34</v>
      </c>
      <c r="K152" t="s">
        <v>36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</row>
    <row r="153" spans="1:17" x14ac:dyDescent="0.2">
      <c r="A153" s="1">
        <v>45465</v>
      </c>
      <c r="B153" t="s">
        <v>30</v>
      </c>
      <c r="C153" t="s">
        <v>15</v>
      </c>
      <c r="D153" t="s">
        <v>27</v>
      </c>
      <c r="E153" t="s">
        <v>23</v>
      </c>
      <c r="F153" t="s">
        <v>13</v>
      </c>
      <c r="G153">
        <v>256</v>
      </c>
      <c r="H153">
        <v>32</v>
      </c>
      <c r="I153">
        <v>718.12</v>
      </c>
      <c r="J153" t="s">
        <v>34</v>
      </c>
      <c r="K153" t="s">
        <v>36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</row>
    <row r="154" spans="1:17" x14ac:dyDescent="0.2">
      <c r="A154" s="1">
        <v>45410</v>
      </c>
      <c r="B154" t="s">
        <v>30</v>
      </c>
      <c r="C154" t="s">
        <v>15</v>
      </c>
      <c r="D154" t="s">
        <v>11</v>
      </c>
      <c r="E154" t="s">
        <v>29</v>
      </c>
      <c r="F154" t="s">
        <v>21</v>
      </c>
      <c r="G154">
        <v>130</v>
      </c>
      <c r="H154">
        <v>16</v>
      </c>
      <c r="I154">
        <v>677.52</v>
      </c>
      <c r="J154" t="s">
        <v>34</v>
      </c>
      <c r="K154" t="s">
        <v>36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</row>
    <row r="155" spans="1:17" x14ac:dyDescent="0.2">
      <c r="A155" s="1">
        <v>45379</v>
      </c>
      <c r="B155" t="s">
        <v>30</v>
      </c>
      <c r="C155" t="s">
        <v>10</v>
      </c>
      <c r="D155" t="s">
        <v>27</v>
      </c>
      <c r="E155" t="s">
        <v>29</v>
      </c>
      <c r="F155" t="s">
        <v>21</v>
      </c>
      <c r="G155">
        <v>412</v>
      </c>
      <c r="H155">
        <v>7</v>
      </c>
      <c r="I155">
        <v>355.07</v>
      </c>
      <c r="J155" t="s">
        <v>34</v>
      </c>
      <c r="K155" t="s">
        <v>36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</row>
    <row r="156" spans="1:17" x14ac:dyDescent="0.2">
      <c r="A156" s="1">
        <v>45526</v>
      </c>
      <c r="B156" t="s">
        <v>30</v>
      </c>
      <c r="C156" t="s">
        <v>10</v>
      </c>
      <c r="D156" t="s">
        <v>20</v>
      </c>
      <c r="E156" t="s">
        <v>12</v>
      </c>
      <c r="F156" t="s">
        <v>17</v>
      </c>
      <c r="G156">
        <v>364</v>
      </c>
      <c r="H156">
        <v>50</v>
      </c>
      <c r="I156">
        <v>662.16</v>
      </c>
      <c r="J156" t="s">
        <v>34</v>
      </c>
      <c r="K156" t="s">
        <v>36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</row>
    <row r="157" spans="1:17" x14ac:dyDescent="0.2">
      <c r="A157" s="1">
        <v>45492</v>
      </c>
      <c r="B157" t="s">
        <v>30</v>
      </c>
      <c r="C157" t="s">
        <v>19</v>
      </c>
      <c r="D157" t="s">
        <v>22</v>
      </c>
      <c r="E157" t="s">
        <v>12</v>
      </c>
      <c r="F157" t="s">
        <v>24</v>
      </c>
      <c r="G157">
        <v>396</v>
      </c>
      <c r="H157">
        <v>8</v>
      </c>
      <c r="I157">
        <v>593.05999999999995</v>
      </c>
      <c r="J157" t="s">
        <v>34</v>
      </c>
      <c r="K157" t="s">
        <v>36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</row>
    <row r="158" spans="1:17" x14ac:dyDescent="0.2">
      <c r="A158" s="1">
        <v>45493</v>
      </c>
      <c r="B158" t="s">
        <v>30</v>
      </c>
      <c r="C158" t="s">
        <v>28</v>
      </c>
      <c r="D158" t="s">
        <v>22</v>
      </c>
      <c r="E158" t="s">
        <v>16</v>
      </c>
      <c r="F158" t="s">
        <v>13</v>
      </c>
      <c r="G158">
        <v>118</v>
      </c>
      <c r="H158">
        <v>24</v>
      </c>
      <c r="I158">
        <v>225.47</v>
      </c>
      <c r="J158" t="s">
        <v>34</v>
      </c>
      <c r="K158" t="s">
        <v>36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</row>
    <row r="159" spans="1:17" x14ac:dyDescent="0.2">
      <c r="A159" s="1">
        <v>45529</v>
      </c>
      <c r="B159" t="s">
        <v>30</v>
      </c>
      <c r="C159" t="s">
        <v>28</v>
      </c>
      <c r="D159" t="s">
        <v>27</v>
      </c>
      <c r="E159" t="s">
        <v>23</v>
      </c>
      <c r="F159" t="s">
        <v>24</v>
      </c>
      <c r="G159">
        <v>395</v>
      </c>
      <c r="H159">
        <v>28</v>
      </c>
      <c r="I159">
        <v>233.32</v>
      </c>
      <c r="J159" t="s">
        <v>34</v>
      </c>
      <c r="K159" t="s">
        <v>36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</row>
    <row r="160" spans="1:17" x14ac:dyDescent="0.2">
      <c r="A160" s="1">
        <v>45644</v>
      </c>
      <c r="B160" t="s">
        <v>30</v>
      </c>
      <c r="C160" t="s">
        <v>19</v>
      </c>
      <c r="D160" t="s">
        <v>11</v>
      </c>
      <c r="E160" t="s">
        <v>12</v>
      </c>
      <c r="F160" t="s">
        <v>24</v>
      </c>
      <c r="G160">
        <v>472</v>
      </c>
      <c r="H160">
        <v>43</v>
      </c>
      <c r="I160">
        <v>692.92</v>
      </c>
      <c r="J160" t="s">
        <v>34</v>
      </c>
      <c r="K160" t="s">
        <v>36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</row>
    <row r="161" spans="1:17" x14ac:dyDescent="0.2">
      <c r="A161" s="1">
        <v>45404</v>
      </c>
      <c r="B161" t="s">
        <v>30</v>
      </c>
      <c r="C161" t="s">
        <v>28</v>
      </c>
      <c r="D161" t="s">
        <v>11</v>
      </c>
      <c r="E161" t="s">
        <v>16</v>
      </c>
      <c r="F161" t="s">
        <v>21</v>
      </c>
      <c r="G161">
        <v>213</v>
      </c>
      <c r="H161">
        <v>46</v>
      </c>
      <c r="I161">
        <v>931.95</v>
      </c>
      <c r="J161" t="s">
        <v>34</v>
      </c>
      <c r="K161" t="s">
        <v>36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</row>
    <row r="162" spans="1:17" x14ac:dyDescent="0.2">
      <c r="A162" s="1">
        <v>45437</v>
      </c>
      <c r="B162" t="s">
        <v>30</v>
      </c>
      <c r="C162" t="s">
        <v>15</v>
      </c>
      <c r="D162" t="s">
        <v>27</v>
      </c>
      <c r="E162" t="s">
        <v>12</v>
      </c>
      <c r="F162" t="s">
        <v>13</v>
      </c>
      <c r="G162">
        <v>427</v>
      </c>
      <c r="H162">
        <v>25</v>
      </c>
      <c r="I162">
        <v>773.18</v>
      </c>
      <c r="J162" t="s">
        <v>34</v>
      </c>
      <c r="K162" t="s">
        <v>36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</row>
    <row r="163" spans="1:17" x14ac:dyDescent="0.2">
      <c r="A163" s="1">
        <v>45332</v>
      </c>
      <c r="B163" t="s">
        <v>30</v>
      </c>
      <c r="C163" t="s">
        <v>19</v>
      </c>
      <c r="D163" t="s">
        <v>27</v>
      </c>
      <c r="E163" t="s">
        <v>32</v>
      </c>
      <c r="F163" t="s">
        <v>21</v>
      </c>
      <c r="G163">
        <v>244</v>
      </c>
      <c r="H163">
        <v>14</v>
      </c>
      <c r="I163">
        <v>79.760000000000005</v>
      </c>
      <c r="J163" t="s">
        <v>34</v>
      </c>
      <c r="K163" t="s">
        <v>36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</row>
    <row r="164" spans="1:17" x14ac:dyDescent="0.2">
      <c r="A164" s="1">
        <v>45418</v>
      </c>
      <c r="B164" t="s">
        <v>30</v>
      </c>
      <c r="C164" t="s">
        <v>19</v>
      </c>
      <c r="D164" t="s">
        <v>11</v>
      </c>
      <c r="E164" t="s">
        <v>32</v>
      </c>
      <c r="F164" t="s">
        <v>21</v>
      </c>
      <c r="G164">
        <v>212</v>
      </c>
      <c r="H164">
        <v>0</v>
      </c>
      <c r="I164">
        <v>932.92</v>
      </c>
      <c r="J164" t="s">
        <v>34</v>
      </c>
      <c r="K164" t="s">
        <v>36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</row>
    <row r="165" spans="1:17" x14ac:dyDescent="0.2">
      <c r="A165" s="1">
        <v>45565</v>
      </c>
      <c r="B165" t="s">
        <v>30</v>
      </c>
      <c r="C165" t="s">
        <v>10</v>
      </c>
      <c r="D165" t="s">
        <v>27</v>
      </c>
      <c r="E165" t="s">
        <v>23</v>
      </c>
      <c r="F165" t="s">
        <v>21</v>
      </c>
      <c r="G165">
        <v>163</v>
      </c>
      <c r="H165">
        <v>42</v>
      </c>
      <c r="I165">
        <v>565.51</v>
      </c>
      <c r="J165" t="s">
        <v>34</v>
      </c>
      <c r="K165" t="s">
        <v>36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</row>
    <row r="166" spans="1:17" x14ac:dyDescent="0.2">
      <c r="A166" s="1">
        <v>45401</v>
      </c>
      <c r="B166" t="s">
        <v>30</v>
      </c>
      <c r="C166" t="s">
        <v>19</v>
      </c>
      <c r="D166" t="s">
        <v>27</v>
      </c>
      <c r="E166" t="s">
        <v>29</v>
      </c>
      <c r="F166" t="s">
        <v>13</v>
      </c>
      <c r="G166">
        <v>223</v>
      </c>
      <c r="H166">
        <v>21</v>
      </c>
      <c r="I166">
        <v>773.8</v>
      </c>
      <c r="J166" t="s">
        <v>34</v>
      </c>
      <c r="K166" t="s">
        <v>36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</row>
    <row r="167" spans="1:17" x14ac:dyDescent="0.2">
      <c r="A167" s="1">
        <v>45314</v>
      </c>
      <c r="B167" t="s">
        <v>30</v>
      </c>
      <c r="C167" t="s">
        <v>15</v>
      </c>
      <c r="D167" t="s">
        <v>22</v>
      </c>
      <c r="E167" t="s">
        <v>12</v>
      </c>
      <c r="F167" t="s">
        <v>13</v>
      </c>
      <c r="G167">
        <v>123</v>
      </c>
      <c r="H167">
        <v>32</v>
      </c>
      <c r="I167">
        <v>218.03</v>
      </c>
      <c r="J167" t="s">
        <v>34</v>
      </c>
      <c r="K167" t="s">
        <v>36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</row>
    <row r="168" spans="1:17" x14ac:dyDescent="0.2">
      <c r="A168" s="1">
        <v>45424</v>
      </c>
      <c r="B168" t="s">
        <v>30</v>
      </c>
      <c r="C168" t="s">
        <v>28</v>
      </c>
      <c r="D168" t="s">
        <v>11</v>
      </c>
      <c r="E168" t="s">
        <v>16</v>
      </c>
      <c r="F168" t="s">
        <v>13</v>
      </c>
      <c r="G168">
        <v>500</v>
      </c>
      <c r="H168">
        <v>7</v>
      </c>
      <c r="I168">
        <v>911.78</v>
      </c>
      <c r="J168" t="s">
        <v>34</v>
      </c>
      <c r="K168" t="s">
        <v>36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</row>
    <row r="169" spans="1:17" x14ac:dyDescent="0.2">
      <c r="A169" s="1">
        <v>45633</v>
      </c>
      <c r="B169" t="s">
        <v>30</v>
      </c>
      <c r="C169" t="s">
        <v>19</v>
      </c>
      <c r="D169" t="s">
        <v>11</v>
      </c>
      <c r="E169" t="s">
        <v>29</v>
      </c>
      <c r="F169" t="s">
        <v>21</v>
      </c>
      <c r="G169">
        <v>284</v>
      </c>
      <c r="H169">
        <v>24</v>
      </c>
      <c r="I169">
        <v>385.24</v>
      </c>
      <c r="J169" t="s">
        <v>34</v>
      </c>
      <c r="K169" t="s">
        <v>36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</row>
    <row r="170" spans="1:17" x14ac:dyDescent="0.2">
      <c r="A170" s="1">
        <v>45542</v>
      </c>
      <c r="B170" t="s">
        <v>30</v>
      </c>
      <c r="C170" t="s">
        <v>15</v>
      </c>
      <c r="D170" t="s">
        <v>22</v>
      </c>
      <c r="E170" t="s">
        <v>23</v>
      </c>
      <c r="F170" t="s">
        <v>13</v>
      </c>
      <c r="G170">
        <v>496</v>
      </c>
      <c r="H170">
        <v>27</v>
      </c>
      <c r="I170">
        <v>931.31</v>
      </c>
      <c r="J170" t="s">
        <v>34</v>
      </c>
      <c r="K170" t="s">
        <v>36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</row>
    <row r="171" spans="1:17" x14ac:dyDescent="0.2">
      <c r="A171" s="1">
        <v>45486</v>
      </c>
      <c r="B171" t="s">
        <v>30</v>
      </c>
      <c r="C171" t="s">
        <v>19</v>
      </c>
      <c r="D171" t="s">
        <v>20</v>
      </c>
      <c r="E171" t="s">
        <v>29</v>
      </c>
      <c r="F171" t="s">
        <v>13</v>
      </c>
      <c r="G171">
        <v>487</v>
      </c>
      <c r="H171">
        <v>1</v>
      </c>
      <c r="I171">
        <v>935.24</v>
      </c>
      <c r="J171" t="s">
        <v>34</v>
      </c>
      <c r="K171" t="s">
        <v>36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</row>
    <row r="172" spans="1:17" x14ac:dyDescent="0.2">
      <c r="A172" s="1">
        <v>45308</v>
      </c>
      <c r="B172" t="s">
        <v>30</v>
      </c>
      <c r="C172" t="s">
        <v>28</v>
      </c>
      <c r="D172" t="s">
        <v>22</v>
      </c>
      <c r="E172" t="s">
        <v>29</v>
      </c>
      <c r="F172" t="s">
        <v>17</v>
      </c>
      <c r="G172">
        <v>15</v>
      </c>
      <c r="H172">
        <v>47</v>
      </c>
      <c r="I172">
        <v>362.4</v>
      </c>
      <c r="J172" t="s">
        <v>34</v>
      </c>
      <c r="K172" t="s">
        <v>36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</row>
    <row r="173" spans="1:17" x14ac:dyDescent="0.2">
      <c r="A173" s="1">
        <v>45545</v>
      </c>
      <c r="B173" t="s">
        <v>30</v>
      </c>
      <c r="C173" t="s">
        <v>10</v>
      </c>
      <c r="D173" t="s">
        <v>11</v>
      </c>
      <c r="E173" t="s">
        <v>16</v>
      </c>
      <c r="F173" t="s">
        <v>13</v>
      </c>
      <c r="G173">
        <v>50</v>
      </c>
      <c r="H173">
        <v>3</v>
      </c>
      <c r="I173">
        <v>780.46</v>
      </c>
      <c r="J173" t="s">
        <v>34</v>
      </c>
      <c r="K173" t="s">
        <v>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</row>
    <row r="174" spans="1:17" x14ac:dyDescent="0.2">
      <c r="A174" s="1">
        <v>45581</v>
      </c>
      <c r="B174" t="s">
        <v>30</v>
      </c>
      <c r="C174" t="s">
        <v>28</v>
      </c>
      <c r="D174" t="s">
        <v>20</v>
      </c>
      <c r="E174" t="s">
        <v>16</v>
      </c>
      <c r="F174" t="s">
        <v>21</v>
      </c>
      <c r="G174">
        <v>415</v>
      </c>
      <c r="H174">
        <v>13</v>
      </c>
      <c r="I174">
        <v>23.2</v>
      </c>
      <c r="J174" t="s">
        <v>34</v>
      </c>
      <c r="K174" t="s">
        <v>36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</row>
    <row r="175" spans="1:17" x14ac:dyDescent="0.2">
      <c r="A175" s="1">
        <v>45584</v>
      </c>
      <c r="B175" t="s">
        <v>30</v>
      </c>
      <c r="C175" t="s">
        <v>19</v>
      </c>
      <c r="D175" t="s">
        <v>11</v>
      </c>
      <c r="E175" t="s">
        <v>12</v>
      </c>
      <c r="F175" t="s">
        <v>21</v>
      </c>
      <c r="G175">
        <v>462</v>
      </c>
      <c r="H175">
        <v>32</v>
      </c>
      <c r="I175">
        <v>395.11</v>
      </c>
      <c r="J175" t="s">
        <v>34</v>
      </c>
      <c r="K175" t="s">
        <v>36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</row>
    <row r="176" spans="1:17" x14ac:dyDescent="0.2">
      <c r="A176" s="1">
        <v>45454</v>
      </c>
      <c r="B176" t="s">
        <v>30</v>
      </c>
      <c r="C176" t="s">
        <v>19</v>
      </c>
      <c r="D176" t="s">
        <v>27</v>
      </c>
      <c r="E176" t="s">
        <v>16</v>
      </c>
      <c r="F176" t="s">
        <v>24</v>
      </c>
      <c r="G176">
        <v>438</v>
      </c>
      <c r="H176">
        <v>26</v>
      </c>
      <c r="I176">
        <v>476</v>
      </c>
      <c r="J176" t="s">
        <v>34</v>
      </c>
      <c r="K176" t="s">
        <v>36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</row>
    <row r="177" spans="1:17" x14ac:dyDescent="0.2">
      <c r="A177" s="1">
        <v>45430</v>
      </c>
      <c r="B177" t="s">
        <v>30</v>
      </c>
      <c r="C177" t="s">
        <v>19</v>
      </c>
      <c r="D177" t="s">
        <v>27</v>
      </c>
      <c r="E177" t="s">
        <v>12</v>
      </c>
      <c r="F177" t="s">
        <v>21</v>
      </c>
      <c r="G177">
        <v>81</v>
      </c>
      <c r="H177">
        <v>28</v>
      </c>
      <c r="I177">
        <v>24.53</v>
      </c>
      <c r="J177" t="s">
        <v>34</v>
      </c>
      <c r="K177" t="s">
        <v>36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</row>
    <row r="178" spans="1:17" x14ac:dyDescent="0.2">
      <c r="A178" s="1">
        <v>45333</v>
      </c>
      <c r="B178" t="s">
        <v>30</v>
      </c>
      <c r="C178" t="s">
        <v>19</v>
      </c>
      <c r="D178" t="s">
        <v>11</v>
      </c>
      <c r="E178" t="s">
        <v>23</v>
      </c>
      <c r="F178" t="s">
        <v>13</v>
      </c>
      <c r="G178">
        <v>31</v>
      </c>
      <c r="H178">
        <v>17</v>
      </c>
      <c r="I178">
        <v>234.51</v>
      </c>
      <c r="J178" t="s">
        <v>34</v>
      </c>
      <c r="K178" t="s">
        <v>36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</row>
    <row r="179" spans="1:17" x14ac:dyDescent="0.2">
      <c r="A179" s="1">
        <v>45294</v>
      </c>
      <c r="B179" t="s">
        <v>30</v>
      </c>
      <c r="C179" t="s">
        <v>19</v>
      </c>
      <c r="D179" t="s">
        <v>27</v>
      </c>
      <c r="E179" t="s">
        <v>16</v>
      </c>
      <c r="F179" t="s">
        <v>17</v>
      </c>
      <c r="G179">
        <v>39</v>
      </c>
      <c r="H179">
        <v>44</v>
      </c>
      <c r="I179">
        <v>527.98</v>
      </c>
      <c r="J179" t="s">
        <v>34</v>
      </c>
      <c r="K179" t="s">
        <v>36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</row>
    <row r="180" spans="1:17" x14ac:dyDescent="0.2">
      <c r="A180" s="1">
        <v>45343</v>
      </c>
      <c r="B180" t="s">
        <v>30</v>
      </c>
      <c r="C180" t="s">
        <v>10</v>
      </c>
      <c r="D180" t="s">
        <v>20</v>
      </c>
      <c r="E180" t="s">
        <v>16</v>
      </c>
      <c r="F180" t="s">
        <v>13</v>
      </c>
      <c r="G180">
        <v>243</v>
      </c>
      <c r="H180">
        <v>29</v>
      </c>
      <c r="I180">
        <v>16.309999999999999</v>
      </c>
      <c r="J180" t="s">
        <v>34</v>
      </c>
      <c r="K180" t="s">
        <v>36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</row>
    <row r="181" spans="1:17" x14ac:dyDescent="0.2">
      <c r="A181" s="1">
        <v>45314</v>
      </c>
      <c r="B181" t="s">
        <v>30</v>
      </c>
      <c r="C181" t="s">
        <v>10</v>
      </c>
      <c r="D181" t="s">
        <v>22</v>
      </c>
      <c r="E181" t="s">
        <v>32</v>
      </c>
      <c r="F181" t="s">
        <v>17</v>
      </c>
      <c r="G181">
        <v>358</v>
      </c>
      <c r="H181">
        <v>29</v>
      </c>
      <c r="I181">
        <v>540.51</v>
      </c>
      <c r="J181" t="s">
        <v>34</v>
      </c>
      <c r="K181" t="s">
        <v>36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</row>
    <row r="182" spans="1:17" x14ac:dyDescent="0.2">
      <c r="A182" s="1">
        <v>45570</v>
      </c>
      <c r="B182" t="s">
        <v>30</v>
      </c>
      <c r="C182" t="s">
        <v>19</v>
      </c>
      <c r="D182" t="s">
        <v>27</v>
      </c>
      <c r="E182" t="s">
        <v>32</v>
      </c>
      <c r="F182" t="s">
        <v>21</v>
      </c>
      <c r="G182">
        <v>190</v>
      </c>
      <c r="H182">
        <v>42</v>
      </c>
      <c r="I182">
        <v>656.45</v>
      </c>
      <c r="J182" t="s">
        <v>34</v>
      </c>
      <c r="K182" t="s">
        <v>36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</row>
    <row r="183" spans="1:17" x14ac:dyDescent="0.2">
      <c r="A183" s="1">
        <v>45646</v>
      </c>
      <c r="B183" t="s">
        <v>30</v>
      </c>
      <c r="C183" t="s">
        <v>19</v>
      </c>
      <c r="D183" t="s">
        <v>20</v>
      </c>
      <c r="E183" t="s">
        <v>23</v>
      </c>
      <c r="F183" t="s">
        <v>21</v>
      </c>
      <c r="G183">
        <v>352</v>
      </c>
      <c r="H183">
        <v>41</v>
      </c>
      <c r="I183">
        <v>700.01</v>
      </c>
      <c r="J183" t="s">
        <v>34</v>
      </c>
      <c r="K183" t="s">
        <v>36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</row>
    <row r="184" spans="1:17" x14ac:dyDescent="0.2">
      <c r="A184" s="1">
        <v>45431</v>
      </c>
      <c r="B184" t="s">
        <v>30</v>
      </c>
      <c r="C184" t="s">
        <v>19</v>
      </c>
      <c r="D184" t="s">
        <v>20</v>
      </c>
      <c r="E184" t="s">
        <v>12</v>
      </c>
      <c r="F184" t="s">
        <v>21</v>
      </c>
      <c r="G184">
        <v>60</v>
      </c>
      <c r="H184">
        <v>20</v>
      </c>
      <c r="I184">
        <v>15.15</v>
      </c>
      <c r="J184" t="s">
        <v>34</v>
      </c>
      <c r="K184" t="s">
        <v>36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</row>
    <row r="185" spans="1:17" x14ac:dyDescent="0.2">
      <c r="A185" s="1">
        <v>45353</v>
      </c>
      <c r="B185" t="s">
        <v>30</v>
      </c>
      <c r="C185" t="s">
        <v>10</v>
      </c>
      <c r="D185" t="s">
        <v>27</v>
      </c>
      <c r="E185" t="s">
        <v>23</v>
      </c>
      <c r="F185" t="s">
        <v>13</v>
      </c>
      <c r="G185">
        <v>210</v>
      </c>
      <c r="H185">
        <v>44</v>
      </c>
      <c r="I185">
        <v>989.08</v>
      </c>
      <c r="J185" t="s">
        <v>34</v>
      </c>
      <c r="K185" t="s">
        <v>36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</row>
    <row r="186" spans="1:17" x14ac:dyDescent="0.2">
      <c r="A186" s="1">
        <v>45640</v>
      </c>
      <c r="B186" t="s">
        <v>30</v>
      </c>
      <c r="C186" t="s">
        <v>19</v>
      </c>
      <c r="D186" t="s">
        <v>11</v>
      </c>
      <c r="E186" t="s">
        <v>23</v>
      </c>
      <c r="F186" t="s">
        <v>24</v>
      </c>
      <c r="G186">
        <v>191</v>
      </c>
      <c r="H186">
        <v>31</v>
      </c>
      <c r="I186">
        <v>260.67</v>
      </c>
      <c r="J186" t="s">
        <v>34</v>
      </c>
      <c r="K186" t="s">
        <v>36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</row>
    <row r="187" spans="1:17" x14ac:dyDescent="0.2">
      <c r="A187" s="1">
        <v>45558</v>
      </c>
      <c r="B187" t="s">
        <v>30</v>
      </c>
      <c r="C187" t="s">
        <v>10</v>
      </c>
      <c r="D187" t="s">
        <v>11</v>
      </c>
      <c r="E187" t="s">
        <v>16</v>
      </c>
      <c r="F187" t="s">
        <v>24</v>
      </c>
      <c r="G187">
        <v>382</v>
      </c>
      <c r="H187">
        <v>21</v>
      </c>
      <c r="I187">
        <v>252.17</v>
      </c>
      <c r="J187" t="s">
        <v>34</v>
      </c>
      <c r="K187" t="s">
        <v>36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</row>
    <row r="188" spans="1:17" x14ac:dyDescent="0.2">
      <c r="A188" s="1">
        <v>45400</v>
      </c>
      <c r="B188" t="s">
        <v>30</v>
      </c>
      <c r="C188" t="s">
        <v>28</v>
      </c>
      <c r="D188" t="s">
        <v>22</v>
      </c>
      <c r="E188" t="s">
        <v>12</v>
      </c>
      <c r="F188" t="s">
        <v>21</v>
      </c>
      <c r="G188">
        <v>91</v>
      </c>
      <c r="H188">
        <v>50</v>
      </c>
      <c r="I188">
        <v>693.79</v>
      </c>
      <c r="J188" t="s">
        <v>34</v>
      </c>
      <c r="K188" t="s">
        <v>36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</row>
    <row r="189" spans="1:17" x14ac:dyDescent="0.2">
      <c r="A189" s="1">
        <v>45314</v>
      </c>
      <c r="B189" t="s">
        <v>30</v>
      </c>
      <c r="C189" t="s">
        <v>15</v>
      </c>
      <c r="D189" t="s">
        <v>27</v>
      </c>
      <c r="E189" t="s">
        <v>23</v>
      </c>
      <c r="F189" t="s">
        <v>24</v>
      </c>
      <c r="G189">
        <v>121</v>
      </c>
      <c r="H189">
        <v>16</v>
      </c>
      <c r="I189">
        <v>195.9</v>
      </c>
      <c r="J189" t="s">
        <v>34</v>
      </c>
      <c r="K189" t="s">
        <v>36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</row>
    <row r="190" spans="1:17" x14ac:dyDescent="0.2">
      <c r="A190" s="1">
        <v>45404</v>
      </c>
      <c r="B190" t="s">
        <v>30</v>
      </c>
      <c r="C190" t="s">
        <v>10</v>
      </c>
      <c r="D190" t="s">
        <v>20</v>
      </c>
      <c r="E190" t="s">
        <v>32</v>
      </c>
      <c r="F190" t="s">
        <v>24</v>
      </c>
      <c r="G190">
        <v>61</v>
      </c>
      <c r="H190">
        <v>7</v>
      </c>
      <c r="I190">
        <v>307.19</v>
      </c>
      <c r="J190" t="s">
        <v>34</v>
      </c>
      <c r="K190" t="s">
        <v>36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</row>
    <row r="191" spans="1:17" x14ac:dyDescent="0.2">
      <c r="A191" s="1">
        <v>45507</v>
      </c>
      <c r="B191" t="s">
        <v>30</v>
      </c>
      <c r="C191" t="s">
        <v>10</v>
      </c>
      <c r="D191" t="s">
        <v>11</v>
      </c>
      <c r="E191" t="s">
        <v>12</v>
      </c>
      <c r="F191" t="s">
        <v>17</v>
      </c>
      <c r="G191">
        <v>68</v>
      </c>
      <c r="H191">
        <v>1</v>
      </c>
      <c r="I191">
        <v>274.20999999999998</v>
      </c>
      <c r="J191" t="s">
        <v>34</v>
      </c>
      <c r="K191" t="s">
        <v>36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</row>
    <row r="192" spans="1:17" x14ac:dyDescent="0.2">
      <c r="A192" s="1">
        <v>45432</v>
      </c>
      <c r="B192" t="s">
        <v>30</v>
      </c>
      <c r="C192" t="s">
        <v>28</v>
      </c>
      <c r="D192" t="s">
        <v>11</v>
      </c>
      <c r="E192" t="s">
        <v>29</v>
      </c>
      <c r="F192" t="s">
        <v>17</v>
      </c>
      <c r="G192">
        <v>143</v>
      </c>
      <c r="H192">
        <v>7</v>
      </c>
      <c r="I192">
        <v>622.07000000000005</v>
      </c>
      <c r="J192" t="s">
        <v>34</v>
      </c>
      <c r="K192" t="s">
        <v>36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</row>
    <row r="193" spans="1:17" x14ac:dyDescent="0.2">
      <c r="A193" s="1">
        <v>45480</v>
      </c>
      <c r="B193" t="s">
        <v>30</v>
      </c>
      <c r="C193" t="s">
        <v>19</v>
      </c>
      <c r="D193" t="s">
        <v>22</v>
      </c>
      <c r="E193" t="s">
        <v>29</v>
      </c>
      <c r="F193" t="s">
        <v>17</v>
      </c>
      <c r="G193">
        <v>397</v>
      </c>
      <c r="H193">
        <v>40</v>
      </c>
      <c r="I193">
        <v>827.13</v>
      </c>
      <c r="J193" t="s">
        <v>34</v>
      </c>
      <c r="K193" t="s">
        <v>36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</row>
    <row r="194" spans="1:17" x14ac:dyDescent="0.2">
      <c r="A194" s="1">
        <v>45548</v>
      </c>
      <c r="B194" t="s">
        <v>30</v>
      </c>
      <c r="C194" t="s">
        <v>10</v>
      </c>
      <c r="D194" t="s">
        <v>27</v>
      </c>
      <c r="E194" t="s">
        <v>16</v>
      </c>
      <c r="F194" t="s">
        <v>17</v>
      </c>
      <c r="G194">
        <v>404</v>
      </c>
      <c r="H194">
        <v>34</v>
      </c>
      <c r="I194">
        <v>134.38999999999999</v>
      </c>
      <c r="J194" t="s">
        <v>34</v>
      </c>
      <c r="K194" t="s">
        <v>36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</row>
    <row r="195" spans="1:17" x14ac:dyDescent="0.2">
      <c r="A195" s="1">
        <v>45480</v>
      </c>
      <c r="B195" t="s">
        <v>30</v>
      </c>
      <c r="C195" t="s">
        <v>15</v>
      </c>
      <c r="D195" t="s">
        <v>20</v>
      </c>
      <c r="E195" t="s">
        <v>12</v>
      </c>
      <c r="F195" t="s">
        <v>21</v>
      </c>
      <c r="G195">
        <v>123</v>
      </c>
      <c r="H195">
        <v>48</v>
      </c>
      <c r="I195">
        <v>763.37</v>
      </c>
      <c r="J195" t="s">
        <v>34</v>
      </c>
      <c r="K195" t="s">
        <v>36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</row>
    <row r="196" spans="1:17" x14ac:dyDescent="0.2">
      <c r="A196" s="1">
        <v>45612</v>
      </c>
      <c r="B196" t="s">
        <v>30</v>
      </c>
      <c r="C196" t="s">
        <v>15</v>
      </c>
      <c r="D196" t="s">
        <v>20</v>
      </c>
      <c r="E196" t="s">
        <v>32</v>
      </c>
      <c r="F196" t="s">
        <v>21</v>
      </c>
      <c r="G196">
        <v>113</v>
      </c>
      <c r="H196">
        <v>16</v>
      </c>
      <c r="I196">
        <v>644.94000000000005</v>
      </c>
      <c r="J196" t="s">
        <v>34</v>
      </c>
      <c r="K196" t="s">
        <v>36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</row>
    <row r="197" spans="1:17" x14ac:dyDescent="0.2">
      <c r="A197" s="1">
        <v>45503</v>
      </c>
      <c r="B197" t="s">
        <v>30</v>
      </c>
      <c r="C197" t="s">
        <v>28</v>
      </c>
      <c r="D197" t="s">
        <v>20</v>
      </c>
      <c r="E197" t="s">
        <v>29</v>
      </c>
      <c r="F197" t="s">
        <v>21</v>
      </c>
      <c r="G197">
        <v>394</v>
      </c>
      <c r="H197">
        <v>23</v>
      </c>
      <c r="I197">
        <v>290.89</v>
      </c>
      <c r="J197" t="s">
        <v>34</v>
      </c>
      <c r="K197" t="s">
        <v>36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</row>
    <row r="198" spans="1:17" x14ac:dyDescent="0.2">
      <c r="A198" s="1">
        <v>45527</v>
      </c>
      <c r="B198" t="s">
        <v>30</v>
      </c>
      <c r="C198" t="s">
        <v>15</v>
      </c>
      <c r="D198" t="s">
        <v>27</v>
      </c>
      <c r="E198" t="s">
        <v>23</v>
      </c>
      <c r="F198" t="s">
        <v>24</v>
      </c>
      <c r="G198">
        <v>146</v>
      </c>
      <c r="H198">
        <v>33</v>
      </c>
      <c r="I198">
        <v>326.29000000000002</v>
      </c>
      <c r="J198" t="s">
        <v>34</v>
      </c>
      <c r="K198" t="s">
        <v>36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</row>
    <row r="199" spans="1:17" x14ac:dyDescent="0.2">
      <c r="A199" s="1">
        <v>45428</v>
      </c>
      <c r="B199" t="s">
        <v>30</v>
      </c>
      <c r="C199" t="s">
        <v>10</v>
      </c>
      <c r="D199" t="s">
        <v>11</v>
      </c>
      <c r="E199" t="s">
        <v>23</v>
      </c>
      <c r="F199" t="s">
        <v>17</v>
      </c>
      <c r="G199">
        <v>230</v>
      </c>
      <c r="H199">
        <v>46</v>
      </c>
      <c r="I199">
        <v>327.7</v>
      </c>
      <c r="J199" t="s">
        <v>34</v>
      </c>
      <c r="K199" t="s">
        <v>36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</row>
    <row r="200" spans="1:17" x14ac:dyDescent="0.2">
      <c r="A200" s="1">
        <v>45444</v>
      </c>
      <c r="B200" t="s">
        <v>30</v>
      </c>
      <c r="C200" t="s">
        <v>19</v>
      </c>
      <c r="D200" t="s">
        <v>20</v>
      </c>
      <c r="E200" t="s">
        <v>23</v>
      </c>
      <c r="F200" t="s">
        <v>24</v>
      </c>
      <c r="G200">
        <v>67</v>
      </c>
      <c r="H200">
        <v>19</v>
      </c>
      <c r="I200">
        <v>212.06</v>
      </c>
      <c r="J200" t="s">
        <v>34</v>
      </c>
      <c r="K200" t="s">
        <v>36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</row>
    <row r="201" spans="1:17" x14ac:dyDescent="0.2">
      <c r="A201" s="1">
        <v>45492</v>
      </c>
      <c r="B201" t="s">
        <v>30</v>
      </c>
      <c r="C201" t="s">
        <v>19</v>
      </c>
      <c r="D201" t="s">
        <v>11</v>
      </c>
      <c r="E201" t="s">
        <v>29</v>
      </c>
      <c r="F201" t="s">
        <v>13</v>
      </c>
      <c r="G201">
        <v>158</v>
      </c>
      <c r="H201">
        <v>16</v>
      </c>
      <c r="I201">
        <v>787.78</v>
      </c>
      <c r="J201" t="s">
        <v>34</v>
      </c>
      <c r="K201" t="s">
        <v>36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</row>
    <row r="202" spans="1:17" x14ac:dyDescent="0.2">
      <c r="A202" s="1">
        <v>45463</v>
      </c>
      <c r="B202" t="s">
        <v>30</v>
      </c>
      <c r="C202" t="s">
        <v>15</v>
      </c>
      <c r="D202" t="s">
        <v>20</v>
      </c>
      <c r="E202" t="s">
        <v>29</v>
      </c>
      <c r="F202" t="s">
        <v>13</v>
      </c>
      <c r="G202">
        <v>123</v>
      </c>
      <c r="H202">
        <v>42</v>
      </c>
      <c r="I202">
        <v>5.85</v>
      </c>
      <c r="J202" t="s">
        <v>34</v>
      </c>
      <c r="K202" t="s">
        <v>36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</row>
    <row r="203" spans="1:17" x14ac:dyDescent="0.2">
      <c r="A203" s="1">
        <v>45652</v>
      </c>
      <c r="B203" t="s">
        <v>30</v>
      </c>
      <c r="C203" t="s">
        <v>10</v>
      </c>
      <c r="D203" t="s">
        <v>11</v>
      </c>
      <c r="E203" t="s">
        <v>29</v>
      </c>
      <c r="F203" t="s">
        <v>17</v>
      </c>
      <c r="G203">
        <v>189</v>
      </c>
      <c r="H203">
        <v>37</v>
      </c>
      <c r="I203">
        <v>576.05999999999995</v>
      </c>
      <c r="J203" t="s">
        <v>34</v>
      </c>
      <c r="K203" t="s">
        <v>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</row>
    <row r="204" spans="1:17" x14ac:dyDescent="0.2">
      <c r="A204" s="1">
        <v>45520</v>
      </c>
      <c r="B204" t="s">
        <v>30</v>
      </c>
      <c r="C204" t="s">
        <v>19</v>
      </c>
      <c r="D204" t="s">
        <v>27</v>
      </c>
      <c r="E204" t="s">
        <v>29</v>
      </c>
      <c r="F204" t="s">
        <v>21</v>
      </c>
      <c r="G204">
        <v>393</v>
      </c>
      <c r="H204">
        <v>30</v>
      </c>
      <c r="I204">
        <v>782.6</v>
      </c>
      <c r="J204" t="s">
        <v>34</v>
      </c>
      <c r="K204" t="s">
        <v>36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</row>
    <row r="205" spans="1:17" x14ac:dyDescent="0.2">
      <c r="A205" s="1">
        <v>45299</v>
      </c>
      <c r="B205" t="s">
        <v>30</v>
      </c>
      <c r="C205" t="s">
        <v>19</v>
      </c>
      <c r="D205" t="s">
        <v>22</v>
      </c>
      <c r="E205" t="s">
        <v>12</v>
      </c>
      <c r="F205" t="s">
        <v>24</v>
      </c>
      <c r="G205">
        <v>414</v>
      </c>
      <c r="H205">
        <v>35</v>
      </c>
      <c r="I205">
        <v>669.21</v>
      </c>
      <c r="J205" t="s">
        <v>34</v>
      </c>
      <c r="K205" t="s">
        <v>36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</row>
    <row r="206" spans="1:17" x14ac:dyDescent="0.2">
      <c r="A206" s="1">
        <v>45391</v>
      </c>
      <c r="B206" t="s">
        <v>30</v>
      </c>
      <c r="C206" t="s">
        <v>15</v>
      </c>
      <c r="D206" t="s">
        <v>22</v>
      </c>
      <c r="E206" t="s">
        <v>23</v>
      </c>
      <c r="F206" t="s">
        <v>13</v>
      </c>
      <c r="G206">
        <v>13</v>
      </c>
      <c r="H206">
        <v>6</v>
      </c>
      <c r="I206">
        <v>111.03</v>
      </c>
      <c r="J206" t="s">
        <v>34</v>
      </c>
      <c r="K206" t="s">
        <v>36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FA9A-292A-5542-9050-5100334F76E4}">
  <dimension ref="A1:Q1176"/>
  <sheetViews>
    <sheetView workbookViewId="0">
      <selection activeCell="A3" sqref="A3:Q1176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14.6640625" bestFit="1" customWidth="1"/>
    <col min="4" max="4" width="18.83203125" bestFit="1" customWidth="1"/>
    <col min="5" max="5" width="14.1640625" bestFit="1" customWidth="1"/>
    <col min="6" max="6" width="11.83203125" bestFit="1" customWidth="1"/>
    <col min="7" max="7" width="11" bestFit="1" customWidth="1"/>
    <col min="8" max="8" width="13.6640625" bestFit="1" customWidth="1"/>
    <col min="9" max="9" width="11" bestFit="1" customWidth="1"/>
    <col min="10" max="10" width="18" bestFit="1" customWidth="1"/>
    <col min="11" max="11" width="16.1640625" bestFit="1" customWidth="1"/>
    <col min="12" max="12" width="16.6640625" bestFit="1" customWidth="1"/>
    <col min="13" max="13" width="13.33203125" bestFit="1" customWidth="1"/>
    <col min="14" max="14" width="18.33203125" bestFit="1" customWidth="1"/>
    <col min="15" max="15" width="14.83203125" bestFit="1" customWidth="1"/>
    <col min="16" max="16" width="20.6640625" bestFit="1" customWidth="1"/>
    <col min="17" max="17" width="23.5" bestFit="1" customWidth="1"/>
  </cols>
  <sheetData>
    <row r="1" spans="1:17" x14ac:dyDescent="0.2">
      <c r="A1" s="16" t="s">
        <v>55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33</v>
      </c>
      <c r="K3" t="s">
        <v>35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 x14ac:dyDescent="0.2">
      <c r="A4" s="1">
        <v>45542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391</v>
      </c>
      <c r="H4">
        <v>29</v>
      </c>
      <c r="I4">
        <v>864.17</v>
      </c>
      <c r="J4" t="s">
        <v>34</v>
      </c>
      <c r="K4" t="s">
        <v>36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 x14ac:dyDescent="0.2">
      <c r="A5" s="1">
        <v>45359</v>
      </c>
      <c r="B5" t="s">
        <v>9</v>
      </c>
      <c r="C5" t="s">
        <v>15</v>
      </c>
      <c r="D5" t="s">
        <v>27</v>
      </c>
      <c r="E5" t="s">
        <v>12</v>
      </c>
      <c r="F5" t="s">
        <v>17</v>
      </c>
      <c r="G5">
        <v>188</v>
      </c>
      <c r="H5">
        <v>1</v>
      </c>
      <c r="I5">
        <v>253.42</v>
      </c>
      <c r="J5" t="s">
        <v>34</v>
      </c>
      <c r="K5" t="s">
        <v>36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 x14ac:dyDescent="0.2">
      <c r="A6" s="1">
        <v>45590</v>
      </c>
      <c r="B6" t="s">
        <v>9</v>
      </c>
      <c r="C6" t="s">
        <v>19</v>
      </c>
      <c r="D6" t="s">
        <v>11</v>
      </c>
      <c r="E6" t="s">
        <v>29</v>
      </c>
      <c r="F6" t="s">
        <v>13</v>
      </c>
      <c r="G6">
        <v>147</v>
      </c>
      <c r="H6">
        <v>46</v>
      </c>
      <c r="I6">
        <v>557.51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 x14ac:dyDescent="0.2">
      <c r="A7" s="1">
        <v>45446</v>
      </c>
      <c r="B7" t="s">
        <v>9</v>
      </c>
      <c r="C7" t="s">
        <v>15</v>
      </c>
      <c r="D7" t="s">
        <v>20</v>
      </c>
      <c r="E7" t="s">
        <v>32</v>
      </c>
      <c r="F7" t="s">
        <v>17</v>
      </c>
      <c r="G7">
        <v>43</v>
      </c>
      <c r="H7">
        <v>26</v>
      </c>
      <c r="I7">
        <v>113.48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 x14ac:dyDescent="0.2">
      <c r="A8" s="1">
        <v>45486</v>
      </c>
      <c r="B8" t="s">
        <v>9</v>
      </c>
      <c r="C8" t="s">
        <v>15</v>
      </c>
      <c r="D8" t="s">
        <v>11</v>
      </c>
      <c r="E8" t="s">
        <v>23</v>
      </c>
      <c r="F8" t="s">
        <v>24</v>
      </c>
      <c r="G8">
        <v>215</v>
      </c>
      <c r="H8">
        <v>25</v>
      </c>
      <c r="I8">
        <v>137.94</v>
      </c>
      <c r="J8" t="s">
        <v>34</v>
      </c>
      <c r="K8" t="s">
        <v>36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 x14ac:dyDescent="0.2">
      <c r="A9" s="1">
        <v>45454</v>
      </c>
      <c r="B9" t="s">
        <v>9</v>
      </c>
      <c r="C9" t="s">
        <v>28</v>
      </c>
      <c r="D9" t="s">
        <v>11</v>
      </c>
      <c r="E9" t="s">
        <v>23</v>
      </c>
      <c r="F9" t="s">
        <v>21</v>
      </c>
      <c r="G9">
        <v>54</v>
      </c>
      <c r="H9">
        <v>1</v>
      </c>
      <c r="I9">
        <v>988.45</v>
      </c>
      <c r="J9" t="s">
        <v>34</v>
      </c>
      <c r="K9" t="s">
        <v>36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 x14ac:dyDescent="0.2">
      <c r="A10" s="1">
        <v>45569</v>
      </c>
      <c r="B10" t="s">
        <v>9</v>
      </c>
      <c r="C10" t="s">
        <v>15</v>
      </c>
      <c r="D10" t="s">
        <v>22</v>
      </c>
      <c r="E10" t="s">
        <v>29</v>
      </c>
      <c r="F10" t="s">
        <v>17</v>
      </c>
      <c r="G10">
        <v>205</v>
      </c>
      <c r="H10">
        <v>9</v>
      </c>
      <c r="I10">
        <v>428.12</v>
      </c>
      <c r="J10" t="s">
        <v>34</v>
      </c>
      <c r="K10" t="s">
        <v>36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 x14ac:dyDescent="0.2">
      <c r="A11" s="1">
        <v>45557</v>
      </c>
      <c r="B11" t="s">
        <v>9</v>
      </c>
      <c r="C11" t="s">
        <v>19</v>
      </c>
      <c r="D11" t="s">
        <v>20</v>
      </c>
      <c r="E11" t="s">
        <v>29</v>
      </c>
      <c r="F11" t="s">
        <v>13</v>
      </c>
      <c r="G11">
        <v>271</v>
      </c>
      <c r="H11">
        <v>1</v>
      </c>
      <c r="I11">
        <v>942.98</v>
      </c>
      <c r="J11" t="s">
        <v>34</v>
      </c>
      <c r="K11" t="s">
        <v>36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 x14ac:dyDescent="0.2">
      <c r="A12" s="1">
        <v>45314</v>
      </c>
      <c r="B12" t="s">
        <v>9</v>
      </c>
      <c r="C12" t="s">
        <v>19</v>
      </c>
      <c r="D12" t="s">
        <v>11</v>
      </c>
      <c r="E12" t="s">
        <v>23</v>
      </c>
      <c r="F12" t="s">
        <v>21</v>
      </c>
      <c r="G12">
        <v>26</v>
      </c>
      <c r="H12">
        <v>44</v>
      </c>
      <c r="I12">
        <v>688.14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 x14ac:dyDescent="0.2">
      <c r="A13" s="1">
        <v>45428</v>
      </c>
      <c r="B13" t="s">
        <v>9</v>
      </c>
      <c r="C13" t="s">
        <v>19</v>
      </c>
      <c r="D13" t="s">
        <v>20</v>
      </c>
      <c r="E13" t="s">
        <v>32</v>
      </c>
      <c r="F13" t="s">
        <v>13</v>
      </c>
      <c r="G13">
        <v>168</v>
      </c>
      <c r="H13">
        <v>14</v>
      </c>
      <c r="I13">
        <v>537.58000000000004</v>
      </c>
      <c r="J13" t="s">
        <v>34</v>
      </c>
      <c r="K13" t="s">
        <v>36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 x14ac:dyDescent="0.2">
      <c r="A14" s="1">
        <v>45544</v>
      </c>
      <c r="B14" t="s">
        <v>9</v>
      </c>
      <c r="C14" t="s">
        <v>28</v>
      </c>
      <c r="D14" t="s">
        <v>22</v>
      </c>
      <c r="E14" t="s">
        <v>23</v>
      </c>
      <c r="F14" t="s">
        <v>13</v>
      </c>
      <c r="G14">
        <v>142</v>
      </c>
      <c r="H14">
        <v>33</v>
      </c>
      <c r="I14">
        <v>107.99</v>
      </c>
      <c r="J14" t="s">
        <v>34</v>
      </c>
      <c r="K14" t="s">
        <v>36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 x14ac:dyDescent="0.2">
      <c r="A15" s="1">
        <v>45394</v>
      </c>
      <c r="B15" t="s">
        <v>9</v>
      </c>
      <c r="C15" t="s">
        <v>19</v>
      </c>
      <c r="D15" t="s">
        <v>27</v>
      </c>
      <c r="E15" t="s">
        <v>29</v>
      </c>
      <c r="F15" t="s">
        <v>13</v>
      </c>
      <c r="G15">
        <v>121</v>
      </c>
      <c r="H15">
        <v>13</v>
      </c>
      <c r="I15">
        <v>506.24</v>
      </c>
      <c r="J15" t="s">
        <v>34</v>
      </c>
      <c r="K15" t="s">
        <v>36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 x14ac:dyDescent="0.2">
      <c r="A16" s="1">
        <v>45629</v>
      </c>
      <c r="B16" t="s">
        <v>9</v>
      </c>
      <c r="C16" t="s">
        <v>19</v>
      </c>
      <c r="D16" t="s">
        <v>27</v>
      </c>
      <c r="E16" t="s">
        <v>23</v>
      </c>
      <c r="F16" t="s">
        <v>21</v>
      </c>
      <c r="G16">
        <v>183</v>
      </c>
      <c r="H16">
        <v>16</v>
      </c>
      <c r="I16">
        <v>449.96</v>
      </c>
      <c r="J16" t="s">
        <v>34</v>
      </c>
      <c r="K16" t="s">
        <v>36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 x14ac:dyDescent="0.2">
      <c r="A17" s="1">
        <v>45451</v>
      </c>
      <c r="B17" t="s">
        <v>9</v>
      </c>
      <c r="C17" t="s">
        <v>15</v>
      </c>
      <c r="D17" t="s">
        <v>20</v>
      </c>
      <c r="E17" t="s">
        <v>23</v>
      </c>
      <c r="F17" t="s">
        <v>17</v>
      </c>
      <c r="G17">
        <v>88</v>
      </c>
      <c r="H17">
        <v>14</v>
      </c>
      <c r="I17">
        <v>302.33</v>
      </c>
      <c r="J17" t="s">
        <v>34</v>
      </c>
      <c r="K17" t="s">
        <v>36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 x14ac:dyDescent="0.2">
      <c r="A18" s="1">
        <v>45654</v>
      </c>
      <c r="B18" t="s">
        <v>9</v>
      </c>
      <c r="C18" t="s">
        <v>15</v>
      </c>
      <c r="D18" t="s">
        <v>20</v>
      </c>
      <c r="E18" t="s">
        <v>23</v>
      </c>
      <c r="F18" t="s">
        <v>17</v>
      </c>
      <c r="G18">
        <v>309</v>
      </c>
      <c r="H18">
        <v>5</v>
      </c>
      <c r="I18">
        <v>664.23</v>
      </c>
      <c r="J18" t="s">
        <v>34</v>
      </c>
      <c r="K18" t="s">
        <v>36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 x14ac:dyDescent="0.2">
      <c r="A19" s="1">
        <v>45365</v>
      </c>
      <c r="B19" t="s">
        <v>9</v>
      </c>
      <c r="C19" t="s">
        <v>19</v>
      </c>
      <c r="D19" t="s">
        <v>20</v>
      </c>
      <c r="E19" t="s">
        <v>23</v>
      </c>
      <c r="F19" t="s">
        <v>17</v>
      </c>
      <c r="G19">
        <v>365</v>
      </c>
      <c r="H19">
        <v>45</v>
      </c>
      <c r="I19">
        <v>52.08</v>
      </c>
      <c r="J19" t="s">
        <v>34</v>
      </c>
      <c r="K19" t="s">
        <v>36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 x14ac:dyDescent="0.2">
      <c r="A20" s="1">
        <v>45307</v>
      </c>
      <c r="B20" t="s">
        <v>9</v>
      </c>
      <c r="C20" t="s">
        <v>28</v>
      </c>
      <c r="D20" t="s">
        <v>22</v>
      </c>
      <c r="E20" t="s">
        <v>23</v>
      </c>
      <c r="F20" t="s">
        <v>17</v>
      </c>
      <c r="G20">
        <v>193</v>
      </c>
      <c r="H20">
        <v>16</v>
      </c>
      <c r="I20">
        <v>565.62</v>
      </c>
      <c r="J20" t="s">
        <v>34</v>
      </c>
      <c r="K20" t="s">
        <v>36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 x14ac:dyDescent="0.2">
      <c r="A21" s="1">
        <v>45367</v>
      </c>
      <c r="B21" t="s">
        <v>9</v>
      </c>
      <c r="C21" t="s">
        <v>15</v>
      </c>
      <c r="D21" t="s">
        <v>20</v>
      </c>
      <c r="E21" t="s">
        <v>12</v>
      </c>
      <c r="F21" t="s">
        <v>24</v>
      </c>
      <c r="G21">
        <v>278</v>
      </c>
      <c r="H21">
        <v>13</v>
      </c>
      <c r="I21">
        <v>297.38</v>
      </c>
      <c r="J21" t="s">
        <v>34</v>
      </c>
      <c r="K21" t="s">
        <v>36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</row>
    <row r="22" spans="1:17" x14ac:dyDescent="0.2">
      <c r="A22" s="1">
        <v>45444</v>
      </c>
      <c r="B22" t="s">
        <v>9</v>
      </c>
      <c r="C22" t="s">
        <v>10</v>
      </c>
      <c r="D22" t="s">
        <v>20</v>
      </c>
      <c r="E22" t="s">
        <v>32</v>
      </c>
      <c r="F22" t="s">
        <v>17</v>
      </c>
      <c r="G22">
        <v>267</v>
      </c>
      <c r="H22">
        <v>38</v>
      </c>
      <c r="I22">
        <v>723.05</v>
      </c>
      <c r="J22" t="s">
        <v>34</v>
      </c>
      <c r="K22" t="s">
        <v>36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</row>
    <row r="23" spans="1:17" x14ac:dyDescent="0.2">
      <c r="A23" s="1">
        <v>45311</v>
      </c>
      <c r="B23" t="s">
        <v>9</v>
      </c>
      <c r="C23" t="s">
        <v>10</v>
      </c>
      <c r="D23" t="s">
        <v>20</v>
      </c>
      <c r="E23" t="s">
        <v>32</v>
      </c>
      <c r="F23" t="s">
        <v>24</v>
      </c>
      <c r="G23">
        <v>361</v>
      </c>
      <c r="H23">
        <v>3</v>
      </c>
      <c r="I23">
        <v>269.22000000000003</v>
      </c>
      <c r="J23" t="s">
        <v>34</v>
      </c>
      <c r="K23" t="s">
        <v>36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</row>
    <row r="24" spans="1:17" x14ac:dyDescent="0.2">
      <c r="A24" s="1">
        <v>45339</v>
      </c>
      <c r="B24" t="s">
        <v>9</v>
      </c>
      <c r="C24" t="s">
        <v>19</v>
      </c>
      <c r="D24" t="s">
        <v>20</v>
      </c>
      <c r="E24" t="s">
        <v>29</v>
      </c>
      <c r="F24" t="s">
        <v>17</v>
      </c>
      <c r="G24">
        <v>250</v>
      </c>
      <c r="H24">
        <v>18</v>
      </c>
      <c r="I24">
        <v>361.34</v>
      </c>
      <c r="J24" t="s">
        <v>34</v>
      </c>
      <c r="K24" t="s">
        <v>36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</row>
    <row r="25" spans="1:17" x14ac:dyDescent="0.2">
      <c r="A25" s="1">
        <v>45293</v>
      </c>
      <c r="B25" t="s">
        <v>9</v>
      </c>
      <c r="C25" t="s">
        <v>10</v>
      </c>
      <c r="D25" t="s">
        <v>11</v>
      </c>
      <c r="E25" t="s">
        <v>29</v>
      </c>
      <c r="F25" t="s">
        <v>13</v>
      </c>
      <c r="G25">
        <v>204</v>
      </c>
      <c r="H25">
        <v>13</v>
      </c>
      <c r="I25">
        <v>727.31</v>
      </c>
      <c r="J25" t="s">
        <v>34</v>
      </c>
      <c r="K25" t="s">
        <v>36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</row>
    <row r="26" spans="1:17" x14ac:dyDescent="0.2">
      <c r="A26" s="1">
        <v>45398</v>
      </c>
      <c r="B26" t="s">
        <v>9</v>
      </c>
      <c r="C26" t="s">
        <v>19</v>
      </c>
      <c r="D26" t="s">
        <v>22</v>
      </c>
      <c r="E26" t="s">
        <v>12</v>
      </c>
      <c r="F26" t="s">
        <v>21</v>
      </c>
      <c r="G26">
        <v>289</v>
      </c>
      <c r="H26">
        <v>33</v>
      </c>
      <c r="I26">
        <v>936.95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</row>
    <row r="27" spans="1:17" x14ac:dyDescent="0.2">
      <c r="A27" s="1">
        <v>45587</v>
      </c>
      <c r="B27" t="s">
        <v>9</v>
      </c>
      <c r="C27" t="s">
        <v>19</v>
      </c>
      <c r="D27" t="s">
        <v>11</v>
      </c>
      <c r="E27" t="s">
        <v>12</v>
      </c>
      <c r="F27" t="s">
        <v>24</v>
      </c>
      <c r="G27">
        <v>224</v>
      </c>
      <c r="H27">
        <v>47</v>
      </c>
      <c r="I27">
        <v>214.92</v>
      </c>
      <c r="J27" t="s">
        <v>34</v>
      </c>
      <c r="K27" t="s">
        <v>36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</row>
    <row r="28" spans="1:17" x14ac:dyDescent="0.2">
      <c r="A28" s="1">
        <v>45354</v>
      </c>
      <c r="B28" t="s">
        <v>9</v>
      </c>
      <c r="C28" t="s">
        <v>28</v>
      </c>
      <c r="D28" t="s">
        <v>27</v>
      </c>
      <c r="E28" t="s">
        <v>29</v>
      </c>
      <c r="F28" t="s">
        <v>13</v>
      </c>
      <c r="G28">
        <v>398</v>
      </c>
      <c r="H28">
        <v>37</v>
      </c>
      <c r="I28">
        <v>170.66</v>
      </c>
      <c r="J28" t="s">
        <v>34</v>
      </c>
      <c r="K28" t="s">
        <v>36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</row>
    <row r="29" spans="1:17" x14ac:dyDescent="0.2">
      <c r="A29" s="1">
        <v>45437</v>
      </c>
      <c r="B29" t="s">
        <v>9</v>
      </c>
      <c r="C29" t="s">
        <v>19</v>
      </c>
      <c r="D29" t="s">
        <v>20</v>
      </c>
      <c r="E29" t="s">
        <v>23</v>
      </c>
      <c r="F29" t="s">
        <v>17</v>
      </c>
      <c r="G29">
        <v>150</v>
      </c>
      <c r="H29">
        <v>49</v>
      </c>
      <c r="I29">
        <v>688.53</v>
      </c>
      <c r="J29" t="s">
        <v>34</v>
      </c>
      <c r="K29" t="s">
        <v>36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</row>
    <row r="30" spans="1:17" x14ac:dyDescent="0.2">
      <c r="A30" s="1">
        <v>45361</v>
      </c>
      <c r="B30" t="s">
        <v>9</v>
      </c>
      <c r="C30" t="s">
        <v>28</v>
      </c>
      <c r="D30" t="s">
        <v>11</v>
      </c>
      <c r="E30" t="s">
        <v>23</v>
      </c>
      <c r="F30" t="s">
        <v>13</v>
      </c>
      <c r="G30">
        <v>44</v>
      </c>
      <c r="H30">
        <v>20</v>
      </c>
      <c r="I30">
        <v>458.67</v>
      </c>
      <c r="J30" t="s">
        <v>34</v>
      </c>
      <c r="K30" t="s">
        <v>36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</row>
    <row r="31" spans="1:17" x14ac:dyDescent="0.2">
      <c r="A31" s="1">
        <v>45318</v>
      </c>
      <c r="B31" t="s">
        <v>9</v>
      </c>
      <c r="C31" t="s">
        <v>10</v>
      </c>
      <c r="D31" t="s">
        <v>27</v>
      </c>
      <c r="E31" t="s">
        <v>12</v>
      </c>
      <c r="F31" t="s">
        <v>24</v>
      </c>
      <c r="G31">
        <v>236</v>
      </c>
      <c r="H31">
        <v>32</v>
      </c>
      <c r="I31">
        <v>475.61</v>
      </c>
      <c r="J31" t="s">
        <v>34</v>
      </c>
      <c r="K31" t="s">
        <v>36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</row>
    <row r="32" spans="1:17" x14ac:dyDescent="0.2">
      <c r="A32" s="1">
        <v>45556</v>
      </c>
      <c r="B32" t="s">
        <v>9</v>
      </c>
      <c r="C32" t="s">
        <v>28</v>
      </c>
      <c r="D32" t="s">
        <v>27</v>
      </c>
      <c r="E32" t="s">
        <v>23</v>
      </c>
      <c r="F32" t="s">
        <v>21</v>
      </c>
      <c r="G32">
        <v>121</v>
      </c>
      <c r="H32">
        <v>10</v>
      </c>
      <c r="I32">
        <v>95.5</v>
      </c>
      <c r="J32" t="s">
        <v>34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</row>
    <row r="33" spans="1:17" x14ac:dyDescent="0.2">
      <c r="A33" s="1">
        <v>45394</v>
      </c>
      <c r="B33" t="s">
        <v>9</v>
      </c>
      <c r="C33" t="s">
        <v>15</v>
      </c>
      <c r="D33" t="s">
        <v>22</v>
      </c>
      <c r="E33" t="s">
        <v>12</v>
      </c>
      <c r="F33" t="s">
        <v>13</v>
      </c>
      <c r="G33">
        <v>187</v>
      </c>
      <c r="H33">
        <v>31</v>
      </c>
      <c r="I33">
        <v>937.32</v>
      </c>
      <c r="J33" t="s">
        <v>34</v>
      </c>
      <c r="K33" t="s">
        <v>36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</row>
    <row r="34" spans="1:17" x14ac:dyDescent="0.2">
      <c r="A34" s="1">
        <v>45489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315</v>
      </c>
      <c r="H34">
        <v>19</v>
      </c>
      <c r="I34">
        <v>285</v>
      </c>
      <c r="J34" t="s">
        <v>34</v>
      </c>
      <c r="K34" t="s">
        <v>36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</row>
    <row r="35" spans="1:17" x14ac:dyDescent="0.2">
      <c r="A35" s="1">
        <v>45348</v>
      </c>
      <c r="B35" t="s">
        <v>9</v>
      </c>
      <c r="C35" t="s">
        <v>10</v>
      </c>
      <c r="D35" t="s">
        <v>22</v>
      </c>
      <c r="E35" t="s">
        <v>16</v>
      </c>
      <c r="F35" t="s">
        <v>17</v>
      </c>
      <c r="G35">
        <v>258</v>
      </c>
      <c r="H35">
        <v>24</v>
      </c>
      <c r="I35">
        <v>194.99</v>
      </c>
      <c r="J35" t="s">
        <v>34</v>
      </c>
      <c r="K35" t="s">
        <v>36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</row>
    <row r="36" spans="1:17" x14ac:dyDescent="0.2">
      <c r="A36" s="1">
        <v>45406</v>
      </c>
      <c r="B36" t="s">
        <v>9</v>
      </c>
      <c r="C36" t="s">
        <v>15</v>
      </c>
      <c r="D36" t="s">
        <v>20</v>
      </c>
      <c r="E36" t="s">
        <v>23</v>
      </c>
      <c r="F36" t="s">
        <v>17</v>
      </c>
      <c r="G36">
        <v>175</v>
      </c>
      <c r="H36">
        <v>13</v>
      </c>
      <c r="I36">
        <v>475.02</v>
      </c>
      <c r="J36" t="s">
        <v>34</v>
      </c>
      <c r="K36" t="s">
        <v>36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</row>
    <row r="37" spans="1:17" x14ac:dyDescent="0.2">
      <c r="A37" s="1">
        <v>45355</v>
      </c>
      <c r="B37" t="s">
        <v>9</v>
      </c>
      <c r="C37" t="s">
        <v>28</v>
      </c>
      <c r="D37" t="s">
        <v>22</v>
      </c>
      <c r="E37" t="s">
        <v>29</v>
      </c>
      <c r="F37" t="s">
        <v>13</v>
      </c>
      <c r="G37">
        <v>39</v>
      </c>
      <c r="H37">
        <v>2</v>
      </c>
      <c r="I37">
        <v>38.89</v>
      </c>
      <c r="J37" t="s">
        <v>34</v>
      </c>
      <c r="K37" t="s">
        <v>36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</row>
    <row r="38" spans="1:17" x14ac:dyDescent="0.2">
      <c r="A38" s="1">
        <v>45458</v>
      </c>
      <c r="B38" t="s">
        <v>9</v>
      </c>
      <c r="C38" t="s">
        <v>15</v>
      </c>
      <c r="D38" t="s">
        <v>27</v>
      </c>
      <c r="E38" t="s">
        <v>29</v>
      </c>
      <c r="F38" t="s">
        <v>24</v>
      </c>
      <c r="G38">
        <v>491</v>
      </c>
      <c r="H38">
        <v>35</v>
      </c>
      <c r="I38">
        <v>230.51</v>
      </c>
      <c r="J38" t="s">
        <v>34</v>
      </c>
      <c r="K38" t="s">
        <v>36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</row>
    <row r="39" spans="1:17" x14ac:dyDescent="0.2">
      <c r="A39" s="1">
        <v>45633</v>
      </c>
      <c r="B39" t="s">
        <v>9</v>
      </c>
      <c r="C39" t="s">
        <v>28</v>
      </c>
      <c r="D39" t="s">
        <v>27</v>
      </c>
      <c r="E39" t="s">
        <v>23</v>
      </c>
      <c r="F39" t="s">
        <v>21</v>
      </c>
      <c r="G39">
        <v>373</v>
      </c>
      <c r="H39">
        <v>2</v>
      </c>
      <c r="I39">
        <v>193.17</v>
      </c>
      <c r="J39" t="s">
        <v>34</v>
      </c>
      <c r="K39" t="s">
        <v>36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</row>
    <row r="40" spans="1:17" x14ac:dyDescent="0.2">
      <c r="A40" s="1">
        <v>45640</v>
      </c>
      <c r="B40" t="s">
        <v>9</v>
      </c>
      <c r="C40" t="s">
        <v>19</v>
      </c>
      <c r="D40" t="s">
        <v>20</v>
      </c>
      <c r="E40" t="s">
        <v>12</v>
      </c>
      <c r="F40" t="s">
        <v>17</v>
      </c>
      <c r="G40">
        <v>324</v>
      </c>
      <c r="H40">
        <v>29</v>
      </c>
      <c r="I40">
        <v>112.87</v>
      </c>
      <c r="J40" t="s">
        <v>34</v>
      </c>
      <c r="K40" t="s">
        <v>36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</row>
    <row r="41" spans="1:17" x14ac:dyDescent="0.2">
      <c r="A41" s="1">
        <v>45385</v>
      </c>
      <c r="B41" t="s">
        <v>9</v>
      </c>
      <c r="C41" t="s">
        <v>15</v>
      </c>
      <c r="D41" t="s">
        <v>11</v>
      </c>
      <c r="E41" t="s">
        <v>23</v>
      </c>
      <c r="F41" t="s">
        <v>21</v>
      </c>
      <c r="G41">
        <v>303</v>
      </c>
      <c r="H41">
        <v>38</v>
      </c>
      <c r="I41">
        <v>928.8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</row>
    <row r="42" spans="1:17" x14ac:dyDescent="0.2">
      <c r="A42" s="1">
        <v>45477</v>
      </c>
      <c r="B42" t="s">
        <v>9</v>
      </c>
      <c r="C42" t="s">
        <v>15</v>
      </c>
      <c r="D42" t="s">
        <v>22</v>
      </c>
      <c r="E42" t="s">
        <v>16</v>
      </c>
      <c r="F42" t="s">
        <v>21</v>
      </c>
      <c r="G42">
        <v>375</v>
      </c>
      <c r="H42">
        <v>9</v>
      </c>
      <c r="I42">
        <v>697.34</v>
      </c>
      <c r="J42" t="s">
        <v>34</v>
      </c>
      <c r="K42" t="s">
        <v>36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</row>
    <row r="43" spans="1:17" x14ac:dyDescent="0.2">
      <c r="A43" s="1">
        <v>45638</v>
      </c>
      <c r="B43" t="s">
        <v>9</v>
      </c>
      <c r="C43" t="s">
        <v>28</v>
      </c>
      <c r="D43" t="s">
        <v>27</v>
      </c>
      <c r="E43" t="s">
        <v>29</v>
      </c>
      <c r="F43" t="s">
        <v>24</v>
      </c>
      <c r="G43">
        <v>262</v>
      </c>
      <c r="H43">
        <v>9</v>
      </c>
      <c r="I43">
        <v>611.44000000000005</v>
      </c>
      <c r="J43" t="s">
        <v>34</v>
      </c>
      <c r="K43" t="s">
        <v>36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</row>
    <row r="44" spans="1:17" x14ac:dyDescent="0.2">
      <c r="A44" s="1">
        <v>45466</v>
      </c>
      <c r="B44" t="s">
        <v>9</v>
      </c>
      <c r="C44" t="s">
        <v>15</v>
      </c>
      <c r="D44" t="s">
        <v>22</v>
      </c>
      <c r="E44" t="s">
        <v>29</v>
      </c>
      <c r="F44" t="s">
        <v>17</v>
      </c>
      <c r="G44">
        <v>120</v>
      </c>
      <c r="H44">
        <v>5</v>
      </c>
      <c r="I44">
        <v>377.9</v>
      </c>
      <c r="J44" t="s">
        <v>34</v>
      </c>
      <c r="K44" t="s">
        <v>36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</row>
    <row r="45" spans="1:17" x14ac:dyDescent="0.2">
      <c r="A45" s="1">
        <v>45644</v>
      </c>
      <c r="B45" t="s">
        <v>9</v>
      </c>
      <c r="C45" t="s">
        <v>28</v>
      </c>
      <c r="D45" t="s">
        <v>22</v>
      </c>
      <c r="E45" t="s">
        <v>16</v>
      </c>
      <c r="F45" t="s">
        <v>21</v>
      </c>
      <c r="G45">
        <v>351</v>
      </c>
      <c r="H45">
        <v>22</v>
      </c>
      <c r="I45">
        <v>404.8</v>
      </c>
      <c r="J45" t="s">
        <v>34</v>
      </c>
      <c r="K45" t="s">
        <v>36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</row>
    <row r="46" spans="1:17" x14ac:dyDescent="0.2">
      <c r="A46" s="1">
        <v>45422</v>
      </c>
      <c r="B46" t="s">
        <v>9</v>
      </c>
      <c r="C46" t="s">
        <v>28</v>
      </c>
      <c r="D46" t="s">
        <v>22</v>
      </c>
      <c r="E46" t="s">
        <v>16</v>
      </c>
      <c r="F46" t="s">
        <v>17</v>
      </c>
      <c r="G46">
        <v>349</v>
      </c>
      <c r="H46">
        <v>21</v>
      </c>
      <c r="I46">
        <v>382.27</v>
      </c>
      <c r="J46" t="s">
        <v>34</v>
      </c>
      <c r="K46" t="s">
        <v>36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</row>
    <row r="47" spans="1:17" x14ac:dyDescent="0.2">
      <c r="A47" s="1">
        <v>45617</v>
      </c>
      <c r="B47" t="s">
        <v>9</v>
      </c>
      <c r="C47" t="s">
        <v>28</v>
      </c>
      <c r="D47" t="s">
        <v>11</v>
      </c>
      <c r="E47" t="s">
        <v>29</v>
      </c>
      <c r="F47" t="s">
        <v>21</v>
      </c>
      <c r="G47">
        <v>16</v>
      </c>
      <c r="H47">
        <v>36</v>
      </c>
      <c r="I47">
        <v>786.17</v>
      </c>
      <c r="J47" t="s">
        <v>34</v>
      </c>
      <c r="K47" t="s">
        <v>36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</row>
    <row r="48" spans="1:17" x14ac:dyDescent="0.2">
      <c r="A48" s="1">
        <v>45548</v>
      </c>
      <c r="B48" t="s">
        <v>9</v>
      </c>
      <c r="C48" t="s">
        <v>10</v>
      </c>
      <c r="D48" t="s">
        <v>11</v>
      </c>
      <c r="E48" t="s">
        <v>16</v>
      </c>
      <c r="F48" t="s">
        <v>17</v>
      </c>
      <c r="G48">
        <v>231</v>
      </c>
      <c r="H48">
        <v>23</v>
      </c>
      <c r="I48">
        <v>128.94999999999999</v>
      </c>
      <c r="J48" t="s">
        <v>34</v>
      </c>
      <c r="K48" t="s">
        <v>36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</row>
    <row r="49" spans="1:17" x14ac:dyDescent="0.2">
      <c r="A49" s="1">
        <v>45337</v>
      </c>
      <c r="B49" t="s">
        <v>9</v>
      </c>
      <c r="C49" t="s">
        <v>28</v>
      </c>
      <c r="D49" t="s">
        <v>20</v>
      </c>
      <c r="E49" t="s">
        <v>12</v>
      </c>
      <c r="F49" t="s">
        <v>21</v>
      </c>
      <c r="G49">
        <v>398</v>
      </c>
      <c r="H49">
        <v>43</v>
      </c>
      <c r="I49">
        <v>735.77</v>
      </c>
      <c r="J49" t="s">
        <v>34</v>
      </c>
      <c r="K49" t="s">
        <v>36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</row>
    <row r="50" spans="1:17" x14ac:dyDescent="0.2">
      <c r="A50" s="1">
        <v>45657</v>
      </c>
      <c r="B50" t="s">
        <v>9</v>
      </c>
      <c r="C50" t="s">
        <v>28</v>
      </c>
      <c r="D50" t="s">
        <v>20</v>
      </c>
      <c r="E50" t="s">
        <v>12</v>
      </c>
      <c r="F50" t="s">
        <v>24</v>
      </c>
      <c r="G50">
        <v>338</v>
      </c>
      <c r="H50">
        <v>31</v>
      </c>
      <c r="I50">
        <v>299.38</v>
      </c>
      <c r="J50" t="s">
        <v>34</v>
      </c>
      <c r="K50" t="s">
        <v>36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</row>
    <row r="51" spans="1:17" x14ac:dyDescent="0.2">
      <c r="A51" s="1">
        <v>45562</v>
      </c>
      <c r="B51" t="s">
        <v>9</v>
      </c>
      <c r="C51" t="s">
        <v>28</v>
      </c>
      <c r="D51" t="s">
        <v>20</v>
      </c>
      <c r="E51" t="s">
        <v>23</v>
      </c>
      <c r="F51" t="s">
        <v>24</v>
      </c>
      <c r="G51">
        <v>497</v>
      </c>
      <c r="H51">
        <v>42</v>
      </c>
      <c r="I51">
        <v>800.7</v>
      </c>
      <c r="J51" t="s">
        <v>34</v>
      </c>
      <c r="K51" t="s">
        <v>36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</row>
    <row r="52" spans="1:17" x14ac:dyDescent="0.2">
      <c r="A52" s="1">
        <v>45491</v>
      </c>
      <c r="B52" t="s">
        <v>9</v>
      </c>
      <c r="C52" t="s">
        <v>10</v>
      </c>
      <c r="D52" t="s">
        <v>22</v>
      </c>
      <c r="E52" t="s">
        <v>29</v>
      </c>
      <c r="F52" t="s">
        <v>17</v>
      </c>
      <c r="G52">
        <v>211</v>
      </c>
      <c r="H52">
        <v>12</v>
      </c>
      <c r="I52">
        <v>906.01</v>
      </c>
      <c r="J52" t="s">
        <v>34</v>
      </c>
      <c r="K52" t="s">
        <v>36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</row>
    <row r="53" spans="1:17" x14ac:dyDescent="0.2">
      <c r="A53" s="1">
        <v>45518</v>
      </c>
      <c r="B53" t="s">
        <v>9</v>
      </c>
      <c r="C53" t="s">
        <v>10</v>
      </c>
      <c r="D53" t="s">
        <v>27</v>
      </c>
      <c r="E53" t="s">
        <v>29</v>
      </c>
      <c r="F53" t="s">
        <v>13</v>
      </c>
      <c r="G53">
        <v>448</v>
      </c>
      <c r="H53">
        <v>39</v>
      </c>
      <c r="I53">
        <v>111.75</v>
      </c>
      <c r="J53" t="s">
        <v>34</v>
      </c>
      <c r="K53" t="s">
        <v>36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</row>
    <row r="54" spans="1:17" x14ac:dyDescent="0.2">
      <c r="A54" s="1">
        <v>45399</v>
      </c>
      <c r="B54" t="s">
        <v>9</v>
      </c>
      <c r="C54" t="s">
        <v>19</v>
      </c>
      <c r="D54" t="s">
        <v>11</v>
      </c>
      <c r="E54" t="s">
        <v>12</v>
      </c>
      <c r="F54" t="s">
        <v>24</v>
      </c>
      <c r="G54">
        <v>423</v>
      </c>
      <c r="H54">
        <v>50</v>
      </c>
      <c r="I54">
        <v>57.55</v>
      </c>
      <c r="J54" t="s">
        <v>34</v>
      </c>
      <c r="K54" t="s">
        <v>36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</row>
    <row r="55" spans="1:17" x14ac:dyDescent="0.2">
      <c r="A55" s="1">
        <v>45399</v>
      </c>
      <c r="B55" t="s">
        <v>9</v>
      </c>
      <c r="C55" t="s">
        <v>28</v>
      </c>
      <c r="D55" t="s">
        <v>22</v>
      </c>
      <c r="E55" t="s">
        <v>29</v>
      </c>
      <c r="F55" t="s">
        <v>13</v>
      </c>
      <c r="G55">
        <v>308</v>
      </c>
      <c r="H55">
        <v>14</v>
      </c>
      <c r="I55">
        <v>750.37</v>
      </c>
      <c r="J55" t="s">
        <v>34</v>
      </c>
      <c r="K55" t="s">
        <v>36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</row>
    <row r="56" spans="1:17" x14ac:dyDescent="0.2">
      <c r="A56" s="1">
        <v>45385</v>
      </c>
      <c r="B56" t="s">
        <v>9</v>
      </c>
      <c r="C56" t="s">
        <v>10</v>
      </c>
      <c r="D56" t="s">
        <v>11</v>
      </c>
      <c r="E56" t="s">
        <v>16</v>
      </c>
      <c r="F56" t="s">
        <v>24</v>
      </c>
      <c r="G56">
        <v>152</v>
      </c>
      <c r="H56">
        <v>23</v>
      </c>
      <c r="I56">
        <v>971.34</v>
      </c>
      <c r="J56" t="s">
        <v>34</v>
      </c>
      <c r="K56" t="s">
        <v>36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</row>
    <row r="57" spans="1:17" x14ac:dyDescent="0.2">
      <c r="A57" s="1">
        <v>45620</v>
      </c>
      <c r="B57" t="s">
        <v>9</v>
      </c>
      <c r="C57" t="s">
        <v>19</v>
      </c>
      <c r="D57" t="s">
        <v>22</v>
      </c>
      <c r="E57" t="s">
        <v>16</v>
      </c>
      <c r="F57" t="s">
        <v>17</v>
      </c>
      <c r="G57">
        <v>173</v>
      </c>
      <c r="H57">
        <v>12</v>
      </c>
      <c r="I57">
        <v>313.27999999999997</v>
      </c>
      <c r="J57" t="s">
        <v>34</v>
      </c>
      <c r="K57" t="s">
        <v>36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</row>
    <row r="58" spans="1:17" x14ac:dyDescent="0.2">
      <c r="A58" s="1">
        <v>45362</v>
      </c>
      <c r="B58" t="s">
        <v>9</v>
      </c>
      <c r="C58" t="s">
        <v>10</v>
      </c>
      <c r="D58" t="s">
        <v>11</v>
      </c>
      <c r="E58" t="s">
        <v>16</v>
      </c>
      <c r="F58" t="s">
        <v>21</v>
      </c>
      <c r="G58">
        <v>483</v>
      </c>
      <c r="H58">
        <v>3</v>
      </c>
      <c r="I58">
        <v>740.73</v>
      </c>
      <c r="J58" t="s">
        <v>34</v>
      </c>
      <c r="K58" t="s">
        <v>36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</row>
    <row r="59" spans="1:17" x14ac:dyDescent="0.2">
      <c r="A59" s="1">
        <v>45614</v>
      </c>
      <c r="B59" t="s">
        <v>9</v>
      </c>
      <c r="C59" t="s">
        <v>10</v>
      </c>
      <c r="D59" t="s">
        <v>20</v>
      </c>
      <c r="E59" t="s">
        <v>23</v>
      </c>
      <c r="F59" t="s">
        <v>24</v>
      </c>
      <c r="G59">
        <v>492</v>
      </c>
      <c r="H59">
        <v>13</v>
      </c>
      <c r="I59">
        <v>513.92999999999995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</row>
    <row r="60" spans="1:17" x14ac:dyDescent="0.2">
      <c r="A60" s="1">
        <v>45587</v>
      </c>
      <c r="B60" t="s">
        <v>9</v>
      </c>
      <c r="C60" t="s">
        <v>15</v>
      </c>
      <c r="D60" t="s">
        <v>11</v>
      </c>
      <c r="E60" t="s">
        <v>12</v>
      </c>
      <c r="F60" t="s">
        <v>24</v>
      </c>
      <c r="G60">
        <v>81</v>
      </c>
      <c r="H60">
        <v>34</v>
      </c>
      <c r="I60">
        <v>950.93</v>
      </c>
      <c r="J60" t="s">
        <v>34</v>
      </c>
      <c r="K60" t="s">
        <v>36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</row>
    <row r="61" spans="1:17" x14ac:dyDescent="0.2">
      <c r="A61" s="1">
        <v>45577</v>
      </c>
      <c r="B61" t="s">
        <v>9</v>
      </c>
      <c r="C61" t="s">
        <v>28</v>
      </c>
      <c r="D61" t="s">
        <v>11</v>
      </c>
      <c r="E61" t="s">
        <v>29</v>
      </c>
      <c r="F61" t="s">
        <v>21</v>
      </c>
      <c r="G61">
        <v>114</v>
      </c>
      <c r="H61">
        <v>14</v>
      </c>
      <c r="I61">
        <v>297.77</v>
      </c>
      <c r="J61" t="s">
        <v>34</v>
      </c>
      <c r="K61" t="s">
        <v>36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</row>
    <row r="62" spans="1:17" x14ac:dyDescent="0.2">
      <c r="A62" s="1">
        <v>45552</v>
      </c>
      <c r="B62" t="s">
        <v>9</v>
      </c>
      <c r="C62" t="s">
        <v>19</v>
      </c>
      <c r="D62" t="s">
        <v>11</v>
      </c>
      <c r="E62" t="s">
        <v>16</v>
      </c>
      <c r="F62" t="s">
        <v>24</v>
      </c>
      <c r="G62">
        <v>450</v>
      </c>
      <c r="H62">
        <v>30</v>
      </c>
      <c r="I62">
        <v>162.85</v>
      </c>
      <c r="J62" t="s">
        <v>34</v>
      </c>
      <c r="K62" t="s">
        <v>36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</row>
    <row r="63" spans="1:17" x14ac:dyDescent="0.2">
      <c r="A63" s="1">
        <v>45365</v>
      </c>
      <c r="B63" t="s">
        <v>9</v>
      </c>
      <c r="C63" t="s">
        <v>19</v>
      </c>
      <c r="D63" t="s">
        <v>27</v>
      </c>
      <c r="E63" t="s">
        <v>29</v>
      </c>
      <c r="F63" t="s">
        <v>24</v>
      </c>
      <c r="G63">
        <v>385</v>
      </c>
      <c r="H63">
        <v>40</v>
      </c>
      <c r="I63">
        <v>668.04</v>
      </c>
      <c r="J63" t="s">
        <v>34</v>
      </c>
      <c r="K63" t="s">
        <v>36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</row>
    <row r="64" spans="1:17" x14ac:dyDescent="0.2">
      <c r="A64" s="1">
        <v>45369</v>
      </c>
      <c r="B64" t="s">
        <v>9</v>
      </c>
      <c r="C64" t="s">
        <v>19</v>
      </c>
      <c r="D64" t="s">
        <v>27</v>
      </c>
      <c r="E64" t="s">
        <v>16</v>
      </c>
      <c r="F64" t="s">
        <v>24</v>
      </c>
      <c r="G64">
        <v>71</v>
      </c>
      <c r="H64">
        <v>36</v>
      </c>
      <c r="I64">
        <v>746.08</v>
      </c>
      <c r="J64" t="s">
        <v>34</v>
      </c>
      <c r="K64" t="s">
        <v>36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</row>
    <row r="65" spans="1:17" x14ac:dyDescent="0.2">
      <c r="A65" s="1">
        <v>45430</v>
      </c>
      <c r="B65" t="s">
        <v>9</v>
      </c>
      <c r="C65" t="s">
        <v>19</v>
      </c>
      <c r="D65" t="s">
        <v>11</v>
      </c>
      <c r="E65" t="s">
        <v>32</v>
      </c>
      <c r="F65" t="s">
        <v>13</v>
      </c>
      <c r="G65">
        <v>234</v>
      </c>
      <c r="H65">
        <v>19</v>
      </c>
      <c r="I65">
        <v>246.99</v>
      </c>
      <c r="J65" t="s">
        <v>34</v>
      </c>
      <c r="K65" t="s">
        <v>36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</row>
    <row r="66" spans="1:17" x14ac:dyDescent="0.2">
      <c r="A66" s="1">
        <v>45496</v>
      </c>
      <c r="B66" t="s">
        <v>9</v>
      </c>
      <c r="C66" t="s">
        <v>19</v>
      </c>
      <c r="D66" t="s">
        <v>27</v>
      </c>
      <c r="E66" t="s">
        <v>16</v>
      </c>
      <c r="F66" t="s">
        <v>13</v>
      </c>
      <c r="G66">
        <v>329</v>
      </c>
      <c r="H66">
        <v>6</v>
      </c>
      <c r="I66">
        <v>733.49</v>
      </c>
      <c r="J66" t="s">
        <v>34</v>
      </c>
      <c r="K66" t="s">
        <v>36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</row>
    <row r="67" spans="1:17" x14ac:dyDescent="0.2">
      <c r="A67" s="1">
        <v>45367</v>
      </c>
      <c r="B67" t="s">
        <v>9</v>
      </c>
      <c r="C67" t="s">
        <v>15</v>
      </c>
      <c r="D67" t="s">
        <v>20</v>
      </c>
      <c r="E67" t="s">
        <v>16</v>
      </c>
      <c r="F67" t="s">
        <v>13</v>
      </c>
      <c r="G67">
        <v>398</v>
      </c>
      <c r="H67">
        <v>9</v>
      </c>
      <c r="I67">
        <v>28.83</v>
      </c>
      <c r="J67" t="s">
        <v>34</v>
      </c>
      <c r="K67" t="s">
        <v>36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</row>
    <row r="68" spans="1:17" x14ac:dyDescent="0.2">
      <c r="A68" s="1">
        <v>45345</v>
      </c>
      <c r="B68" t="s">
        <v>9</v>
      </c>
      <c r="C68" t="s">
        <v>28</v>
      </c>
      <c r="D68" t="s">
        <v>20</v>
      </c>
      <c r="E68" t="s">
        <v>16</v>
      </c>
      <c r="F68" t="s">
        <v>21</v>
      </c>
      <c r="G68">
        <v>216</v>
      </c>
      <c r="H68">
        <v>8</v>
      </c>
      <c r="I68">
        <v>447.56</v>
      </c>
      <c r="J68" t="s">
        <v>34</v>
      </c>
      <c r="K68" t="s">
        <v>36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</row>
    <row r="69" spans="1:17" x14ac:dyDescent="0.2">
      <c r="A69" s="1">
        <v>45592</v>
      </c>
      <c r="B69" t="s">
        <v>9</v>
      </c>
      <c r="C69" t="s">
        <v>19</v>
      </c>
      <c r="D69" t="s">
        <v>20</v>
      </c>
      <c r="E69" t="s">
        <v>32</v>
      </c>
      <c r="F69" t="s">
        <v>13</v>
      </c>
      <c r="G69">
        <v>376</v>
      </c>
      <c r="H69">
        <v>37</v>
      </c>
      <c r="I69">
        <v>351.22</v>
      </c>
      <c r="J69" t="s">
        <v>34</v>
      </c>
      <c r="K69" t="s">
        <v>36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</row>
    <row r="70" spans="1:17" x14ac:dyDescent="0.2">
      <c r="A70" s="1">
        <v>45485</v>
      </c>
      <c r="B70" t="s">
        <v>9</v>
      </c>
      <c r="C70" t="s">
        <v>19</v>
      </c>
      <c r="D70" t="s">
        <v>11</v>
      </c>
      <c r="E70" t="s">
        <v>16</v>
      </c>
      <c r="F70" t="s">
        <v>24</v>
      </c>
      <c r="G70">
        <v>463</v>
      </c>
      <c r="H70">
        <v>17</v>
      </c>
      <c r="I70">
        <v>606.25</v>
      </c>
      <c r="J70" t="s">
        <v>34</v>
      </c>
      <c r="K70" t="s">
        <v>36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</row>
    <row r="71" spans="1:17" x14ac:dyDescent="0.2">
      <c r="A71" s="1">
        <v>45592</v>
      </c>
      <c r="B71" t="s">
        <v>9</v>
      </c>
      <c r="C71" t="s">
        <v>15</v>
      </c>
      <c r="D71" t="s">
        <v>20</v>
      </c>
      <c r="E71" t="s">
        <v>16</v>
      </c>
      <c r="F71" t="s">
        <v>13</v>
      </c>
      <c r="G71">
        <v>479</v>
      </c>
      <c r="H71">
        <v>46</v>
      </c>
      <c r="I71">
        <v>507.89</v>
      </c>
      <c r="J71" t="s">
        <v>34</v>
      </c>
      <c r="K71" t="s">
        <v>36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</row>
    <row r="72" spans="1:17" x14ac:dyDescent="0.2">
      <c r="A72" s="1">
        <v>45338</v>
      </c>
      <c r="B72" t="s">
        <v>9</v>
      </c>
      <c r="C72" t="s">
        <v>15</v>
      </c>
      <c r="D72" t="s">
        <v>11</v>
      </c>
      <c r="E72" t="s">
        <v>12</v>
      </c>
      <c r="F72" t="s">
        <v>17</v>
      </c>
      <c r="G72">
        <v>425</v>
      </c>
      <c r="H72">
        <v>49</v>
      </c>
      <c r="I72">
        <v>276.06</v>
      </c>
      <c r="J72" t="s">
        <v>34</v>
      </c>
      <c r="K72" t="s">
        <v>36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</row>
    <row r="73" spans="1:17" x14ac:dyDescent="0.2">
      <c r="A73" s="1">
        <v>45520</v>
      </c>
      <c r="B73" t="s">
        <v>9</v>
      </c>
      <c r="C73" t="s">
        <v>19</v>
      </c>
      <c r="D73" t="s">
        <v>22</v>
      </c>
      <c r="E73" t="s">
        <v>29</v>
      </c>
      <c r="F73" t="s">
        <v>21</v>
      </c>
      <c r="G73">
        <v>300</v>
      </c>
      <c r="H73">
        <v>34</v>
      </c>
      <c r="I73">
        <v>684.91</v>
      </c>
      <c r="J73" t="s">
        <v>34</v>
      </c>
      <c r="K73" t="s">
        <v>36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</row>
    <row r="74" spans="1:17" x14ac:dyDescent="0.2">
      <c r="A74" s="1">
        <v>45607</v>
      </c>
      <c r="B74" t="s">
        <v>9</v>
      </c>
      <c r="C74" t="s">
        <v>10</v>
      </c>
      <c r="D74" t="s">
        <v>11</v>
      </c>
      <c r="E74" t="s">
        <v>23</v>
      </c>
      <c r="F74" t="s">
        <v>24</v>
      </c>
      <c r="G74">
        <v>81</v>
      </c>
      <c r="H74">
        <v>38</v>
      </c>
      <c r="I74">
        <v>493.35</v>
      </c>
      <c r="J74" t="s">
        <v>34</v>
      </c>
      <c r="K74" t="s">
        <v>36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</row>
    <row r="75" spans="1:17" x14ac:dyDescent="0.2">
      <c r="A75" s="1">
        <v>45570</v>
      </c>
      <c r="B75" t="s">
        <v>9</v>
      </c>
      <c r="C75" t="s">
        <v>19</v>
      </c>
      <c r="D75" t="s">
        <v>22</v>
      </c>
      <c r="E75" t="s">
        <v>29</v>
      </c>
      <c r="F75" t="s">
        <v>13</v>
      </c>
      <c r="G75">
        <v>363</v>
      </c>
      <c r="H75">
        <v>45</v>
      </c>
      <c r="I75">
        <v>158.18</v>
      </c>
      <c r="J75" t="s">
        <v>34</v>
      </c>
      <c r="K75" t="s">
        <v>36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</row>
    <row r="76" spans="1:17" x14ac:dyDescent="0.2">
      <c r="A76" s="1">
        <v>45451</v>
      </c>
      <c r="B76" t="s">
        <v>9</v>
      </c>
      <c r="C76" t="s">
        <v>10</v>
      </c>
      <c r="D76" t="s">
        <v>27</v>
      </c>
      <c r="E76" t="s">
        <v>16</v>
      </c>
      <c r="F76" t="s">
        <v>24</v>
      </c>
      <c r="G76">
        <v>55</v>
      </c>
      <c r="H76">
        <v>28</v>
      </c>
      <c r="I76">
        <v>914.82</v>
      </c>
      <c r="J76" t="s">
        <v>34</v>
      </c>
      <c r="K76" t="s">
        <v>36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</row>
    <row r="77" spans="1:17" x14ac:dyDescent="0.2">
      <c r="A77" s="1">
        <v>45509</v>
      </c>
      <c r="B77" t="s">
        <v>9</v>
      </c>
      <c r="C77" t="s">
        <v>28</v>
      </c>
      <c r="D77" t="s">
        <v>20</v>
      </c>
      <c r="E77" t="s">
        <v>12</v>
      </c>
      <c r="F77" t="s">
        <v>13</v>
      </c>
      <c r="G77">
        <v>436</v>
      </c>
      <c r="H77">
        <v>50</v>
      </c>
      <c r="I77">
        <v>547.83000000000004</v>
      </c>
      <c r="J77" t="s">
        <v>34</v>
      </c>
      <c r="K77" t="s">
        <v>36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</row>
    <row r="78" spans="1:17" x14ac:dyDescent="0.2">
      <c r="A78" s="1">
        <v>45564</v>
      </c>
      <c r="B78" t="s">
        <v>9</v>
      </c>
      <c r="C78" t="s">
        <v>10</v>
      </c>
      <c r="D78" t="s">
        <v>27</v>
      </c>
      <c r="E78" t="s">
        <v>23</v>
      </c>
      <c r="F78" t="s">
        <v>24</v>
      </c>
      <c r="G78">
        <v>296</v>
      </c>
      <c r="H78">
        <v>17</v>
      </c>
      <c r="I78">
        <v>326.06</v>
      </c>
      <c r="J78" t="s">
        <v>34</v>
      </c>
      <c r="K78" t="s">
        <v>36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</row>
    <row r="79" spans="1:17" x14ac:dyDescent="0.2">
      <c r="A79" s="1">
        <v>45316</v>
      </c>
      <c r="B79" t="s">
        <v>9</v>
      </c>
      <c r="C79" t="s">
        <v>19</v>
      </c>
      <c r="D79" t="s">
        <v>11</v>
      </c>
      <c r="E79" t="s">
        <v>12</v>
      </c>
      <c r="F79" t="s">
        <v>21</v>
      </c>
      <c r="G79">
        <v>172</v>
      </c>
      <c r="H79">
        <v>8</v>
      </c>
      <c r="I79">
        <v>849.69</v>
      </c>
      <c r="J79" t="s">
        <v>34</v>
      </c>
      <c r="K79" t="s">
        <v>36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</row>
    <row r="80" spans="1:17" x14ac:dyDescent="0.2">
      <c r="A80" s="1">
        <v>45588</v>
      </c>
      <c r="B80" t="s">
        <v>9</v>
      </c>
      <c r="C80" t="s">
        <v>15</v>
      </c>
      <c r="D80" t="s">
        <v>20</v>
      </c>
      <c r="E80" t="s">
        <v>16</v>
      </c>
      <c r="F80" t="s">
        <v>17</v>
      </c>
      <c r="G80">
        <v>420</v>
      </c>
      <c r="H80">
        <v>41</v>
      </c>
      <c r="I80">
        <v>844.28</v>
      </c>
      <c r="J80" t="s">
        <v>34</v>
      </c>
      <c r="K80" t="s">
        <v>36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</row>
    <row r="81" spans="1:17" x14ac:dyDescent="0.2">
      <c r="A81" s="1">
        <v>45298</v>
      </c>
      <c r="B81" t="s">
        <v>9</v>
      </c>
      <c r="C81" t="s">
        <v>19</v>
      </c>
      <c r="D81" t="s">
        <v>20</v>
      </c>
      <c r="E81" t="s">
        <v>16</v>
      </c>
      <c r="F81" t="s">
        <v>21</v>
      </c>
      <c r="G81">
        <v>391</v>
      </c>
      <c r="H81">
        <v>30</v>
      </c>
      <c r="I81">
        <v>22.69</v>
      </c>
      <c r="J81" t="s">
        <v>34</v>
      </c>
      <c r="K81" t="s">
        <v>36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</row>
    <row r="82" spans="1:17" x14ac:dyDescent="0.2">
      <c r="A82" s="1">
        <v>45351</v>
      </c>
      <c r="B82" t="s">
        <v>9</v>
      </c>
      <c r="C82" t="s">
        <v>15</v>
      </c>
      <c r="D82" t="s">
        <v>20</v>
      </c>
      <c r="E82" t="s">
        <v>32</v>
      </c>
      <c r="F82" t="s">
        <v>24</v>
      </c>
      <c r="G82">
        <v>159</v>
      </c>
      <c r="H82">
        <v>23</v>
      </c>
      <c r="I82">
        <v>688.42</v>
      </c>
      <c r="J82" t="s">
        <v>34</v>
      </c>
      <c r="K82" t="s">
        <v>36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</row>
    <row r="83" spans="1:17" x14ac:dyDescent="0.2">
      <c r="A83" s="1">
        <v>45400</v>
      </c>
      <c r="B83" t="s">
        <v>9</v>
      </c>
      <c r="C83" t="s">
        <v>28</v>
      </c>
      <c r="D83" t="s">
        <v>20</v>
      </c>
      <c r="E83" t="s">
        <v>16</v>
      </c>
      <c r="F83" t="s">
        <v>13</v>
      </c>
      <c r="G83">
        <v>343</v>
      </c>
      <c r="H83">
        <v>15</v>
      </c>
      <c r="I83">
        <v>203.31</v>
      </c>
      <c r="J83" t="s">
        <v>34</v>
      </c>
      <c r="K83" t="s">
        <v>36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</row>
    <row r="84" spans="1:17" x14ac:dyDescent="0.2">
      <c r="A84" s="1">
        <v>45533</v>
      </c>
      <c r="B84" t="s">
        <v>9</v>
      </c>
      <c r="C84" t="s">
        <v>15</v>
      </c>
      <c r="D84" t="s">
        <v>11</v>
      </c>
      <c r="E84" t="s">
        <v>23</v>
      </c>
      <c r="F84" t="s">
        <v>13</v>
      </c>
      <c r="G84">
        <v>437</v>
      </c>
      <c r="H84">
        <v>12</v>
      </c>
      <c r="I84">
        <v>122.01</v>
      </c>
      <c r="J84" t="s">
        <v>34</v>
      </c>
      <c r="K84" t="s">
        <v>36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</row>
    <row r="85" spans="1:17" x14ac:dyDescent="0.2">
      <c r="A85" s="1">
        <v>45495</v>
      </c>
      <c r="B85" t="s">
        <v>9</v>
      </c>
      <c r="C85" t="s">
        <v>28</v>
      </c>
      <c r="D85" t="s">
        <v>20</v>
      </c>
      <c r="E85" t="s">
        <v>16</v>
      </c>
      <c r="F85" t="s">
        <v>17</v>
      </c>
      <c r="G85">
        <v>455</v>
      </c>
      <c r="H85">
        <v>1</v>
      </c>
      <c r="I85">
        <v>948.16</v>
      </c>
      <c r="J85" t="s">
        <v>34</v>
      </c>
      <c r="K85" t="s">
        <v>36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</row>
    <row r="86" spans="1:17" x14ac:dyDescent="0.2">
      <c r="A86" s="1">
        <v>45489</v>
      </c>
      <c r="B86" t="s">
        <v>9</v>
      </c>
      <c r="C86" t="s">
        <v>10</v>
      </c>
      <c r="D86" t="s">
        <v>11</v>
      </c>
      <c r="E86" t="s">
        <v>29</v>
      </c>
      <c r="F86" t="s">
        <v>21</v>
      </c>
      <c r="G86">
        <v>69</v>
      </c>
      <c r="H86">
        <v>45</v>
      </c>
      <c r="I86">
        <v>431.24</v>
      </c>
      <c r="J86" t="s">
        <v>34</v>
      </c>
      <c r="K86" t="s">
        <v>36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</row>
    <row r="87" spans="1:17" x14ac:dyDescent="0.2">
      <c r="A87" s="1">
        <v>45480</v>
      </c>
      <c r="B87" t="s">
        <v>9</v>
      </c>
      <c r="C87" t="s">
        <v>15</v>
      </c>
      <c r="D87" t="s">
        <v>20</v>
      </c>
      <c r="E87" t="s">
        <v>29</v>
      </c>
      <c r="F87" t="s">
        <v>24</v>
      </c>
      <c r="G87">
        <v>132</v>
      </c>
      <c r="H87">
        <v>10</v>
      </c>
      <c r="I87">
        <v>308.44</v>
      </c>
      <c r="J87" t="s">
        <v>34</v>
      </c>
      <c r="K87" t="s">
        <v>36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</row>
    <row r="88" spans="1:17" x14ac:dyDescent="0.2">
      <c r="A88" s="1">
        <v>45556</v>
      </c>
      <c r="B88" t="s">
        <v>9</v>
      </c>
      <c r="C88" t="s">
        <v>28</v>
      </c>
      <c r="D88" t="s">
        <v>27</v>
      </c>
      <c r="E88" t="s">
        <v>16</v>
      </c>
      <c r="F88" t="s">
        <v>21</v>
      </c>
      <c r="G88">
        <v>173</v>
      </c>
      <c r="H88">
        <v>29</v>
      </c>
      <c r="I88">
        <v>177.32</v>
      </c>
      <c r="J88" t="s">
        <v>34</v>
      </c>
      <c r="K88" t="s">
        <v>36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</row>
    <row r="89" spans="1:17" x14ac:dyDescent="0.2">
      <c r="A89" s="1">
        <v>45468</v>
      </c>
      <c r="B89" t="s">
        <v>9</v>
      </c>
      <c r="C89" t="s">
        <v>10</v>
      </c>
      <c r="D89" t="s">
        <v>11</v>
      </c>
      <c r="E89" t="s">
        <v>23</v>
      </c>
      <c r="F89" t="s">
        <v>24</v>
      </c>
      <c r="G89">
        <v>485</v>
      </c>
      <c r="H89">
        <v>1</v>
      </c>
      <c r="I89">
        <v>742.35</v>
      </c>
      <c r="J89" t="s">
        <v>34</v>
      </c>
      <c r="K89" t="s">
        <v>36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</row>
    <row r="90" spans="1:17" x14ac:dyDescent="0.2">
      <c r="A90" s="1">
        <v>45332</v>
      </c>
      <c r="B90" t="s">
        <v>9</v>
      </c>
      <c r="C90" t="s">
        <v>19</v>
      </c>
      <c r="D90" t="s">
        <v>22</v>
      </c>
      <c r="E90" t="s">
        <v>16</v>
      </c>
      <c r="F90" t="s">
        <v>13</v>
      </c>
      <c r="G90">
        <v>270</v>
      </c>
      <c r="H90">
        <v>1</v>
      </c>
      <c r="I90">
        <v>453.04</v>
      </c>
      <c r="J90" t="s">
        <v>34</v>
      </c>
      <c r="K90" t="s">
        <v>36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</row>
    <row r="91" spans="1:17" x14ac:dyDescent="0.2">
      <c r="A91" s="1">
        <v>45628</v>
      </c>
      <c r="B91" t="s">
        <v>9</v>
      </c>
      <c r="C91" t="s">
        <v>19</v>
      </c>
      <c r="D91" t="s">
        <v>27</v>
      </c>
      <c r="E91" t="s">
        <v>23</v>
      </c>
      <c r="F91" t="s">
        <v>24</v>
      </c>
      <c r="G91">
        <v>261</v>
      </c>
      <c r="H91">
        <v>12</v>
      </c>
      <c r="I91">
        <v>663.32</v>
      </c>
      <c r="J91" t="s">
        <v>34</v>
      </c>
      <c r="K91" t="s">
        <v>36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</row>
    <row r="92" spans="1:17" x14ac:dyDescent="0.2">
      <c r="A92" s="1">
        <v>45344</v>
      </c>
      <c r="B92" t="s">
        <v>9</v>
      </c>
      <c r="C92" t="s">
        <v>15</v>
      </c>
      <c r="D92" t="s">
        <v>11</v>
      </c>
      <c r="E92" t="s">
        <v>16</v>
      </c>
      <c r="F92" t="s">
        <v>13</v>
      </c>
      <c r="G92">
        <v>203</v>
      </c>
      <c r="H92">
        <v>30</v>
      </c>
      <c r="I92">
        <v>337.31</v>
      </c>
      <c r="J92" t="s">
        <v>34</v>
      </c>
      <c r="K92" t="s">
        <v>36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</row>
    <row r="93" spans="1:17" x14ac:dyDescent="0.2">
      <c r="A93" s="1">
        <v>45362</v>
      </c>
      <c r="B93" t="s">
        <v>9</v>
      </c>
      <c r="C93" t="s">
        <v>15</v>
      </c>
      <c r="D93" t="s">
        <v>22</v>
      </c>
      <c r="E93" t="s">
        <v>12</v>
      </c>
      <c r="F93" t="s">
        <v>24</v>
      </c>
      <c r="G93">
        <v>245</v>
      </c>
      <c r="H93">
        <v>33</v>
      </c>
      <c r="I93">
        <v>35.18</v>
      </c>
      <c r="J93" t="s">
        <v>34</v>
      </c>
      <c r="K93" t="s">
        <v>36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</row>
    <row r="94" spans="1:17" x14ac:dyDescent="0.2">
      <c r="A94" s="1">
        <v>45504</v>
      </c>
      <c r="B94" t="s">
        <v>9</v>
      </c>
      <c r="C94" t="s">
        <v>15</v>
      </c>
      <c r="D94" t="s">
        <v>22</v>
      </c>
      <c r="E94" t="s">
        <v>16</v>
      </c>
      <c r="F94" t="s">
        <v>17</v>
      </c>
      <c r="G94">
        <v>392</v>
      </c>
      <c r="H94">
        <v>12</v>
      </c>
      <c r="I94">
        <v>68.400000000000006</v>
      </c>
      <c r="J94" t="s">
        <v>34</v>
      </c>
      <c r="K94" t="s">
        <v>36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</row>
    <row r="95" spans="1:17" x14ac:dyDescent="0.2">
      <c r="A95" s="1">
        <v>45480</v>
      </c>
      <c r="B95" t="s">
        <v>9</v>
      </c>
      <c r="C95" t="s">
        <v>10</v>
      </c>
      <c r="D95" t="s">
        <v>27</v>
      </c>
      <c r="E95" t="s">
        <v>23</v>
      </c>
      <c r="F95" t="s">
        <v>24</v>
      </c>
      <c r="G95">
        <v>26</v>
      </c>
      <c r="H95">
        <v>49</v>
      </c>
      <c r="I95">
        <v>516.29</v>
      </c>
      <c r="J95" t="s">
        <v>34</v>
      </c>
      <c r="K95" t="s">
        <v>36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</row>
    <row r="96" spans="1:17" x14ac:dyDescent="0.2">
      <c r="A96" s="1">
        <v>45304</v>
      </c>
      <c r="B96" t="s">
        <v>9</v>
      </c>
      <c r="C96" t="s">
        <v>10</v>
      </c>
      <c r="D96" t="s">
        <v>20</v>
      </c>
      <c r="E96" t="s">
        <v>12</v>
      </c>
      <c r="F96" t="s">
        <v>17</v>
      </c>
      <c r="G96">
        <v>227</v>
      </c>
      <c r="H96">
        <v>8</v>
      </c>
      <c r="I96">
        <v>141.62</v>
      </c>
      <c r="J96" t="s">
        <v>34</v>
      </c>
      <c r="K96" t="s">
        <v>36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</row>
    <row r="97" spans="1:17" x14ac:dyDescent="0.2">
      <c r="A97" s="1">
        <v>45445</v>
      </c>
      <c r="B97" t="s">
        <v>9</v>
      </c>
      <c r="C97" t="s">
        <v>19</v>
      </c>
      <c r="D97" t="s">
        <v>22</v>
      </c>
      <c r="E97" t="s">
        <v>12</v>
      </c>
      <c r="F97" t="s">
        <v>17</v>
      </c>
      <c r="G97">
        <v>137</v>
      </c>
      <c r="H97">
        <v>8</v>
      </c>
      <c r="I97">
        <v>518.53</v>
      </c>
      <c r="J97" t="s">
        <v>34</v>
      </c>
      <c r="K97" t="s">
        <v>36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</row>
    <row r="98" spans="1:17" x14ac:dyDescent="0.2">
      <c r="A98" s="1">
        <v>45615</v>
      </c>
      <c r="B98" t="s">
        <v>9</v>
      </c>
      <c r="C98" t="s">
        <v>15</v>
      </c>
      <c r="D98" t="s">
        <v>22</v>
      </c>
      <c r="E98" t="s">
        <v>32</v>
      </c>
      <c r="F98" t="s">
        <v>17</v>
      </c>
      <c r="G98">
        <v>139</v>
      </c>
      <c r="H98">
        <v>30</v>
      </c>
      <c r="I98">
        <v>196.8</v>
      </c>
      <c r="J98" t="s">
        <v>34</v>
      </c>
      <c r="K98" t="s">
        <v>36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</row>
    <row r="99" spans="1:17" x14ac:dyDescent="0.2">
      <c r="A99" s="1">
        <v>45404</v>
      </c>
      <c r="B99" t="s">
        <v>9</v>
      </c>
      <c r="C99" t="s">
        <v>28</v>
      </c>
      <c r="D99" t="s">
        <v>27</v>
      </c>
      <c r="E99" t="s">
        <v>12</v>
      </c>
      <c r="F99" t="s">
        <v>24</v>
      </c>
      <c r="G99">
        <v>93</v>
      </c>
      <c r="H99">
        <v>17</v>
      </c>
      <c r="I99">
        <v>375.73</v>
      </c>
      <c r="J99" t="s">
        <v>34</v>
      </c>
      <c r="K99" t="s">
        <v>36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</row>
    <row r="100" spans="1:17" x14ac:dyDescent="0.2">
      <c r="A100" s="1">
        <v>45572</v>
      </c>
      <c r="B100" t="s">
        <v>9</v>
      </c>
      <c r="C100" t="s">
        <v>15</v>
      </c>
      <c r="D100" t="s">
        <v>20</v>
      </c>
      <c r="E100" t="s">
        <v>23</v>
      </c>
      <c r="F100" t="s">
        <v>24</v>
      </c>
      <c r="G100">
        <v>301</v>
      </c>
      <c r="H100">
        <v>4</v>
      </c>
      <c r="I100">
        <v>473.82</v>
      </c>
      <c r="J100" t="s">
        <v>34</v>
      </c>
      <c r="K100" t="s">
        <v>36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</row>
    <row r="101" spans="1:17" x14ac:dyDescent="0.2">
      <c r="A101" s="1">
        <v>45519</v>
      </c>
      <c r="B101" t="s">
        <v>9</v>
      </c>
      <c r="C101" t="s">
        <v>19</v>
      </c>
      <c r="D101" t="s">
        <v>11</v>
      </c>
      <c r="E101" t="s">
        <v>29</v>
      </c>
      <c r="F101" t="s">
        <v>13</v>
      </c>
      <c r="G101">
        <v>163</v>
      </c>
      <c r="H101">
        <v>37</v>
      </c>
      <c r="I101">
        <v>426.71</v>
      </c>
      <c r="J101" t="s">
        <v>34</v>
      </c>
      <c r="K101" t="s">
        <v>36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</row>
    <row r="102" spans="1:17" x14ac:dyDescent="0.2">
      <c r="A102" s="1">
        <v>45366</v>
      </c>
      <c r="B102" t="s">
        <v>9</v>
      </c>
      <c r="C102" t="s">
        <v>15</v>
      </c>
      <c r="D102" t="s">
        <v>20</v>
      </c>
      <c r="E102" t="s">
        <v>29</v>
      </c>
      <c r="F102" t="s">
        <v>21</v>
      </c>
      <c r="G102">
        <v>457</v>
      </c>
      <c r="H102">
        <v>30</v>
      </c>
      <c r="I102">
        <v>405.4</v>
      </c>
      <c r="J102" t="s">
        <v>34</v>
      </c>
      <c r="K102" t="s">
        <v>36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</row>
    <row r="103" spans="1:17" x14ac:dyDescent="0.2">
      <c r="A103" s="1">
        <v>45319</v>
      </c>
      <c r="B103" t="s">
        <v>9</v>
      </c>
      <c r="C103" t="s">
        <v>15</v>
      </c>
      <c r="D103" t="s">
        <v>27</v>
      </c>
      <c r="E103" t="s">
        <v>29</v>
      </c>
      <c r="F103" t="s">
        <v>21</v>
      </c>
      <c r="G103">
        <v>301</v>
      </c>
      <c r="H103">
        <v>1</v>
      </c>
      <c r="I103">
        <v>199.23</v>
      </c>
      <c r="J103" t="s">
        <v>34</v>
      </c>
      <c r="K103" t="s">
        <v>36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</row>
    <row r="104" spans="1:17" x14ac:dyDescent="0.2">
      <c r="A104" s="1">
        <v>45603</v>
      </c>
      <c r="B104" t="s">
        <v>9</v>
      </c>
      <c r="C104" t="s">
        <v>10</v>
      </c>
      <c r="D104" t="s">
        <v>27</v>
      </c>
      <c r="E104" t="s">
        <v>32</v>
      </c>
      <c r="F104" t="s">
        <v>24</v>
      </c>
      <c r="G104">
        <v>31</v>
      </c>
      <c r="H104">
        <v>22</v>
      </c>
      <c r="I104">
        <v>876.3</v>
      </c>
      <c r="J104" t="s">
        <v>34</v>
      </c>
      <c r="K104" t="s">
        <v>36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</row>
    <row r="105" spans="1:17" x14ac:dyDescent="0.2">
      <c r="A105" s="1">
        <v>45489</v>
      </c>
      <c r="B105" t="s">
        <v>9</v>
      </c>
      <c r="C105" t="s">
        <v>19</v>
      </c>
      <c r="D105" t="s">
        <v>11</v>
      </c>
      <c r="E105" t="s">
        <v>12</v>
      </c>
      <c r="F105" t="s">
        <v>13</v>
      </c>
      <c r="G105">
        <v>31</v>
      </c>
      <c r="H105">
        <v>30</v>
      </c>
      <c r="I105">
        <v>533</v>
      </c>
      <c r="J105" t="s">
        <v>34</v>
      </c>
      <c r="K105" t="s">
        <v>36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</row>
    <row r="106" spans="1:17" x14ac:dyDescent="0.2">
      <c r="A106" s="1">
        <v>45624</v>
      </c>
      <c r="B106" t="s">
        <v>9</v>
      </c>
      <c r="C106" t="s">
        <v>15</v>
      </c>
      <c r="D106" t="s">
        <v>22</v>
      </c>
      <c r="E106" t="s">
        <v>16</v>
      </c>
      <c r="F106" t="s">
        <v>13</v>
      </c>
      <c r="G106">
        <v>172</v>
      </c>
      <c r="H106">
        <v>19</v>
      </c>
      <c r="I106">
        <v>666.11</v>
      </c>
      <c r="J106" t="s">
        <v>34</v>
      </c>
      <c r="K106" t="s">
        <v>36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</row>
    <row r="107" spans="1:17" x14ac:dyDescent="0.2">
      <c r="A107" s="1">
        <v>45357</v>
      </c>
      <c r="B107" t="s">
        <v>9</v>
      </c>
      <c r="C107" t="s">
        <v>15</v>
      </c>
      <c r="D107" t="s">
        <v>20</v>
      </c>
      <c r="E107" t="s">
        <v>12</v>
      </c>
      <c r="F107" t="s">
        <v>21</v>
      </c>
      <c r="G107">
        <v>466</v>
      </c>
      <c r="H107">
        <v>25</v>
      </c>
      <c r="I107">
        <v>522.03</v>
      </c>
      <c r="J107" t="s">
        <v>34</v>
      </c>
      <c r="K107" t="s">
        <v>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</row>
    <row r="108" spans="1:17" x14ac:dyDescent="0.2">
      <c r="A108" s="1">
        <v>45414</v>
      </c>
      <c r="B108" t="s">
        <v>9</v>
      </c>
      <c r="C108" t="s">
        <v>10</v>
      </c>
      <c r="D108" t="s">
        <v>27</v>
      </c>
      <c r="E108" t="s">
        <v>16</v>
      </c>
      <c r="F108" t="s">
        <v>24</v>
      </c>
      <c r="G108">
        <v>224</v>
      </c>
      <c r="H108">
        <v>29</v>
      </c>
      <c r="I108">
        <v>987.42</v>
      </c>
      <c r="J108" t="s">
        <v>34</v>
      </c>
      <c r="K108" t="s">
        <v>36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</row>
    <row r="109" spans="1:17" x14ac:dyDescent="0.2">
      <c r="A109" s="1">
        <v>45486</v>
      </c>
      <c r="B109" t="s">
        <v>9</v>
      </c>
      <c r="C109" t="s">
        <v>19</v>
      </c>
      <c r="D109" t="s">
        <v>27</v>
      </c>
      <c r="E109" t="s">
        <v>29</v>
      </c>
      <c r="F109" t="s">
        <v>17</v>
      </c>
      <c r="G109">
        <v>120</v>
      </c>
      <c r="H109">
        <v>5</v>
      </c>
      <c r="I109">
        <v>57.87</v>
      </c>
      <c r="J109" t="s">
        <v>34</v>
      </c>
      <c r="K109" t="s">
        <v>36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</row>
    <row r="110" spans="1:17" x14ac:dyDescent="0.2">
      <c r="A110" s="1">
        <v>45545</v>
      </c>
      <c r="B110" t="s">
        <v>9</v>
      </c>
      <c r="C110" t="s">
        <v>10</v>
      </c>
      <c r="D110" t="s">
        <v>22</v>
      </c>
      <c r="E110" t="s">
        <v>29</v>
      </c>
      <c r="F110" t="s">
        <v>21</v>
      </c>
      <c r="G110">
        <v>468</v>
      </c>
      <c r="H110">
        <v>23</v>
      </c>
      <c r="I110">
        <v>397.92</v>
      </c>
      <c r="J110" t="s">
        <v>34</v>
      </c>
      <c r="K110" t="s">
        <v>36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</row>
    <row r="111" spans="1:17" x14ac:dyDescent="0.2">
      <c r="A111" s="1">
        <v>45460</v>
      </c>
      <c r="B111" t="s">
        <v>9</v>
      </c>
      <c r="C111" t="s">
        <v>28</v>
      </c>
      <c r="D111" t="s">
        <v>20</v>
      </c>
      <c r="E111" t="s">
        <v>29</v>
      </c>
      <c r="F111" t="s">
        <v>17</v>
      </c>
      <c r="G111">
        <v>455</v>
      </c>
      <c r="H111">
        <v>46</v>
      </c>
      <c r="I111">
        <v>201.28</v>
      </c>
      <c r="J111" t="s">
        <v>34</v>
      </c>
      <c r="K111" t="s">
        <v>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</row>
    <row r="112" spans="1:17" x14ac:dyDescent="0.2">
      <c r="A112" s="1">
        <v>45456</v>
      </c>
      <c r="B112" t="s">
        <v>9</v>
      </c>
      <c r="C112" t="s">
        <v>15</v>
      </c>
      <c r="D112" t="s">
        <v>27</v>
      </c>
      <c r="E112" t="s">
        <v>23</v>
      </c>
      <c r="F112" t="s">
        <v>24</v>
      </c>
      <c r="G112">
        <v>248</v>
      </c>
      <c r="H112">
        <v>8</v>
      </c>
      <c r="I112">
        <v>501.45</v>
      </c>
      <c r="J112" t="s">
        <v>34</v>
      </c>
      <c r="K112" t="s">
        <v>36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</row>
    <row r="113" spans="1:17" x14ac:dyDescent="0.2">
      <c r="A113" s="1">
        <v>45435</v>
      </c>
      <c r="B113" t="s">
        <v>9</v>
      </c>
      <c r="C113" t="s">
        <v>28</v>
      </c>
      <c r="D113" t="s">
        <v>20</v>
      </c>
      <c r="E113" t="s">
        <v>16</v>
      </c>
      <c r="F113" t="s">
        <v>17</v>
      </c>
      <c r="G113">
        <v>182</v>
      </c>
      <c r="H113">
        <v>38</v>
      </c>
      <c r="I113">
        <v>398.39</v>
      </c>
      <c r="J113" t="s">
        <v>34</v>
      </c>
      <c r="K113" t="s">
        <v>36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</row>
    <row r="114" spans="1:17" x14ac:dyDescent="0.2">
      <c r="A114" s="1">
        <v>45594</v>
      </c>
      <c r="B114" t="s">
        <v>9</v>
      </c>
      <c r="C114" t="s">
        <v>28</v>
      </c>
      <c r="D114" t="s">
        <v>22</v>
      </c>
      <c r="E114" t="s">
        <v>23</v>
      </c>
      <c r="F114" t="s">
        <v>13</v>
      </c>
      <c r="G114">
        <v>453</v>
      </c>
      <c r="H114">
        <v>25</v>
      </c>
      <c r="I114">
        <v>931.54</v>
      </c>
      <c r="J114" t="s">
        <v>34</v>
      </c>
      <c r="K114" t="s">
        <v>36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</row>
    <row r="115" spans="1:17" x14ac:dyDescent="0.2">
      <c r="A115" s="1">
        <v>45313</v>
      </c>
      <c r="B115" t="s">
        <v>9</v>
      </c>
      <c r="C115" t="s">
        <v>28</v>
      </c>
      <c r="D115" t="s">
        <v>27</v>
      </c>
      <c r="E115" t="s">
        <v>23</v>
      </c>
      <c r="F115" t="s">
        <v>24</v>
      </c>
      <c r="G115">
        <v>218</v>
      </c>
      <c r="H115">
        <v>7</v>
      </c>
      <c r="I115">
        <v>10.64</v>
      </c>
      <c r="J115" t="s">
        <v>34</v>
      </c>
      <c r="K115" t="s">
        <v>36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</row>
    <row r="116" spans="1:17" x14ac:dyDescent="0.2">
      <c r="A116" s="1">
        <v>45471</v>
      </c>
      <c r="B116" t="s">
        <v>9</v>
      </c>
      <c r="C116" t="s">
        <v>15</v>
      </c>
      <c r="D116" t="s">
        <v>27</v>
      </c>
      <c r="E116" t="s">
        <v>29</v>
      </c>
      <c r="F116" t="s">
        <v>24</v>
      </c>
      <c r="G116">
        <v>306</v>
      </c>
      <c r="H116">
        <v>3</v>
      </c>
      <c r="I116">
        <v>327.23</v>
      </c>
      <c r="J116" t="s">
        <v>34</v>
      </c>
      <c r="K116" t="s">
        <v>36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</row>
    <row r="117" spans="1:17" x14ac:dyDescent="0.2">
      <c r="A117" s="1">
        <v>45512</v>
      </c>
      <c r="B117" t="s">
        <v>9</v>
      </c>
      <c r="C117" t="s">
        <v>28</v>
      </c>
      <c r="D117" t="s">
        <v>20</v>
      </c>
      <c r="E117" t="s">
        <v>16</v>
      </c>
      <c r="F117" t="s">
        <v>24</v>
      </c>
      <c r="G117">
        <v>379</v>
      </c>
      <c r="H117">
        <v>47</v>
      </c>
      <c r="I117">
        <v>711.05</v>
      </c>
      <c r="J117" t="s">
        <v>34</v>
      </c>
      <c r="K117" t="s">
        <v>36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</row>
    <row r="118" spans="1:17" x14ac:dyDescent="0.2">
      <c r="A118" s="1">
        <v>45355</v>
      </c>
      <c r="B118" t="s">
        <v>9</v>
      </c>
      <c r="C118" t="s">
        <v>28</v>
      </c>
      <c r="D118" t="s">
        <v>20</v>
      </c>
      <c r="E118" t="s">
        <v>29</v>
      </c>
      <c r="F118" t="s">
        <v>17</v>
      </c>
      <c r="G118">
        <v>454</v>
      </c>
      <c r="H118">
        <v>18</v>
      </c>
      <c r="I118">
        <v>80.37</v>
      </c>
      <c r="J118" t="s">
        <v>34</v>
      </c>
      <c r="K118" t="s">
        <v>36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</row>
    <row r="119" spans="1:17" x14ac:dyDescent="0.2">
      <c r="A119" s="1">
        <v>45420</v>
      </c>
      <c r="B119" t="s">
        <v>9</v>
      </c>
      <c r="C119" t="s">
        <v>10</v>
      </c>
      <c r="D119" t="s">
        <v>11</v>
      </c>
      <c r="E119" t="s">
        <v>16</v>
      </c>
      <c r="F119" t="s">
        <v>17</v>
      </c>
      <c r="G119">
        <v>206</v>
      </c>
      <c r="H119">
        <v>19</v>
      </c>
      <c r="I119">
        <v>429.29</v>
      </c>
      <c r="J119" t="s">
        <v>34</v>
      </c>
      <c r="K119" t="s">
        <v>36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</row>
    <row r="120" spans="1:17" x14ac:dyDescent="0.2">
      <c r="A120" s="1">
        <v>45337</v>
      </c>
      <c r="B120" t="s">
        <v>9</v>
      </c>
      <c r="C120" t="s">
        <v>19</v>
      </c>
      <c r="D120" t="s">
        <v>22</v>
      </c>
      <c r="E120" t="s">
        <v>29</v>
      </c>
      <c r="F120" t="s">
        <v>17</v>
      </c>
      <c r="G120">
        <v>355</v>
      </c>
      <c r="H120">
        <v>40</v>
      </c>
      <c r="I120">
        <v>97.08</v>
      </c>
      <c r="J120" t="s">
        <v>34</v>
      </c>
      <c r="K120" t="s">
        <v>36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</row>
    <row r="121" spans="1:17" x14ac:dyDescent="0.2">
      <c r="A121" s="1">
        <v>45297</v>
      </c>
      <c r="B121" t="s">
        <v>9</v>
      </c>
      <c r="C121" t="s">
        <v>10</v>
      </c>
      <c r="D121" t="s">
        <v>11</v>
      </c>
      <c r="E121" t="s">
        <v>16</v>
      </c>
      <c r="F121" t="s">
        <v>24</v>
      </c>
      <c r="G121">
        <v>144</v>
      </c>
      <c r="H121">
        <v>8</v>
      </c>
      <c r="I121">
        <v>316.48</v>
      </c>
      <c r="J121" t="s">
        <v>34</v>
      </c>
      <c r="K121" t="s">
        <v>36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</row>
    <row r="122" spans="1:17" x14ac:dyDescent="0.2">
      <c r="A122" s="1">
        <v>45518</v>
      </c>
      <c r="B122" t="s">
        <v>9</v>
      </c>
      <c r="C122" t="s">
        <v>19</v>
      </c>
      <c r="D122" t="s">
        <v>22</v>
      </c>
      <c r="E122" t="s">
        <v>29</v>
      </c>
      <c r="F122" t="s">
        <v>13</v>
      </c>
      <c r="G122">
        <v>264</v>
      </c>
      <c r="H122">
        <v>46</v>
      </c>
      <c r="I122">
        <v>779.4</v>
      </c>
      <c r="J122" t="s">
        <v>34</v>
      </c>
      <c r="K122" t="s">
        <v>36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</row>
    <row r="123" spans="1:17" x14ac:dyDescent="0.2">
      <c r="A123" s="1">
        <v>45568</v>
      </c>
      <c r="B123" t="s">
        <v>9</v>
      </c>
      <c r="C123" t="s">
        <v>10</v>
      </c>
      <c r="D123" t="s">
        <v>20</v>
      </c>
      <c r="E123" t="s">
        <v>16</v>
      </c>
      <c r="F123" t="s">
        <v>21</v>
      </c>
      <c r="G123">
        <v>107</v>
      </c>
      <c r="H123">
        <v>29</v>
      </c>
      <c r="I123">
        <v>209.89</v>
      </c>
      <c r="J123" t="s">
        <v>34</v>
      </c>
      <c r="K123" t="s">
        <v>36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</row>
    <row r="124" spans="1:17" x14ac:dyDescent="0.2">
      <c r="A124" s="1">
        <v>45321</v>
      </c>
      <c r="B124" t="s">
        <v>9</v>
      </c>
      <c r="C124" t="s">
        <v>10</v>
      </c>
      <c r="D124" t="s">
        <v>11</v>
      </c>
      <c r="E124" t="s">
        <v>12</v>
      </c>
      <c r="F124" t="s">
        <v>24</v>
      </c>
      <c r="G124">
        <v>91</v>
      </c>
      <c r="H124">
        <v>23</v>
      </c>
      <c r="I124">
        <v>369.31</v>
      </c>
      <c r="J124" t="s">
        <v>34</v>
      </c>
      <c r="K124" t="s">
        <v>36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</row>
    <row r="125" spans="1:17" x14ac:dyDescent="0.2">
      <c r="A125" s="1">
        <v>45441</v>
      </c>
      <c r="B125" t="s">
        <v>9</v>
      </c>
      <c r="C125" t="s">
        <v>15</v>
      </c>
      <c r="D125" t="s">
        <v>22</v>
      </c>
      <c r="E125" t="s">
        <v>23</v>
      </c>
      <c r="F125" t="s">
        <v>17</v>
      </c>
      <c r="G125">
        <v>113</v>
      </c>
      <c r="H125">
        <v>2</v>
      </c>
      <c r="I125">
        <v>487.06</v>
      </c>
      <c r="J125" t="s">
        <v>34</v>
      </c>
      <c r="K125" t="s">
        <v>36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</row>
    <row r="126" spans="1:17" x14ac:dyDescent="0.2">
      <c r="A126" s="1">
        <v>45611</v>
      </c>
      <c r="B126" t="s">
        <v>9</v>
      </c>
      <c r="C126" t="s">
        <v>28</v>
      </c>
      <c r="D126" t="s">
        <v>11</v>
      </c>
      <c r="E126" t="s">
        <v>29</v>
      </c>
      <c r="F126" t="s">
        <v>13</v>
      </c>
      <c r="G126">
        <v>444</v>
      </c>
      <c r="H126">
        <v>36</v>
      </c>
      <c r="I126">
        <v>473.98</v>
      </c>
      <c r="J126" t="s">
        <v>34</v>
      </c>
      <c r="K126" t="s">
        <v>36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</row>
    <row r="127" spans="1:17" x14ac:dyDescent="0.2">
      <c r="A127" s="1">
        <v>45623</v>
      </c>
      <c r="B127" t="s">
        <v>9</v>
      </c>
      <c r="C127" t="s">
        <v>10</v>
      </c>
      <c r="D127" t="s">
        <v>11</v>
      </c>
      <c r="E127" t="s">
        <v>23</v>
      </c>
      <c r="F127" t="s">
        <v>21</v>
      </c>
      <c r="G127">
        <v>364</v>
      </c>
      <c r="H127">
        <v>11</v>
      </c>
      <c r="I127">
        <v>682.3</v>
      </c>
      <c r="J127" t="s">
        <v>34</v>
      </c>
      <c r="K127" t="s">
        <v>36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</row>
    <row r="128" spans="1:17" x14ac:dyDescent="0.2">
      <c r="A128" s="1">
        <v>45385</v>
      </c>
      <c r="B128" t="s">
        <v>9</v>
      </c>
      <c r="C128" t="s">
        <v>28</v>
      </c>
      <c r="D128" t="s">
        <v>22</v>
      </c>
      <c r="E128" t="s">
        <v>32</v>
      </c>
      <c r="F128" t="s">
        <v>17</v>
      </c>
      <c r="G128">
        <v>256</v>
      </c>
      <c r="H128">
        <v>45</v>
      </c>
      <c r="I128">
        <v>40.32</v>
      </c>
      <c r="J128" t="s">
        <v>34</v>
      </c>
      <c r="K128" t="s">
        <v>36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</row>
    <row r="129" spans="1:17" x14ac:dyDescent="0.2">
      <c r="A129" s="1">
        <v>45609</v>
      </c>
      <c r="B129" t="s">
        <v>9</v>
      </c>
      <c r="C129" t="s">
        <v>10</v>
      </c>
      <c r="D129" t="s">
        <v>11</v>
      </c>
      <c r="E129" t="s">
        <v>16</v>
      </c>
      <c r="F129" t="s">
        <v>13</v>
      </c>
      <c r="G129">
        <v>248</v>
      </c>
      <c r="H129">
        <v>40</v>
      </c>
      <c r="I129">
        <v>577.67999999999995</v>
      </c>
      <c r="J129" t="s">
        <v>34</v>
      </c>
      <c r="K129" t="s">
        <v>36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</row>
    <row r="130" spans="1:17" x14ac:dyDescent="0.2">
      <c r="A130" s="1">
        <v>45471</v>
      </c>
      <c r="B130" t="s">
        <v>9</v>
      </c>
      <c r="C130" t="s">
        <v>28</v>
      </c>
      <c r="D130" t="s">
        <v>20</v>
      </c>
      <c r="E130" t="s">
        <v>23</v>
      </c>
      <c r="F130" t="s">
        <v>21</v>
      </c>
      <c r="G130">
        <v>360</v>
      </c>
      <c r="H130">
        <v>28</v>
      </c>
      <c r="I130">
        <v>221.4</v>
      </c>
      <c r="J130" t="s">
        <v>34</v>
      </c>
      <c r="K130" t="s">
        <v>36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</row>
    <row r="131" spans="1:17" x14ac:dyDescent="0.2">
      <c r="A131" s="1">
        <v>45412</v>
      </c>
      <c r="B131" t="s">
        <v>9</v>
      </c>
      <c r="C131" t="s">
        <v>10</v>
      </c>
      <c r="D131" t="s">
        <v>20</v>
      </c>
      <c r="E131" t="s">
        <v>23</v>
      </c>
      <c r="F131" t="s">
        <v>21</v>
      </c>
      <c r="G131">
        <v>303</v>
      </c>
      <c r="H131">
        <v>33</v>
      </c>
      <c r="I131">
        <v>923.38</v>
      </c>
      <c r="J131" t="s">
        <v>34</v>
      </c>
      <c r="K131" t="s">
        <v>36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</row>
    <row r="132" spans="1:17" x14ac:dyDescent="0.2">
      <c r="A132" s="1">
        <v>45507</v>
      </c>
      <c r="B132" t="s">
        <v>9</v>
      </c>
      <c r="C132" t="s">
        <v>10</v>
      </c>
      <c r="D132" t="s">
        <v>20</v>
      </c>
      <c r="E132" t="s">
        <v>23</v>
      </c>
      <c r="F132" t="s">
        <v>13</v>
      </c>
      <c r="G132">
        <v>403</v>
      </c>
      <c r="H132">
        <v>25</v>
      </c>
      <c r="I132">
        <v>309.56</v>
      </c>
      <c r="J132" t="s">
        <v>34</v>
      </c>
      <c r="K132" t="s">
        <v>36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</row>
    <row r="133" spans="1:17" x14ac:dyDescent="0.2">
      <c r="A133" s="1">
        <v>45347</v>
      </c>
      <c r="B133" t="s">
        <v>9</v>
      </c>
      <c r="C133" t="s">
        <v>15</v>
      </c>
      <c r="D133" t="s">
        <v>27</v>
      </c>
      <c r="E133" t="s">
        <v>12</v>
      </c>
      <c r="F133" t="s">
        <v>24</v>
      </c>
      <c r="G133">
        <v>139</v>
      </c>
      <c r="H133">
        <v>6</v>
      </c>
      <c r="I133">
        <v>283.29000000000002</v>
      </c>
      <c r="J133" t="s">
        <v>34</v>
      </c>
      <c r="K133" t="s">
        <v>36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</row>
    <row r="134" spans="1:17" x14ac:dyDescent="0.2">
      <c r="A134" s="1">
        <v>45315</v>
      </c>
      <c r="B134" t="s">
        <v>9</v>
      </c>
      <c r="C134" t="s">
        <v>28</v>
      </c>
      <c r="D134" t="s">
        <v>11</v>
      </c>
      <c r="E134" t="s">
        <v>29</v>
      </c>
      <c r="F134" t="s">
        <v>17</v>
      </c>
      <c r="G134">
        <v>256</v>
      </c>
      <c r="H134">
        <v>32</v>
      </c>
      <c r="I134">
        <v>453.88</v>
      </c>
      <c r="J134" t="s">
        <v>34</v>
      </c>
      <c r="K134" t="s">
        <v>36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</row>
    <row r="135" spans="1:17" x14ac:dyDescent="0.2">
      <c r="A135" s="1">
        <v>45430</v>
      </c>
      <c r="B135" t="s">
        <v>9</v>
      </c>
      <c r="C135" t="s">
        <v>28</v>
      </c>
      <c r="D135" t="s">
        <v>20</v>
      </c>
      <c r="E135" t="s">
        <v>12</v>
      </c>
      <c r="F135" t="s">
        <v>21</v>
      </c>
      <c r="G135">
        <v>119</v>
      </c>
      <c r="H135">
        <v>46</v>
      </c>
      <c r="I135">
        <v>629.15</v>
      </c>
      <c r="J135" t="s">
        <v>34</v>
      </c>
      <c r="K135" t="s">
        <v>36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</row>
    <row r="136" spans="1:17" x14ac:dyDescent="0.2">
      <c r="A136" s="1">
        <v>45355</v>
      </c>
      <c r="B136" t="s">
        <v>9</v>
      </c>
      <c r="C136" t="s">
        <v>19</v>
      </c>
      <c r="D136" t="s">
        <v>20</v>
      </c>
      <c r="E136" t="s">
        <v>23</v>
      </c>
      <c r="F136" t="s">
        <v>21</v>
      </c>
      <c r="G136">
        <v>89</v>
      </c>
      <c r="H136">
        <v>49</v>
      </c>
      <c r="I136">
        <v>333.76</v>
      </c>
      <c r="J136" t="s">
        <v>34</v>
      </c>
      <c r="K136" t="s">
        <v>36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</row>
    <row r="137" spans="1:17" x14ac:dyDescent="0.2">
      <c r="A137" s="1">
        <v>45505</v>
      </c>
      <c r="B137" t="s">
        <v>9</v>
      </c>
      <c r="C137" t="s">
        <v>10</v>
      </c>
      <c r="D137" t="s">
        <v>22</v>
      </c>
      <c r="E137" t="s">
        <v>23</v>
      </c>
      <c r="F137" t="s">
        <v>13</v>
      </c>
      <c r="G137">
        <v>269</v>
      </c>
      <c r="H137">
        <v>18</v>
      </c>
      <c r="I137">
        <v>66.709999999999994</v>
      </c>
      <c r="J137" t="s">
        <v>34</v>
      </c>
      <c r="K137" t="s">
        <v>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</row>
    <row r="138" spans="1:17" x14ac:dyDescent="0.2">
      <c r="A138" s="1">
        <v>45451</v>
      </c>
      <c r="B138" t="s">
        <v>9</v>
      </c>
      <c r="C138" t="s">
        <v>10</v>
      </c>
      <c r="D138" t="s">
        <v>20</v>
      </c>
      <c r="E138" t="s">
        <v>29</v>
      </c>
      <c r="F138" t="s">
        <v>17</v>
      </c>
      <c r="G138">
        <v>489</v>
      </c>
      <c r="H138">
        <v>0</v>
      </c>
      <c r="I138">
        <v>153.12</v>
      </c>
      <c r="J138" t="s">
        <v>34</v>
      </c>
      <c r="K138" t="s">
        <v>36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</row>
    <row r="139" spans="1:17" x14ac:dyDescent="0.2">
      <c r="A139" s="1">
        <v>45554</v>
      </c>
      <c r="B139" t="s">
        <v>9</v>
      </c>
      <c r="C139" t="s">
        <v>28</v>
      </c>
      <c r="D139" t="s">
        <v>27</v>
      </c>
      <c r="E139" t="s">
        <v>29</v>
      </c>
      <c r="F139" t="s">
        <v>24</v>
      </c>
      <c r="G139">
        <v>159</v>
      </c>
      <c r="H139">
        <v>24</v>
      </c>
      <c r="I139">
        <v>53.96</v>
      </c>
      <c r="J139" t="s">
        <v>34</v>
      </c>
      <c r="K139" t="s">
        <v>36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</row>
    <row r="140" spans="1:17" x14ac:dyDescent="0.2">
      <c r="A140" s="1">
        <v>45434</v>
      </c>
      <c r="B140" t="s">
        <v>9</v>
      </c>
      <c r="C140" t="s">
        <v>10</v>
      </c>
      <c r="D140" t="s">
        <v>27</v>
      </c>
      <c r="E140" t="s">
        <v>29</v>
      </c>
      <c r="F140" t="s">
        <v>24</v>
      </c>
      <c r="G140">
        <v>16</v>
      </c>
      <c r="H140">
        <v>24</v>
      </c>
      <c r="I140">
        <v>448.86</v>
      </c>
      <c r="J140" t="s">
        <v>34</v>
      </c>
      <c r="K140" t="s">
        <v>36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</row>
    <row r="141" spans="1:17" x14ac:dyDescent="0.2">
      <c r="A141" s="1">
        <v>45623</v>
      </c>
      <c r="B141" t="s">
        <v>9</v>
      </c>
      <c r="C141" t="s">
        <v>10</v>
      </c>
      <c r="D141" t="s">
        <v>11</v>
      </c>
      <c r="E141" t="s">
        <v>29</v>
      </c>
      <c r="F141" t="s">
        <v>21</v>
      </c>
      <c r="G141">
        <v>219</v>
      </c>
      <c r="H141">
        <v>47</v>
      </c>
      <c r="I141">
        <v>672.44</v>
      </c>
      <c r="J141" t="s">
        <v>34</v>
      </c>
      <c r="K141" t="s">
        <v>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</row>
    <row r="142" spans="1:17" x14ac:dyDescent="0.2">
      <c r="A142" s="1">
        <v>45324</v>
      </c>
      <c r="B142" t="s">
        <v>9</v>
      </c>
      <c r="C142" t="s">
        <v>19</v>
      </c>
      <c r="D142" t="s">
        <v>27</v>
      </c>
      <c r="E142" t="s">
        <v>16</v>
      </c>
      <c r="F142" t="s">
        <v>24</v>
      </c>
      <c r="G142">
        <v>434</v>
      </c>
      <c r="H142">
        <v>28</v>
      </c>
      <c r="I142">
        <v>930.49</v>
      </c>
      <c r="J142" t="s">
        <v>34</v>
      </c>
      <c r="K142" t="s">
        <v>36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</row>
    <row r="143" spans="1:17" x14ac:dyDescent="0.2">
      <c r="A143" s="1">
        <v>45517</v>
      </c>
      <c r="B143" t="s">
        <v>9</v>
      </c>
      <c r="C143" t="s">
        <v>28</v>
      </c>
      <c r="D143" t="s">
        <v>11</v>
      </c>
      <c r="E143" t="s">
        <v>29</v>
      </c>
      <c r="F143" t="s">
        <v>24</v>
      </c>
      <c r="G143">
        <v>200</v>
      </c>
      <c r="H143">
        <v>12</v>
      </c>
      <c r="I143">
        <v>235.94</v>
      </c>
      <c r="J143" t="s">
        <v>34</v>
      </c>
      <c r="K143" t="s">
        <v>36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</row>
    <row r="144" spans="1:17" x14ac:dyDescent="0.2">
      <c r="A144" s="1">
        <v>45553</v>
      </c>
      <c r="B144" t="s">
        <v>9</v>
      </c>
      <c r="C144" t="s">
        <v>19</v>
      </c>
      <c r="D144" t="s">
        <v>27</v>
      </c>
      <c r="E144" t="s">
        <v>32</v>
      </c>
      <c r="F144" t="s">
        <v>17</v>
      </c>
      <c r="G144">
        <v>381</v>
      </c>
      <c r="H144">
        <v>41</v>
      </c>
      <c r="I144">
        <v>543.85</v>
      </c>
      <c r="J144" t="s">
        <v>34</v>
      </c>
      <c r="K144" t="s">
        <v>36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</row>
    <row r="145" spans="1:17" x14ac:dyDescent="0.2">
      <c r="A145" s="1">
        <v>45516</v>
      </c>
      <c r="B145" t="s">
        <v>9</v>
      </c>
      <c r="C145" t="s">
        <v>19</v>
      </c>
      <c r="D145" t="s">
        <v>27</v>
      </c>
      <c r="E145" t="s">
        <v>23</v>
      </c>
      <c r="F145" t="s">
        <v>13</v>
      </c>
      <c r="G145">
        <v>380</v>
      </c>
      <c r="H145">
        <v>42</v>
      </c>
      <c r="I145">
        <v>905.5</v>
      </c>
      <c r="J145" t="s">
        <v>34</v>
      </c>
      <c r="K145" t="s">
        <v>36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</row>
    <row r="146" spans="1:17" x14ac:dyDescent="0.2">
      <c r="A146" s="1">
        <v>45590</v>
      </c>
      <c r="B146" t="s">
        <v>9</v>
      </c>
      <c r="C146" t="s">
        <v>28</v>
      </c>
      <c r="D146" t="s">
        <v>20</v>
      </c>
      <c r="E146" t="s">
        <v>12</v>
      </c>
      <c r="F146" t="s">
        <v>21</v>
      </c>
      <c r="G146">
        <v>98</v>
      </c>
      <c r="H146">
        <v>29</v>
      </c>
      <c r="I146">
        <v>472</v>
      </c>
      <c r="J146" t="s">
        <v>34</v>
      </c>
      <c r="K146" t="s">
        <v>36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</row>
    <row r="147" spans="1:17" x14ac:dyDescent="0.2">
      <c r="A147" s="1">
        <v>45537</v>
      </c>
      <c r="B147" t="s">
        <v>9</v>
      </c>
      <c r="C147" t="s">
        <v>28</v>
      </c>
      <c r="D147" t="s">
        <v>20</v>
      </c>
      <c r="E147" t="s">
        <v>29</v>
      </c>
      <c r="F147" t="s">
        <v>21</v>
      </c>
      <c r="G147">
        <v>373</v>
      </c>
      <c r="H147">
        <v>39</v>
      </c>
      <c r="I147">
        <v>776.09</v>
      </c>
      <c r="J147" t="s">
        <v>34</v>
      </c>
      <c r="K147" t="s">
        <v>36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</row>
    <row r="148" spans="1:17" x14ac:dyDescent="0.2">
      <c r="A148" s="1">
        <v>45574</v>
      </c>
      <c r="B148" t="s">
        <v>9</v>
      </c>
      <c r="C148" t="s">
        <v>19</v>
      </c>
      <c r="D148" t="s">
        <v>27</v>
      </c>
      <c r="E148" t="s">
        <v>23</v>
      </c>
      <c r="F148" t="s">
        <v>13</v>
      </c>
      <c r="G148">
        <v>30</v>
      </c>
      <c r="H148">
        <v>41</v>
      </c>
      <c r="I148">
        <v>802.44</v>
      </c>
      <c r="J148" t="s">
        <v>34</v>
      </c>
      <c r="K148" t="s">
        <v>36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</row>
    <row r="149" spans="1:17" x14ac:dyDescent="0.2">
      <c r="A149" s="1">
        <v>45453</v>
      </c>
      <c r="B149" t="s">
        <v>9</v>
      </c>
      <c r="C149" t="s">
        <v>28</v>
      </c>
      <c r="D149" t="s">
        <v>27</v>
      </c>
      <c r="E149" t="s">
        <v>12</v>
      </c>
      <c r="F149" t="s">
        <v>24</v>
      </c>
      <c r="G149">
        <v>256</v>
      </c>
      <c r="H149">
        <v>44</v>
      </c>
      <c r="I149">
        <v>368.28</v>
      </c>
      <c r="J149" t="s">
        <v>34</v>
      </c>
      <c r="K149" t="s">
        <v>36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</row>
    <row r="150" spans="1:17" x14ac:dyDescent="0.2">
      <c r="A150" s="1">
        <v>45551</v>
      </c>
      <c r="B150" t="s">
        <v>9</v>
      </c>
      <c r="C150" t="s">
        <v>10</v>
      </c>
      <c r="D150" t="s">
        <v>22</v>
      </c>
      <c r="E150" t="s">
        <v>12</v>
      </c>
      <c r="F150" t="s">
        <v>21</v>
      </c>
      <c r="G150">
        <v>241</v>
      </c>
      <c r="H150">
        <v>29</v>
      </c>
      <c r="I150">
        <v>183.16</v>
      </c>
      <c r="J150" t="s">
        <v>34</v>
      </c>
      <c r="K150" t="s">
        <v>36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</row>
    <row r="151" spans="1:17" x14ac:dyDescent="0.2">
      <c r="A151" s="1">
        <v>45326</v>
      </c>
      <c r="B151" t="s">
        <v>9</v>
      </c>
      <c r="C151" t="s">
        <v>15</v>
      </c>
      <c r="D151" t="s">
        <v>27</v>
      </c>
      <c r="E151" t="s">
        <v>29</v>
      </c>
      <c r="F151" t="s">
        <v>13</v>
      </c>
      <c r="G151">
        <v>110</v>
      </c>
      <c r="H151">
        <v>32</v>
      </c>
      <c r="I151">
        <v>315.3</v>
      </c>
      <c r="J151" t="s">
        <v>34</v>
      </c>
      <c r="K151" t="s">
        <v>36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</row>
    <row r="152" spans="1:17" x14ac:dyDescent="0.2">
      <c r="A152" s="1">
        <v>45640</v>
      </c>
      <c r="B152" t="s">
        <v>9</v>
      </c>
      <c r="C152" t="s">
        <v>28</v>
      </c>
      <c r="D152" t="s">
        <v>11</v>
      </c>
      <c r="E152" t="s">
        <v>23</v>
      </c>
      <c r="F152" t="s">
        <v>24</v>
      </c>
      <c r="G152">
        <v>236</v>
      </c>
      <c r="H152">
        <v>16</v>
      </c>
      <c r="I152">
        <v>450.21</v>
      </c>
      <c r="J152" t="s">
        <v>34</v>
      </c>
      <c r="K152" t="s">
        <v>36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</row>
    <row r="153" spans="1:17" x14ac:dyDescent="0.2">
      <c r="A153" s="1">
        <v>45317</v>
      </c>
      <c r="B153" t="s">
        <v>9</v>
      </c>
      <c r="C153" t="s">
        <v>19</v>
      </c>
      <c r="D153" t="s">
        <v>22</v>
      </c>
      <c r="E153" t="s">
        <v>12</v>
      </c>
      <c r="F153" t="s">
        <v>13</v>
      </c>
      <c r="G153">
        <v>219</v>
      </c>
      <c r="H153">
        <v>30</v>
      </c>
      <c r="I153">
        <v>332.57</v>
      </c>
      <c r="J153" t="s">
        <v>34</v>
      </c>
      <c r="K153" t="s">
        <v>36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</row>
    <row r="154" spans="1:17" x14ac:dyDescent="0.2">
      <c r="A154" s="1">
        <v>45465</v>
      </c>
      <c r="B154" t="s">
        <v>9</v>
      </c>
      <c r="C154" t="s">
        <v>28</v>
      </c>
      <c r="D154" t="s">
        <v>20</v>
      </c>
      <c r="E154" t="s">
        <v>12</v>
      </c>
      <c r="F154" t="s">
        <v>17</v>
      </c>
      <c r="G154">
        <v>84</v>
      </c>
      <c r="H154">
        <v>9</v>
      </c>
      <c r="I154">
        <v>382.87</v>
      </c>
      <c r="J154" t="s">
        <v>34</v>
      </c>
      <c r="K154" t="s">
        <v>36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</row>
    <row r="155" spans="1:17" x14ac:dyDescent="0.2">
      <c r="A155" s="1">
        <v>45302</v>
      </c>
      <c r="B155" t="s">
        <v>9</v>
      </c>
      <c r="C155" t="s">
        <v>28</v>
      </c>
      <c r="D155" t="s">
        <v>11</v>
      </c>
      <c r="E155" t="s">
        <v>29</v>
      </c>
      <c r="F155" t="s">
        <v>21</v>
      </c>
      <c r="G155">
        <v>213</v>
      </c>
      <c r="H155">
        <v>25</v>
      </c>
      <c r="I155">
        <v>683.83</v>
      </c>
      <c r="J155" t="s">
        <v>34</v>
      </c>
      <c r="K155" t="s">
        <v>36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</row>
    <row r="156" spans="1:17" x14ac:dyDescent="0.2">
      <c r="A156" s="1">
        <v>45450</v>
      </c>
      <c r="B156" t="s">
        <v>9</v>
      </c>
      <c r="C156" t="s">
        <v>15</v>
      </c>
      <c r="D156" t="s">
        <v>11</v>
      </c>
      <c r="E156" t="s">
        <v>16</v>
      </c>
      <c r="F156" t="s">
        <v>13</v>
      </c>
      <c r="G156">
        <v>33</v>
      </c>
      <c r="H156">
        <v>50</v>
      </c>
      <c r="I156">
        <v>677.34</v>
      </c>
      <c r="J156" t="s">
        <v>34</v>
      </c>
      <c r="K156" t="s">
        <v>36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</row>
    <row r="157" spans="1:17" x14ac:dyDescent="0.2">
      <c r="A157" s="1">
        <v>45535</v>
      </c>
      <c r="B157" t="s">
        <v>9</v>
      </c>
      <c r="C157" t="s">
        <v>10</v>
      </c>
      <c r="D157" t="s">
        <v>11</v>
      </c>
      <c r="E157" t="s">
        <v>12</v>
      </c>
      <c r="F157" t="s">
        <v>21</v>
      </c>
      <c r="G157">
        <v>54</v>
      </c>
      <c r="H157">
        <v>18</v>
      </c>
      <c r="I157">
        <v>982.54</v>
      </c>
      <c r="J157" t="s">
        <v>34</v>
      </c>
      <c r="K157" t="s">
        <v>36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</row>
    <row r="158" spans="1:17" x14ac:dyDescent="0.2">
      <c r="A158" s="1">
        <v>45321</v>
      </c>
      <c r="B158" t="s">
        <v>9</v>
      </c>
      <c r="C158" t="s">
        <v>19</v>
      </c>
      <c r="D158" t="s">
        <v>22</v>
      </c>
      <c r="E158" t="s">
        <v>12</v>
      </c>
      <c r="F158" t="s">
        <v>17</v>
      </c>
      <c r="G158">
        <v>456</v>
      </c>
      <c r="H158">
        <v>11</v>
      </c>
      <c r="I158">
        <v>302.67</v>
      </c>
      <c r="J158" t="s">
        <v>34</v>
      </c>
      <c r="K158" t="s">
        <v>36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</row>
    <row r="159" spans="1:17" x14ac:dyDescent="0.2">
      <c r="A159" s="1">
        <v>45484</v>
      </c>
      <c r="B159" t="s">
        <v>9</v>
      </c>
      <c r="C159" t="s">
        <v>19</v>
      </c>
      <c r="D159" t="s">
        <v>20</v>
      </c>
      <c r="E159" t="s">
        <v>16</v>
      </c>
      <c r="F159" t="s">
        <v>21</v>
      </c>
      <c r="G159">
        <v>263</v>
      </c>
      <c r="H159">
        <v>35</v>
      </c>
      <c r="I159">
        <v>999.73</v>
      </c>
      <c r="J159" t="s">
        <v>34</v>
      </c>
      <c r="K159" t="s">
        <v>36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</row>
    <row r="160" spans="1:17" x14ac:dyDescent="0.2">
      <c r="A160" s="1">
        <v>45633</v>
      </c>
      <c r="B160" t="s">
        <v>9</v>
      </c>
      <c r="C160" t="s">
        <v>28</v>
      </c>
      <c r="D160" t="s">
        <v>22</v>
      </c>
      <c r="E160" t="s">
        <v>32</v>
      </c>
      <c r="F160" t="s">
        <v>24</v>
      </c>
      <c r="G160">
        <v>184</v>
      </c>
      <c r="H160">
        <v>49</v>
      </c>
      <c r="I160">
        <v>100.44</v>
      </c>
      <c r="J160" t="s">
        <v>34</v>
      </c>
      <c r="K160" t="s">
        <v>36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</row>
    <row r="161" spans="1:17" x14ac:dyDescent="0.2">
      <c r="A161" s="1">
        <v>45319</v>
      </c>
      <c r="B161" t="s">
        <v>9</v>
      </c>
      <c r="C161" t="s">
        <v>28</v>
      </c>
      <c r="D161" t="s">
        <v>22</v>
      </c>
      <c r="E161" t="s">
        <v>12</v>
      </c>
      <c r="F161" t="s">
        <v>13</v>
      </c>
      <c r="G161">
        <v>70</v>
      </c>
      <c r="H161">
        <v>5</v>
      </c>
      <c r="I161">
        <v>360.28</v>
      </c>
      <c r="J161" t="s">
        <v>34</v>
      </c>
      <c r="K161" t="s">
        <v>36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</row>
    <row r="162" spans="1:17" x14ac:dyDescent="0.2">
      <c r="A162" s="1">
        <v>45655</v>
      </c>
      <c r="B162" t="s">
        <v>9</v>
      </c>
      <c r="C162" t="s">
        <v>10</v>
      </c>
      <c r="D162" t="s">
        <v>27</v>
      </c>
      <c r="E162" t="s">
        <v>23</v>
      </c>
      <c r="F162" t="s">
        <v>21</v>
      </c>
      <c r="G162">
        <v>157</v>
      </c>
      <c r="H162">
        <v>13</v>
      </c>
      <c r="I162">
        <v>868.57</v>
      </c>
      <c r="J162" t="s">
        <v>34</v>
      </c>
      <c r="K162" t="s">
        <v>36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</row>
    <row r="163" spans="1:17" x14ac:dyDescent="0.2">
      <c r="A163" s="1">
        <v>45654</v>
      </c>
      <c r="B163" t="s">
        <v>9</v>
      </c>
      <c r="C163" t="s">
        <v>28</v>
      </c>
      <c r="D163" t="s">
        <v>20</v>
      </c>
      <c r="E163" t="s">
        <v>23</v>
      </c>
      <c r="F163" t="s">
        <v>24</v>
      </c>
      <c r="G163">
        <v>384</v>
      </c>
      <c r="H163">
        <v>28</v>
      </c>
      <c r="I163">
        <v>881.59</v>
      </c>
      <c r="J163" t="s">
        <v>34</v>
      </c>
      <c r="K163" t="s">
        <v>36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</row>
    <row r="164" spans="1:17" x14ac:dyDescent="0.2">
      <c r="A164" s="1">
        <v>45430</v>
      </c>
      <c r="B164" t="s">
        <v>9</v>
      </c>
      <c r="C164" t="s">
        <v>15</v>
      </c>
      <c r="D164" t="s">
        <v>11</v>
      </c>
      <c r="E164" t="s">
        <v>32</v>
      </c>
      <c r="F164" t="s">
        <v>21</v>
      </c>
      <c r="G164">
        <v>315</v>
      </c>
      <c r="H164">
        <v>48</v>
      </c>
      <c r="I164">
        <v>759.77</v>
      </c>
      <c r="J164" t="s">
        <v>34</v>
      </c>
      <c r="K164" t="s">
        <v>36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</row>
    <row r="165" spans="1:17" x14ac:dyDescent="0.2">
      <c r="A165" s="1">
        <v>45575</v>
      </c>
      <c r="B165" t="s">
        <v>9</v>
      </c>
      <c r="C165" t="s">
        <v>28</v>
      </c>
      <c r="D165" t="s">
        <v>27</v>
      </c>
      <c r="E165" t="s">
        <v>23</v>
      </c>
      <c r="F165" t="s">
        <v>17</v>
      </c>
      <c r="G165">
        <v>44</v>
      </c>
      <c r="H165">
        <v>29</v>
      </c>
      <c r="I165">
        <v>957.82</v>
      </c>
      <c r="J165" t="s">
        <v>34</v>
      </c>
      <c r="K165" t="s">
        <v>36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</row>
    <row r="166" spans="1:17" x14ac:dyDescent="0.2">
      <c r="A166" s="1">
        <v>45450</v>
      </c>
      <c r="B166" t="s">
        <v>9</v>
      </c>
      <c r="C166" t="s">
        <v>15</v>
      </c>
      <c r="D166" t="s">
        <v>20</v>
      </c>
      <c r="E166" t="s">
        <v>16</v>
      </c>
      <c r="F166" t="s">
        <v>21</v>
      </c>
      <c r="G166">
        <v>256</v>
      </c>
      <c r="H166">
        <v>49</v>
      </c>
      <c r="I166">
        <v>927.42</v>
      </c>
      <c r="J166" t="s">
        <v>34</v>
      </c>
      <c r="K166" t="s">
        <v>36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</row>
    <row r="167" spans="1:17" x14ac:dyDescent="0.2">
      <c r="A167" s="1">
        <v>45370</v>
      </c>
      <c r="B167" t="s">
        <v>9</v>
      </c>
      <c r="C167" t="s">
        <v>15</v>
      </c>
      <c r="D167" t="s">
        <v>20</v>
      </c>
      <c r="E167" t="s">
        <v>29</v>
      </c>
      <c r="F167" t="s">
        <v>21</v>
      </c>
      <c r="G167">
        <v>334</v>
      </c>
      <c r="H167">
        <v>50</v>
      </c>
      <c r="I167">
        <v>438.35</v>
      </c>
      <c r="J167" t="s">
        <v>34</v>
      </c>
      <c r="K167" t="s">
        <v>36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</row>
    <row r="168" spans="1:17" x14ac:dyDescent="0.2">
      <c r="A168" s="1">
        <v>45313</v>
      </c>
      <c r="B168" t="s">
        <v>9</v>
      </c>
      <c r="C168" t="s">
        <v>19</v>
      </c>
      <c r="D168" t="s">
        <v>27</v>
      </c>
      <c r="E168" t="s">
        <v>12</v>
      </c>
      <c r="F168" t="s">
        <v>17</v>
      </c>
      <c r="G168">
        <v>193</v>
      </c>
      <c r="H168">
        <v>10</v>
      </c>
      <c r="I168">
        <v>363.79</v>
      </c>
      <c r="J168" t="s">
        <v>34</v>
      </c>
      <c r="K168" t="s">
        <v>36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</row>
    <row r="169" spans="1:17" x14ac:dyDescent="0.2">
      <c r="A169" s="1">
        <v>45434</v>
      </c>
      <c r="B169" t="s">
        <v>9</v>
      </c>
      <c r="C169" t="s">
        <v>15</v>
      </c>
      <c r="D169" t="s">
        <v>27</v>
      </c>
      <c r="E169" t="s">
        <v>29</v>
      </c>
      <c r="F169" t="s">
        <v>21</v>
      </c>
      <c r="G169">
        <v>410</v>
      </c>
      <c r="H169">
        <v>14</v>
      </c>
      <c r="I169">
        <v>679.86</v>
      </c>
      <c r="J169" t="s">
        <v>34</v>
      </c>
      <c r="K169" t="s">
        <v>36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</row>
    <row r="170" spans="1:17" x14ac:dyDescent="0.2">
      <c r="A170" s="1">
        <v>45360</v>
      </c>
      <c r="B170" t="s">
        <v>9</v>
      </c>
      <c r="C170" t="s">
        <v>28</v>
      </c>
      <c r="D170" t="s">
        <v>11</v>
      </c>
      <c r="E170" t="s">
        <v>32</v>
      </c>
      <c r="F170" t="s">
        <v>21</v>
      </c>
      <c r="G170">
        <v>150</v>
      </c>
      <c r="H170">
        <v>30</v>
      </c>
      <c r="I170">
        <v>562.54</v>
      </c>
      <c r="J170" t="s">
        <v>34</v>
      </c>
      <c r="K170" t="s">
        <v>36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</row>
    <row r="171" spans="1:17" x14ac:dyDescent="0.2">
      <c r="A171" s="1">
        <v>45506</v>
      </c>
      <c r="B171" t="s">
        <v>9</v>
      </c>
      <c r="C171" t="s">
        <v>10</v>
      </c>
      <c r="D171" t="s">
        <v>27</v>
      </c>
      <c r="E171" t="s">
        <v>12</v>
      </c>
      <c r="F171" t="s">
        <v>24</v>
      </c>
      <c r="G171">
        <v>459</v>
      </c>
      <c r="H171">
        <v>31</v>
      </c>
      <c r="I171">
        <v>967.66</v>
      </c>
      <c r="J171" t="s">
        <v>34</v>
      </c>
      <c r="K171" t="s">
        <v>36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</row>
    <row r="172" spans="1:17" x14ac:dyDescent="0.2">
      <c r="A172" s="1">
        <v>45586</v>
      </c>
      <c r="B172" t="s">
        <v>9</v>
      </c>
      <c r="C172" t="s">
        <v>19</v>
      </c>
      <c r="D172" t="s">
        <v>20</v>
      </c>
      <c r="E172" t="s">
        <v>12</v>
      </c>
      <c r="F172" t="s">
        <v>24</v>
      </c>
      <c r="G172">
        <v>492</v>
      </c>
      <c r="H172">
        <v>49</v>
      </c>
      <c r="I172">
        <v>12.83</v>
      </c>
      <c r="J172" t="s">
        <v>34</v>
      </c>
      <c r="K172" t="s">
        <v>36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</row>
    <row r="173" spans="1:17" x14ac:dyDescent="0.2">
      <c r="A173" s="1">
        <v>45494</v>
      </c>
      <c r="B173" t="s">
        <v>9</v>
      </c>
      <c r="C173" t="s">
        <v>19</v>
      </c>
      <c r="D173" t="s">
        <v>11</v>
      </c>
      <c r="E173" t="s">
        <v>29</v>
      </c>
      <c r="F173" t="s">
        <v>24</v>
      </c>
      <c r="G173">
        <v>17</v>
      </c>
      <c r="H173">
        <v>8</v>
      </c>
      <c r="I173">
        <v>931.72</v>
      </c>
      <c r="J173" t="s">
        <v>34</v>
      </c>
      <c r="K173" t="s">
        <v>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</row>
    <row r="174" spans="1:17" x14ac:dyDescent="0.2">
      <c r="A174" s="1">
        <v>45603</v>
      </c>
      <c r="B174" t="s">
        <v>9</v>
      </c>
      <c r="C174" t="s">
        <v>15</v>
      </c>
      <c r="D174" t="s">
        <v>27</v>
      </c>
      <c r="E174" t="s">
        <v>32</v>
      </c>
      <c r="F174" t="s">
        <v>21</v>
      </c>
      <c r="G174">
        <v>53</v>
      </c>
      <c r="H174">
        <v>28</v>
      </c>
      <c r="I174">
        <v>932.43</v>
      </c>
      <c r="J174" t="s">
        <v>34</v>
      </c>
      <c r="K174" t="s">
        <v>36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</row>
    <row r="175" spans="1:17" x14ac:dyDescent="0.2">
      <c r="A175" s="1">
        <v>45351</v>
      </c>
      <c r="B175" t="s">
        <v>9</v>
      </c>
      <c r="C175" t="s">
        <v>28</v>
      </c>
      <c r="D175" t="s">
        <v>27</v>
      </c>
      <c r="E175" t="s">
        <v>16</v>
      </c>
      <c r="F175" t="s">
        <v>21</v>
      </c>
      <c r="G175">
        <v>391</v>
      </c>
      <c r="H175">
        <v>39</v>
      </c>
      <c r="I175">
        <v>416.56</v>
      </c>
      <c r="J175" t="s">
        <v>34</v>
      </c>
      <c r="K175" t="s">
        <v>36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</row>
    <row r="176" spans="1:17" x14ac:dyDescent="0.2">
      <c r="A176" s="1">
        <v>45331</v>
      </c>
      <c r="B176" t="s">
        <v>9</v>
      </c>
      <c r="C176" t="s">
        <v>15</v>
      </c>
      <c r="D176" t="s">
        <v>27</v>
      </c>
      <c r="E176" t="s">
        <v>29</v>
      </c>
      <c r="F176" t="s">
        <v>13</v>
      </c>
      <c r="G176">
        <v>413</v>
      </c>
      <c r="H176">
        <v>39</v>
      </c>
      <c r="I176">
        <v>780.46</v>
      </c>
      <c r="J176" t="s">
        <v>34</v>
      </c>
      <c r="K176" t="s">
        <v>36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</row>
    <row r="177" spans="1:17" x14ac:dyDescent="0.2">
      <c r="A177" s="1">
        <v>45493</v>
      </c>
      <c r="B177" t="s">
        <v>9</v>
      </c>
      <c r="C177" t="s">
        <v>10</v>
      </c>
      <c r="D177" t="s">
        <v>11</v>
      </c>
      <c r="E177" t="s">
        <v>29</v>
      </c>
      <c r="F177" t="s">
        <v>17</v>
      </c>
      <c r="G177">
        <v>487</v>
      </c>
      <c r="H177">
        <v>17</v>
      </c>
      <c r="I177">
        <v>442.77</v>
      </c>
      <c r="J177" t="s">
        <v>34</v>
      </c>
      <c r="K177" t="s">
        <v>36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</row>
    <row r="178" spans="1:17" x14ac:dyDescent="0.2">
      <c r="A178" s="1">
        <v>45502</v>
      </c>
      <c r="B178" t="s">
        <v>9</v>
      </c>
      <c r="C178" t="s">
        <v>15</v>
      </c>
      <c r="D178" t="s">
        <v>22</v>
      </c>
      <c r="E178" t="s">
        <v>23</v>
      </c>
      <c r="F178" t="s">
        <v>21</v>
      </c>
      <c r="G178">
        <v>208</v>
      </c>
      <c r="H178">
        <v>7</v>
      </c>
      <c r="I178">
        <v>105.45</v>
      </c>
      <c r="J178" t="s">
        <v>34</v>
      </c>
      <c r="K178" t="s">
        <v>36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</row>
    <row r="179" spans="1:17" x14ac:dyDescent="0.2">
      <c r="A179" s="1">
        <v>45575</v>
      </c>
      <c r="B179" t="s">
        <v>9</v>
      </c>
      <c r="C179" t="s">
        <v>10</v>
      </c>
      <c r="D179" t="s">
        <v>20</v>
      </c>
      <c r="E179" t="s">
        <v>16</v>
      </c>
      <c r="F179" t="s">
        <v>21</v>
      </c>
      <c r="G179">
        <v>411</v>
      </c>
      <c r="H179">
        <v>43</v>
      </c>
      <c r="I179">
        <v>282.11</v>
      </c>
      <c r="J179" t="s">
        <v>34</v>
      </c>
      <c r="K179" t="s">
        <v>36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</row>
    <row r="180" spans="1:17" x14ac:dyDescent="0.2">
      <c r="A180" s="1">
        <v>45653</v>
      </c>
      <c r="B180" t="s">
        <v>9</v>
      </c>
      <c r="C180" t="s">
        <v>15</v>
      </c>
      <c r="D180" t="s">
        <v>27</v>
      </c>
      <c r="E180" t="s">
        <v>16</v>
      </c>
      <c r="F180" t="s">
        <v>13</v>
      </c>
      <c r="G180">
        <v>454</v>
      </c>
      <c r="H180">
        <v>25</v>
      </c>
      <c r="I180">
        <v>729.93</v>
      </c>
      <c r="J180" t="s">
        <v>34</v>
      </c>
      <c r="K180" t="s">
        <v>36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</row>
    <row r="181" spans="1:17" x14ac:dyDescent="0.2">
      <c r="A181" s="1">
        <v>45333</v>
      </c>
      <c r="B181" t="s">
        <v>9</v>
      </c>
      <c r="C181" t="s">
        <v>28</v>
      </c>
      <c r="D181" t="s">
        <v>22</v>
      </c>
      <c r="E181" t="s">
        <v>29</v>
      </c>
      <c r="F181" t="s">
        <v>21</v>
      </c>
      <c r="G181">
        <v>237</v>
      </c>
      <c r="H181">
        <v>32</v>
      </c>
      <c r="I181">
        <v>451.49</v>
      </c>
      <c r="J181" t="s">
        <v>34</v>
      </c>
      <c r="K181" t="s">
        <v>36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</row>
    <row r="182" spans="1:17" x14ac:dyDescent="0.2">
      <c r="A182" s="1">
        <v>45392</v>
      </c>
      <c r="B182" t="s">
        <v>9</v>
      </c>
      <c r="C182" t="s">
        <v>15</v>
      </c>
      <c r="D182" t="s">
        <v>27</v>
      </c>
      <c r="E182" t="s">
        <v>16</v>
      </c>
      <c r="F182" t="s">
        <v>21</v>
      </c>
      <c r="G182">
        <v>435</v>
      </c>
      <c r="H182">
        <v>17</v>
      </c>
      <c r="I182">
        <v>169.59</v>
      </c>
      <c r="J182" t="s">
        <v>34</v>
      </c>
      <c r="K182" t="s">
        <v>36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</row>
    <row r="183" spans="1:17" x14ac:dyDescent="0.2">
      <c r="A183" s="1">
        <v>45421</v>
      </c>
      <c r="B183" t="s">
        <v>9</v>
      </c>
      <c r="C183" t="s">
        <v>15</v>
      </c>
      <c r="D183" t="s">
        <v>27</v>
      </c>
      <c r="E183" t="s">
        <v>32</v>
      </c>
      <c r="F183" t="s">
        <v>21</v>
      </c>
      <c r="G183">
        <v>73</v>
      </c>
      <c r="H183">
        <v>30</v>
      </c>
      <c r="I183">
        <v>308.5</v>
      </c>
      <c r="J183" t="s">
        <v>34</v>
      </c>
      <c r="K183" t="s">
        <v>36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</row>
    <row r="184" spans="1:17" x14ac:dyDescent="0.2">
      <c r="A184" s="1">
        <v>45483</v>
      </c>
      <c r="B184" t="s">
        <v>9</v>
      </c>
      <c r="C184" t="s">
        <v>28</v>
      </c>
      <c r="D184" t="s">
        <v>20</v>
      </c>
      <c r="E184" t="s">
        <v>23</v>
      </c>
      <c r="F184" t="s">
        <v>21</v>
      </c>
      <c r="G184">
        <v>85</v>
      </c>
      <c r="H184">
        <v>31</v>
      </c>
      <c r="I184">
        <v>927.76</v>
      </c>
      <c r="J184" t="s">
        <v>34</v>
      </c>
      <c r="K184" t="s">
        <v>36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</row>
    <row r="185" spans="1:17" x14ac:dyDescent="0.2">
      <c r="A185" s="1">
        <v>45639</v>
      </c>
      <c r="B185" t="s">
        <v>9</v>
      </c>
      <c r="C185" t="s">
        <v>28</v>
      </c>
      <c r="D185" t="s">
        <v>27</v>
      </c>
      <c r="E185" t="s">
        <v>23</v>
      </c>
      <c r="F185" t="s">
        <v>21</v>
      </c>
      <c r="G185">
        <v>279</v>
      </c>
      <c r="H185">
        <v>46</v>
      </c>
      <c r="I185">
        <v>626.51</v>
      </c>
      <c r="J185" t="s">
        <v>34</v>
      </c>
      <c r="K185" t="s">
        <v>36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</row>
    <row r="186" spans="1:17" x14ac:dyDescent="0.2">
      <c r="A186" s="1">
        <v>45449</v>
      </c>
      <c r="B186" t="s">
        <v>9</v>
      </c>
      <c r="C186" t="s">
        <v>15</v>
      </c>
      <c r="D186" t="s">
        <v>20</v>
      </c>
      <c r="E186" t="s">
        <v>23</v>
      </c>
      <c r="F186" t="s">
        <v>17</v>
      </c>
      <c r="G186">
        <v>437</v>
      </c>
      <c r="H186">
        <v>27</v>
      </c>
      <c r="I186">
        <v>239.45</v>
      </c>
      <c r="J186" t="s">
        <v>34</v>
      </c>
      <c r="K186" t="s">
        <v>36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</row>
    <row r="187" spans="1:17" x14ac:dyDescent="0.2">
      <c r="A187" s="1">
        <v>45332</v>
      </c>
      <c r="B187" t="s">
        <v>9</v>
      </c>
      <c r="C187" t="s">
        <v>19</v>
      </c>
      <c r="D187" t="s">
        <v>27</v>
      </c>
      <c r="E187" t="s">
        <v>12</v>
      </c>
      <c r="F187" t="s">
        <v>24</v>
      </c>
      <c r="G187">
        <v>161</v>
      </c>
      <c r="H187">
        <v>17</v>
      </c>
      <c r="I187">
        <v>412.11</v>
      </c>
      <c r="J187" t="s">
        <v>34</v>
      </c>
      <c r="K187" t="s">
        <v>36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</row>
    <row r="188" spans="1:17" x14ac:dyDescent="0.2">
      <c r="A188" s="1">
        <v>45454</v>
      </c>
      <c r="B188" t="s">
        <v>9</v>
      </c>
      <c r="C188" t="s">
        <v>19</v>
      </c>
      <c r="D188" t="s">
        <v>11</v>
      </c>
      <c r="E188" t="s">
        <v>29</v>
      </c>
      <c r="F188" t="s">
        <v>24</v>
      </c>
      <c r="G188">
        <v>496</v>
      </c>
      <c r="H188">
        <v>24</v>
      </c>
      <c r="I188">
        <v>188.12</v>
      </c>
      <c r="J188" t="s">
        <v>34</v>
      </c>
      <c r="K188" t="s">
        <v>36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</row>
    <row r="189" spans="1:17" x14ac:dyDescent="0.2">
      <c r="A189" s="1">
        <v>45323</v>
      </c>
      <c r="B189" t="s">
        <v>25</v>
      </c>
      <c r="C189" t="s">
        <v>19</v>
      </c>
      <c r="D189" t="s">
        <v>11</v>
      </c>
      <c r="E189" t="s">
        <v>23</v>
      </c>
      <c r="F189" t="s">
        <v>24</v>
      </c>
      <c r="G189">
        <v>370</v>
      </c>
      <c r="H189">
        <v>43</v>
      </c>
      <c r="I189">
        <v>418.16</v>
      </c>
      <c r="J189" t="s">
        <v>34</v>
      </c>
      <c r="K189" t="s">
        <v>36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</row>
    <row r="190" spans="1:17" x14ac:dyDescent="0.2">
      <c r="A190" s="1">
        <v>45535</v>
      </c>
      <c r="B190" t="s">
        <v>25</v>
      </c>
      <c r="C190" t="s">
        <v>15</v>
      </c>
      <c r="D190" t="s">
        <v>11</v>
      </c>
      <c r="E190" t="s">
        <v>16</v>
      </c>
      <c r="F190" t="s">
        <v>24</v>
      </c>
      <c r="G190">
        <v>354</v>
      </c>
      <c r="H190">
        <v>34</v>
      </c>
      <c r="I190">
        <v>709.64</v>
      </c>
      <c r="J190" t="s">
        <v>34</v>
      </c>
      <c r="K190" t="s">
        <v>36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</row>
    <row r="191" spans="1:17" x14ac:dyDescent="0.2">
      <c r="A191" s="1">
        <v>45489</v>
      </c>
      <c r="B191" t="s">
        <v>25</v>
      </c>
      <c r="C191" t="s">
        <v>19</v>
      </c>
      <c r="D191" t="s">
        <v>11</v>
      </c>
      <c r="E191" t="s">
        <v>16</v>
      </c>
      <c r="F191" t="s">
        <v>17</v>
      </c>
      <c r="G191">
        <v>172</v>
      </c>
      <c r="H191">
        <v>25</v>
      </c>
      <c r="I191">
        <v>758.96</v>
      </c>
      <c r="J191" t="s">
        <v>34</v>
      </c>
      <c r="K191" t="s">
        <v>36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</row>
    <row r="192" spans="1:17" x14ac:dyDescent="0.2">
      <c r="A192" s="1">
        <v>45335</v>
      </c>
      <c r="B192" t="s">
        <v>25</v>
      </c>
      <c r="C192" t="s">
        <v>15</v>
      </c>
      <c r="D192" t="s">
        <v>22</v>
      </c>
      <c r="E192" t="s">
        <v>23</v>
      </c>
      <c r="F192" t="s">
        <v>24</v>
      </c>
      <c r="G192">
        <v>406</v>
      </c>
      <c r="H192">
        <v>46</v>
      </c>
      <c r="I192">
        <v>461.37</v>
      </c>
      <c r="J192" t="s">
        <v>34</v>
      </c>
      <c r="K192" t="s">
        <v>36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</row>
    <row r="193" spans="1:17" x14ac:dyDescent="0.2">
      <c r="A193" s="1">
        <v>45642</v>
      </c>
      <c r="B193" t="s">
        <v>25</v>
      </c>
      <c r="C193" t="s">
        <v>19</v>
      </c>
      <c r="D193" t="s">
        <v>20</v>
      </c>
      <c r="E193" t="s">
        <v>29</v>
      </c>
      <c r="F193" t="s">
        <v>24</v>
      </c>
      <c r="G193">
        <v>450</v>
      </c>
      <c r="H193">
        <v>49</v>
      </c>
      <c r="I193">
        <v>679.87</v>
      </c>
      <c r="J193" t="s">
        <v>34</v>
      </c>
      <c r="K193" t="s">
        <v>36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</row>
    <row r="194" spans="1:17" x14ac:dyDescent="0.2">
      <c r="A194" s="1">
        <v>45369</v>
      </c>
      <c r="B194" t="s">
        <v>25</v>
      </c>
      <c r="C194" t="s">
        <v>28</v>
      </c>
      <c r="D194" t="s">
        <v>22</v>
      </c>
      <c r="E194" t="s">
        <v>16</v>
      </c>
      <c r="F194" t="s">
        <v>13</v>
      </c>
      <c r="G194">
        <v>14</v>
      </c>
      <c r="H194">
        <v>49</v>
      </c>
      <c r="I194">
        <v>411.24</v>
      </c>
      <c r="J194" t="s">
        <v>34</v>
      </c>
      <c r="K194" t="s">
        <v>36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</row>
    <row r="195" spans="1:17" x14ac:dyDescent="0.2">
      <c r="A195" s="1">
        <v>45531</v>
      </c>
      <c r="B195" t="s">
        <v>25</v>
      </c>
      <c r="C195" t="s">
        <v>28</v>
      </c>
      <c r="D195" t="s">
        <v>11</v>
      </c>
      <c r="E195" t="s">
        <v>12</v>
      </c>
      <c r="F195" t="s">
        <v>13</v>
      </c>
      <c r="G195">
        <v>247</v>
      </c>
      <c r="H195">
        <v>4</v>
      </c>
      <c r="I195">
        <v>562.32000000000005</v>
      </c>
      <c r="J195" t="s">
        <v>34</v>
      </c>
      <c r="K195" t="s">
        <v>36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</row>
    <row r="196" spans="1:17" x14ac:dyDescent="0.2">
      <c r="A196" s="1">
        <v>45339</v>
      </c>
      <c r="B196" t="s">
        <v>25</v>
      </c>
      <c r="C196" t="s">
        <v>10</v>
      </c>
      <c r="D196" t="s">
        <v>20</v>
      </c>
      <c r="E196" t="s">
        <v>32</v>
      </c>
      <c r="F196" t="s">
        <v>17</v>
      </c>
      <c r="G196">
        <v>245</v>
      </c>
      <c r="H196">
        <v>3</v>
      </c>
      <c r="I196">
        <v>713.39</v>
      </c>
      <c r="J196" t="s">
        <v>34</v>
      </c>
      <c r="K196" t="s">
        <v>36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</row>
    <row r="197" spans="1:17" x14ac:dyDescent="0.2">
      <c r="A197" s="1">
        <v>45450</v>
      </c>
      <c r="B197" t="s">
        <v>25</v>
      </c>
      <c r="C197" t="s">
        <v>19</v>
      </c>
      <c r="D197" t="s">
        <v>27</v>
      </c>
      <c r="E197" t="s">
        <v>16</v>
      </c>
      <c r="F197" t="s">
        <v>17</v>
      </c>
      <c r="G197">
        <v>339</v>
      </c>
      <c r="H197">
        <v>48</v>
      </c>
      <c r="I197">
        <v>109.86</v>
      </c>
      <c r="J197" t="s">
        <v>34</v>
      </c>
      <c r="K197" t="s">
        <v>36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</row>
    <row r="198" spans="1:17" x14ac:dyDescent="0.2">
      <c r="A198" s="1">
        <v>45490</v>
      </c>
      <c r="B198" t="s">
        <v>25</v>
      </c>
      <c r="C198" t="s">
        <v>19</v>
      </c>
      <c r="D198" t="s">
        <v>22</v>
      </c>
      <c r="E198" t="s">
        <v>29</v>
      </c>
      <c r="F198" t="s">
        <v>21</v>
      </c>
      <c r="G198">
        <v>450</v>
      </c>
      <c r="H198">
        <v>29</v>
      </c>
      <c r="I198">
        <v>758.63</v>
      </c>
      <c r="J198" t="s">
        <v>34</v>
      </c>
      <c r="K198" t="s">
        <v>36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</row>
    <row r="199" spans="1:17" x14ac:dyDescent="0.2">
      <c r="A199" s="1">
        <v>45307</v>
      </c>
      <c r="B199" t="s">
        <v>25</v>
      </c>
      <c r="C199" t="s">
        <v>28</v>
      </c>
      <c r="D199" t="s">
        <v>20</v>
      </c>
      <c r="E199" t="s">
        <v>12</v>
      </c>
      <c r="F199" t="s">
        <v>13</v>
      </c>
      <c r="G199">
        <v>335</v>
      </c>
      <c r="H199">
        <v>37</v>
      </c>
      <c r="I199">
        <v>676.27</v>
      </c>
      <c r="J199" t="s">
        <v>34</v>
      </c>
      <c r="K199" t="s">
        <v>36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</row>
    <row r="200" spans="1:17" x14ac:dyDescent="0.2">
      <c r="A200" s="1">
        <v>45315</v>
      </c>
      <c r="B200" t="s">
        <v>25</v>
      </c>
      <c r="C200" t="s">
        <v>19</v>
      </c>
      <c r="D200" t="s">
        <v>20</v>
      </c>
      <c r="E200" t="s">
        <v>29</v>
      </c>
      <c r="F200" t="s">
        <v>17</v>
      </c>
      <c r="G200">
        <v>434</v>
      </c>
      <c r="H200">
        <v>49</v>
      </c>
      <c r="I200">
        <v>759.74</v>
      </c>
      <c r="J200" t="s">
        <v>34</v>
      </c>
      <c r="K200" t="s">
        <v>36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</row>
    <row r="201" spans="1:17" x14ac:dyDescent="0.2">
      <c r="A201" s="1">
        <v>45361</v>
      </c>
      <c r="B201" t="s">
        <v>25</v>
      </c>
      <c r="C201" t="s">
        <v>19</v>
      </c>
      <c r="D201" t="s">
        <v>22</v>
      </c>
      <c r="E201" t="s">
        <v>12</v>
      </c>
      <c r="F201" t="s">
        <v>17</v>
      </c>
      <c r="G201">
        <v>436</v>
      </c>
      <c r="H201">
        <v>10</v>
      </c>
      <c r="I201">
        <v>245.64</v>
      </c>
      <c r="J201" t="s">
        <v>34</v>
      </c>
      <c r="K201" t="s">
        <v>36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</row>
    <row r="202" spans="1:17" x14ac:dyDescent="0.2">
      <c r="A202" s="1">
        <v>45434</v>
      </c>
      <c r="B202" t="s">
        <v>25</v>
      </c>
      <c r="C202" t="s">
        <v>28</v>
      </c>
      <c r="D202" t="s">
        <v>27</v>
      </c>
      <c r="E202" t="s">
        <v>29</v>
      </c>
      <c r="F202" t="s">
        <v>13</v>
      </c>
      <c r="G202">
        <v>113</v>
      </c>
      <c r="H202">
        <v>17</v>
      </c>
      <c r="I202">
        <v>600.1</v>
      </c>
      <c r="J202" t="s">
        <v>34</v>
      </c>
      <c r="K202" t="s">
        <v>36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</row>
    <row r="203" spans="1:17" x14ac:dyDescent="0.2">
      <c r="A203" s="1">
        <v>45541</v>
      </c>
      <c r="B203" t="s">
        <v>25</v>
      </c>
      <c r="C203" t="s">
        <v>28</v>
      </c>
      <c r="D203" t="s">
        <v>27</v>
      </c>
      <c r="E203" t="s">
        <v>16</v>
      </c>
      <c r="F203" t="s">
        <v>13</v>
      </c>
      <c r="G203">
        <v>51</v>
      </c>
      <c r="H203">
        <v>41</v>
      </c>
      <c r="I203">
        <v>826.2</v>
      </c>
      <c r="J203" t="s">
        <v>34</v>
      </c>
      <c r="K203" t="s">
        <v>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</row>
    <row r="204" spans="1:17" x14ac:dyDescent="0.2">
      <c r="A204" s="1">
        <v>45626</v>
      </c>
      <c r="B204" t="s">
        <v>25</v>
      </c>
      <c r="C204" t="s">
        <v>10</v>
      </c>
      <c r="D204" t="s">
        <v>20</v>
      </c>
      <c r="E204" t="s">
        <v>12</v>
      </c>
      <c r="F204" t="s">
        <v>13</v>
      </c>
      <c r="G204">
        <v>300</v>
      </c>
      <c r="H204">
        <v>15</v>
      </c>
      <c r="I204">
        <v>83.5</v>
      </c>
      <c r="J204" t="s">
        <v>34</v>
      </c>
      <c r="K204" t="s">
        <v>36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</row>
    <row r="205" spans="1:17" x14ac:dyDescent="0.2">
      <c r="A205" s="1">
        <v>45359</v>
      </c>
      <c r="B205" t="s">
        <v>25</v>
      </c>
      <c r="C205" t="s">
        <v>15</v>
      </c>
      <c r="D205" t="s">
        <v>27</v>
      </c>
      <c r="E205" t="s">
        <v>16</v>
      </c>
      <c r="F205" t="s">
        <v>13</v>
      </c>
      <c r="G205">
        <v>44</v>
      </c>
      <c r="H205">
        <v>8</v>
      </c>
      <c r="I205">
        <v>181.65</v>
      </c>
      <c r="J205" t="s">
        <v>34</v>
      </c>
      <c r="K205" t="s">
        <v>36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</row>
    <row r="206" spans="1:17" x14ac:dyDescent="0.2">
      <c r="A206" s="1">
        <v>45337</v>
      </c>
      <c r="B206" t="s">
        <v>25</v>
      </c>
      <c r="C206" t="s">
        <v>10</v>
      </c>
      <c r="D206" t="s">
        <v>11</v>
      </c>
      <c r="E206" t="s">
        <v>12</v>
      </c>
      <c r="F206" t="s">
        <v>21</v>
      </c>
      <c r="G206">
        <v>418</v>
      </c>
      <c r="H206">
        <v>5</v>
      </c>
      <c r="I206">
        <v>949.18</v>
      </c>
      <c r="J206" t="s">
        <v>34</v>
      </c>
      <c r="K206" t="s">
        <v>36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</row>
    <row r="207" spans="1:17" x14ac:dyDescent="0.2">
      <c r="A207" s="1">
        <v>45421</v>
      </c>
      <c r="B207" t="s">
        <v>25</v>
      </c>
      <c r="C207" t="s">
        <v>10</v>
      </c>
      <c r="D207" t="s">
        <v>20</v>
      </c>
      <c r="E207" t="s">
        <v>12</v>
      </c>
      <c r="F207" t="s">
        <v>17</v>
      </c>
      <c r="G207">
        <v>104</v>
      </c>
      <c r="H207">
        <v>25</v>
      </c>
      <c r="I207">
        <v>42.08</v>
      </c>
      <c r="J207" t="s">
        <v>34</v>
      </c>
      <c r="K207" t="s">
        <v>36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</row>
    <row r="208" spans="1:17" x14ac:dyDescent="0.2">
      <c r="A208" s="1">
        <v>45330</v>
      </c>
      <c r="B208" t="s">
        <v>25</v>
      </c>
      <c r="C208" t="s">
        <v>19</v>
      </c>
      <c r="D208" t="s">
        <v>11</v>
      </c>
      <c r="E208" t="s">
        <v>16</v>
      </c>
      <c r="F208" t="s">
        <v>21</v>
      </c>
      <c r="G208">
        <v>337</v>
      </c>
      <c r="H208">
        <v>35</v>
      </c>
      <c r="I208">
        <v>241.28</v>
      </c>
      <c r="J208" t="s">
        <v>34</v>
      </c>
      <c r="K208" t="s">
        <v>36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</row>
    <row r="209" spans="1:17" x14ac:dyDescent="0.2">
      <c r="A209" s="1">
        <v>45533</v>
      </c>
      <c r="B209" t="s">
        <v>25</v>
      </c>
      <c r="C209" t="s">
        <v>19</v>
      </c>
      <c r="D209" t="s">
        <v>27</v>
      </c>
      <c r="E209" t="s">
        <v>32</v>
      </c>
      <c r="F209" t="s">
        <v>24</v>
      </c>
      <c r="G209">
        <v>110</v>
      </c>
      <c r="H209">
        <v>49</v>
      </c>
      <c r="I209">
        <v>282.91000000000003</v>
      </c>
      <c r="J209" t="s">
        <v>34</v>
      </c>
      <c r="K209" t="s">
        <v>36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</row>
    <row r="210" spans="1:17" x14ac:dyDescent="0.2">
      <c r="A210" s="1">
        <v>45532</v>
      </c>
      <c r="B210" t="s">
        <v>25</v>
      </c>
      <c r="C210" t="s">
        <v>28</v>
      </c>
      <c r="D210" t="s">
        <v>20</v>
      </c>
      <c r="E210" t="s">
        <v>16</v>
      </c>
      <c r="F210" t="s">
        <v>17</v>
      </c>
      <c r="G210">
        <v>286</v>
      </c>
      <c r="H210">
        <v>44</v>
      </c>
      <c r="I210">
        <v>729.03</v>
      </c>
      <c r="J210" t="s">
        <v>34</v>
      </c>
      <c r="K210" t="s">
        <v>36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</row>
    <row r="211" spans="1:17" x14ac:dyDescent="0.2">
      <c r="A211" s="1">
        <v>45354</v>
      </c>
      <c r="B211" t="s">
        <v>25</v>
      </c>
      <c r="C211" t="s">
        <v>15</v>
      </c>
      <c r="D211" t="s">
        <v>27</v>
      </c>
      <c r="E211" t="s">
        <v>23</v>
      </c>
      <c r="F211" t="s">
        <v>13</v>
      </c>
      <c r="G211">
        <v>144</v>
      </c>
      <c r="H211">
        <v>29</v>
      </c>
      <c r="I211">
        <v>608.09</v>
      </c>
      <c r="J211" t="s">
        <v>34</v>
      </c>
      <c r="K211" t="s">
        <v>36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</row>
    <row r="212" spans="1:17" x14ac:dyDescent="0.2">
      <c r="A212" s="1">
        <v>45608</v>
      </c>
      <c r="B212" t="s">
        <v>25</v>
      </c>
      <c r="C212" t="s">
        <v>28</v>
      </c>
      <c r="D212" t="s">
        <v>20</v>
      </c>
      <c r="E212" t="s">
        <v>23</v>
      </c>
      <c r="F212" t="s">
        <v>13</v>
      </c>
      <c r="G212">
        <v>399</v>
      </c>
      <c r="H212">
        <v>11</v>
      </c>
      <c r="I212">
        <v>164.29</v>
      </c>
      <c r="J212" t="s">
        <v>34</v>
      </c>
      <c r="K212" t="s">
        <v>36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</row>
    <row r="213" spans="1:17" x14ac:dyDescent="0.2">
      <c r="A213" s="1">
        <v>45527</v>
      </c>
      <c r="B213" t="s">
        <v>25</v>
      </c>
      <c r="C213" t="s">
        <v>15</v>
      </c>
      <c r="D213" t="s">
        <v>22</v>
      </c>
      <c r="E213" t="s">
        <v>29</v>
      </c>
      <c r="F213" t="s">
        <v>24</v>
      </c>
      <c r="G213">
        <v>494</v>
      </c>
      <c r="H213">
        <v>37</v>
      </c>
      <c r="I213">
        <v>943.25</v>
      </c>
      <c r="J213" t="s">
        <v>34</v>
      </c>
      <c r="K213" t="s">
        <v>36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</row>
    <row r="214" spans="1:17" x14ac:dyDescent="0.2">
      <c r="A214" s="1">
        <v>45586</v>
      </c>
      <c r="B214" t="s">
        <v>25</v>
      </c>
      <c r="C214" t="s">
        <v>19</v>
      </c>
      <c r="D214" t="s">
        <v>27</v>
      </c>
      <c r="E214" t="s">
        <v>23</v>
      </c>
      <c r="F214" t="s">
        <v>24</v>
      </c>
      <c r="G214">
        <v>226</v>
      </c>
      <c r="H214">
        <v>12</v>
      </c>
      <c r="I214">
        <v>911.37</v>
      </c>
      <c r="J214" t="s">
        <v>34</v>
      </c>
      <c r="K214" t="s">
        <v>36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</row>
    <row r="215" spans="1:17" x14ac:dyDescent="0.2">
      <c r="A215" s="1">
        <v>45519</v>
      </c>
      <c r="B215" t="s">
        <v>25</v>
      </c>
      <c r="C215" t="s">
        <v>10</v>
      </c>
      <c r="D215" t="s">
        <v>20</v>
      </c>
      <c r="E215" t="s">
        <v>16</v>
      </c>
      <c r="F215" t="s">
        <v>24</v>
      </c>
      <c r="G215">
        <v>74</v>
      </c>
      <c r="H215">
        <v>44</v>
      </c>
      <c r="I215">
        <v>159.04</v>
      </c>
      <c r="J215" t="s">
        <v>34</v>
      </c>
      <c r="K215" t="s">
        <v>36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</row>
    <row r="216" spans="1:17" x14ac:dyDescent="0.2">
      <c r="A216" s="1">
        <v>45422</v>
      </c>
      <c r="B216" t="s">
        <v>25</v>
      </c>
      <c r="C216" t="s">
        <v>19</v>
      </c>
      <c r="D216" t="s">
        <v>20</v>
      </c>
      <c r="E216" t="s">
        <v>16</v>
      </c>
      <c r="F216" t="s">
        <v>17</v>
      </c>
      <c r="G216">
        <v>173</v>
      </c>
      <c r="H216">
        <v>17</v>
      </c>
      <c r="I216">
        <v>53.67</v>
      </c>
      <c r="J216" t="s">
        <v>34</v>
      </c>
      <c r="K216" t="s">
        <v>36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</row>
    <row r="217" spans="1:17" x14ac:dyDescent="0.2">
      <c r="A217" s="1">
        <v>45434</v>
      </c>
      <c r="B217" t="s">
        <v>25</v>
      </c>
      <c r="C217" t="s">
        <v>10</v>
      </c>
      <c r="D217" t="s">
        <v>22</v>
      </c>
      <c r="E217" t="s">
        <v>29</v>
      </c>
      <c r="F217" t="s">
        <v>24</v>
      </c>
      <c r="G217">
        <v>42</v>
      </c>
      <c r="H217">
        <v>50</v>
      </c>
      <c r="I217">
        <v>676.84</v>
      </c>
      <c r="J217" t="s">
        <v>34</v>
      </c>
      <c r="K217" t="s">
        <v>36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</row>
    <row r="218" spans="1:17" x14ac:dyDescent="0.2">
      <c r="A218" s="1">
        <v>45521</v>
      </c>
      <c r="B218" t="s">
        <v>25</v>
      </c>
      <c r="C218" t="s">
        <v>28</v>
      </c>
      <c r="D218" t="s">
        <v>11</v>
      </c>
      <c r="E218" t="s">
        <v>16</v>
      </c>
      <c r="F218" t="s">
        <v>17</v>
      </c>
      <c r="G218">
        <v>154</v>
      </c>
      <c r="H218">
        <v>44</v>
      </c>
      <c r="I218">
        <v>709.17</v>
      </c>
      <c r="J218" t="s">
        <v>34</v>
      </c>
      <c r="K218" t="s">
        <v>36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</row>
    <row r="219" spans="1:17" x14ac:dyDescent="0.2">
      <c r="A219" s="1">
        <v>45345</v>
      </c>
      <c r="B219" t="s">
        <v>25</v>
      </c>
      <c r="C219" t="s">
        <v>19</v>
      </c>
      <c r="D219" t="s">
        <v>27</v>
      </c>
      <c r="E219" t="s">
        <v>16</v>
      </c>
      <c r="F219" t="s">
        <v>17</v>
      </c>
      <c r="G219">
        <v>405</v>
      </c>
      <c r="H219">
        <v>37</v>
      </c>
      <c r="I219">
        <v>280.87</v>
      </c>
      <c r="J219" t="s">
        <v>34</v>
      </c>
      <c r="K219" t="s">
        <v>36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</row>
    <row r="220" spans="1:17" x14ac:dyDescent="0.2">
      <c r="A220" s="1">
        <v>45407</v>
      </c>
      <c r="B220" t="s">
        <v>25</v>
      </c>
      <c r="C220" t="s">
        <v>28</v>
      </c>
      <c r="D220" t="s">
        <v>11</v>
      </c>
      <c r="E220" t="s">
        <v>23</v>
      </c>
      <c r="F220" t="s">
        <v>13</v>
      </c>
      <c r="G220">
        <v>349</v>
      </c>
      <c r="H220">
        <v>43</v>
      </c>
      <c r="I220">
        <v>59.69</v>
      </c>
      <c r="J220" t="s">
        <v>34</v>
      </c>
      <c r="K220" t="s">
        <v>36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</row>
    <row r="221" spans="1:17" x14ac:dyDescent="0.2">
      <c r="A221" s="1">
        <v>45584</v>
      </c>
      <c r="B221" t="s">
        <v>25</v>
      </c>
      <c r="C221" t="s">
        <v>28</v>
      </c>
      <c r="D221" t="s">
        <v>22</v>
      </c>
      <c r="E221" t="s">
        <v>16</v>
      </c>
      <c r="F221" t="s">
        <v>17</v>
      </c>
      <c r="G221">
        <v>392</v>
      </c>
      <c r="H221">
        <v>29</v>
      </c>
      <c r="I221">
        <v>913.4</v>
      </c>
      <c r="J221" t="s">
        <v>34</v>
      </c>
      <c r="K221" t="s">
        <v>36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</row>
    <row r="222" spans="1:17" x14ac:dyDescent="0.2">
      <c r="A222" s="1">
        <v>45502</v>
      </c>
      <c r="B222" t="s">
        <v>25</v>
      </c>
      <c r="C222" t="s">
        <v>15</v>
      </c>
      <c r="D222" t="s">
        <v>27</v>
      </c>
      <c r="E222" t="s">
        <v>12</v>
      </c>
      <c r="F222" t="s">
        <v>17</v>
      </c>
      <c r="G222">
        <v>333</v>
      </c>
      <c r="H222">
        <v>15</v>
      </c>
      <c r="I222">
        <v>641.01</v>
      </c>
      <c r="J222" t="s">
        <v>34</v>
      </c>
      <c r="K222" t="s">
        <v>36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</row>
    <row r="223" spans="1:17" x14ac:dyDescent="0.2">
      <c r="A223" s="1">
        <v>45403</v>
      </c>
      <c r="B223" t="s">
        <v>25</v>
      </c>
      <c r="C223" t="s">
        <v>10</v>
      </c>
      <c r="D223" t="s">
        <v>27</v>
      </c>
      <c r="E223" t="s">
        <v>16</v>
      </c>
      <c r="F223" t="s">
        <v>13</v>
      </c>
      <c r="G223">
        <v>461</v>
      </c>
      <c r="H223">
        <v>36</v>
      </c>
      <c r="I223">
        <v>901</v>
      </c>
      <c r="J223" t="s">
        <v>34</v>
      </c>
      <c r="K223" t="s">
        <v>36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</row>
    <row r="224" spans="1:17" x14ac:dyDescent="0.2">
      <c r="A224" s="1">
        <v>45631</v>
      </c>
      <c r="B224" t="s">
        <v>25</v>
      </c>
      <c r="C224" t="s">
        <v>15</v>
      </c>
      <c r="D224" t="s">
        <v>11</v>
      </c>
      <c r="E224" t="s">
        <v>29</v>
      </c>
      <c r="F224" t="s">
        <v>13</v>
      </c>
      <c r="G224">
        <v>472</v>
      </c>
      <c r="H224">
        <v>8</v>
      </c>
      <c r="I224">
        <v>782.65</v>
      </c>
      <c r="J224" t="s">
        <v>34</v>
      </c>
      <c r="K224" t="s">
        <v>36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</row>
    <row r="225" spans="1:17" x14ac:dyDescent="0.2">
      <c r="A225" s="1">
        <v>45365</v>
      </c>
      <c r="B225" t="s">
        <v>25</v>
      </c>
      <c r="C225" t="s">
        <v>28</v>
      </c>
      <c r="D225" t="s">
        <v>11</v>
      </c>
      <c r="E225" t="s">
        <v>23</v>
      </c>
      <c r="F225" t="s">
        <v>24</v>
      </c>
      <c r="G225">
        <v>28</v>
      </c>
      <c r="H225">
        <v>8</v>
      </c>
      <c r="I225">
        <v>218.55</v>
      </c>
      <c r="J225" t="s">
        <v>34</v>
      </c>
      <c r="K225" t="s">
        <v>36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</row>
    <row r="226" spans="1:17" x14ac:dyDescent="0.2">
      <c r="A226" s="1">
        <v>45628</v>
      </c>
      <c r="B226" t="s">
        <v>25</v>
      </c>
      <c r="C226" t="s">
        <v>19</v>
      </c>
      <c r="D226" t="s">
        <v>20</v>
      </c>
      <c r="E226" t="s">
        <v>16</v>
      </c>
      <c r="F226" t="s">
        <v>24</v>
      </c>
      <c r="G226">
        <v>237</v>
      </c>
      <c r="H226">
        <v>7</v>
      </c>
      <c r="I226">
        <v>433.91</v>
      </c>
      <c r="J226" t="s">
        <v>34</v>
      </c>
      <c r="K226" t="s">
        <v>36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</row>
    <row r="227" spans="1:17" x14ac:dyDescent="0.2">
      <c r="A227" s="1">
        <v>45494</v>
      </c>
      <c r="B227" t="s">
        <v>25</v>
      </c>
      <c r="C227" t="s">
        <v>28</v>
      </c>
      <c r="D227" t="s">
        <v>11</v>
      </c>
      <c r="E227" t="s">
        <v>23</v>
      </c>
      <c r="F227" t="s">
        <v>17</v>
      </c>
      <c r="G227">
        <v>223</v>
      </c>
      <c r="H227">
        <v>37</v>
      </c>
      <c r="I227">
        <v>85.27</v>
      </c>
      <c r="J227" t="s">
        <v>34</v>
      </c>
      <c r="K227" t="s">
        <v>36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</row>
    <row r="228" spans="1:17" x14ac:dyDescent="0.2">
      <c r="A228" s="1">
        <v>45642</v>
      </c>
      <c r="B228" t="s">
        <v>25</v>
      </c>
      <c r="C228" t="s">
        <v>19</v>
      </c>
      <c r="D228" t="s">
        <v>22</v>
      </c>
      <c r="E228" t="s">
        <v>29</v>
      </c>
      <c r="F228" t="s">
        <v>21</v>
      </c>
      <c r="G228">
        <v>311</v>
      </c>
      <c r="H228">
        <v>5</v>
      </c>
      <c r="I228">
        <v>309.82</v>
      </c>
      <c r="J228" t="s">
        <v>34</v>
      </c>
      <c r="K228" t="s">
        <v>36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</row>
    <row r="229" spans="1:17" x14ac:dyDescent="0.2">
      <c r="A229" s="1">
        <v>45332</v>
      </c>
      <c r="B229" t="s">
        <v>25</v>
      </c>
      <c r="C229" t="s">
        <v>28</v>
      </c>
      <c r="D229" t="s">
        <v>27</v>
      </c>
      <c r="E229" t="s">
        <v>23</v>
      </c>
      <c r="F229" t="s">
        <v>17</v>
      </c>
      <c r="G229">
        <v>313</v>
      </c>
      <c r="H229">
        <v>32</v>
      </c>
      <c r="I229">
        <v>392.16</v>
      </c>
      <c r="J229" t="s">
        <v>34</v>
      </c>
      <c r="K229" t="s">
        <v>36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</row>
    <row r="230" spans="1:17" x14ac:dyDescent="0.2">
      <c r="A230" s="1">
        <v>45486</v>
      </c>
      <c r="B230" t="s">
        <v>25</v>
      </c>
      <c r="C230" t="s">
        <v>28</v>
      </c>
      <c r="D230" t="s">
        <v>11</v>
      </c>
      <c r="E230" t="s">
        <v>23</v>
      </c>
      <c r="F230" t="s">
        <v>24</v>
      </c>
      <c r="G230">
        <v>303</v>
      </c>
      <c r="H230">
        <v>31</v>
      </c>
      <c r="I230">
        <v>520.77</v>
      </c>
      <c r="J230" t="s">
        <v>34</v>
      </c>
      <c r="K230" t="s">
        <v>36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</row>
    <row r="231" spans="1:17" x14ac:dyDescent="0.2">
      <c r="A231" s="1">
        <v>45350</v>
      </c>
      <c r="B231" t="s">
        <v>25</v>
      </c>
      <c r="C231" t="s">
        <v>15</v>
      </c>
      <c r="D231" t="s">
        <v>20</v>
      </c>
      <c r="E231" t="s">
        <v>23</v>
      </c>
      <c r="F231" t="s">
        <v>13</v>
      </c>
      <c r="G231">
        <v>282</v>
      </c>
      <c r="H231">
        <v>13</v>
      </c>
      <c r="I231">
        <v>852.85</v>
      </c>
      <c r="J231" t="s">
        <v>34</v>
      </c>
      <c r="K231" t="s">
        <v>36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</row>
    <row r="232" spans="1:17" x14ac:dyDescent="0.2">
      <c r="A232" s="1">
        <v>45414</v>
      </c>
      <c r="B232" t="s">
        <v>25</v>
      </c>
      <c r="C232" t="s">
        <v>15</v>
      </c>
      <c r="D232" t="s">
        <v>11</v>
      </c>
      <c r="E232" t="s">
        <v>29</v>
      </c>
      <c r="F232" t="s">
        <v>24</v>
      </c>
      <c r="G232">
        <v>196</v>
      </c>
      <c r="H232">
        <v>28</v>
      </c>
      <c r="I232">
        <v>696.96</v>
      </c>
      <c r="J232" t="s">
        <v>34</v>
      </c>
      <c r="K232" t="s">
        <v>36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</row>
    <row r="233" spans="1:17" x14ac:dyDescent="0.2">
      <c r="A233" s="1">
        <v>45419</v>
      </c>
      <c r="B233" t="s">
        <v>25</v>
      </c>
      <c r="C233" t="s">
        <v>28</v>
      </c>
      <c r="D233" t="s">
        <v>20</v>
      </c>
      <c r="E233" t="s">
        <v>23</v>
      </c>
      <c r="F233" t="s">
        <v>21</v>
      </c>
      <c r="G233">
        <v>169</v>
      </c>
      <c r="H233">
        <v>17</v>
      </c>
      <c r="I233">
        <v>567.99</v>
      </c>
      <c r="J233" t="s">
        <v>34</v>
      </c>
      <c r="K233" t="s">
        <v>36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</row>
    <row r="234" spans="1:17" x14ac:dyDescent="0.2">
      <c r="A234" s="1">
        <v>45356</v>
      </c>
      <c r="B234" t="s">
        <v>25</v>
      </c>
      <c r="C234" t="s">
        <v>28</v>
      </c>
      <c r="D234" t="s">
        <v>27</v>
      </c>
      <c r="E234" t="s">
        <v>29</v>
      </c>
      <c r="F234" t="s">
        <v>13</v>
      </c>
      <c r="G234">
        <v>413</v>
      </c>
      <c r="H234">
        <v>48</v>
      </c>
      <c r="I234">
        <v>961.53</v>
      </c>
      <c r="J234" t="s">
        <v>34</v>
      </c>
      <c r="K234" t="s">
        <v>36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</row>
    <row r="235" spans="1:17" x14ac:dyDescent="0.2">
      <c r="A235" s="1">
        <v>45591</v>
      </c>
      <c r="B235" t="s">
        <v>25</v>
      </c>
      <c r="C235" t="s">
        <v>15</v>
      </c>
      <c r="D235" t="s">
        <v>27</v>
      </c>
      <c r="E235" t="s">
        <v>23</v>
      </c>
      <c r="F235" t="s">
        <v>17</v>
      </c>
      <c r="G235">
        <v>286</v>
      </c>
      <c r="H235">
        <v>31</v>
      </c>
      <c r="I235">
        <v>334.66</v>
      </c>
      <c r="J235" t="s">
        <v>34</v>
      </c>
      <c r="K235" t="s">
        <v>36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</row>
    <row r="236" spans="1:17" x14ac:dyDescent="0.2">
      <c r="A236" s="1">
        <v>45417</v>
      </c>
      <c r="B236" t="s">
        <v>25</v>
      </c>
      <c r="C236" t="s">
        <v>15</v>
      </c>
      <c r="D236" t="s">
        <v>22</v>
      </c>
      <c r="E236" t="s">
        <v>29</v>
      </c>
      <c r="F236" t="s">
        <v>21</v>
      </c>
      <c r="G236">
        <v>310</v>
      </c>
      <c r="H236">
        <v>7</v>
      </c>
      <c r="I236">
        <v>347.08</v>
      </c>
      <c r="J236" t="s">
        <v>34</v>
      </c>
      <c r="K236" t="s">
        <v>36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</row>
    <row r="237" spans="1:17" x14ac:dyDescent="0.2">
      <c r="A237" s="1">
        <v>45434</v>
      </c>
      <c r="B237" t="s">
        <v>25</v>
      </c>
      <c r="C237" t="s">
        <v>19</v>
      </c>
      <c r="D237" t="s">
        <v>11</v>
      </c>
      <c r="E237" t="s">
        <v>12</v>
      </c>
      <c r="F237" t="s">
        <v>24</v>
      </c>
      <c r="G237">
        <v>394</v>
      </c>
      <c r="H237">
        <v>18</v>
      </c>
      <c r="I237">
        <v>356.64</v>
      </c>
      <c r="J237" t="s">
        <v>34</v>
      </c>
      <c r="K237" t="s">
        <v>36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</row>
    <row r="238" spans="1:17" x14ac:dyDescent="0.2">
      <c r="A238" s="1">
        <v>45547</v>
      </c>
      <c r="B238" t="s">
        <v>25</v>
      </c>
      <c r="C238" t="s">
        <v>19</v>
      </c>
      <c r="D238" t="s">
        <v>11</v>
      </c>
      <c r="E238" t="s">
        <v>32</v>
      </c>
      <c r="F238" t="s">
        <v>13</v>
      </c>
      <c r="G238">
        <v>360</v>
      </c>
      <c r="H238">
        <v>23</v>
      </c>
      <c r="I238">
        <v>770.71</v>
      </c>
      <c r="J238" t="s">
        <v>34</v>
      </c>
      <c r="K238" t="s">
        <v>36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</row>
    <row r="239" spans="1:17" x14ac:dyDescent="0.2">
      <c r="A239" s="1">
        <v>45349</v>
      </c>
      <c r="B239" t="s">
        <v>25</v>
      </c>
      <c r="C239" t="s">
        <v>19</v>
      </c>
      <c r="D239" t="s">
        <v>22</v>
      </c>
      <c r="E239" t="s">
        <v>29</v>
      </c>
      <c r="F239" t="s">
        <v>13</v>
      </c>
      <c r="G239">
        <v>95</v>
      </c>
      <c r="H239">
        <v>14</v>
      </c>
      <c r="I239">
        <v>909.4</v>
      </c>
      <c r="J239" t="s">
        <v>34</v>
      </c>
      <c r="K239" t="s">
        <v>36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</row>
    <row r="240" spans="1:17" x14ac:dyDescent="0.2">
      <c r="A240" s="1">
        <v>45300</v>
      </c>
      <c r="B240" t="s">
        <v>25</v>
      </c>
      <c r="C240" t="s">
        <v>15</v>
      </c>
      <c r="D240" t="s">
        <v>20</v>
      </c>
      <c r="E240" t="s">
        <v>16</v>
      </c>
      <c r="F240" t="s">
        <v>21</v>
      </c>
      <c r="G240">
        <v>470</v>
      </c>
      <c r="H240">
        <v>31</v>
      </c>
      <c r="I240">
        <v>126.45</v>
      </c>
      <c r="J240" t="s">
        <v>34</v>
      </c>
      <c r="K240" t="s">
        <v>36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</row>
    <row r="241" spans="1:17" x14ac:dyDescent="0.2">
      <c r="A241" s="1">
        <v>45602</v>
      </c>
      <c r="B241" t="s">
        <v>25</v>
      </c>
      <c r="C241" t="s">
        <v>28</v>
      </c>
      <c r="D241" t="s">
        <v>27</v>
      </c>
      <c r="E241" t="s">
        <v>23</v>
      </c>
      <c r="F241" t="s">
        <v>17</v>
      </c>
      <c r="G241">
        <v>96</v>
      </c>
      <c r="H241">
        <v>20</v>
      </c>
      <c r="I241">
        <v>656.98</v>
      </c>
      <c r="J241" t="s">
        <v>34</v>
      </c>
      <c r="K241" t="s">
        <v>36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</row>
    <row r="242" spans="1:17" x14ac:dyDescent="0.2">
      <c r="A242" s="1">
        <v>45362</v>
      </c>
      <c r="B242" t="s">
        <v>25</v>
      </c>
      <c r="C242" t="s">
        <v>19</v>
      </c>
      <c r="D242" t="s">
        <v>11</v>
      </c>
      <c r="E242" t="s">
        <v>16</v>
      </c>
      <c r="F242" t="s">
        <v>24</v>
      </c>
      <c r="G242">
        <v>187</v>
      </c>
      <c r="H242">
        <v>1</v>
      </c>
      <c r="I242">
        <v>661.72</v>
      </c>
      <c r="J242" t="s">
        <v>34</v>
      </c>
      <c r="K242" t="s">
        <v>36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</row>
    <row r="243" spans="1:17" x14ac:dyDescent="0.2">
      <c r="A243" s="1">
        <v>45454</v>
      </c>
      <c r="B243" t="s">
        <v>25</v>
      </c>
      <c r="C243" t="s">
        <v>15</v>
      </c>
      <c r="D243" t="s">
        <v>11</v>
      </c>
      <c r="E243" t="s">
        <v>16</v>
      </c>
      <c r="F243" t="s">
        <v>13</v>
      </c>
      <c r="G243">
        <v>191</v>
      </c>
      <c r="H243">
        <v>35</v>
      </c>
      <c r="I243">
        <v>478.76</v>
      </c>
      <c r="J243" t="s">
        <v>34</v>
      </c>
      <c r="K243" t="s">
        <v>36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</row>
    <row r="244" spans="1:17" x14ac:dyDescent="0.2">
      <c r="A244" s="1">
        <v>45400</v>
      </c>
      <c r="B244" t="s">
        <v>25</v>
      </c>
      <c r="C244" t="s">
        <v>15</v>
      </c>
      <c r="D244" t="s">
        <v>11</v>
      </c>
      <c r="E244" t="s">
        <v>29</v>
      </c>
      <c r="F244" t="s">
        <v>21</v>
      </c>
      <c r="G244">
        <v>228</v>
      </c>
      <c r="H244">
        <v>3</v>
      </c>
      <c r="I244">
        <v>397.45</v>
      </c>
      <c r="J244" t="s">
        <v>34</v>
      </c>
      <c r="K244" t="s">
        <v>36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</row>
    <row r="245" spans="1:17" x14ac:dyDescent="0.2">
      <c r="A245" s="1">
        <v>45336</v>
      </c>
      <c r="B245" t="s">
        <v>25</v>
      </c>
      <c r="C245" t="s">
        <v>19</v>
      </c>
      <c r="D245" t="s">
        <v>11</v>
      </c>
      <c r="E245" t="s">
        <v>29</v>
      </c>
      <c r="F245" t="s">
        <v>17</v>
      </c>
      <c r="G245">
        <v>156</v>
      </c>
      <c r="H245">
        <v>8</v>
      </c>
      <c r="I245">
        <v>686.39</v>
      </c>
      <c r="J245" t="s">
        <v>34</v>
      </c>
      <c r="K245" t="s">
        <v>36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</row>
    <row r="246" spans="1:17" x14ac:dyDescent="0.2">
      <c r="A246" s="1">
        <v>45301</v>
      </c>
      <c r="B246" t="s">
        <v>25</v>
      </c>
      <c r="C246" t="s">
        <v>15</v>
      </c>
      <c r="D246" t="s">
        <v>27</v>
      </c>
      <c r="E246" t="s">
        <v>16</v>
      </c>
      <c r="F246" t="s">
        <v>13</v>
      </c>
      <c r="G246">
        <v>255</v>
      </c>
      <c r="H246">
        <v>8</v>
      </c>
      <c r="I246">
        <v>919.44</v>
      </c>
      <c r="J246" t="s">
        <v>34</v>
      </c>
      <c r="K246" t="s">
        <v>36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</row>
    <row r="247" spans="1:17" x14ac:dyDescent="0.2">
      <c r="A247" s="1">
        <v>45352</v>
      </c>
      <c r="B247" t="s">
        <v>25</v>
      </c>
      <c r="C247" t="s">
        <v>15</v>
      </c>
      <c r="D247" t="s">
        <v>20</v>
      </c>
      <c r="E247" t="s">
        <v>29</v>
      </c>
      <c r="F247" t="s">
        <v>21</v>
      </c>
      <c r="G247">
        <v>304</v>
      </c>
      <c r="H247">
        <v>27</v>
      </c>
      <c r="I247">
        <v>862.62</v>
      </c>
      <c r="J247" t="s">
        <v>34</v>
      </c>
      <c r="K247" t="s">
        <v>36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</row>
    <row r="248" spans="1:17" x14ac:dyDescent="0.2">
      <c r="A248" s="1">
        <v>45506</v>
      </c>
      <c r="B248" t="s">
        <v>25</v>
      </c>
      <c r="C248" t="s">
        <v>19</v>
      </c>
      <c r="D248" t="s">
        <v>27</v>
      </c>
      <c r="E248" t="s">
        <v>23</v>
      </c>
      <c r="F248" t="s">
        <v>24</v>
      </c>
      <c r="G248">
        <v>287</v>
      </c>
      <c r="H248">
        <v>18</v>
      </c>
      <c r="I248">
        <v>401.57</v>
      </c>
      <c r="J248" t="s">
        <v>34</v>
      </c>
      <c r="K248" t="s">
        <v>36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</row>
    <row r="249" spans="1:17" x14ac:dyDescent="0.2">
      <c r="A249" s="1">
        <v>45449</v>
      </c>
      <c r="B249" t="s">
        <v>25</v>
      </c>
      <c r="C249" t="s">
        <v>28</v>
      </c>
      <c r="D249" t="s">
        <v>27</v>
      </c>
      <c r="E249" t="s">
        <v>12</v>
      </c>
      <c r="F249" t="s">
        <v>21</v>
      </c>
      <c r="G249">
        <v>369</v>
      </c>
      <c r="H249">
        <v>26</v>
      </c>
      <c r="I249">
        <v>69.930000000000007</v>
      </c>
      <c r="J249" t="s">
        <v>34</v>
      </c>
      <c r="K249" t="s">
        <v>36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</row>
    <row r="250" spans="1:17" x14ac:dyDescent="0.2">
      <c r="A250" s="1">
        <v>45299</v>
      </c>
      <c r="B250" t="s">
        <v>25</v>
      </c>
      <c r="C250" t="s">
        <v>10</v>
      </c>
      <c r="D250" t="s">
        <v>11</v>
      </c>
      <c r="E250" t="s">
        <v>23</v>
      </c>
      <c r="F250" t="s">
        <v>24</v>
      </c>
      <c r="G250">
        <v>230</v>
      </c>
      <c r="H250">
        <v>7</v>
      </c>
      <c r="I250">
        <v>856.8</v>
      </c>
      <c r="J250" t="s">
        <v>34</v>
      </c>
      <c r="K250" t="s">
        <v>36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</row>
    <row r="251" spans="1:17" x14ac:dyDescent="0.2">
      <c r="A251" s="1">
        <v>45587</v>
      </c>
      <c r="B251" t="s">
        <v>25</v>
      </c>
      <c r="C251" t="s">
        <v>10</v>
      </c>
      <c r="D251" t="s">
        <v>20</v>
      </c>
      <c r="E251" t="s">
        <v>16</v>
      </c>
      <c r="F251" t="s">
        <v>13</v>
      </c>
      <c r="G251">
        <v>398</v>
      </c>
      <c r="H251">
        <v>1</v>
      </c>
      <c r="I251">
        <v>189.76</v>
      </c>
      <c r="J251" t="s">
        <v>34</v>
      </c>
      <c r="K251" t="s">
        <v>36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</row>
    <row r="252" spans="1:17" x14ac:dyDescent="0.2">
      <c r="A252" s="1">
        <v>45533</v>
      </c>
      <c r="B252" t="s">
        <v>25</v>
      </c>
      <c r="C252" t="s">
        <v>28</v>
      </c>
      <c r="D252" t="s">
        <v>22</v>
      </c>
      <c r="E252" t="s">
        <v>29</v>
      </c>
      <c r="F252" t="s">
        <v>17</v>
      </c>
      <c r="G252">
        <v>241</v>
      </c>
      <c r="H252">
        <v>3</v>
      </c>
      <c r="I252">
        <v>906.37</v>
      </c>
      <c r="J252" t="s">
        <v>34</v>
      </c>
      <c r="K252" t="s">
        <v>36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</row>
    <row r="253" spans="1:17" x14ac:dyDescent="0.2">
      <c r="A253" s="1">
        <v>45314</v>
      </c>
      <c r="B253" t="s">
        <v>25</v>
      </c>
      <c r="C253" t="s">
        <v>10</v>
      </c>
      <c r="D253" t="s">
        <v>20</v>
      </c>
      <c r="E253" t="s">
        <v>23</v>
      </c>
      <c r="F253" t="s">
        <v>13</v>
      </c>
      <c r="G253">
        <v>321</v>
      </c>
      <c r="H253">
        <v>19</v>
      </c>
      <c r="I253">
        <v>930.85</v>
      </c>
      <c r="J253" t="s">
        <v>34</v>
      </c>
      <c r="K253" t="s">
        <v>36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</row>
    <row r="254" spans="1:17" x14ac:dyDescent="0.2">
      <c r="A254" s="1">
        <v>45474</v>
      </c>
      <c r="B254" t="s">
        <v>25</v>
      </c>
      <c r="C254" t="s">
        <v>10</v>
      </c>
      <c r="D254" t="s">
        <v>20</v>
      </c>
      <c r="E254" t="s">
        <v>16</v>
      </c>
      <c r="F254" t="s">
        <v>13</v>
      </c>
      <c r="G254">
        <v>451</v>
      </c>
      <c r="H254">
        <v>3</v>
      </c>
      <c r="I254">
        <v>354.62</v>
      </c>
      <c r="J254" t="s">
        <v>34</v>
      </c>
      <c r="K254" t="s">
        <v>36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</row>
    <row r="255" spans="1:17" x14ac:dyDescent="0.2">
      <c r="A255" s="1">
        <v>45530</v>
      </c>
      <c r="B255" t="s">
        <v>25</v>
      </c>
      <c r="C255" t="s">
        <v>28</v>
      </c>
      <c r="D255" t="s">
        <v>20</v>
      </c>
      <c r="E255" t="s">
        <v>12</v>
      </c>
      <c r="F255" t="s">
        <v>24</v>
      </c>
      <c r="G255">
        <v>433</v>
      </c>
      <c r="H255">
        <v>33</v>
      </c>
      <c r="I255">
        <v>918.78</v>
      </c>
      <c r="J255" t="s">
        <v>34</v>
      </c>
      <c r="K255" t="s">
        <v>36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</row>
    <row r="256" spans="1:17" x14ac:dyDescent="0.2">
      <c r="A256" s="1">
        <v>45536</v>
      </c>
      <c r="B256" t="s">
        <v>25</v>
      </c>
      <c r="C256" t="s">
        <v>19</v>
      </c>
      <c r="D256" t="s">
        <v>22</v>
      </c>
      <c r="E256" t="s">
        <v>12</v>
      </c>
      <c r="F256" t="s">
        <v>21</v>
      </c>
      <c r="G256">
        <v>403</v>
      </c>
      <c r="H256">
        <v>49</v>
      </c>
      <c r="I256">
        <v>21.84</v>
      </c>
      <c r="J256" t="s">
        <v>34</v>
      </c>
      <c r="K256" t="s">
        <v>36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</row>
    <row r="257" spans="1:17" x14ac:dyDescent="0.2">
      <c r="A257" s="1">
        <v>45540</v>
      </c>
      <c r="B257" t="s">
        <v>25</v>
      </c>
      <c r="C257" t="s">
        <v>19</v>
      </c>
      <c r="D257" t="s">
        <v>11</v>
      </c>
      <c r="E257" t="s">
        <v>12</v>
      </c>
      <c r="F257" t="s">
        <v>13</v>
      </c>
      <c r="G257">
        <v>449</v>
      </c>
      <c r="H257">
        <v>15</v>
      </c>
      <c r="I257">
        <v>174.91</v>
      </c>
      <c r="J257" t="s">
        <v>34</v>
      </c>
      <c r="K257" t="s">
        <v>36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</row>
    <row r="258" spans="1:17" x14ac:dyDescent="0.2">
      <c r="A258" s="1">
        <v>45577</v>
      </c>
      <c r="B258" t="s">
        <v>25</v>
      </c>
      <c r="C258" t="s">
        <v>15</v>
      </c>
      <c r="D258" t="s">
        <v>22</v>
      </c>
      <c r="E258" t="s">
        <v>16</v>
      </c>
      <c r="F258" t="s">
        <v>24</v>
      </c>
      <c r="G258">
        <v>10</v>
      </c>
      <c r="H258">
        <v>16</v>
      </c>
      <c r="I258">
        <v>367.88</v>
      </c>
      <c r="J258" t="s">
        <v>34</v>
      </c>
      <c r="K258" t="s">
        <v>36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</row>
    <row r="259" spans="1:17" x14ac:dyDescent="0.2">
      <c r="A259" s="1">
        <v>45541</v>
      </c>
      <c r="B259" t="s">
        <v>25</v>
      </c>
      <c r="C259" t="s">
        <v>28</v>
      </c>
      <c r="D259" t="s">
        <v>20</v>
      </c>
      <c r="E259" t="s">
        <v>16</v>
      </c>
      <c r="F259" t="s">
        <v>13</v>
      </c>
      <c r="G259">
        <v>135</v>
      </c>
      <c r="H259">
        <v>5</v>
      </c>
      <c r="I259">
        <v>799.25</v>
      </c>
      <c r="J259" t="s">
        <v>34</v>
      </c>
      <c r="K259" t="s">
        <v>36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</row>
    <row r="260" spans="1:17" x14ac:dyDescent="0.2">
      <c r="A260" s="1">
        <v>45599</v>
      </c>
      <c r="B260" t="s">
        <v>25</v>
      </c>
      <c r="C260" t="s">
        <v>28</v>
      </c>
      <c r="D260" t="s">
        <v>22</v>
      </c>
      <c r="E260" t="s">
        <v>12</v>
      </c>
      <c r="F260" t="s">
        <v>21</v>
      </c>
      <c r="G260">
        <v>111</v>
      </c>
      <c r="H260">
        <v>3</v>
      </c>
      <c r="I260">
        <v>650.71</v>
      </c>
      <c r="J260" t="s">
        <v>34</v>
      </c>
      <c r="K260" t="s">
        <v>36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</row>
    <row r="261" spans="1:17" x14ac:dyDescent="0.2">
      <c r="A261" s="1">
        <v>45586</v>
      </c>
      <c r="B261" t="s">
        <v>25</v>
      </c>
      <c r="C261" t="s">
        <v>15</v>
      </c>
      <c r="D261" t="s">
        <v>22</v>
      </c>
      <c r="E261" t="s">
        <v>16</v>
      </c>
      <c r="F261" t="s">
        <v>13</v>
      </c>
      <c r="G261">
        <v>291</v>
      </c>
      <c r="H261">
        <v>5</v>
      </c>
      <c r="I261">
        <v>117.76</v>
      </c>
      <c r="J261" t="s">
        <v>34</v>
      </c>
      <c r="K261" t="s">
        <v>36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</row>
    <row r="262" spans="1:17" x14ac:dyDescent="0.2">
      <c r="A262" s="1">
        <v>45434</v>
      </c>
      <c r="B262" t="s">
        <v>25</v>
      </c>
      <c r="C262" t="s">
        <v>19</v>
      </c>
      <c r="D262" t="s">
        <v>27</v>
      </c>
      <c r="E262" t="s">
        <v>23</v>
      </c>
      <c r="F262" t="s">
        <v>24</v>
      </c>
      <c r="G262">
        <v>63</v>
      </c>
      <c r="H262">
        <v>7</v>
      </c>
      <c r="I262">
        <v>292.06</v>
      </c>
      <c r="J262" t="s">
        <v>34</v>
      </c>
      <c r="K262" t="s">
        <v>36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</row>
    <row r="263" spans="1:17" x14ac:dyDescent="0.2">
      <c r="A263" s="1">
        <v>45333</v>
      </c>
      <c r="B263" t="s">
        <v>25</v>
      </c>
      <c r="C263" t="s">
        <v>15</v>
      </c>
      <c r="D263" t="s">
        <v>20</v>
      </c>
      <c r="E263" t="s">
        <v>16</v>
      </c>
      <c r="F263" t="s">
        <v>17</v>
      </c>
      <c r="G263">
        <v>257</v>
      </c>
      <c r="H263">
        <v>10</v>
      </c>
      <c r="I263">
        <v>704.92</v>
      </c>
      <c r="J263" t="s">
        <v>34</v>
      </c>
      <c r="K263" t="s">
        <v>36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</row>
    <row r="264" spans="1:17" x14ac:dyDescent="0.2">
      <c r="A264" s="1">
        <v>45442</v>
      </c>
      <c r="B264" t="s">
        <v>25</v>
      </c>
      <c r="C264" t="s">
        <v>15</v>
      </c>
      <c r="D264" t="s">
        <v>27</v>
      </c>
      <c r="E264" t="s">
        <v>12</v>
      </c>
      <c r="F264" t="s">
        <v>24</v>
      </c>
      <c r="G264">
        <v>181</v>
      </c>
      <c r="H264">
        <v>31</v>
      </c>
      <c r="I264">
        <v>857.41</v>
      </c>
      <c r="J264" t="s">
        <v>34</v>
      </c>
      <c r="K264" t="s">
        <v>36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</row>
    <row r="265" spans="1:17" x14ac:dyDescent="0.2">
      <c r="A265" s="1">
        <v>45318</v>
      </c>
      <c r="B265" t="s">
        <v>25</v>
      </c>
      <c r="C265" t="s">
        <v>15</v>
      </c>
      <c r="D265" t="s">
        <v>11</v>
      </c>
      <c r="E265" t="s">
        <v>23</v>
      </c>
      <c r="F265" t="s">
        <v>24</v>
      </c>
      <c r="G265">
        <v>283</v>
      </c>
      <c r="H265">
        <v>42</v>
      </c>
      <c r="I265">
        <v>975.08</v>
      </c>
      <c r="J265" t="s">
        <v>34</v>
      </c>
      <c r="K265" t="s">
        <v>36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</row>
    <row r="266" spans="1:17" x14ac:dyDescent="0.2">
      <c r="A266" s="1">
        <v>45617</v>
      </c>
      <c r="B266" t="s">
        <v>25</v>
      </c>
      <c r="C266" t="s">
        <v>28</v>
      </c>
      <c r="D266" t="s">
        <v>11</v>
      </c>
      <c r="E266" t="s">
        <v>16</v>
      </c>
      <c r="F266" t="s">
        <v>24</v>
      </c>
      <c r="G266">
        <v>157</v>
      </c>
      <c r="H266">
        <v>27</v>
      </c>
      <c r="I266">
        <v>875.29</v>
      </c>
      <c r="J266" t="s">
        <v>34</v>
      </c>
      <c r="K266" t="s">
        <v>36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</row>
    <row r="267" spans="1:17" x14ac:dyDescent="0.2">
      <c r="A267" s="1">
        <v>45348</v>
      </c>
      <c r="B267" t="s">
        <v>25</v>
      </c>
      <c r="C267" t="s">
        <v>10</v>
      </c>
      <c r="D267" t="s">
        <v>27</v>
      </c>
      <c r="E267" t="s">
        <v>32</v>
      </c>
      <c r="F267" t="s">
        <v>13</v>
      </c>
      <c r="G267">
        <v>91</v>
      </c>
      <c r="H267">
        <v>10</v>
      </c>
      <c r="I267">
        <v>995.34</v>
      </c>
      <c r="J267" t="s">
        <v>34</v>
      </c>
      <c r="K267" t="s">
        <v>36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</row>
    <row r="268" spans="1:17" x14ac:dyDescent="0.2">
      <c r="A268" s="1">
        <v>45613</v>
      </c>
      <c r="B268" t="s">
        <v>25</v>
      </c>
      <c r="C268" t="s">
        <v>28</v>
      </c>
      <c r="D268" t="s">
        <v>20</v>
      </c>
      <c r="E268" t="s">
        <v>29</v>
      </c>
      <c r="F268" t="s">
        <v>21</v>
      </c>
      <c r="G268">
        <v>441</v>
      </c>
      <c r="H268">
        <v>48</v>
      </c>
      <c r="I268">
        <v>372.57</v>
      </c>
      <c r="J268" t="s">
        <v>34</v>
      </c>
      <c r="K268" t="s">
        <v>36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</row>
    <row r="269" spans="1:17" x14ac:dyDescent="0.2">
      <c r="A269" s="1">
        <v>45370</v>
      </c>
      <c r="B269" t="s">
        <v>25</v>
      </c>
      <c r="C269" t="s">
        <v>28</v>
      </c>
      <c r="D269" t="s">
        <v>27</v>
      </c>
      <c r="E269" t="s">
        <v>32</v>
      </c>
      <c r="F269" t="s">
        <v>17</v>
      </c>
      <c r="G269">
        <v>456</v>
      </c>
      <c r="H269">
        <v>27</v>
      </c>
      <c r="I269">
        <v>64.430000000000007</v>
      </c>
      <c r="J269" t="s">
        <v>34</v>
      </c>
      <c r="K269" t="s">
        <v>36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</row>
    <row r="270" spans="1:17" x14ac:dyDescent="0.2">
      <c r="A270" s="1">
        <v>45600</v>
      </c>
      <c r="B270" t="s">
        <v>25</v>
      </c>
      <c r="C270" t="s">
        <v>10</v>
      </c>
      <c r="D270" t="s">
        <v>22</v>
      </c>
      <c r="E270" t="s">
        <v>12</v>
      </c>
      <c r="F270" t="s">
        <v>24</v>
      </c>
      <c r="G270">
        <v>442</v>
      </c>
      <c r="H270">
        <v>34</v>
      </c>
      <c r="I270">
        <v>579.79</v>
      </c>
      <c r="J270" t="s">
        <v>34</v>
      </c>
      <c r="K270" t="s">
        <v>36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</row>
    <row r="271" spans="1:17" x14ac:dyDescent="0.2">
      <c r="A271" s="1">
        <v>45366</v>
      </c>
      <c r="B271" t="s">
        <v>25</v>
      </c>
      <c r="C271" t="s">
        <v>15</v>
      </c>
      <c r="D271" t="s">
        <v>20</v>
      </c>
      <c r="E271" t="s">
        <v>23</v>
      </c>
      <c r="F271" t="s">
        <v>24</v>
      </c>
      <c r="G271">
        <v>56</v>
      </c>
      <c r="H271">
        <v>32</v>
      </c>
      <c r="I271">
        <v>623.04999999999995</v>
      </c>
      <c r="J271" t="s">
        <v>34</v>
      </c>
      <c r="K271" t="s">
        <v>36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</row>
    <row r="272" spans="1:17" x14ac:dyDescent="0.2">
      <c r="A272" s="1">
        <v>45642</v>
      </c>
      <c r="B272" t="s">
        <v>25</v>
      </c>
      <c r="C272" t="s">
        <v>19</v>
      </c>
      <c r="D272" t="s">
        <v>11</v>
      </c>
      <c r="E272" t="s">
        <v>23</v>
      </c>
      <c r="F272" t="s">
        <v>21</v>
      </c>
      <c r="G272">
        <v>113</v>
      </c>
      <c r="H272">
        <v>22</v>
      </c>
      <c r="I272">
        <v>770.55</v>
      </c>
      <c r="J272" t="s">
        <v>34</v>
      </c>
      <c r="K272" t="s">
        <v>36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</row>
    <row r="273" spans="1:17" x14ac:dyDescent="0.2">
      <c r="A273" s="1">
        <v>45401</v>
      </c>
      <c r="B273" t="s">
        <v>25</v>
      </c>
      <c r="C273" t="s">
        <v>19</v>
      </c>
      <c r="D273" t="s">
        <v>11</v>
      </c>
      <c r="E273" t="s">
        <v>23</v>
      </c>
      <c r="F273" t="s">
        <v>21</v>
      </c>
      <c r="G273">
        <v>256</v>
      </c>
      <c r="H273">
        <v>31</v>
      </c>
      <c r="I273">
        <v>652.66999999999996</v>
      </c>
      <c r="J273" t="s">
        <v>34</v>
      </c>
      <c r="K273" t="s">
        <v>36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</row>
    <row r="274" spans="1:17" x14ac:dyDescent="0.2">
      <c r="A274" s="1">
        <v>45571</v>
      </c>
      <c r="B274" t="s">
        <v>25</v>
      </c>
      <c r="C274" t="s">
        <v>28</v>
      </c>
      <c r="D274" t="s">
        <v>20</v>
      </c>
      <c r="E274" t="s">
        <v>16</v>
      </c>
      <c r="F274" t="s">
        <v>24</v>
      </c>
      <c r="G274">
        <v>225</v>
      </c>
      <c r="H274">
        <v>12</v>
      </c>
      <c r="I274">
        <v>767.69</v>
      </c>
      <c r="J274" t="s">
        <v>34</v>
      </c>
      <c r="K274" t="s">
        <v>36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</row>
    <row r="275" spans="1:17" x14ac:dyDescent="0.2">
      <c r="A275" s="1">
        <v>45616</v>
      </c>
      <c r="B275" t="s">
        <v>25</v>
      </c>
      <c r="C275" t="s">
        <v>28</v>
      </c>
      <c r="D275" t="s">
        <v>27</v>
      </c>
      <c r="E275" t="s">
        <v>32</v>
      </c>
      <c r="F275" t="s">
        <v>24</v>
      </c>
      <c r="G275">
        <v>344</v>
      </c>
      <c r="H275">
        <v>29</v>
      </c>
      <c r="I275">
        <v>640.66</v>
      </c>
      <c r="J275" t="s">
        <v>34</v>
      </c>
      <c r="K275" t="s">
        <v>36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</row>
    <row r="276" spans="1:17" x14ac:dyDescent="0.2">
      <c r="A276" s="1">
        <v>45509</v>
      </c>
      <c r="B276" t="s">
        <v>25</v>
      </c>
      <c r="C276" t="s">
        <v>15</v>
      </c>
      <c r="D276" t="s">
        <v>22</v>
      </c>
      <c r="E276" t="s">
        <v>12</v>
      </c>
      <c r="F276" t="s">
        <v>13</v>
      </c>
      <c r="G276">
        <v>338</v>
      </c>
      <c r="H276">
        <v>0</v>
      </c>
      <c r="I276">
        <v>130.76</v>
      </c>
      <c r="J276" t="s">
        <v>34</v>
      </c>
      <c r="K276" t="s">
        <v>36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</row>
    <row r="277" spans="1:17" x14ac:dyDescent="0.2">
      <c r="A277" s="1">
        <v>45584</v>
      </c>
      <c r="B277" t="s">
        <v>25</v>
      </c>
      <c r="C277" t="s">
        <v>19</v>
      </c>
      <c r="D277" t="s">
        <v>20</v>
      </c>
      <c r="E277" t="s">
        <v>23</v>
      </c>
      <c r="F277" t="s">
        <v>13</v>
      </c>
      <c r="G277">
        <v>31</v>
      </c>
      <c r="H277">
        <v>31</v>
      </c>
      <c r="I277">
        <v>175.45</v>
      </c>
      <c r="J277" t="s">
        <v>34</v>
      </c>
      <c r="K277" t="s">
        <v>36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</row>
    <row r="278" spans="1:17" x14ac:dyDescent="0.2">
      <c r="A278" s="1">
        <v>45429</v>
      </c>
      <c r="B278" t="s">
        <v>25</v>
      </c>
      <c r="C278" t="s">
        <v>10</v>
      </c>
      <c r="D278" t="s">
        <v>27</v>
      </c>
      <c r="E278" t="s">
        <v>23</v>
      </c>
      <c r="F278" t="s">
        <v>13</v>
      </c>
      <c r="G278">
        <v>347</v>
      </c>
      <c r="H278">
        <v>44</v>
      </c>
      <c r="I278">
        <v>846.06</v>
      </c>
      <c r="J278" t="s">
        <v>34</v>
      </c>
      <c r="K278" t="s">
        <v>36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</row>
    <row r="279" spans="1:17" x14ac:dyDescent="0.2">
      <c r="A279" s="1">
        <v>45354</v>
      </c>
      <c r="B279" t="s">
        <v>25</v>
      </c>
      <c r="C279" t="s">
        <v>28</v>
      </c>
      <c r="D279" t="s">
        <v>22</v>
      </c>
      <c r="E279" t="s">
        <v>29</v>
      </c>
      <c r="F279" t="s">
        <v>17</v>
      </c>
      <c r="G279">
        <v>323</v>
      </c>
      <c r="H279">
        <v>37</v>
      </c>
      <c r="I279">
        <v>272.04000000000002</v>
      </c>
      <c r="J279" t="s">
        <v>34</v>
      </c>
      <c r="K279" t="s">
        <v>36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</row>
    <row r="280" spans="1:17" x14ac:dyDescent="0.2">
      <c r="A280" s="1">
        <v>45333</v>
      </c>
      <c r="B280" t="s">
        <v>25</v>
      </c>
      <c r="C280" t="s">
        <v>28</v>
      </c>
      <c r="D280" t="s">
        <v>20</v>
      </c>
      <c r="E280" t="s">
        <v>12</v>
      </c>
      <c r="F280" t="s">
        <v>21</v>
      </c>
      <c r="G280">
        <v>309</v>
      </c>
      <c r="H280">
        <v>26</v>
      </c>
      <c r="I280">
        <v>914.98</v>
      </c>
      <c r="J280" t="s">
        <v>34</v>
      </c>
      <c r="K280" t="s">
        <v>36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</row>
    <row r="281" spans="1:17" x14ac:dyDescent="0.2">
      <c r="A281" s="1">
        <v>45541</v>
      </c>
      <c r="B281" t="s">
        <v>25</v>
      </c>
      <c r="C281" t="s">
        <v>15</v>
      </c>
      <c r="D281" t="s">
        <v>27</v>
      </c>
      <c r="E281" t="s">
        <v>23</v>
      </c>
      <c r="F281" t="s">
        <v>24</v>
      </c>
      <c r="G281">
        <v>14</v>
      </c>
      <c r="H281">
        <v>42</v>
      </c>
      <c r="I281">
        <v>232.79</v>
      </c>
      <c r="J281" t="s">
        <v>34</v>
      </c>
      <c r="K281" t="s">
        <v>36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</row>
    <row r="282" spans="1:17" x14ac:dyDescent="0.2">
      <c r="A282" s="1">
        <v>45388</v>
      </c>
      <c r="B282" t="s">
        <v>25</v>
      </c>
      <c r="C282" t="s">
        <v>28</v>
      </c>
      <c r="D282" t="s">
        <v>11</v>
      </c>
      <c r="E282" t="s">
        <v>12</v>
      </c>
      <c r="F282" t="s">
        <v>13</v>
      </c>
      <c r="G282">
        <v>195</v>
      </c>
      <c r="H282">
        <v>29</v>
      </c>
      <c r="I282">
        <v>870.09</v>
      </c>
      <c r="J282" t="s">
        <v>34</v>
      </c>
      <c r="K282" t="s">
        <v>36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</row>
    <row r="283" spans="1:17" x14ac:dyDescent="0.2">
      <c r="A283" s="1">
        <v>45444</v>
      </c>
      <c r="B283" t="s">
        <v>25</v>
      </c>
      <c r="C283" t="s">
        <v>28</v>
      </c>
      <c r="D283" t="s">
        <v>27</v>
      </c>
      <c r="E283" t="s">
        <v>29</v>
      </c>
      <c r="F283" t="s">
        <v>24</v>
      </c>
      <c r="G283">
        <v>236</v>
      </c>
      <c r="H283">
        <v>32</v>
      </c>
      <c r="I283">
        <v>408.19</v>
      </c>
      <c r="J283" t="s">
        <v>34</v>
      </c>
      <c r="K283" t="s">
        <v>36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</row>
    <row r="284" spans="1:17" x14ac:dyDescent="0.2">
      <c r="A284" s="1">
        <v>45376</v>
      </c>
      <c r="B284" t="s">
        <v>25</v>
      </c>
      <c r="C284" t="s">
        <v>15</v>
      </c>
      <c r="D284" t="s">
        <v>20</v>
      </c>
      <c r="E284" t="s">
        <v>23</v>
      </c>
      <c r="F284" t="s">
        <v>13</v>
      </c>
      <c r="G284">
        <v>446</v>
      </c>
      <c r="H284">
        <v>44</v>
      </c>
      <c r="I284">
        <v>560.02</v>
      </c>
      <c r="J284" t="s">
        <v>34</v>
      </c>
      <c r="K284" t="s">
        <v>36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</row>
    <row r="285" spans="1:17" x14ac:dyDescent="0.2">
      <c r="A285" s="1">
        <v>45567</v>
      </c>
      <c r="B285" t="s">
        <v>25</v>
      </c>
      <c r="C285" t="s">
        <v>15</v>
      </c>
      <c r="D285" t="s">
        <v>22</v>
      </c>
      <c r="E285" t="s">
        <v>16</v>
      </c>
      <c r="F285" t="s">
        <v>24</v>
      </c>
      <c r="G285">
        <v>488</v>
      </c>
      <c r="H285">
        <v>4</v>
      </c>
      <c r="I285">
        <v>320.51</v>
      </c>
      <c r="J285" t="s">
        <v>34</v>
      </c>
      <c r="K285" t="s">
        <v>36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</row>
    <row r="286" spans="1:17" x14ac:dyDescent="0.2">
      <c r="A286" s="1">
        <v>45317</v>
      </c>
      <c r="B286" t="s">
        <v>25</v>
      </c>
      <c r="C286" t="s">
        <v>28</v>
      </c>
      <c r="D286" t="s">
        <v>20</v>
      </c>
      <c r="E286" t="s">
        <v>16</v>
      </c>
      <c r="F286" t="s">
        <v>21</v>
      </c>
      <c r="G286">
        <v>337</v>
      </c>
      <c r="H286">
        <v>49</v>
      </c>
      <c r="I286">
        <v>431.88</v>
      </c>
      <c r="J286" t="s">
        <v>34</v>
      </c>
      <c r="K286" t="s">
        <v>36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</row>
    <row r="287" spans="1:17" x14ac:dyDescent="0.2">
      <c r="A287" s="1">
        <v>45584</v>
      </c>
      <c r="B287" t="s">
        <v>25</v>
      </c>
      <c r="C287" t="s">
        <v>10</v>
      </c>
      <c r="D287" t="s">
        <v>22</v>
      </c>
      <c r="E287" t="s">
        <v>23</v>
      </c>
      <c r="F287" t="s">
        <v>13</v>
      </c>
      <c r="G287">
        <v>91</v>
      </c>
      <c r="H287">
        <v>18</v>
      </c>
      <c r="I287">
        <v>363.78</v>
      </c>
      <c r="J287" t="s">
        <v>34</v>
      </c>
      <c r="K287" t="s">
        <v>36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</row>
    <row r="288" spans="1:17" x14ac:dyDescent="0.2">
      <c r="A288" s="1">
        <v>45451</v>
      </c>
      <c r="B288" t="s">
        <v>25</v>
      </c>
      <c r="C288" t="s">
        <v>10</v>
      </c>
      <c r="D288" t="s">
        <v>20</v>
      </c>
      <c r="E288" t="s">
        <v>12</v>
      </c>
      <c r="F288" t="s">
        <v>13</v>
      </c>
      <c r="G288">
        <v>338</v>
      </c>
      <c r="H288">
        <v>23</v>
      </c>
      <c r="I288">
        <v>784.98</v>
      </c>
      <c r="J288" t="s">
        <v>34</v>
      </c>
      <c r="K288" t="s">
        <v>36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</row>
    <row r="289" spans="1:17" x14ac:dyDescent="0.2">
      <c r="A289" s="1">
        <v>45481</v>
      </c>
      <c r="B289" t="s">
        <v>25</v>
      </c>
      <c r="C289" t="s">
        <v>15</v>
      </c>
      <c r="D289" t="s">
        <v>27</v>
      </c>
      <c r="E289" t="s">
        <v>29</v>
      </c>
      <c r="F289" t="s">
        <v>13</v>
      </c>
      <c r="G289">
        <v>156</v>
      </c>
      <c r="H289">
        <v>6</v>
      </c>
      <c r="I289">
        <v>535.55999999999995</v>
      </c>
      <c r="J289" t="s">
        <v>34</v>
      </c>
      <c r="K289" t="s">
        <v>36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</row>
    <row r="290" spans="1:17" x14ac:dyDescent="0.2">
      <c r="A290" s="1">
        <v>45403</v>
      </c>
      <c r="B290" t="s">
        <v>25</v>
      </c>
      <c r="C290" t="s">
        <v>19</v>
      </c>
      <c r="D290" t="s">
        <v>27</v>
      </c>
      <c r="E290" t="s">
        <v>16</v>
      </c>
      <c r="F290" t="s">
        <v>13</v>
      </c>
      <c r="G290">
        <v>374</v>
      </c>
      <c r="H290">
        <v>23</v>
      </c>
      <c r="I290">
        <v>968.29</v>
      </c>
      <c r="J290" t="s">
        <v>34</v>
      </c>
      <c r="K290" t="s">
        <v>36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</row>
    <row r="291" spans="1:17" x14ac:dyDescent="0.2">
      <c r="A291" s="1">
        <v>45441</v>
      </c>
      <c r="B291" t="s">
        <v>25</v>
      </c>
      <c r="C291" t="s">
        <v>28</v>
      </c>
      <c r="D291" t="s">
        <v>27</v>
      </c>
      <c r="E291" t="s">
        <v>23</v>
      </c>
      <c r="F291" t="s">
        <v>13</v>
      </c>
      <c r="G291">
        <v>107</v>
      </c>
      <c r="H291">
        <v>13</v>
      </c>
      <c r="I291">
        <v>95.71</v>
      </c>
      <c r="J291" t="s">
        <v>34</v>
      </c>
      <c r="K291" t="s">
        <v>36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</row>
    <row r="292" spans="1:17" x14ac:dyDescent="0.2">
      <c r="A292" s="1">
        <v>45311</v>
      </c>
      <c r="B292" t="s">
        <v>25</v>
      </c>
      <c r="C292" t="s">
        <v>15</v>
      </c>
      <c r="D292" t="s">
        <v>20</v>
      </c>
      <c r="E292" t="s">
        <v>23</v>
      </c>
      <c r="F292" t="s">
        <v>21</v>
      </c>
      <c r="G292">
        <v>446</v>
      </c>
      <c r="H292">
        <v>12</v>
      </c>
      <c r="I292">
        <v>394.25</v>
      </c>
      <c r="J292" t="s">
        <v>34</v>
      </c>
      <c r="K292" t="s">
        <v>36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</row>
    <row r="293" spans="1:17" x14ac:dyDescent="0.2">
      <c r="A293" s="1">
        <v>45532</v>
      </c>
      <c r="B293" t="s">
        <v>25</v>
      </c>
      <c r="C293" t="s">
        <v>19</v>
      </c>
      <c r="D293" t="s">
        <v>22</v>
      </c>
      <c r="E293" t="s">
        <v>29</v>
      </c>
      <c r="F293" t="s">
        <v>24</v>
      </c>
      <c r="G293">
        <v>234</v>
      </c>
      <c r="H293">
        <v>22</v>
      </c>
      <c r="I293">
        <v>331.89</v>
      </c>
      <c r="J293" t="s">
        <v>34</v>
      </c>
      <c r="K293" t="s">
        <v>36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</row>
    <row r="294" spans="1:17" x14ac:dyDescent="0.2">
      <c r="A294" s="1">
        <v>45383</v>
      </c>
      <c r="B294" t="s">
        <v>25</v>
      </c>
      <c r="C294" t="s">
        <v>28</v>
      </c>
      <c r="D294" t="s">
        <v>27</v>
      </c>
      <c r="E294" t="s">
        <v>12</v>
      </c>
      <c r="F294" t="s">
        <v>13</v>
      </c>
      <c r="G294">
        <v>195</v>
      </c>
      <c r="H294">
        <v>39</v>
      </c>
      <c r="I294">
        <v>605.41999999999996</v>
      </c>
      <c r="J294" t="s">
        <v>34</v>
      </c>
      <c r="K294" t="s">
        <v>36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</row>
    <row r="295" spans="1:17" x14ac:dyDescent="0.2">
      <c r="A295" s="1">
        <v>45488</v>
      </c>
      <c r="B295" t="s">
        <v>25</v>
      </c>
      <c r="C295" t="s">
        <v>10</v>
      </c>
      <c r="D295" t="s">
        <v>27</v>
      </c>
      <c r="E295" t="s">
        <v>12</v>
      </c>
      <c r="F295" t="s">
        <v>17</v>
      </c>
      <c r="G295">
        <v>343</v>
      </c>
      <c r="H295">
        <v>27</v>
      </c>
      <c r="I295">
        <v>448.28</v>
      </c>
      <c r="J295" t="s">
        <v>34</v>
      </c>
      <c r="K295" t="s">
        <v>36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</row>
    <row r="296" spans="1:17" x14ac:dyDescent="0.2">
      <c r="A296" s="1">
        <v>45649</v>
      </c>
      <c r="B296" t="s">
        <v>25</v>
      </c>
      <c r="C296" t="s">
        <v>19</v>
      </c>
      <c r="D296" t="s">
        <v>22</v>
      </c>
      <c r="E296" t="s">
        <v>16</v>
      </c>
      <c r="F296" t="s">
        <v>17</v>
      </c>
      <c r="G296">
        <v>58</v>
      </c>
      <c r="H296">
        <v>26</v>
      </c>
      <c r="I296">
        <v>839.45</v>
      </c>
      <c r="J296" t="s">
        <v>34</v>
      </c>
      <c r="K296" t="s">
        <v>36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</row>
    <row r="297" spans="1:17" x14ac:dyDescent="0.2">
      <c r="A297" s="1">
        <v>45370</v>
      </c>
      <c r="B297" t="s">
        <v>25</v>
      </c>
      <c r="C297" t="s">
        <v>10</v>
      </c>
      <c r="D297" t="s">
        <v>27</v>
      </c>
      <c r="E297" t="s">
        <v>12</v>
      </c>
      <c r="F297" t="s">
        <v>24</v>
      </c>
      <c r="G297">
        <v>311</v>
      </c>
      <c r="H297">
        <v>44</v>
      </c>
      <c r="I297">
        <v>506.87</v>
      </c>
      <c r="J297" t="s">
        <v>34</v>
      </c>
      <c r="K297" t="s">
        <v>36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</row>
    <row r="298" spans="1:17" x14ac:dyDescent="0.2">
      <c r="A298" s="1">
        <v>45314</v>
      </c>
      <c r="B298" t="s">
        <v>25</v>
      </c>
      <c r="C298" t="s">
        <v>15</v>
      </c>
      <c r="D298" t="s">
        <v>22</v>
      </c>
      <c r="E298" t="s">
        <v>16</v>
      </c>
      <c r="F298" t="s">
        <v>17</v>
      </c>
      <c r="G298">
        <v>25</v>
      </c>
      <c r="H298">
        <v>26</v>
      </c>
      <c r="I298">
        <v>271.92</v>
      </c>
      <c r="J298" t="s">
        <v>34</v>
      </c>
      <c r="K298" t="s">
        <v>36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</row>
    <row r="299" spans="1:17" x14ac:dyDescent="0.2">
      <c r="A299" s="1">
        <v>45326</v>
      </c>
      <c r="B299" t="s">
        <v>25</v>
      </c>
      <c r="C299" t="s">
        <v>10</v>
      </c>
      <c r="D299" t="s">
        <v>11</v>
      </c>
      <c r="E299" t="s">
        <v>29</v>
      </c>
      <c r="F299" t="s">
        <v>17</v>
      </c>
      <c r="G299">
        <v>427</v>
      </c>
      <c r="H299">
        <v>42</v>
      </c>
      <c r="I299">
        <v>984.78</v>
      </c>
      <c r="J299" t="s">
        <v>34</v>
      </c>
      <c r="K299" t="s">
        <v>36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</row>
    <row r="300" spans="1:17" x14ac:dyDescent="0.2">
      <c r="A300" s="1">
        <v>45410</v>
      </c>
      <c r="B300" t="s">
        <v>25</v>
      </c>
      <c r="C300" t="s">
        <v>19</v>
      </c>
      <c r="D300" t="s">
        <v>22</v>
      </c>
      <c r="E300" t="s">
        <v>32</v>
      </c>
      <c r="F300" t="s">
        <v>24</v>
      </c>
      <c r="G300">
        <v>87</v>
      </c>
      <c r="H300">
        <v>42</v>
      </c>
      <c r="I300">
        <v>104.2</v>
      </c>
      <c r="J300" t="s">
        <v>34</v>
      </c>
      <c r="K300" t="s">
        <v>36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</row>
    <row r="301" spans="1:17" x14ac:dyDescent="0.2">
      <c r="A301" s="1">
        <v>45595</v>
      </c>
      <c r="B301" t="s">
        <v>25</v>
      </c>
      <c r="C301" t="s">
        <v>19</v>
      </c>
      <c r="D301" t="s">
        <v>27</v>
      </c>
      <c r="E301" t="s">
        <v>16</v>
      </c>
      <c r="F301" t="s">
        <v>17</v>
      </c>
      <c r="G301">
        <v>308</v>
      </c>
      <c r="H301">
        <v>10</v>
      </c>
      <c r="I301">
        <v>185.59</v>
      </c>
      <c r="J301" t="s">
        <v>34</v>
      </c>
      <c r="K301" t="s">
        <v>36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</row>
    <row r="302" spans="1:17" x14ac:dyDescent="0.2">
      <c r="A302" s="1">
        <v>45395</v>
      </c>
      <c r="B302" t="s">
        <v>25</v>
      </c>
      <c r="C302" t="s">
        <v>15</v>
      </c>
      <c r="D302" t="s">
        <v>11</v>
      </c>
      <c r="E302" t="s">
        <v>16</v>
      </c>
      <c r="F302" t="s">
        <v>13</v>
      </c>
      <c r="G302">
        <v>167</v>
      </c>
      <c r="H302">
        <v>48</v>
      </c>
      <c r="I302">
        <v>656.8</v>
      </c>
      <c r="J302" t="s">
        <v>34</v>
      </c>
      <c r="K302" t="s">
        <v>36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</row>
    <row r="303" spans="1:17" x14ac:dyDescent="0.2">
      <c r="A303" s="1">
        <v>45368</v>
      </c>
      <c r="B303" t="s">
        <v>25</v>
      </c>
      <c r="C303" t="s">
        <v>19</v>
      </c>
      <c r="D303" t="s">
        <v>22</v>
      </c>
      <c r="E303" t="s">
        <v>29</v>
      </c>
      <c r="F303" t="s">
        <v>13</v>
      </c>
      <c r="G303">
        <v>67</v>
      </c>
      <c r="H303">
        <v>0</v>
      </c>
      <c r="I303">
        <v>955.14</v>
      </c>
      <c r="J303" t="s">
        <v>34</v>
      </c>
      <c r="K303" t="s">
        <v>36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</row>
    <row r="304" spans="1:17" x14ac:dyDescent="0.2">
      <c r="A304" s="1">
        <v>45611</v>
      </c>
      <c r="B304" t="s">
        <v>25</v>
      </c>
      <c r="C304" t="s">
        <v>10</v>
      </c>
      <c r="D304" t="s">
        <v>27</v>
      </c>
      <c r="E304" t="s">
        <v>12</v>
      </c>
      <c r="F304" t="s">
        <v>17</v>
      </c>
      <c r="G304">
        <v>218</v>
      </c>
      <c r="H304">
        <v>15</v>
      </c>
      <c r="I304">
        <v>939.06</v>
      </c>
      <c r="J304" t="s">
        <v>34</v>
      </c>
      <c r="K304" t="s">
        <v>36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</row>
    <row r="305" spans="1:17" x14ac:dyDescent="0.2">
      <c r="A305" s="1">
        <v>45297</v>
      </c>
      <c r="B305" t="s">
        <v>25</v>
      </c>
      <c r="C305" t="s">
        <v>10</v>
      </c>
      <c r="D305" t="s">
        <v>20</v>
      </c>
      <c r="E305" t="s">
        <v>12</v>
      </c>
      <c r="F305" t="s">
        <v>17</v>
      </c>
      <c r="G305">
        <v>264</v>
      </c>
      <c r="H305">
        <v>6</v>
      </c>
      <c r="I305">
        <v>286.95</v>
      </c>
      <c r="J305" t="s">
        <v>34</v>
      </c>
      <c r="K305" t="s">
        <v>36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</row>
    <row r="306" spans="1:17" x14ac:dyDescent="0.2">
      <c r="A306" s="1">
        <v>45566</v>
      </c>
      <c r="B306" t="s">
        <v>25</v>
      </c>
      <c r="C306" t="s">
        <v>15</v>
      </c>
      <c r="D306" t="s">
        <v>11</v>
      </c>
      <c r="E306" t="s">
        <v>29</v>
      </c>
      <c r="F306" t="s">
        <v>24</v>
      </c>
      <c r="G306">
        <v>375</v>
      </c>
      <c r="H306">
        <v>0</v>
      </c>
      <c r="I306">
        <v>97.07</v>
      </c>
      <c r="J306" t="s">
        <v>34</v>
      </c>
      <c r="K306" t="s">
        <v>36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</row>
    <row r="307" spans="1:17" x14ac:dyDescent="0.2">
      <c r="A307" s="1">
        <v>45363</v>
      </c>
      <c r="B307" t="s">
        <v>25</v>
      </c>
      <c r="C307" t="s">
        <v>19</v>
      </c>
      <c r="D307" t="s">
        <v>22</v>
      </c>
      <c r="E307" t="s">
        <v>23</v>
      </c>
      <c r="F307" t="s">
        <v>21</v>
      </c>
      <c r="G307">
        <v>426</v>
      </c>
      <c r="H307">
        <v>44</v>
      </c>
      <c r="I307">
        <v>146.24</v>
      </c>
      <c r="J307" t="s">
        <v>34</v>
      </c>
      <c r="K307" t="s">
        <v>36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</row>
    <row r="308" spans="1:17" x14ac:dyDescent="0.2">
      <c r="A308" s="1">
        <v>45618</v>
      </c>
      <c r="B308" t="s">
        <v>25</v>
      </c>
      <c r="C308" t="s">
        <v>19</v>
      </c>
      <c r="D308" t="s">
        <v>20</v>
      </c>
      <c r="E308" t="s">
        <v>29</v>
      </c>
      <c r="F308" t="s">
        <v>17</v>
      </c>
      <c r="G308">
        <v>64</v>
      </c>
      <c r="H308">
        <v>43</v>
      </c>
      <c r="I308">
        <v>792.88</v>
      </c>
      <c r="J308" t="s">
        <v>34</v>
      </c>
      <c r="K308" t="s">
        <v>36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</row>
    <row r="309" spans="1:17" x14ac:dyDescent="0.2">
      <c r="A309" s="1">
        <v>45388</v>
      </c>
      <c r="B309" t="s">
        <v>25</v>
      </c>
      <c r="C309" t="s">
        <v>15</v>
      </c>
      <c r="D309" t="s">
        <v>27</v>
      </c>
      <c r="E309" t="s">
        <v>23</v>
      </c>
      <c r="F309" t="s">
        <v>24</v>
      </c>
      <c r="G309">
        <v>87</v>
      </c>
      <c r="H309">
        <v>26</v>
      </c>
      <c r="I309">
        <v>771.46</v>
      </c>
      <c r="J309" t="s">
        <v>34</v>
      </c>
      <c r="K309" t="s">
        <v>36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</row>
    <row r="310" spans="1:17" x14ac:dyDescent="0.2">
      <c r="A310" s="1">
        <v>45379</v>
      </c>
      <c r="B310" t="s">
        <v>25</v>
      </c>
      <c r="C310" t="s">
        <v>10</v>
      </c>
      <c r="D310" t="s">
        <v>22</v>
      </c>
      <c r="E310" t="s">
        <v>16</v>
      </c>
      <c r="F310" t="s">
        <v>13</v>
      </c>
      <c r="G310">
        <v>67</v>
      </c>
      <c r="H310">
        <v>4</v>
      </c>
      <c r="I310">
        <v>888.3</v>
      </c>
      <c r="J310" t="s">
        <v>34</v>
      </c>
      <c r="K310" t="s">
        <v>36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</row>
    <row r="311" spans="1:17" x14ac:dyDescent="0.2">
      <c r="A311" s="1">
        <v>45532</v>
      </c>
      <c r="B311" t="s">
        <v>25</v>
      </c>
      <c r="C311" t="s">
        <v>28</v>
      </c>
      <c r="D311" t="s">
        <v>20</v>
      </c>
      <c r="E311" t="s">
        <v>29</v>
      </c>
      <c r="F311" t="s">
        <v>17</v>
      </c>
      <c r="G311">
        <v>443</v>
      </c>
      <c r="H311">
        <v>47</v>
      </c>
      <c r="I311">
        <v>263.97000000000003</v>
      </c>
      <c r="J311" t="s">
        <v>34</v>
      </c>
      <c r="K311" t="s">
        <v>36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</row>
    <row r="312" spans="1:17" x14ac:dyDescent="0.2">
      <c r="A312" s="1">
        <v>45510</v>
      </c>
      <c r="B312" t="s">
        <v>25</v>
      </c>
      <c r="C312" t="s">
        <v>19</v>
      </c>
      <c r="D312" t="s">
        <v>20</v>
      </c>
      <c r="E312" t="s">
        <v>12</v>
      </c>
      <c r="F312" t="s">
        <v>13</v>
      </c>
      <c r="G312">
        <v>197</v>
      </c>
      <c r="H312">
        <v>34</v>
      </c>
      <c r="I312">
        <v>961.87</v>
      </c>
      <c r="J312" t="s">
        <v>34</v>
      </c>
      <c r="K312" t="s">
        <v>36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</row>
    <row r="313" spans="1:17" x14ac:dyDescent="0.2">
      <c r="A313" s="1">
        <v>45547</v>
      </c>
      <c r="B313" t="s">
        <v>25</v>
      </c>
      <c r="C313" t="s">
        <v>28</v>
      </c>
      <c r="D313" t="s">
        <v>27</v>
      </c>
      <c r="E313" t="s">
        <v>12</v>
      </c>
      <c r="F313" t="s">
        <v>21</v>
      </c>
      <c r="G313">
        <v>496</v>
      </c>
      <c r="H313">
        <v>6</v>
      </c>
      <c r="I313">
        <v>633.54999999999995</v>
      </c>
      <c r="J313" t="s">
        <v>34</v>
      </c>
      <c r="K313" t="s">
        <v>36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</row>
    <row r="314" spans="1:17" x14ac:dyDescent="0.2">
      <c r="A314" s="1">
        <v>45383</v>
      </c>
      <c r="B314" t="s">
        <v>25</v>
      </c>
      <c r="C314" t="s">
        <v>15</v>
      </c>
      <c r="D314" t="s">
        <v>22</v>
      </c>
      <c r="E314" t="s">
        <v>29</v>
      </c>
      <c r="F314" t="s">
        <v>24</v>
      </c>
      <c r="G314">
        <v>336</v>
      </c>
      <c r="H314">
        <v>27</v>
      </c>
      <c r="I314">
        <v>475.2</v>
      </c>
      <c r="J314" t="s">
        <v>34</v>
      </c>
      <c r="K314" t="s">
        <v>36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</row>
    <row r="315" spans="1:17" x14ac:dyDescent="0.2">
      <c r="A315" s="1">
        <v>45655</v>
      </c>
      <c r="B315" t="s">
        <v>25</v>
      </c>
      <c r="C315" t="s">
        <v>19</v>
      </c>
      <c r="D315" t="s">
        <v>20</v>
      </c>
      <c r="E315" t="s">
        <v>29</v>
      </c>
      <c r="F315" t="s">
        <v>13</v>
      </c>
      <c r="G315">
        <v>257</v>
      </c>
      <c r="H315">
        <v>6</v>
      </c>
      <c r="I315">
        <v>703.13</v>
      </c>
      <c r="J315" t="s">
        <v>34</v>
      </c>
      <c r="K315" t="s">
        <v>36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</row>
    <row r="316" spans="1:17" x14ac:dyDescent="0.2">
      <c r="A316" s="1">
        <v>45402</v>
      </c>
      <c r="B316" t="s">
        <v>25</v>
      </c>
      <c r="C316" t="s">
        <v>15</v>
      </c>
      <c r="D316" t="s">
        <v>22</v>
      </c>
      <c r="E316" t="s">
        <v>29</v>
      </c>
      <c r="F316" t="s">
        <v>13</v>
      </c>
      <c r="G316">
        <v>229</v>
      </c>
      <c r="H316">
        <v>5</v>
      </c>
      <c r="I316">
        <v>163.28</v>
      </c>
      <c r="J316" t="s">
        <v>34</v>
      </c>
      <c r="K316" t="s">
        <v>36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</row>
    <row r="317" spans="1:17" x14ac:dyDescent="0.2">
      <c r="A317" s="1">
        <v>45335</v>
      </c>
      <c r="B317" t="s">
        <v>25</v>
      </c>
      <c r="C317" t="s">
        <v>15</v>
      </c>
      <c r="D317" t="s">
        <v>22</v>
      </c>
      <c r="E317" t="s">
        <v>16</v>
      </c>
      <c r="F317" t="s">
        <v>17</v>
      </c>
      <c r="G317">
        <v>21</v>
      </c>
      <c r="H317">
        <v>42</v>
      </c>
      <c r="I317">
        <v>255.73</v>
      </c>
      <c r="J317" t="s">
        <v>34</v>
      </c>
      <c r="K317" t="s">
        <v>36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</row>
    <row r="318" spans="1:17" x14ac:dyDescent="0.2">
      <c r="A318" s="1">
        <v>45628</v>
      </c>
      <c r="B318" t="s">
        <v>25</v>
      </c>
      <c r="C318" t="s">
        <v>10</v>
      </c>
      <c r="D318" t="s">
        <v>20</v>
      </c>
      <c r="E318" t="s">
        <v>16</v>
      </c>
      <c r="F318" t="s">
        <v>21</v>
      </c>
      <c r="G318">
        <v>108</v>
      </c>
      <c r="H318">
        <v>38</v>
      </c>
      <c r="I318">
        <v>554.26</v>
      </c>
      <c r="J318" t="s">
        <v>34</v>
      </c>
      <c r="K318" t="s">
        <v>36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</row>
    <row r="319" spans="1:17" x14ac:dyDescent="0.2">
      <c r="A319" s="1">
        <v>45336</v>
      </c>
      <c r="B319" t="s">
        <v>25</v>
      </c>
      <c r="C319" t="s">
        <v>28</v>
      </c>
      <c r="D319" t="s">
        <v>11</v>
      </c>
      <c r="E319" t="s">
        <v>29</v>
      </c>
      <c r="F319" t="s">
        <v>13</v>
      </c>
      <c r="G319">
        <v>433</v>
      </c>
      <c r="H319">
        <v>31</v>
      </c>
      <c r="I319">
        <v>516.51</v>
      </c>
      <c r="J319" t="s">
        <v>34</v>
      </c>
      <c r="K319" t="s">
        <v>36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</row>
    <row r="320" spans="1:17" x14ac:dyDescent="0.2">
      <c r="A320" s="1">
        <v>45600</v>
      </c>
      <c r="B320" t="s">
        <v>25</v>
      </c>
      <c r="C320" t="s">
        <v>15</v>
      </c>
      <c r="D320" t="s">
        <v>11</v>
      </c>
      <c r="E320" t="s">
        <v>23</v>
      </c>
      <c r="F320" t="s">
        <v>17</v>
      </c>
      <c r="G320">
        <v>188</v>
      </c>
      <c r="H320">
        <v>21</v>
      </c>
      <c r="I320">
        <v>362.24</v>
      </c>
      <c r="J320" t="s">
        <v>34</v>
      </c>
      <c r="K320" t="s">
        <v>36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</row>
    <row r="321" spans="1:17" x14ac:dyDescent="0.2">
      <c r="A321" s="1">
        <v>45471</v>
      </c>
      <c r="B321" t="s">
        <v>25</v>
      </c>
      <c r="C321" t="s">
        <v>15</v>
      </c>
      <c r="D321" t="s">
        <v>20</v>
      </c>
      <c r="E321" t="s">
        <v>12</v>
      </c>
      <c r="F321" t="s">
        <v>13</v>
      </c>
      <c r="G321">
        <v>302</v>
      </c>
      <c r="H321">
        <v>33</v>
      </c>
      <c r="I321">
        <v>435.63</v>
      </c>
      <c r="J321" t="s">
        <v>34</v>
      </c>
      <c r="K321" t="s">
        <v>36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</row>
    <row r="322" spans="1:17" x14ac:dyDescent="0.2">
      <c r="A322" s="1">
        <v>45458</v>
      </c>
      <c r="B322" t="s">
        <v>25</v>
      </c>
      <c r="C322" t="s">
        <v>15</v>
      </c>
      <c r="D322" t="s">
        <v>11</v>
      </c>
      <c r="E322" t="s">
        <v>16</v>
      </c>
      <c r="F322" t="s">
        <v>21</v>
      </c>
      <c r="G322">
        <v>107</v>
      </c>
      <c r="H322">
        <v>34</v>
      </c>
      <c r="I322">
        <v>176.63</v>
      </c>
      <c r="J322" t="s">
        <v>34</v>
      </c>
      <c r="K322" t="s">
        <v>36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</row>
    <row r="323" spans="1:17" x14ac:dyDescent="0.2">
      <c r="A323" s="1">
        <v>45400</v>
      </c>
      <c r="B323" t="s">
        <v>25</v>
      </c>
      <c r="C323" t="s">
        <v>28</v>
      </c>
      <c r="D323" t="s">
        <v>20</v>
      </c>
      <c r="E323" t="s">
        <v>23</v>
      </c>
      <c r="F323" t="s">
        <v>17</v>
      </c>
      <c r="G323">
        <v>72</v>
      </c>
      <c r="H323">
        <v>37</v>
      </c>
      <c r="I323">
        <v>921.51</v>
      </c>
      <c r="J323" t="s">
        <v>34</v>
      </c>
      <c r="K323" t="s">
        <v>36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</row>
    <row r="324" spans="1:17" x14ac:dyDescent="0.2">
      <c r="A324" s="1">
        <v>45297</v>
      </c>
      <c r="B324" t="s">
        <v>25</v>
      </c>
      <c r="C324" t="s">
        <v>10</v>
      </c>
      <c r="D324" t="s">
        <v>11</v>
      </c>
      <c r="E324" t="s">
        <v>32</v>
      </c>
      <c r="F324" t="s">
        <v>17</v>
      </c>
      <c r="G324">
        <v>15</v>
      </c>
      <c r="H324">
        <v>6</v>
      </c>
      <c r="I324">
        <v>103.31</v>
      </c>
      <c r="J324" t="s">
        <v>34</v>
      </c>
      <c r="K324" t="s">
        <v>36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</row>
    <row r="325" spans="1:17" x14ac:dyDescent="0.2">
      <c r="A325" s="1">
        <v>45572</v>
      </c>
      <c r="B325" t="s">
        <v>25</v>
      </c>
      <c r="C325" t="s">
        <v>15</v>
      </c>
      <c r="D325" t="s">
        <v>22</v>
      </c>
      <c r="E325" t="s">
        <v>16</v>
      </c>
      <c r="F325" t="s">
        <v>17</v>
      </c>
      <c r="G325">
        <v>302</v>
      </c>
      <c r="H325">
        <v>36</v>
      </c>
      <c r="I325">
        <v>624.95000000000005</v>
      </c>
      <c r="J325" t="s">
        <v>34</v>
      </c>
      <c r="K325" t="s">
        <v>36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</row>
    <row r="326" spans="1:17" x14ac:dyDescent="0.2">
      <c r="A326" s="1">
        <v>45656</v>
      </c>
      <c r="B326" t="s">
        <v>25</v>
      </c>
      <c r="C326" t="s">
        <v>10</v>
      </c>
      <c r="D326" t="s">
        <v>22</v>
      </c>
      <c r="E326" t="s">
        <v>29</v>
      </c>
      <c r="F326" t="s">
        <v>24</v>
      </c>
      <c r="G326">
        <v>371</v>
      </c>
      <c r="H326">
        <v>6</v>
      </c>
      <c r="I326">
        <v>303.36</v>
      </c>
      <c r="J326" t="s">
        <v>34</v>
      </c>
      <c r="K326" t="s">
        <v>36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</row>
    <row r="327" spans="1:17" x14ac:dyDescent="0.2">
      <c r="A327" s="1">
        <v>45312</v>
      </c>
      <c r="B327" t="s">
        <v>25</v>
      </c>
      <c r="C327" t="s">
        <v>10</v>
      </c>
      <c r="D327" t="s">
        <v>20</v>
      </c>
      <c r="E327" t="s">
        <v>12</v>
      </c>
      <c r="F327" t="s">
        <v>13</v>
      </c>
      <c r="G327">
        <v>246</v>
      </c>
      <c r="H327">
        <v>17</v>
      </c>
      <c r="I327">
        <v>460.32</v>
      </c>
      <c r="J327" t="s">
        <v>34</v>
      </c>
      <c r="K327" t="s">
        <v>36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</row>
    <row r="328" spans="1:17" x14ac:dyDescent="0.2">
      <c r="A328" s="1">
        <v>45424</v>
      </c>
      <c r="B328" t="s">
        <v>25</v>
      </c>
      <c r="C328" t="s">
        <v>15</v>
      </c>
      <c r="D328" t="s">
        <v>11</v>
      </c>
      <c r="E328" t="s">
        <v>12</v>
      </c>
      <c r="F328" t="s">
        <v>21</v>
      </c>
      <c r="G328">
        <v>291</v>
      </c>
      <c r="H328">
        <v>18</v>
      </c>
      <c r="I328">
        <v>338.06</v>
      </c>
      <c r="J328" t="s">
        <v>34</v>
      </c>
      <c r="K328" t="s">
        <v>36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</row>
    <row r="329" spans="1:17" x14ac:dyDescent="0.2">
      <c r="A329" s="1">
        <v>45533</v>
      </c>
      <c r="B329" t="s">
        <v>25</v>
      </c>
      <c r="C329" t="s">
        <v>15</v>
      </c>
      <c r="D329" t="s">
        <v>20</v>
      </c>
      <c r="E329" t="s">
        <v>29</v>
      </c>
      <c r="F329" t="s">
        <v>17</v>
      </c>
      <c r="G329">
        <v>294</v>
      </c>
      <c r="H329">
        <v>35</v>
      </c>
      <c r="I329">
        <v>874.63</v>
      </c>
      <c r="J329" t="s">
        <v>34</v>
      </c>
      <c r="K329" t="s">
        <v>36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</row>
    <row r="330" spans="1:17" x14ac:dyDescent="0.2">
      <c r="A330" s="1">
        <v>45546</v>
      </c>
      <c r="B330" t="s">
        <v>25</v>
      </c>
      <c r="C330" t="s">
        <v>28</v>
      </c>
      <c r="D330" t="s">
        <v>27</v>
      </c>
      <c r="E330" t="s">
        <v>12</v>
      </c>
      <c r="F330" t="s">
        <v>24</v>
      </c>
      <c r="G330">
        <v>92</v>
      </c>
      <c r="H330">
        <v>50</v>
      </c>
      <c r="I330">
        <v>781.3</v>
      </c>
      <c r="J330" t="s">
        <v>34</v>
      </c>
      <c r="K330" t="s">
        <v>36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</row>
    <row r="331" spans="1:17" x14ac:dyDescent="0.2">
      <c r="A331" s="1">
        <v>45392</v>
      </c>
      <c r="B331" t="s">
        <v>25</v>
      </c>
      <c r="C331" t="s">
        <v>15</v>
      </c>
      <c r="D331" t="s">
        <v>27</v>
      </c>
      <c r="E331" t="s">
        <v>12</v>
      </c>
      <c r="F331" t="s">
        <v>13</v>
      </c>
      <c r="G331">
        <v>129</v>
      </c>
      <c r="H331">
        <v>40</v>
      </c>
      <c r="I331">
        <v>694.14</v>
      </c>
      <c r="J331" t="s">
        <v>34</v>
      </c>
      <c r="K331" t="s">
        <v>36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</row>
    <row r="332" spans="1:17" x14ac:dyDescent="0.2">
      <c r="A332" s="1">
        <v>45493</v>
      </c>
      <c r="B332" t="s">
        <v>25</v>
      </c>
      <c r="C332" t="s">
        <v>10</v>
      </c>
      <c r="D332" t="s">
        <v>11</v>
      </c>
      <c r="E332" t="s">
        <v>32</v>
      </c>
      <c r="F332" t="s">
        <v>24</v>
      </c>
      <c r="G332">
        <v>26</v>
      </c>
      <c r="H332">
        <v>24</v>
      </c>
      <c r="I332">
        <v>93.22</v>
      </c>
      <c r="J332" t="s">
        <v>34</v>
      </c>
      <c r="K332" t="s">
        <v>36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</row>
    <row r="333" spans="1:17" x14ac:dyDescent="0.2">
      <c r="A333" s="1">
        <v>45406</v>
      </c>
      <c r="B333" t="s">
        <v>25</v>
      </c>
      <c r="C333" t="s">
        <v>10</v>
      </c>
      <c r="D333" t="s">
        <v>11</v>
      </c>
      <c r="E333" t="s">
        <v>29</v>
      </c>
      <c r="F333" t="s">
        <v>21</v>
      </c>
      <c r="G333">
        <v>263</v>
      </c>
      <c r="H333">
        <v>10</v>
      </c>
      <c r="I333">
        <v>482.67</v>
      </c>
      <c r="J333" t="s">
        <v>34</v>
      </c>
      <c r="K333" t="s">
        <v>36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</row>
    <row r="334" spans="1:17" x14ac:dyDescent="0.2">
      <c r="A334" s="1">
        <v>45562</v>
      </c>
      <c r="B334" t="s">
        <v>25</v>
      </c>
      <c r="C334" t="s">
        <v>15</v>
      </c>
      <c r="D334" t="s">
        <v>27</v>
      </c>
      <c r="E334" t="s">
        <v>12</v>
      </c>
      <c r="F334" t="s">
        <v>21</v>
      </c>
      <c r="G334">
        <v>200</v>
      </c>
      <c r="H334">
        <v>39</v>
      </c>
      <c r="I334">
        <v>962.84</v>
      </c>
      <c r="J334" t="s">
        <v>34</v>
      </c>
      <c r="K334" t="s">
        <v>36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</row>
    <row r="335" spans="1:17" x14ac:dyDescent="0.2">
      <c r="A335" s="1">
        <v>45574</v>
      </c>
      <c r="B335" t="s">
        <v>25</v>
      </c>
      <c r="C335" t="s">
        <v>19</v>
      </c>
      <c r="D335" t="s">
        <v>27</v>
      </c>
      <c r="E335" t="s">
        <v>29</v>
      </c>
      <c r="F335" t="s">
        <v>24</v>
      </c>
      <c r="G335">
        <v>162</v>
      </c>
      <c r="H335">
        <v>15</v>
      </c>
      <c r="I335">
        <v>191.07</v>
      </c>
      <c r="J335" t="s">
        <v>34</v>
      </c>
      <c r="K335" t="s">
        <v>36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</row>
    <row r="336" spans="1:17" x14ac:dyDescent="0.2">
      <c r="A336" s="1">
        <v>45610</v>
      </c>
      <c r="B336" t="s">
        <v>25</v>
      </c>
      <c r="C336" t="s">
        <v>15</v>
      </c>
      <c r="D336" t="s">
        <v>27</v>
      </c>
      <c r="E336" t="s">
        <v>16</v>
      </c>
      <c r="F336" t="s">
        <v>17</v>
      </c>
      <c r="G336">
        <v>194</v>
      </c>
      <c r="H336">
        <v>41</v>
      </c>
      <c r="I336">
        <v>443.1</v>
      </c>
      <c r="J336" t="s">
        <v>34</v>
      </c>
      <c r="K336" t="s">
        <v>36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</row>
    <row r="337" spans="1:17" x14ac:dyDescent="0.2">
      <c r="A337" s="1">
        <v>45602</v>
      </c>
      <c r="B337" t="s">
        <v>25</v>
      </c>
      <c r="C337" t="s">
        <v>15</v>
      </c>
      <c r="D337" t="s">
        <v>22</v>
      </c>
      <c r="E337" t="s">
        <v>29</v>
      </c>
      <c r="F337" t="s">
        <v>13</v>
      </c>
      <c r="G337">
        <v>359</v>
      </c>
      <c r="H337">
        <v>34</v>
      </c>
      <c r="I337">
        <v>169.36</v>
      </c>
      <c r="J337" t="s">
        <v>34</v>
      </c>
      <c r="K337" t="s">
        <v>36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</row>
    <row r="338" spans="1:17" x14ac:dyDescent="0.2">
      <c r="A338" s="1">
        <v>45648</v>
      </c>
      <c r="B338" t="s">
        <v>25</v>
      </c>
      <c r="C338" t="s">
        <v>10</v>
      </c>
      <c r="D338" t="s">
        <v>22</v>
      </c>
      <c r="E338" t="s">
        <v>12</v>
      </c>
      <c r="F338" t="s">
        <v>24</v>
      </c>
      <c r="G338">
        <v>291</v>
      </c>
      <c r="H338">
        <v>4</v>
      </c>
      <c r="I338">
        <v>401.82</v>
      </c>
      <c r="J338" t="s">
        <v>34</v>
      </c>
      <c r="K338" t="s">
        <v>36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</row>
    <row r="339" spans="1:17" x14ac:dyDescent="0.2">
      <c r="A339" s="1">
        <v>45551</v>
      </c>
      <c r="B339" t="s">
        <v>25</v>
      </c>
      <c r="C339" t="s">
        <v>10</v>
      </c>
      <c r="D339" t="s">
        <v>27</v>
      </c>
      <c r="E339" t="s">
        <v>29</v>
      </c>
      <c r="F339" t="s">
        <v>24</v>
      </c>
      <c r="G339">
        <v>299</v>
      </c>
      <c r="H339">
        <v>34</v>
      </c>
      <c r="I339">
        <v>363.57</v>
      </c>
      <c r="J339" t="s">
        <v>34</v>
      </c>
      <c r="K339" t="s">
        <v>36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</row>
    <row r="340" spans="1:17" x14ac:dyDescent="0.2">
      <c r="A340" s="1">
        <v>45558</v>
      </c>
      <c r="B340" t="s">
        <v>25</v>
      </c>
      <c r="C340" t="s">
        <v>10</v>
      </c>
      <c r="D340" t="s">
        <v>22</v>
      </c>
      <c r="E340" t="s">
        <v>12</v>
      </c>
      <c r="F340" t="s">
        <v>13</v>
      </c>
      <c r="G340">
        <v>410</v>
      </c>
      <c r="H340">
        <v>5</v>
      </c>
      <c r="I340">
        <v>938.59</v>
      </c>
      <c r="J340" t="s">
        <v>34</v>
      </c>
      <c r="K340" t="s">
        <v>36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</row>
    <row r="341" spans="1:17" x14ac:dyDescent="0.2">
      <c r="A341" s="1">
        <v>45622</v>
      </c>
      <c r="B341" t="s">
        <v>25</v>
      </c>
      <c r="C341" t="s">
        <v>10</v>
      </c>
      <c r="D341" t="s">
        <v>27</v>
      </c>
      <c r="E341" t="s">
        <v>16</v>
      </c>
      <c r="F341" t="s">
        <v>21</v>
      </c>
      <c r="G341">
        <v>267</v>
      </c>
      <c r="H341">
        <v>26</v>
      </c>
      <c r="I341">
        <v>485.57</v>
      </c>
      <c r="J341" t="s">
        <v>34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</row>
    <row r="342" spans="1:17" x14ac:dyDescent="0.2">
      <c r="A342" s="1">
        <v>45358</v>
      </c>
      <c r="B342" t="s">
        <v>25</v>
      </c>
      <c r="C342" t="s">
        <v>19</v>
      </c>
      <c r="D342" t="s">
        <v>27</v>
      </c>
      <c r="E342" t="s">
        <v>29</v>
      </c>
      <c r="F342" t="s">
        <v>21</v>
      </c>
      <c r="G342">
        <v>185</v>
      </c>
      <c r="H342">
        <v>48</v>
      </c>
      <c r="I342">
        <v>423.82</v>
      </c>
      <c r="J342" t="s">
        <v>34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</row>
    <row r="343" spans="1:17" x14ac:dyDescent="0.2">
      <c r="A343" s="1">
        <v>45298</v>
      </c>
      <c r="B343" t="s">
        <v>25</v>
      </c>
      <c r="C343" t="s">
        <v>28</v>
      </c>
      <c r="D343" t="s">
        <v>22</v>
      </c>
      <c r="E343" t="s">
        <v>12</v>
      </c>
      <c r="F343" t="s">
        <v>13</v>
      </c>
      <c r="G343">
        <v>320</v>
      </c>
      <c r="H343">
        <v>22</v>
      </c>
      <c r="I343">
        <v>16.48</v>
      </c>
      <c r="J343" t="s">
        <v>34</v>
      </c>
      <c r="K343" t="s">
        <v>36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</row>
    <row r="344" spans="1:17" x14ac:dyDescent="0.2">
      <c r="A344" s="1">
        <v>45441</v>
      </c>
      <c r="B344" t="s">
        <v>25</v>
      </c>
      <c r="C344" t="s">
        <v>10</v>
      </c>
      <c r="D344" t="s">
        <v>27</v>
      </c>
      <c r="E344" t="s">
        <v>12</v>
      </c>
      <c r="F344" t="s">
        <v>24</v>
      </c>
      <c r="G344">
        <v>222</v>
      </c>
      <c r="H344">
        <v>41</v>
      </c>
      <c r="I344">
        <v>385.67</v>
      </c>
      <c r="J344" t="s">
        <v>34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</row>
    <row r="345" spans="1:17" x14ac:dyDescent="0.2">
      <c r="A345" s="1">
        <v>45605</v>
      </c>
      <c r="B345" t="s">
        <v>25</v>
      </c>
      <c r="C345" t="s">
        <v>19</v>
      </c>
      <c r="D345" t="s">
        <v>11</v>
      </c>
      <c r="E345" t="s">
        <v>12</v>
      </c>
      <c r="F345" t="s">
        <v>17</v>
      </c>
      <c r="G345">
        <v>93</v>
      </c>
      <c r="H345">
        <v>39</v>
      </c>
      <c r="I345">
        <v>1.1299999999999999</v>
      </c>
      <c r="J345" t="s">
        <v>34</v>
      </c>
      <c r="K345" t="s">
        <v>36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</row>
    <row r="346" spans="1:17" x14ac:dyDescent="0.2">
      <c r="A346" s="1">
        <v>45352</v>
      </c>
      <c r="B346" t="s">
        <v>25</v>
      </c>
      <c r="C346" t="s">
        <v>28</v>
      </c>
      <c r="D346" t="s">
        <v>22</v>
      </c>
      <c r="E346" t="s">
        <v>32</v>
      </c>
      <c r="F346" t="s">
        <v>21</v>
      </c>
      <c r="G346">
        <v>202</v>
      </c>
      <c r="H346">
        <v>15</v>
      </c>
      <c r="I346">
        <v>434.73</v>
      </c>
      <c r="J346" t="s">
        <v>34</v>
      </c>
      <c r="K346" t="s">
        <v>36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</row>
    <row r="347" spans="1:17" x14ac:dyDescent="0.2">
      <c r="A347" s="1">
        <v>45378</v>
      </c>
      <c r="B347" t="s">
        <v>25</v>
      </c>
      <c r="C347" t="s">
        <v>10</v>
      </c>
      <c r="D347" t="s">
        <v>20</v>
      </c>
      <c r="E347" t="s">
        <v>29</v>
      </c>
      <c r="F347" t="s">
        <v>17</v>
      </c>
      <c r="G347">
        <v>58</v>
      </c>
      <c r="H347">
        <v>5</v>
      </c>
      <c r="I347">
        <v>974.83</v>
      </c>
      <c r="J347" t="s">
        <v>34</v>
      </c>
      <c r="K347" t="s">
        <v>36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</row>
    <row r="348" spans="1:17" x14ac:dyDescent="0.2">
      <c r="A348" s="1">
        <v>45558</v>
      </c>
      <c r="B348" t="s">
        <v>25</v>
      </c>
      <c r="C348" t="s">
        <v>10</v>
      </c>
      <c r="D348" t="s">
        <v>22</v>
      </c>
      <c r="E348" t="s">
        <v>16</v>
      </c>
      <c r="F348" t="s">
        <v>13</v>
      </c>
      <c r="G348">
        <v>420</v>
      </c>
      <c r="H348">
        <v>39</v>
      </c>
      <c r="I348">
        <v>893.66</v>
      </c>
      <c r="J348" t="s">
        <v>34</v>
      </c>
      <c r="K348" t="s">
        <v>36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</row>
    <row r="349" spans="1:17" x14ac:dyDescent="0.2">
      <c r="A349" s="1">
        <v>45304</v>
      </c>
      <c r="B349" t="s">
        <v>25</v>
      </c>
      <c r="C349" t="s">
        <v>28</v>
      </c>
      <c r="D349" t="s">
        <v>27</v>
      </c>
      <c r="E349" t="s">
        <v>16</v>
      </c>
      <c r="F349" t="s">
        <v>21</v>
      </c>
      <c r="G349">
        <v>498</v>
      </c>
      <c r="H349">
        <v>29</v>
      </c>
      <c r="I349">
        <v>923.3</v>
      </c>
      <c r="J349" t="s">
        <v>34</v>
      </c>
      <c r="K349" t="s">
        <v>36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</row>
    <row r="350" spans="1:17" x14ac:dyDescent="0.2">
      <c r="A350" s="1">
        <v>45366</v>
      </c>
      <c r="B350" t="s">
        <v>25</v>
      </c>
      <c r="C350" t="s">
        <v>19</v>
      </c>
      <c r="D350" t="s">
        <v>22</v>
      </c>
      <c r="E350" t="s">
        <v>23</v>
      </c>
      <c r="F350" t="s">
        <v>17</v>
      </c>
      <c r="G350">
        <v>419</v>
      </c>
      <c r="H350">
        <v>21</v>
      </c>
      <c r="I350">
        <v>659</v>
      </c>
      <c r="J350" t="s">
        <v>34</v>
      </c>
      <c r="K350" t="s">
        <v>36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</row>
    <row r="351" spans="1:17" x14ac:dyDescent="0.2">
      <c r="A351" s="1">
        <v>45330</v>
      </c>
      <c r="B351" t="s">
        <v>25</v>
      </c>
      <c r="C351" t="s">
        <v>28</v>
      </c>
      <c r="D351" t="s">
        <v>22</v>
      </c>
      <c r="E351" t="s">
        <v>23</v>
      </c>
      <c r="F351" t="s">
        <v>13</v>
      </c>
      <c r="G351">
        <v>165</v>
      </c>
      <c r="H351">
        <v>21</v>
      </c>
      <c r="I351">
        <v>636.42999999999995</v>
      </c>
      <c r="J351" t="s">
        <v>34</v>
      </c>
      <c r="K351" t="s">
        <v>36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</row>
    <row r="352" spans="1:17" x14ac:dyDescent="0.2">
      <c r="A352" s="1">
        <v>45441</v>
      </c>
      <c r="B352" t="s">
        <v>25</v>
      </c>
      <c r="C352" t="s">
        <v>28</v>
      </c>
      <c r="D352" t="s">
        <v>20</v>
      </c>
      <c r="E352" t="s">
        <v>16</v>
      </c>
      <c r="F352" t="s">
        <v>13</v>
      </c>
      <c r="G352">
        <v>347</v>
      </c>
      <c r="H352">
        <v>17</v>
      </c>
      <c r="I352">
        <v>255.36</v>
      </c>
      <c r="J352" t="s">
        <v>34</v>
      </c>
      <c r="K352" t="s">
        <v>36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</row>
    <row r="353" spans="1:17" x14ac:dyDescent="0.2">
      <c r="A353" s="1">
        <v>45334</v>
      </c>
      <c r="B353" t="s">
        <v>25</v>
      </c>
      <c r="C353" t="s">
        <v>15</v>
      </c>
      <c r="D353" t="s">
        <v>20</v>
      </c>
      <c r="E353" t="s">
        <v>16</v>
      </c>
      <c r="F353" t="s">
        <v>17</v>
      </c>
      <c r="G353">
        <v>141</v>
      </c>
      <c r="H353">
        <v>49</v>
      </c>
      <c r="I353">
        <v>92.77</v>
      </c>
      <c r="J353" t="s">
        <v>34</v>
      </c>
      <c r="K353" t="s">
        <v>36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</row>
    <row r="354" spans="1:17" x14ac:dyDescent="0.2">
      <c r="A354" s="1">
        <v>45465</v>
      </c>
      <c r="B354" t="s">
        <v>25</v>
      </c>
      <c r="C354" t="s">
        <v>15</v>
      </c>
      <c r="D354" t="s">
        <v>20</v>
      </c>
      <c r="E354" t="s">
        <v>12</v>
      </c>
      <c r="F354" t="s">
        <v>21</v>
      </c>
      <c r="G354">
        <v>154</v>
      </c>
      <c r="H354">
        <v>46</v>
      </c>
      <c r="I354">
        <v>661.96</v>
      </c>
      <c r="J354" t="s">
        <v>34</v>
      </c>
      <c r="K354" t="s">
        <v>36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</row>
    <row r="355" spans="1:17" x14ac:dyDescent="0.2">
      <c r="A355" s="1">
        <v>45332</v>
      </c>
      <c r="B355" t="s">
        <v>25</v>
      </c>
      <c r="C355" t="s">
        <v>10</v>
      </c>
      <c r="D355" t="s">
        <v>22</v>
      </c>
      <c r="E355" t="s">
        <v>16</v>
      </c>
      <c r="F355" t="s">
        <v>13</v>
      </c>
      <c r="G355">
        <v>257</v>
      </c>
      <c r="H355">
        <v>26</v>
      </c>
      <c r="I355">
        <v>606.38</v>
      </c>
      <c r="J355" t="s">
        <v>34</v>
      </c>
      <c r="K355" t="s">
        <v>36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</row>
    <row r="356" spans="1:17" x14ac:dyDescent="0.2">
      <c r="A356" s="1">
        <v>45305</v>
      </c>
      <c r="B356" t="s">
        <v>25</v>
      </c>
      <c r="C356" t="s">
        <v>28</v>
      </c>
      <c r="D356" t="s">
        <v>20</v>
      </c>
      <c r="E356" t="s">
        <v>23</v>
      </c>
      <c r="F356" t="s">
        <v>21</v>
      </c>
      <c r="G356">
        <v>56</v>
      </c>
      <c r="H356">
        <v>33</v>
      </c>
      <c r="I356">
        <v>613.42999999999995</v>
      </c>
      <c r="J356" t="s">
        <v>34</v>
      </c>
      <c r="K356" t="s">
        <v>36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</row>
    <row r="357" spans="1:17" x14ac:dyDescent="0.2">
      <c r="A357" s="1">
        <v>45419</v>
      </c>
      <c r="B357" t="s">
        <v>25</v>
      </c>
      <c r="C357" t="s">
        <v>19</v>
      </c>
      <c r="D357" t="s">
        <v>20</v>
      </c>
      <c r="E357" t="s">
        <v>12</v>
      </c>
      <c r="F357" t="s">
        <v>13</v>
      </c>
      <c r="G357">
        <v>248</v>
      </c>
      <c r="H357">
        <v>19</v>
      </c>
      <c r="I357">
        <v>160.41999999999999</v>
      </c>
      <c r="J357" t="s">
        <v>34</v>
      </c>
      <c r="K357" t="s">
        <v>36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</row>
    <row r="358" spans="1:17" x14ac:dyDescent="0.2">
      <c r="A358" s="1">
        <v>45452</v>
      </c>
      <c r="B358" t="s">
        <v>25</v>
      </c>
      <c r="C358" t="s">
        <v>28</v>
      </c>
      <c r="D358" t="s">
        <v>11</v>
      </c>
      <c r="E358" t="s">
        <v>23</v>
      </c>
      <c r="F358" t="s">
        <v>13</v>
      </c>
      <c r="G358">
        <v>374</v>
      </c>
      <c r="H358">
        <v>13</v>
      </c>
      <c r="I358">
        <v>67.06</v>
      </c>
      <c r="J358" t="s">
        <v>34</v>
      </c>
      <c r="K358" t="s">
        <v>36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</row>
    <row r="359" spans="1:17" x14ac:dyDescent="0.2">
      <c r="A359" s="1">
        <v>45493</v>
      </c>
      <c r="B359" t="s">
        <v>25</v>
      </c>
      <c r="C359" t="s">
        <v>15</v>
      </c>
      <c r="D359" t="s">
        <v>11</v>
      </c>
      <c r="E359" t="s">
        <v>23</v>
      </c>
      <c r="F359" t="s">
        <v>17</v>
      </c>
      <c r="G359">
        <v>108</v>
      </c>
      <c r="H359">
        <v>29</v>
      </c>
      <c r="I359">
        <v>994.17</v>
      </c>
      <c r="J359" t="s">
        <v>34</v>
      </c>
      <c r="K359" t="s">
        <v>36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</row>
    <row r="360" spans="1:17" x14ac:dyDescent="0.2">
      <c r="A360" s="1">
        <v>45402</v>
      </c>
      <c r="B360" t="s">
        <v>25</v>
      </c>
      <c r="C360" t="s">
        <v>19</v>
      </c>
      <c r="D360" t="s">
        <v>11</v>
      </c>
      <c r="E360" t="s">
        <v>12</v>
      </c>
      <c r="F360" t="s">
        <v>21</v>
      </c>
      <c r="G360">
        <v>355</v>
      </c>
      <c r="H360">
        <v>43</v>
      </c>
      <c r="I360">
        <v>644.89</v>
      </c>
      <c r="J360" t="s">
        <v>34</v>
      </c>
      <c r="K360" t="s">
        <v>36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</row>
    <row r="361" spans="1:17" x14ac:dyDescent="0.2">
      <c r="A361" s="1">
        <v>45521</v>
      </c>
      <c r="B361" t="s">
        <v>25</v>
      </c>
      <c r="C361" t="s">
        <v>10</v>
      </c>
      <c r="D361" t="s">
        <v>22</v>
      </c>
      <c r="E361" t="s">
        <v>29</v>
      </c>
      <c r="F361" t="s">
        <v>13</v>
      </c>
      <c r="G361">
        <v>347</v>
      </c>
      <c r="H361">
        <v>44</v>
      </c>
      <c r="I361">
        <v>498.63</v>
      </c>
      <c r="J361" t="s">
        <v>34</v>
      </c>
      <c r="K361" t="s">
        <v>36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</row>
    <row r="362" spans="1:17" x14ac:dyDescent="0.2">
      <c r="A362" s="1">
        <v>45615</v>
      </c>
      <c r="B362" t="s">
        <v>25</v>
      </c>
      <c r="C362" t="s">
        <v>15</v>
      </c>
      <c r="D362" t="s">
        <v>11</v>
      </c>
      <c r="E362" t="s">
        <v>16</v>
      </c>
      <c r="F362" t="s">
        <v>17</v>
      </c>
      <c r="G362">
        <v>192</v>
      </c>
      <c r="H362">
        <v>41</v>
      </c>
      <c r="I362">
        <v>81.599999999999994</v>
      </c>
      <c r="J362" t="s">
        <v>34</v>
      </c>
      <c r="K362" t="s">
        <v>36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</row>
    <row r="363" spans="1:17" x14ac:dyDescent="0.2">
      <c r="A363" s="1">
        <v>45468</v>
      </c>
      <c r="B363" t="s">
        <v>25</v>
      </c>
      <c r="C363" t="s">
        <v>15</v>
      </c>
      <c r="D363" t="s">
        <v>22</v>
      </c>
      <c r="E363" t="s">
        <v>29</v>
      </c>
      <c r="F363" t="s">
        <v>13</v>
      </c>
      <c r="G363">
        <v>227</v>
      </c>
      <c r="H363">
        <v>41</v>
      </c>
      <c r="I363">
        <v>859.4</v>
      </c>
      <c r="J363" t="s">
        <v>34</v>
      </c>
      <c r="K363" t="s">
        <v>36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</row>
    <row r="364" spans="1:17" x14ac:dyDescent="0.2">
      <c r="A364" s="1">
        <v>45331</v>
      </c>
      <c r="B364" t="s">
        <v>25</v>
      </c>
      <c r="C364" t="s">
        <v>19</v>
      </c>
      <c r="D364" t="s">
        <v>27</v>
      </c>
      <c r="E364" t="s">
        <v>16</v>
      </c>
      <c r="F364" t="s">
        <v>17</v>
      </c>
      <c r="G364">
        <v>43</v>
      </c>
      <c r="H364">
        <v>47</v>
      </c>
      <c r="I364">
        <v>924.84</v>
      </c>
      <c r="J364" t="s">
        <v>34</v>
      </c>
      <c r="K364" t="s">
        <v>36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</row>
    <row r="365" spans="1:17" x14ac:dyDescent="0.2">
      <c r="A365" s="1">
        <v>45622</v>
      </c>
      <c r="B365" t="s">
        <v>25</v>
      </c>
      <c r="C365" t="s">
        <v>10</v>
      </c>
      <c r="D365" t="s">
        <v>11</v>
      </c>
      <c r="E365" t="s">
        <v>12</v>
      </c>
      <c r="F365" t="s">
        <v>17</v>
      </c>
      <c r="G365">
        <v>107</v>
      </c>
      <c r="H365">
        <v>29</v>
      </c>
      <c r="I365">
        <v>726.18</v>
      </c>
      <c r="J365" t="s">
        <v>34</v>
      </c>
      <c r="K365" t="s">
        <v>36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</row>
    <row r="366" spans="1:17" x14ac:dyDescent="0.2">
      <c r="A366" s="1">
        <v>45645</v>
      </c>
      <c r="B366" t="s">
        <v>25</v>
      </c>
      <c r="C366" t="s">
        <v>28</v>
      </c>
      <c r="D366" t="s">
        <v>20</v>
      </c>
      <c r="E366" t="s">
        <v>32</v>
      </c>
      <c r="F366" t="s">
        <v>17</v>
      </c>
      <c r="G366">
        <v>130</v>
      </c>
      <c r="H366">
        <v>5</v>
      </c>
      <c r="I366">
        <v>637.29999999999995</v>
      </c>
      <c r="J366" t="s">
        <v>34</v>
      </c>
      <c r="K366" t="s">
        <v>36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</row>
    <row r="367" spans="1:17" x14ac:dyDescent="0.2">
      <c r="A367" s="1">
        <v>45525</v>
      </c>
      <c r="B367" t="s">
        <v>25</v>
      </c>
      <c r="C367" t="s">
        <v>10</v>
      </c>
      <c r="D367" t="s">
        <v>22</v>
      </c>
      <c r="E367" t="s">
        <v>29</v>
      </c>
      <c r="F367" t="s">
        <v>21</v>
      </c>
      <c r="G367">
        <v>322</v>
      </c>
      <c r="H367">
        <v>16</v>
      </c>
      <c r="I367">
        <v>79.959999999999994</v>
      </c>
      <c r="J367" t="s">
        <v>34</v>
      </c>
      <c r="K367" t="s">
        <v>36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</row>
    <row r="368" spans="1:17" x14ac:dyDescent="0.2">
      <c r="A368" s="1">
        <v>45355</v>
      </c>
      <c r="B368" t="s">
        <v>25</v>
      </c>
      <c r="C368" t="s">
        <v>15</v>
      </c>
      <c r="D368" t="s">
        <v>20</v>
      </c>
      <c r="E368" t="s">
        <v>29</v>
      </c>
      <c r="F368" t="s">
        <v>13</v>
      </c>
      <c r="G368">
        <v>80</v>
      </c>
      <c r="H368">
        <v>50</v>
      </c>
      <c r="I368">
        <v>353.82</v>
      </c>
      <c r="J368" t="s">
        <v>34</v>
      </c>
      <c r="K368" t="s">
        <v>36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</row>
    <row r="369" spans="1:17" x14ac:dyDescent="0.2">
      <c r="A369" s="1">
        <v>45454</v>
      </c>
      <c r="B369" t="s">
        <v>25</v>
      </c>
      <c r="C369" t="s">
        <v>15</v>
      </c>
      <c r="D369" t="s">
        <v>27</v>
      </c>
      <c r="E369" t="s">
        <v>32</v>
      </c>
      <c r="F369" t="s">
        <v>21</v>
      </c>
      <c r="G369">
        <v>226</v>
      </c>
      <c r="H369">
        <v>22</v>
      </c>
      <c r="I369">
        <v>43.13</v>
      </c>
      <c r="J369" t="s">
        <v>34</v>
      </c>
      <c r="K369" t="s">
        <v>36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</row>
    <row r="370" spans="1:17" x14ac:dyDescent="0.2">
      <c r="A370" s="1">
        <v>45451</v>
      </c>
      <c r="B370" t="s">
        <v>25</v>
      </c>
      <c r="C370" t="s">
        <v>10</v>
      </c>
      <c r="D370" t="s">
        <v>11</v>
      </c>
      <c r="E370" t="s">
        <v>12</v>
      </c>
      <c r="F370" t="s">
        <v>13</v>
      </c>
      <c r="G370">
        <v>415</v>
      </c>
      <c r="H370">
        <v>42</v>
      </c>
      <c r="I370">
        <v>471.85</v>
      </c>
      <c r="J370" t="s">
        <v>34</v>
      </c>
      <c r="K370" t="s">
        <v>36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</row>
    <row r="371" spans="1:17" x14ac:dyDescent="0.2">
      <c r="A371" s="1">
        <v>45447</v>
      </c>
      <c r="B371" t="s">
        <v>25</v>
      </c>
      <c r="C371" t="s">
        <v>19</v>
      </c>
      <c r="D371" t="s">
        <v>27</v>
      </c>
      <c r="E371" t="s">
        <v>12</v>
      </c>
      <c r="F371" t="s">
        <v>17</v>
      </c>
      <c r="G371">
        <v>496</v>
      </c>
      <c r="H371">
        <v>20</v>
      </c>
      <c r="I371">
        <v>82.38</v>
      </c>
      <c r="J371" t="s">
        <v>34</v>
      </c>
      <c r="K371" t="s">
        <v>36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</row>
    <row r="372" spans="1:17" x14ac:dyDescent="0.2">
      <c r="A372" s="1">
        <v>45384</v>
      </c>
      <c r="B372" t="s">
        <v>25</v>
      </c>
      <c r="C372" t="s">
        <v>28</v>
      </c>
      <c r="D372" t="s">
        <v>20</v>
      </c>
      <c r="E372" t="s">
        <v>29</v>
      </c>
      <c r="F372" t="s">
        <v>13</v>
      </c>
      <c r="G372">
        <v>184</v>
      </c>
      <c r="H372">
        <v>37</v>
      </c>
      <c r="I372">
        <v>778.05</v>
      </c>
      <c r="J372" t="s">
        <v>34</v>
      </c>
      <c r="K372" t="s">
        <v>36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</row>
    <row r="373" spans="1:17" x14ac:dyDescent="0.2">
      <c r="A373" s="1">
        <v>45324</v>
      </c>
      <c r="B373" t="s">
        <v>25</v>
      </c>
      <c r="C373" t="s">
        <v>19</v>
      </c>
      <c r="D373" t="s">
        <v>22</v>
      </c>
      <c r="E373" t="s">
        <v>23</v>
      </c>
      <c r="F373" t="s">
        <v>21</v>
      </c>
      <c r="G373">
        <v>365</v>
      </c>
      <c r="H373">
        <v>44</v>
      </c>
      <c r="I373">
        <v>257.97000000000003</v>
      </c>
      <c r="J373" t="s">
        <v>34</v>
      </c>
      <c r="K373" t="s">
        <v>36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</row>
    <row r="374" spans="1:17" x14ac:dyDescent="0.2">
      <c r="A374" s="1">
        <v>45643</v>
      </c>
      <c r="B374" t="s">
        <v>25</v>
      </c>
      <c r="C374" t="s">
        <v>28</v>
      </c>
      <c r="D374" t="s">
        <v>22</v>
      </c>
      <c r="E374" t="s">
        <v>23</v>
      </c>
      <c r="F374" t="s">
        <v>13</v>
      </c>
      <c r="G374">
        <v>48</v>
      </c>
      <c r="H374">
        <v>34</v>
      </c>
      <c r="I374">
        <v>510.94</v>
      </c>
      <c r="J374" t="s">
        <v>34</v>
      </c>
      <c r="K374" t="s">
        <v>36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</row>
    <row r="375" spans="1:17" x14ac:dyDescent="0.2">
      <c r="A375" s="1">
        <v>45367</v>
      </c>
      <c r="B375" t="s">
        <v>25</v>
      </c>
      <c r="C375" t="s">
        <v>28</v>
      </c>
      <c r="D375" t="s">
        <v>27</v>
      </c>
      <c r="E375" t="s">
        <v>16</v>
      </c>
      <c r="F375" t="s">
        <v>17</v>
      </c>
      <c r="G375">
        <v>248</v>
      </c>
      <c r="H375">
        <v>5</v>
      </c>
      <c r="I375">
        <v>849.44</v>
      </c>
      <c r="J375" t="s">
        <v>34</v>
      </c>
      <c r="K375" t="s">
        <v>36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</row>
    <row r="376" spans="1:17" x14ac:dyDescent="0.2">
      <c r="A376" s="1">
        <v>45631</v>
      </c>
      <c r="B376" t="s">
        <v>25</v>
      </c>
      <c r="C376" t="s">
        <v>10</v>
      </c>
      <c r="D376" t="s">
        <v>20</v>
      </c>
      <c r="E376" t="s">
        <v>23</v>
      </c>
      <c r="F376" t="s">
        <v>24</v>
      </c>
      <c r="G376">
        <v>231</v>
      </c>
      <c r="H376">
        <v>50</v>
      </c>
      <c r="I376">
        <v>711.26</v>
      </c>
      <c r="J376" t="s">
        <v>34</v>
      </c>
      <c r="K376" t="s">
        <v>36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</row>
    <row r="377" spans="1:17" x14ac:dyDescent="0.2">
      <c r="A377" s="1">
        <v>45651</v>
      </c>
      <c r="B377" t="s">
        <v>25</v>
      </c>
      <c r="C377" t="s">
        <v>28</v>
      </c>
      <c r="D377" t="s">
        <v>11</v>
      </c>
      <c r="E377" t="s">
        <v>12</v>
      </c>
      <c r="F377" t="s">
        <v>24</v>
      </c>
      <c r="G377">
        <v>97</v>
      </c>
      <c r="H377">
        <v>38</v>
      </c>
      <c r="I377">
        <v>990.67</v>
      </c>
      <c r="J377" t="s">
        <v>34</v>
      </c>
      <c r="K377" t="s">
        <v>36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</row>
    <row r="378" spans="1:17" x14ac:dyDescent="0.2">
      <c r="A378" s="1">
        <v>45611</v>
      </c>
      <c r="B378" t="s">
        <v>25</v>
      </c>
      <c r="C378" t="s">
        <v>19</v>
      </c>
      <c r="D378" t="s">
        <v>22</v>
      </c>
      <c r="E378" t="s">
        <v>23</v>
      </c>
      <c r="F378" t="s">
        <v>24</v>
      </c>
      <c r="G378">
        <v>246</v>
      </c>
      <c r="H378">
        <v>1</v>
      </c>
      <c r="I378">
        <v>228.42</v>
      </c>
      <c r="J378" t="s">
        <v>34</v>
      </c>
      <c r="K378" t="s">
        <v>36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</row>
    <row r="379" spans="1:17" x14ac:dyDescent="0.2">
      <c r="A379" s="1">
        <v>45651</v>
      </c>
      <c r="B379" t="s">
        <v>25</v>
      </c>
      <c r="C379" t="s">
        <v>19</v>
      </c>
      <c r="D379" t="s">
        <v>20</v>
      </c>
      <c r="E379" t="s">
        <v>29</v>
      </c>
      <c r="F379" t="s">
        <v>21</v>
      </c>
      <c r="G379">
        <v>408</v>
      </c>
      <c r="H379">
        <v>13</v>
      </c>
      <c r="I379">
        <v>45.58</v>
      </c>
      <c r="J379" t="s">
        <v>34</v>
      </c>
      <c r="K379" t="s">
        <v>36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</row>
    <row r="380" spans="1:17" x14ac:dyDescent="0.2">
      <c r="A380" s="1">
        <v>45374</v>
      </c>
      <c r="B380" t="s">
        <v>25</v>
      </c>
      <c r="C380" t="s">
        <v>28</v>
      </c>
      <c r="D380" t="s">
        <v>27</v>
      </c>
      <c r="E380" t="s">
        <v>12</v>
      </c>
      <c r="F380" t="s">
        <v>17</v>
      </c>
      <c r="G380">
        <v>311</v>
      </c>
      <c r="H380">
        <v>1</v>
      </c>
      <c r="I380">
        <v>70.19</v>
      </c>
      <c r="J380" t="s">
        <v>34</v>
      </c>
      <c r="K380" t="s">
        <v>36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</row>
    <row r="381" spans="1:17" x14ac:dyDescent="0.2">
      <c r="A381" s="1">
        <v>45574</v>
      </c>
      <c r="B381" t="s">
        <v>25</v>
      </c>
      <c r="C381" t="s">
        <v>10</v>
      </c>
      <c r="D381" t="s">
        <v>27</v>
      </c>
      <c r="E381" t="s">
        <v>12</v>
      </c>
      <c r="F381" t="s">
        <v>13</v>
      </c>
      <c r="G381">
        <v>12</v>
      </c>
      <c r="H381">
        <v>30</v>
      </c>
      <c r="I381">
        <v>511.75</v>
      </c>
      <c r="J381" t="s">
        <v>34</v>
      </c>
      <c r="K381" t="s">
        <v>36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</row>
    <row r="382" spans="1:17" x14ac:dyDescent="0.2">
      <c r="A382" s="1">
        <v>45513</v>
      </c>
      <c r="B382" t="s">
        <v>25</v>
      </c>
      <c r="C382" t="s">
        <v>15</v>
      </c>
      <c r="D382" t="s">
        <v>27</v>
      </c>
      <c r="E382" t="s">
        <v>16</v>
      </c>
      <c r="F382" t="s">
        <v>13</v>
      </c>
      <c r="G382">
        <v>356</v>
      </c>
      <c r="H382">
        <v>11</v>
      </c>
      <c r="I382">
        <v>926.64</v>
      </c>
      <c r="J382" t="s">
        <v>34</v>
      </c>
      <c r="K382" t="s">
        <v>36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</row>
    <row r="383" spans="1:17" x14ac:dyDescent="0.2">
      <c r="A383" s="1">
        <v>45312</v>
      </c>
      <c r="B383" t="s">
        <v>25</v>
      </c>
      <c r="C383" t="s">
        <v>15</v>
      </c>
      <c r="D383" t="s">
        <v>20</v>
      </c>
      <c r="E383" t="s">
        <v>29</v>
      </c>
      <c r="F383" t="s">
        <v>17</v>
      </c>
      <c r="G383">
        <v>133</v>
      </c>
      <c r="H383">
        <v>26</v>
      </c>
      <c r="I383">
        <v>843.33</v>
      </c>
      <c r="J383" t="s">
        <v>34</v>
      </c>
      <c r="K383" t="s">
        <v>36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</row>
    <row r="384" spans="1:17" x14ac:dyDescent="0.2">
      <c r="A384" s="1">
        <v>45567</v>
      </c>
      <c r="B384" t="s">
        <v>25</v>
      </c>
      <c r="C384" t="s">
        <v>19</v>
      </c>
      <c r="D384" t="s">
        <v>27</v>
      </c>
      <c r="E384" t="s">
        <v>29</v>
      </c>
      <c r="F384" t="s">
        <v>24</v>
      </c>
      <c r="G384">
        <v>11</v>
      </c>
      <c r="H384">
        <v>5</v>
      </c>
      <c r="I384">
        <v>660.72</v>
      </c>
      <c r="J384" t="s">
        <v>34</v>
      </c>
      <c r="K384" t="s">
        <v>36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</row>
    <row r="385" spans="1:17" x14ac:dyDescent="0.2">
      <c r="A385" s="1">
        <v>45402</v>
      </c>
      <c r="B385" t="s">
        <v>25</v>
      </c>
      <c r="C385" t="s">
        <v>19</v>
      </c>
      <c r="D385" t="s">
        <v>11</v>
      </c>
      <c r="E385" t="s">
        <v>12</v>
      </c>
      <c r="F385" t="s">
        <v>21</v>
      </c>
      <c r="G385">
        <v>262</v>
      </c>
      <c r="H385">
        <v>38</v>
      </c>
      <c r="I385">
        <v>832.95</v>
      </c>
      <c r="J385" t="s">
        <v>34</v>
      </c>
      <c r="K385" t="s">
        <v>36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</row>
    <row r="386" spans="1:17" x14ac:dyDescent="0.2">
      <c r="A386" s="1">
        <v>45598</v>
      </c>
      <c r="B386" t="s">
        <v>25</v>
      </c>
      <c r="C386" t="s">
        <v>19</v>
      </c>
      <c r="D386" t="s">
        <v>22</v>
      </c>
      <c r="E386" t="s">
        <v>12</v>
      </c>
      <c r="F386" t="s">
        <v>13</v>
      </c>
      <c r="G386">
        <v>485</v>
      </c>
      <c r="H386">
        <v>36</v>
      </c>
      <c r="I386">
        <v>400.96</v>
      </c>
      <c r="J386" t="s">
        <v>34</v>
      </c>
      <c r="K386" t="s">
        <v>36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</row>
    <row r="387" spans="1:17" x14ac:dyDescent="0.2">
      <c r="A387" s="1">
        <v>45581</v>
      </c>
      <c r="B387" t="s">
        <v>26</v>
      </c>
      <c r="C387" t="s">
        <v>19</v>
      </c>
      <c r="D387" t="s">
        <v>20</v>
      </c>
      <c r="E387" t="s">
        <v>12</v>
      </c>
      <c r="F387" t="s">
        <v>17</v>
      </c>
      <c r="G387">
        <v>213</v>
      </c>
      <c r="H387">
        <v>16</v>
      </c>
      <c r="I387">
        <v>334.66</v>
      </c>
      <c r="J387" t="s">
        <v>34</v>
      </c>
      <c r="K387" t="s">
        <v>36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</row>
    <row r="388" spans="1:17" x14ac:dyDescent="0.2">
      <c r="A388" s="1">
        <v>45487</v>
      </c>
      <c r="B388" t="s">
        <v>26</v>
      </c>
      <c r="C388" t="s">
        <v>28</v>
      </c>
      <c r="D388" t="s">
        <v>27</v>
      </c>
      <c r="E388" t="s">
        <v>12</v>
      </c>
      <c r="F388" t="s">
        <v>13</v>
      </c>
      <c r="G388">
        <v>365</v>
      </c>
      <c r="H388">
        <v>12</v>
      </c>
      <c r="I388">
        <v>661.1</v>
      </c>
      <c r="J388" t="s">
        <v>34</v>
      </c>
      <c r="K388" t="s">
        <v>36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</row>
    <row r="389" spans="1:17" x14ac:dyDescent="0.2">
      <c r="A389" s="1">
        <v>45581</v>
      </c>
      <c r="B389" t="s">
        <v>26</v>
      </c>
      <c r="C389" t="s">
        <v>10</v>
      </c>
      <c r="D389" t="s">
        <v>22</v>
      </c>
      <c r="E389" t="s">
        <v>23</v>
      </c>
      <c r="F389" t="s">
        <v>13</v>
      </c>
      <c r="G389">
        <v>323</v>
      </c>
      <c r="H389">
        <v>22</v>
      </c>
      <c r="I389">
        <v>583.39</v>
      </c>
      <c r="J389" t="s">
        <v>34</v>
      </c>
      <c r="K389" t="s">
        <v>36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</row>
    <row r="390" spans="1:17" x14ac:dyDescent="0.2">
      <c r="A390" s="1">
        <v>45489</v>
      </c>
      <c r="B390" t="s">
        <v>26</v>
      </c>
      <c r="C390" t="s">
        <v>19</v>
      </c>
      <c r="D390" t="s">
        <v>11</v>
      </c>
      <c r="E390" t="s">
        <v>23</v>
      </c>
      <c r="F390" t="s">
        <v>17</v>
      </c>
      <c r="G390">
        <v>37</v>
      </c>
      <c r="H390">
        <v>12</v>
      </c>
      <c r="I390">
        <v>370.41</v>
      </c>
      <c r="J390" t="s">
        <v>34</v>
      </c>
      <c r="K390" t="s">
        <v>36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</row>
    <row r="391" spans="1:17" x14ac:dyDescent="0.2">
      <c r="A391" s="1">
        <v>45398</v>
      </c>
      <c r="B391" t="s">
        <v>26</v>
      </c>
      <c r="C391" t="s">
        <v>19</v>
      </c>
      <c r="D391" t="s">
        <v>11</v>
      </c>
      <c r="E391" t="s">
        <v>12</v>
      </c>
      <c r="F391" t="s">
        <v>24</v>
      </c>
      <c r="G391">
        <v>359</v>
      </c>
      <c r="H391">
        <v>34</v>
      </c>
      <c r="I391">
        <v>987.21</v>
      </c>
      <c r="J391" t="s">
        <v>34</v>
      </c>
      <c r="K391" t="s">
        <v>36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</row>
    <row r="392" spans="1:17" x14ac:dyDescent="0.2">
      <c r="A392" s="1">
        <v>45292</v>
      </c>
      <c r="B392" t="s">
        <v>26</v>
      </c>
      <c r="C392" t="s">
        <v>15</v>
      </c>
      <c r="D392" t="s">
        <v>20</v>
      </c>
      <c r="E392" t="s">
        <v>12</v>
      </c>
      <c r="F392" t="s">
        <v>21</v>
      </c>
      <c r="G392">
        <v>254</v>
      </c>
      <c r="H392">
        <v>2</v>
      </c>
      <c r="I392">
        <v>847.3</v>
      </c>
      <c r="J392" t="s">
        <v>34</v>
      </c>
      <c r="K392" t="s">
        <v>36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</row>
    <row r="393" spans="1:17" x14ac:dyDescent="0.2">
      <c r="A393" s="1">
        <v>45328</v>
      </c>
      <c r="B393" t="s">
        <v>26</v>
      </c>
      <c r="C393" t="s">
        <v>19</v>
      </c>
      <c r="D393" t="s">
        <v>11</v>
      </c>
      <c r="E393" t="s">
        <v>29</v>
      </c>
      <c r="F393" t="s">
        <v>21</v>
      </c>
      <c r="G393">
        <v>363</v>
      </c>
      <c r="H393">
        <v>18</v>
      </c>
      <c r="I393">
        <v>931.76</v>
      </c>
      <c r="J393" t="s">
        <v>34</v>
      </c>
      <c r="K393" t="s">
        <v>36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</row>
    <row r="394" spans="1:17" x14ac:dyDescent="0.2">
      <c r="A394" s="1">
        <v>45575</v>
      </c>
      <c r="B394" t="s">
        <v>26</v>
      </c>
      <c r="C394" t="s">
        <v>10</v>
      </c>
      <c r="D394" t="s">
        <v>11</v>
      </c>
      <c r="E394" t="s">
        <v>29</v>
      </c>
      <c r="F394" t="s">
        <v>17</v>
      </c>
      <c r="G394">
        <v>114</v>
      </c>
      <c r="H394">
        <v>41</v>
      </c>
      <c r="I394">
        <v>190.8</v>
      </c>
      <c r="J394" t="s">
        <v>34</v>
      </c>
      <c r="K394" t="s">
        <v>36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</row>
    <row r="395" spans="1:17" x14ac:dyDescent="0.2">
      <c r="A395" s="1">
        <v>45361</v>
      </c>
      <c r="B395" t="s">
        <v>26</v>
      </c>
      <c r="C395" t="s">
        <v>15</v>
      </c>
      <c r="D395" t="s">
        <v>22</v>
      </c>
      <c r="E395" t="s">
        <v>23</v>
      </c>
      <c r="F395" t="s">
        <v>13</v>
      </c>
      <c r="G395">
        <v>317</v>
      </c>
      <c r="H395">
        <v>11</v>
      </c>
      <c r="I395">
        <v>534.39</v>
      </c>
      <c r="J395" t="s">
        <v>34</v>
      </c>
      <c r="K395" t="s">
        <v>36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</row>
    <row r="396" spans="1:17" x14ac:dyDescent="0.2">
      <c r="A396" s="1">
        <v>45541</v>
      </c>
      <c r="B396" t="s">
        <v>26</v>
      </c>
      <c r="C396" t="s">
        <v>28</v>
      </c>
      <c r="D396" t="s">
        <v>20</v>
      </c>
      <c r="E396" t="s">
        <v>32</v>
      </c>
      <c r="F396" t="s">
        <v>13</v>
      </c>
      <c r="G396">
        <v>389</v>
      </c>
      <c r="H396">
        <v>17</v>
      </c>
      <c r="I396">
        <v>394.61</v>
      </c>
      <c r="J396" t="s">
        <v>34</v>
      </c>
      <c r="K396" t="s">
        <v>36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</row>
    <row r="397" spans="1:17" x14ac:dyDescent="0.2">
      <c r="A397" s="1">
        <v>45504</v>
      </c>
      <c r="B397" t="s">
        <v>26</v>
      </c>
      <c r="C397" t="s">
        <v>28</v>
      </c>
      <c r="D397" t="s">
        <v>27</v>
      </c>
      <c r="E397" t="s">
        <v>23</v>
      </c>
      <c r="F397" t="s">
        <v>13</v>
      </c>
      <c r="G397">
        <v>223</v>
      </c>
      <c r="H397">
        <v>37</v>
      </c>
      <c r="I397">
        <v>363.56</v>
      </c>
      <c r="J397" t="s">
        <v>34</v>
      </c>
      <c r="K397" t="s">
        <v>36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</row>
    <row r="398" spans="1:17" x14ac:dyDescent="0.2">
      <c r="A398" s="1">
        <v>45646</v>
      </c>
      <c r="B398" t="s">
        <v>26</v>
      </c>
      <c r="C398" t="s">
        <v>15</v>
      </c>
      <c r="D398" t="s">
        <v>11</v>
      </c>
      <c r="E398" t="s">
        <v>16</v>
      </c>
      <c r="F398" t="s">
        <v>24</v>
      </c>
      <c r="G398">
        <v>72</v>
      </c>
      <c r="H398">
        <v>37</v>
      </c>
      <c r="I398">
        <v>339.62</v>
      </c>
      <c r="J398" t="s">
        <v>34</v>
      </c>
      <c r="K398" t="s">
        <v>36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</row>
    <row r="399" spans="1:17" x14ac:dyDescent="0.2">
      <c r="A399" s="1">
        <v>45510</v>
      </c>
      <c r="B399" t="s">
        <v>26</v>
      </c>
      <c r="C399" t="s">
        <v>28</v>
      </c>
      <c r="D399" t="s">
        <v>11</v>
      </c>
      <c r="E399" t="s">
        <v>29</v>
      </c>
      <c r="F399" t="s">
        <v>24</v>
      </c>
      <c r="G399">
        <v>391</v>
      </c>
      <c r="H399">
        <v>17</v>
      </c>
      <c r="I399">
        <v>638.76</v>
      </c>
      <c r="J399" t="s">
        <v>34</v>
      </c>
      <c r="K399" t="s">
        <v>36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</row>
    <row r="400" spans="1:17" x14ac:dyDescent="0.2">
      <c r="A400" s="1">
        <v>45572</v>
      </c>
      <c r="B400" t="s">
        <v>26</v>
      </c>
      <c r="C400" t="s">
        <v>19</v>
      </c>
      <c r="D400" t="s">
        <v>20</v>
      </c>
      <c r="E400" t="s">
        <v>23</v>
      </c>
      <c r="F400" t="s">
        <v>17</v>
      </c>
      <c r="G400">
        <v>369</v>
      </c>
      <c r="H400">
        <v>31</v>
      </c>
      <c r="I400">
        <v>116.83</v>
      </c>
      <c r="J400" t="s">
        <v>34</v>
      </c>
      <c r="K400" t="s">
        <v>36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</row>
    <row r="401" spans="1:17" x14ac:dyDescent="0.2">
      <c r="A401" s="1">
        <v>45521</v>
      </c>
      <c r="B401" t="s">
        <v>26</v>
      </c>
      <c r="C401" t="s">
        <v>28</v>
      </c>
      <c r="D401" t="s">
        <v>20</v>
      </c>
      <c r="E401" t="s">
        <v>16</v>
      </c>
      <c r="F401" t="s">
        <v>13</v>
      </c>
      <c r="G401">
        <v>71</v>
      </c>
      <c r="H401">
        <v>38</v>
      </c>
      <c r="I401">
        <v>324.58999999999997</v>
      </c>
      <c r="J401" t="s">
        <v>34</v>
      </c>
      <c r="K401" t="s">
        <v>36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</row>
    <row r="402" spans="1:17" x14ac:dyDescent="0.2">
      <c r="A402" s="1">
        <v>45534</v>
      </c>
      <c r="B402" t="s">
        <v>26</v>
      </c>
      <c r="C402" t="s">
        <v>15</v>
      </c>
      <c r="D402" t="s">
        <v>20</v>
      </c>
      <c r="E402" t="s">
        <v>32</v>
      </c>
      <c r="F402" t="s">
        <v>13</v>
      </c>
      <c r="G402">
        <v>318</v>
      </c>
      <c r="H402">
        <v>16</v>
      </c>
      <c r="I402">
        <v>591.99</v>
      </c>
      <c r="J402" t="s">
        <v>34</v>
      </c>
      <c r="K402" t="s">
        <v>36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</row>
    <row r="403" spans="1:17" x14ac:dyDescent="0.2">
      <c r="A403" s="1">
        <v>45547</v>
      </c>
      <c r="B403" t="s">
        <v>26</v>
      </c>
      <c r="C403" t="s">
        <v>19</v>
      </c>
      <c r="D403" t="s">
        <v>11</v>
      </c>
      <c r="E403" t="s">
        <v>16</v>
      </c>
      <c r="F403" t="s">
        <v>17</v>
      </c>
      <c r="G403">
        <v>283</v>
      </c>
      <c r="H403">
        <v>47</v>
      </c>
      <c r="I403">
        <v>265.47000000000003</v>
      </c>
      <c r="J403" t="s">
        <v>34</v>
      </c>
      <c r="K403" t="s">
        <v>36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</row>
    <row r="404" spans="1:17" x14ac:dyDescent="0.2">
      <c r="A404" s="1">
        <v>45412</v>
      </c>
      <c r="B404" t="s">
        <v>26</v>
      </c>
      <c r="C404" t="s">
        <v>15</v>
      </c>
      <c r="D404" t="s">
        <v>27</v>
      </c>
      <c r="E404" t="s">
        <v>12</v>
      </c>
      <c r="F404" t="s">
        <v>17</v>
      </c>
      <c r="G404">
        <v>401</v>
      </c>
      <c r="H404">
        <v>36</v>
      </c>
      <c r="I404">
        <v>365.13</v>
      </c>
      <c r="J404" t="s">
        <v>34</v>
      </c>
      <c r="K404" t="s">
        <v>36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</row>
    <row r="405" spans="1:17" x14ac:dyDescent="0.2">
      <c r="A405" s="1">
        <v>45420</v>
      </c>
      <c r="B405" t="s">
        <v>26</v>
      </c>
      <c r="C405" t="s">
        <v>15</v>
      </c>
      <c r="D405" t="s">
        <v>22</v>
      </c>
      <c r="E405" t="s">
        <v>32</v>
      </c>
      <c r="F405" t="s">
        <v>17</v>
      </c>
      <c r="G405">
        <v>259</v>
      </c>
      <c r="H405">
        <v>16</v>
      </c>
      <c r="I405">
        <v>453.68</v>
      </c>
      <c r="J405" t="s">
        <v>34</v>
      </c>
      <c r="K405" t="s">
        <v>36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</row>
    <row r="406" spans="1:17" x14ac:dyDescent="0.2">
      <c r="A406" s="1">
        <v>45365</v>
      </c>
      <c r="B406" t="s">
        <v>26</v>
      </c>
      <c r="C406" t="s">
        <v>19</v>
      </c>
      <c r="D406" t="s">
        <v>20</v>
      </c>
      <c r="E406" t="s">
        <v>16</v>
      </c>
      <c r="F406" t="s">
        <v>17</v>
      </c>
      <c r="G406">
        <v>92</v>
      </c>
      <c r="H406">
        <v>45</v>
      </c>
      <c r="I406">
        <v>595.41999999999996</v>
      </c>
      <c r="J406" t="s">
        <v>34</v>
      </c>
      <c r="K406" t="s">
        <v>36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</row>
    <row r="407" spans="1:17" x14ac:dyDescent="0.2">
      <c r="A407" s="1">
        <v>45631</v>
      </c>
      <c r="B407" t="s">
        <v>26</v>
      </c>
      <c r="C407" t="s">
        <v>28</v>
      </c>
      <c r="D407" t="s">
        <v>22</v>
      </c>
      <c r="E407" t="s">
        <v>32</v>
      </c>
      <c r="F407" t="s">
        <v>17</v>
      </c>
      <c r="G407">
        <v>458</v>
      </c>
      <c r="H407">
        <v>26</v>
      </c>
      <c r="I407">
        <v>687.69</v>
      </c>
      <c r="J407" t="s">
        <v>34</v>
      </c>
      <c r="K407" t="s">
        <v>36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</row>
    <row r="408" spans="1:17" x14ac:dyDescent="0.2">
      <c r="A408" s="1">
        <v>45509</v>
      </c>
      <c r="B408" t="s">
        <v>26</v>
      </c>
      <c r="C408" t="s">
        <v>10</v>
      </c>
      <c r="D408" t="s">
        <v>27</v>
      </c>
      <c r="E408" t="s">
        <v>12</v>
      </c>
      <c r="F408" t="s">
        <v>24</v>
      </c>
      <c r="G408">
        <v>440</v>
      </c>
      <c r="H408">
        <v>47</v>
      </c>
      <c r="I408">
        <v>648.79999999999995</v>
      </c>
      <c r="J408" t="s">
        <v>34</v>
      </c>
      <c r="K408" t="s">
        <v>36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</row>
    <row r="409" spans="1:17" x14ac:dyDescent="0.2">
      <c r="A409" s="1">
        <v>45512</v>
      </c>
      <c r="B409" t="s">
        <v>26</v>
      </c>
      <c r="C409" t="s">
        <v>19</v>
      </c>
      <c r="D409" t="s">
        <v>22</v>
      </c>
      <c r="E409" t="s">
        <v>23</v>
      </c>
      <c r="F409" t="s">
        <v>17</v>
      </c>
      <c r="G409">
        <v>23</v>
      </c>
      <c r="H409">
        <v>2</v>
      </c>
      <c r="I409">
        <v>24.97</v>
      </c>
      <c r="J409" t="s">
        <v>34</v>
      </c>
      <c r="K409" t="s">
        <v>36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</row>
    <row r="410" spans="1:17" x14ac:dyDescent="0.2">
      <c r="A410" s="1">
        <v>45398</v>
      </c>
      <c r="B410" t="s">
        <v>26</v>
      </c>
      <c r="C410" t="s">
        <v>19</v>
      </c>
      <c r="D410" t="s">
        <v>20</v>
      </c>
      <c r="E410" t="s">
        <v>23</v>
      </c>
      <c r="F410" t="s">
        <v>21</v>
      </c>
      <c r="G410">
        <v>318</v>
      </c>
      <c r="H410">
        <v>50</v>
      </c>
      <c r="I410">
        <v>331.78</v>
      </c>
      <c r="J410" t="s">
        <v>34</v>
      </c>
      <c r="K410" t="s">
        <v>36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</row>
    <row r="411" spans="1:17" x14ac:dyDescent="0.2">
      <c r="A411" s="1">
        <v>45325</v>
      </c>
      <c r="B411" t="s">
        <v>26</v>
      </c>
      <c r="C411" t="s">
        <v>10</v>
      </c>
      <c r="D411" t="s">
        <v>11</v>
      </c>
      <c r="E411" t="s">
        <v>32</v>
      </c>
      <c r="F411" t="s">
        <v>21</v>
      </c>
      <c r="G411">
        <v>183</v>
      </c>
      <c r="H411">
        <v>19</v>
      </c>
      <c r="I411">
        <v>989.61</v>
      </c>
      <c r="J411" t="s">
        <v>34</v>
      </c>
      <c r="K411" t="s">
        <v>36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</row>
    <row r="412" spans="1:17" x14ac:dyDescent="0.2">
      <c r="A412" s="1">
        <v>45301</v>
      </c>
      <c r="B412" t="s">
        <v>26</v>
      </c>
      <c r="C412" t="s">
        <v>15</v>
      </c>
      <c r="D412" t="s">
        <v>27</v>
      </c>
      <c r="E412" t="s">
        <v>23</v>
      </c>
      <c r="F412" t="s">
        <v>17</v>
      </c>
      <c r="G412">
        <v>249</v>
      </c>
      <c r="H412">
        <v>16</v>
      </c>
      <c r="I412">
        <v>22.36</v>
      </c>
      <c r="J412" t="s">
        <v>34</v>
      </c>
      <c r="K412" t="s">
        <v>36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</row>
    <row r="413" spans="1:17" x14ac:dyDescent="0.2">
      <c r="A413" s="1">
        <v>45342</v>
      </c>
      <c r="B413" t="s">
        <v>26</v>
      </c>
      <c r="C413" t="s">
        <v>19</v>
      </c>
      <c r="D413" t="s">
        <v>20</v>
      </c>
      <c r="E413" t="s">
        <v>32</v>
      </c>
      <c r="F413" t="s">
        <v>21</v>
      </c>
      <c r="G413">
        <v>450</v>
      </c>
      <c r="H413">
        <v>25</v>
      </c>
      <c r="I413">
        <v>142.37</v>
      </c>
      <c r="J413" t="s">
        <v>34</v>
      </c>
      <c r="K413" t="s">
        <v>36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</row>
    <row r="414" spans="1:17" x14ac:dyDescent="0.2">
      <c r="A414" s="1">
        <v>45519</v>
      </c>
      <c r="B414" t="s">
        <v>26</v>
      </c>
      <c r="C414" t="s">
        <v>10</v>
      </c>
      <c r="D414" t="s">
        <v>20</v>
      </c>
      <c r="E414" t="s">
        <v>16</v>
      </c>
      <c r="F414" t="s">
        <v>13</v>
      </c>
      <c r="G414">
        <v>435</v>
      </c>
      <c r="H414">
        <v>36</v>
      </c>
      <c r="I414">
        <v>503.32</v>
      </c>
      <c r="J414" t="s">
        <v>34</v>
      </c>
      <c r="K414" t="s">
        <v>36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</row>
    <row r="415" spans="1:17" x14ac:dyDescent="0.2">
      <c r="A415" s="1">
        <v>45348</v>
      </c>
      <c r="B415" t="s">
        <v>26</v>
      </c>
      <c r="C415" t="s">
        <v>15</v>
      </c>
      <c r="D415" t="s">
        <v>20</v>
      </c>
      <c r="E415" t="s">
        <v>12</v>
      </c>
      <c r="F415" t="s">
        <v>13</v>
      </c>
      <c r="G415">
        <v>169</v>
      </c>
      <c r="H415">
        <v>48</v>
      </c>
      <c r="I415">
        <v>139.47</v>
      </c>
      <c r="J415" t="s">
        <v>34</v>
      </c>
      <c r="K415" t="s">
        <v>36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</row>
    <row r="416" spans="1:17" x14ac:dyDescent="0.2">
      <c r="A416" s="1">
        <v>45613</v>
      </c>
      <c r="B416" t="s">
        <v>26</v>
      </c>
      <c r="C416" t="s">
        <v>15</v>
      </c>
      <c r="D416" t="s">
        <v>11</v>
      </c>
      <c r="E416" t="s">
        <v>12</v>
      </c>
      <c r="F416" t="s">
        <v>21</v>
      </c>
      <c r="G416">
        <v>468</v>
      </c>
      <c r="H416">
        <v>5</v>
      </c>
      <c r="I416">
        <v>422.68</v>
      </c>
      <c r="J416" t="s">
        <v>34</v>
      </c>
      <c r="K416" t="s">
        <v>36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</row>
    <row r="417" spans="1:17" x14ac:dyDescent="0.2">
      <c r="A417" s="1">
        <v>45420</v>
      </c>
      <c r="B417" t="s">
        <v>26</v>
      </c>
      <c r="C417" t="s">
        <v>15</v>
      </c>
      <c r="D417" t="s">
        <v>20</v>
      </c>
      <c r="E417" t="s">
        <v>29</v>
      </c>
      <c r="F417" t="s">
        <v>24</v>
      </c>
      <c r="G417">
        <v>249</v>
      </c>
      <c r="H417">
        <v>19</v>
      </c>
      <c r="I417">
        <v>210.96</v>
      </c>
      <c r="J417" t="s">
        <v>34</v>
      </c>
      <c r="K417" t="s">
        <v>36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</row>
    <row r="418" spans="1:17" x14ac:dyDescent="0.2">
      <c r="A418" s="1">
        <v>45317</v>
      </c>
      <c r="B418" t="s">
        <v>26</v>
      </c>
      <c r="C418" t="s">
        <v>28</v>
      </c>
      <c r="D418" t="s">
        <v>11</v>
      </c>
      <c r="E418" t="s">
        <v>16</v>
      </c>
      <c r="F418" t="s">
        <v>13</v>
      </c>
      <c r="G418">
        <v>347</v>
      </c>
      <c r="H418">
        <v>30</v>
      </c>
      <c r="I418">
        <v>122.64</v>
      </c>
      <c r="J418" t="s">
        <v>34</v>
      </c>
      <c r="K418" t="s">
        <v>36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</row>
    <row r="419" spans="1:17" x14ac:dyDescent="0.2">
      <c r="A419" s="1">
        <v>45340</v>
      </c>
      <c r="B419" t="s">
        <v>26</v>
      </c>
      <c r="C419" t="s">
        <v>28</v>
      </c>
      <c r="D419" t="s">
        <v>22</v>
      </c>
      <c r="E419" t="s">
        <v>23</v>
      </c>
      <c r="F419" t="s">
        <v>21</v>
      </c>
      <c r="G419">
        <v>246</v>
      </c>
      <c r="H419">
        <v>19</v>
      </c>
      <c r="I419">
        <v>507.25</v>
      </c>
      <c r="J419" t="s">
        <v>34</v>
      </c>
      <c r="K419" t="s">
        <v>36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</row>
    <row r="420" spans="1:17" x14ac:dyDescent="0.2">
      <c r="A420" s="1">
        <v>45357</v>
      </c>
      <c r="B420" t="s">
        <v>26</v>
      </c>
      <c r="C420" t="s">
        <v>10</v>
      </c>
      <c r="D420" t="s">
        <v>22</v>
      </c>
      <c r="E420" t="s">
        <v>16</v>
      </c>
      <c r="F420" t="s">
        <v>24</v>
      </c>
      <c r="G420">
        <v>372</v>
      </c>
      <c r="H420">
        <v>38</v>
      </c>
      <c r="I420">
        <v>546.82000000000005</v>
      </c>
      <c r="J420" t="s">
        <v>34</v>
      </c>
      <c r="K420" t="s">
        <v>36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</row>
    <row r="421" spans="1:17" x14ac:dyDescent="0.2">
      <c r="A421" s="1">
        <v>45552</v>
      </c>
      <c r="B421" t="s">
        <v>26</v>
      </c>
      <c r="C421" t="s">
        <v>10</v>
      </c>
      <c r="D421" t="s">
        <v>20</v>
      </c>
      <c r="E421" t="s">
        <v>16</v>
      </c>
      <c r="F421" t="s">
        <v>13</v>
      </c>
      <c r="G421">
        <v>475</v>
      </c>
      <c r="H421">
        <v>44</v>
      </c>
      <c r="I421">
        <v>87.33</v>
      </c>
      <c r="J421" t="s">
        <v>34</v>
      </c>
      <c r="K421" t="s">
        <v>36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</row>
    <row r="422" spans="1:17" x14ac:dyDescent="0.2">
      <c r="A422" s="1">
        <v>45315</v>
      </c>
      <c r="B422" t="s">
        <v>26</v>
      </c>
      <c r="C422" t="s">
        <v>15</v>
      </c>
      <c r="D422" t="s">
        <v>20</v>
      </c>
      <c r="E422" t="s">
        <v>23</v>
      </c>
      <c r="F422" t="s">
        <v>24</v>
      </c>
      <c r="G422">
        <v>81</v>
      </c>
      <c r="H422">
        <v>43</v>
      </c>
      <c r="I422">
        <v>29.1</v>
      </c>
      <c r="J422" t="s">
        <v>34</v>
      </c>
      <c r="K422" t="s">
        <v>36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</row>
    <row r="423" spans="1:17" x14ac:dyDescent="0.2">
      <c r="A423" s="1">
        <v>45313</v>
      </c>
      <c r="B423" t="s">
        <v>26</v>
      </c>
      <c r="C423" t="s">
        <v>15</v>
      </c>
      <c r="D423" t="s">
        <v>20</v>
      </c>
      <c r="E423" t="s">
        <v>29</v>
      </c>
      <c r="F423" t="s">
        <v>13</v>
      </c>
      <c r="G423">
        <v>292</v>
      </c>
      <c r="H423">
        <v>47</v>
      </c>
      <c r="I423">
        <v>816.82</v>
      </c>
      <c r="J423" t="s">
        <v>34</v>
      </c>
      <c r="K423" t="s">
        <v>36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</row>
    <row r="424" spans="1:17" x14ac:dyDescent="0.2">
      <c r="A424" s="1">
        <v>45439</v>
      </c>
      <c r="B424" t="s">
        <v>26</v>
      </c>
      <c r="C424" t="s">
        <v>28</v>
      </c>
      <c r="D424" t="s">
        <v>20</v>
      </c>
      <c r="E424" t="s">
        <v>29</v>
      </c>
      <c r="F424" t="s">
        <v>24</v>
      </c>
      <c r="G424">
        <v>230</v>
      </c>
      <c r="H424">
        <v>4</v>
      </c>
      <c r="I424">
        <v>463.12</v>
      </c>
      <c r="J424" t="s">
        <v>34</v>
      </c>
      <c r="K424" t="s">
        <v>36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</row>
    <row r="425" spans="1:17" x14ac:dyDescent="0.2">
      <c r="A425" s="1">
        <v>45550</v>
      </c>
      <c r="B425" t="s">
        <v>26</v>
      </c>
      <c r="C425" t="s">
        <v>15</v>
      </c>
      <c r="D425" t="s">
        <v>11</v>
      </c>
      <c r="E425" t="s">
        <v>29</v>
      </c>
      <c r="F425" t="s">
        <v>13</v>
      </c>
      <c r="G425">
        <v>54</v>
      </c>
      <c r="H425">
        <v>10</v>
      </c>
      <c r="I425">
        <v>625.22</v>
      </c>
      <c r="J425" t="s">
        <v>34</v>
      </c>
      <c r="K425" t="s">
        <v>36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</row>
    <row r="426" spans="1:17" x14ac:dyDescent="0.2">
      <c r="A426" s="1">
        <v>45306</v>
      </c>
      <c r="B426" t="s">
        <v>26</v>
      </c>
      <c r="C426" t="s">
        <v>15</v>
      </c>
      <c r="D426" t="s">
        <v>11</v>
      </c>
      <c r="E426" t="s">
        <v>32</v>
      </c>
      <c r="F426" t="s">
        <v>21</v>
      </c>
      <c r="G426">
        <v>133</v>
      </c>
      <c r="H426">
        <v>10</v>
      </c>
      <c r="I426">
        <v>138.72</v>
      </c>
      <c r="J426" t="s">
        <v>34</v>
      </c>
      <c r="K426" t="s">
        <v>36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</row>
    <row r="427" spans="1:17" x14ac:dyDescent="0.2">
      <c r="A427" s="1">
        <v>45545</v>
      </c>
      <c r="B427" t="s">
        <v>26</v>
      </c>
      <c r="C427" t="s">
        <v>28</v>
      </c>
      <c r="D427" t="s">
        <v>22</v>
      </c>
      <c r="E427" t="s">
        <v>12</v>
      </c>
      <c r="F427" t="s">
        <v>24</v>
      </c>
      <c r="G427">
        <v>145</v>
      </c>
      <c r="H427">
        <v>15</v>
      </c>
      <c r="I427">
        <v>173.39</v>
      </c>
      <c r="J427" t="s">
        <v>34</v>
      </c>
      <c r="K427" t="s">
        <v>36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</row>
    <row r="428" spans="1:17" x14ac:dyDescent="0.2">
      <c r="A428" s="1">
        <v>45299</v>
      </c>
      <c r="B428" t="s">
        <v>26</v>
      </c>
      <c r="C428" t="s">
        <v>19</v>
      </c>
      <c r="D428" t="s">
        <v>22</v>
      </c>
      <c r="E428" t="s">
        <v>12</v>
      </c>
      <c r="F428" t="s">
        <v>24</v>
      </c>
      <c r="G428">
        <v>470</v>
      </c>
      <c r="H428">
        <v>16</v>
      </c>
      <c r="I428">
        <v>388.35</v>
      </c>
      <c r="J428" t="s">
        <v>34</v>
      </c>
      <c r="K428" t="s">
        <v>36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</row>
    <row r="429" spans="1:17" x14ac:dyDescent="0.2">
      <c r="A429" s="1">
        <v>45310</v>
      </c>
      <c r="B429" t="s">
        <v>26</v>
      </c>
      <c r="C429" t="s">
        <v>10</v>
      </c>
      <c r="D429" t="s">
        <v>20</v>
      </c>
      <c r="E429" t="s">
        <v>16</v>
      </c>
      <c r="F429" t="s">
        <v>17</v>
      </c>
      <c r="G429">
        <v>398</v>
      </c>
      <c r="H429">
        <v>42</v>
      </c>
      <c r="I429">
        <v>188.79</v>
      </c>
      <c r="J429" t="s">
        <v>34</v>
      </c>
      <c r="K429" t="s">
        <v>36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</row>
    <row r="430" spans="1:17" x14ac:dyDescent="0.2">
      <c r="A430" s="1">
        <v>45351</v>
      </c>
      <c r="B430" t="s">
        <v>26</v>
      </c>
      <c r="C430" t="s">
        <v>19</v>
      </c>
      <c r="D430" t="s">
        <v>27</v>
      </c>
      <c r="E430" t="s">
        <v>29</v>
      </c>
      <c r="F430" t="s">
        <v>21</v>
      </c>
      <c r="G430">
        <v>230</v>
      </c>
      <c r="H430">
        <v>11</v>
      </c>
      <c r="I430">
        <v>386.51</v>
      </c>
      <c r="J430" t="s">
        <v>34</v>
      </c>
      <c r="K430" t="s">
        <v>36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</row>
    <row r="431" spans="1:17" x14ac:dyDescent="0.2">
      <c r="A431" s="1">
        <v>45439</v>
      </c>
      <c r="B431" t="s">
        <v>26</v>
      </c>
      <c r="C431" t="s">
        <v>10</v>
      </c>
      <c r="D431" t="s">
        <v>22</v>
      </c>
      <c r="E431" t="s">
        <v>23</v>
      </c>
      <c r="F431" t="s">
        <v>21</v>
      </c>
      <c r="G431">
        <v>486</v>
      </c>
      <c r="H431">
        <v>11</v>
      </c>
      <c r="I431">
        <v>219.61</v>
      </c>
      <c r="J431" t="s">
        <v>34</v>
      </c>
      <c r="K431" t="s">
        <v>36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</row>
    <row r="432" spans="1:17" x14ac:dyDescent="0.2">
      <c r="A432" s="1">
        <v>45650</v>
      </c>
      <c r="B432" t="s">
        <v>26</v>
      </c>
      <c r="C432" t="s">
        <v>19</v>
      </c>
      <c r="D432" t="s">
        <v>22</v>
      </c>
      <c r="E432" t="s">
        <v>16</v>
      </c>
      <c r="F432" t="s">
        <v>24</v>
      </c>
      <c r="G432">
        <v>137</v>
      </c>
      <c r="H432">
        <v>16</v>
      </c>
      <c r="I432">
        <v>296.58999999999997</v>
      </c>
      <c r="J432" t="s">
        <v>34</v>
      </c>
      <c r="K432" t="s">
        <v>36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</row>
    <row r="433" spans="1:17" x14ac:dyDescent="0.2">
      <c r="A433" s="1">
        <v>45520</v>
      </c>
      <c r="B433" t="s">
        <v>26</v>
      </c>
      <c r="C433" t="s">
        <v>28</v>
      </c>
      <c r="D433" t="s">
        <v>11</v>
      </c>
      <c r="E433" t="s">
        <v>29</v>
      </c>
      <c r="F433" t="s">
        <v>17</v>
      </c>
      <c r="G433">
        <v>242</v>
      </c>
      <c r="H433">
        <v>47</v>
      </c>
      <c r="I433">
        <v>912.29</v>
      </c>
      <c r="J433" t="s">
        <v>34</v>
      </c>
      <c r="K433" t="s">
        <v>36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</row>
    <row r="434" spans="1:17" x14ac:dyDescent="0.2">
      <c r="A434" s="1">
        <v>45403</v>
      </c>
      <c r="B434" t="s">
        <v>26</v>
      </c>
      <c r="C434" t="s">
        <v>19</v>
      </c>
      <c r="D434" t="s">
        <v>20</v>
      </c>
      <c r="E434" t="s">
        <v>29</v>
      </c>
      <c r="F434" t="s">
        <v>21</v>
      </c>
      <c r="G434">
        <v>180</v>
      </c>
      <c r="H434">
        <v>46</v>
      </c>
      <c r="I434">
        <v>814.78</v>
      </c>
      <c r="J434" t="s">
        <v>34</v>
      </c>
      <c r="K434" t="s">
        <v>36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</row>
    <row r="435" spans="1:17" x14ac:dyDescent="0.2">
      <c r="A435" s="1">
        <v>45401</v>
      </c>
      <c r="B435" t="s">
        <v>26</v>
      </c>
      <c r="C435" t="s">
        <v>10</v>
      </c>
      <c r="D435" t="s">
        <v>27</v>
      </c>
      <c r="E435" t="s">
        <v>12</v>
      </c>
      <c r="F435" t="s">
        <v>24</v>
      </c>
      <c r="G435">
        <v>300</v>
      </c>
      <c r="H435">
        <v>11</v>
      </c>
      <c r="I435">
        <v>929.92</v>
      </c>
      <c r="J435" t="s">
        <v>34</v>
      </c>
      <c r="K435" t="s">
        <v>36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</row>
    <row r="436" spans="1:17" x14ac:dyDescent="0.2">
      <c r="A436" s="1">
        <v>45493</v>
      </c>
      <c r="B436" t="s">
        <v>26</v>
      </c>
      <c r="C436" t="s">
        <v>28</v>
      </c>
      <c r="D436" t="s">
        <v>27</v>
      </c>
      <c r="E436" t="s">
        <v>29</v>
      </c>
      <c r="F436" t="s">
        <v>17</v>
      </c>
      <c r="G436">
        <v>287</v>
      </c>
      <c r="H436">
        <v>29</v>
      </c>
      <c r="I436">
        <v>224.37</v>
      </c>
      <c r="J436" t="s">
        <v>34</v>
      </c>
      <c r="K436" t="s">
        <v>36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</row>
    <row r="437" spans="1:17" x14ac:dyDescent="0.2">
      <c r="A437" s="1">
        <v>45463</v>
      </c>
      <c r="B437" t="s">
        <v>26</v>
      </c>
      <c r="C437" t="s">
        <v>10</v>
      </c>
      <c r="D437" t="s">
        <v>22</v>
      </c>
      <c r="E437" t="s">
        <v>23</v>
      </c>
      <c r="F437" t="s">
        <v>24</v>
      </c>
      <c r="G437">
        <v>101</v>
      </c>
      <c r="H437">
        <v>7</v>
      </c>
      <c r="I437">
        <v>367.8</v>
      </c>
      <c r="J437" t="s">
        <v>34</v>
      </c>
      <c r="K437" t="s">
        <v>36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</row>
    <row r="438" spans="1:17" x14ac:dyDescent="0.2">
      <c r="A438" s="1">
        <v>45599</v>
      </c>
      <c r="B438" t="s">
        <v>26</v>
      </c>
      <c r="C438" t="s">
        <v>15</v>
      </c>
      <c r="D438" t="s">
        <v>20</v>
      </c>
      <c r="E438" t="s">
        <v>16</v>
      </c>
      <c r="F438" t="s">
        <v>17</v>
      </c>
      <c r="G438">
        <v>196</v>
      </c>
      <c r="H438">
        <v>44</v>
      </c>
      <c r="I438">
        <v>673.67</v>
      </c>
      <c r="J438" t="s">
        <v>34</v>
      </c>
      <c r="K438" t="s">
        <v>36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</row>
    <row r="439" spans="1:17" x14ac:dyDescent="0.2">
      <c r="A439" s="1">
        <v>45326</v>
      </c>
      <c r="B439" t="s">
        <v>26</v>
      </c>
      <c r="C439" t="s">
        <v>10</v>
      </c>
      <c r="D439" t="s">
        <v>22</v>
      </c>
      <c r="E439" t="s">
        <v>29</v>
      </c>
      <c r="F439" t="s">
        <v>24</v>
      </c>
      <c r="G439">
        <v>490</v>
      </c>
      <c r="H439">
        <v>5</v>
      </c>
      <c r="I439">
        <v>447.45</v>
      </c>
      <c r="J439" t="s">
        <v>34</v>
      </c>
      <c r="K439" t="s">
        <v>36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</row>
    <row r="440" spans="1:17" x14ac:dyDescent="0.2">
      <c r="A440" s="1">
        <v>45355</v>
      </c>
      <c r="B440" t="s">
        <v>26</v>
      </c>
      <c r="C440" t="s">
        <v>15</v>
      </c>
      <c r="D440" t="s">
        <v>27</v>
      </c>
      <c r="E440" t="s">
        <v>12</v>
      </c>
      <c r="F440" t="s">
        <v>24</v>
      </c>
      <c r="G440">
        <v>398</v>
      </c>
      <c r="H440">
        <v>13</v>
      </c>
      <c r="I440">
        <v>85.19</v>
      </c>
      <c r="J440" t="s">
        <v>34</v>
      </c>
      <c r="K440" t="s">
        <v>36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</row>
    <row r="441" spans="1:17" x14ac:dyDescent="0.2">
      <c r="A441" s="1">
        <v>45321</v>
      </c>
      <c r="B441" t="s">
        <v>26</v>
      </c>
      <c r="C441" t="s">
        <v>15</v>
      </c>
      <c r="D441" t="s">
        <v>22</v>
      </c>
      <c r="E441" t="s">
        <v>16</v>
      </c>
      <c r="F441" t="s">
        <v>21</v>
      </c>
      <c r="G441">
        <v>381</v>
      </c>
      <c r="H441">
        <v>14</v>
      </c>
      <c r="I441">
        <v>162.61000000000001</v>
      </c>
      <c r="J441" t="s">
        <v>34</v>
      </c>
      <c r="K441" t="s">
        <v>36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</row>
    <row r="442" spans="1:17" x14ac:dyDescent="0.2">
      <c r="A442" s="1">
        <v>45480</v>
      </c>
      <c r="B442" t="s">
        <v>26</v>
      </c>
      <c r="C442" t="s">
        <v>15</v>
      </c>
      <c r="D442" t="s">
        <v>22</v>
      </c>
      <c r="E442" t="s">
        <v>23</v>
      </c>
      <c r="F442" t="s">
        <v>17</v>
      </c>
      <c r="G442">
        <v>426</v>
      </c>
      <c r="H442">
        <v>18</v>
      </c>
      <c r="I442">
        <v>12.91</v>
      </c>
      <c r="J442" t="s">
        <v>34</v>
      </c>
      <c r="K442" t="s">
        <v>36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</row>
    <row r="443" spans="1:17" x14ac:dyDescent="0.2">
      <c r="A443" s="1">
        <v>45600</v>
      </c>
      <c r="B443" t="s">
        <v>26</v>
      </c>
      <c r="C443" t="s">
        <v>15</v>
      </c>
      <c r="D443" t="s">
        <v>20</v>
      </c>
      <c r="E443" t="s">
        <v>29</v>
      </c>
      <c r="F443" t="s">
        <v>21</v>
      </c>
      <c r="G443">
        <v>141</v>
      </c>
      <c r="H443">
        <v>19</v>
      </c>
      <c r="I443">
        <v>133.78</v>
      </c>
      <c r="J443" t="s">
        <v>34</v>
      </c>
      <c r="K443" t="s">
        <v>36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</row>
    <row r="444" spans="1:17" x14ac:dyDescent="0.2">
      <c r="A444" s="1">
        <v>45366</v>
      </c>
      <c r="B444" t="s">
        <v>26</v>
      </c>
      <c r="C444" t="s">
        <v>28</v>
      </c>
      <c r="D444" t="s">
        <v>27</v>
      </c>
      <c r="E444" t="s">
        <v>12</v>
      </c>
      <c r="F444" t="s">
        <v>17</v>
      </c>
      <c r="G444">
        <v>261</v>
      </c>
      <c r="H444">
        <v>43</v>
      </c>
      <c r="I444">
        <v>480.7</v>
      </c>
      <c r="J444" t="s">
        <v>34</v>
      </c>
      <c r="K444" t="s">
        <v>36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</row>
    <row r="445" spans="1:17" x14ac:dyDescent="0.2">
      <c r="A445" s="1">
        <v>45450</v>
      </c>
      <c r="B445" t="s">
        <v>26</v>
      </c>
      <c r="C445" t="s">
        <v>10</v>
      </c>
      <c r="D445" t="s">
        <v>11</v>
      </c>
      <c r="E445" t="s">
        <v>23</v>
      </c>
      <c r="F445" t="s">
        <v>21</v>
      </c>
      <c r="G445">
        <v>145</v>
      </c>
      <c r="H445">
        <v>26</v>
      </c>
      <c r="I445">
        <v>851.96</v>
      </c>
      <c r="J445" t="s">
        <v>34</v>
      </c>
      <c r="K445" t="s">
        <v>36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</row>
    <row r="446" spans="1:17" x14ac:dyDescent="0.2">
      <c r="A446" s="1">
        <v>45451</v>
      </c>
      <c r="B446" t="s">
        <v>26</v>
      </c>
      <c r="C446" t="s">
        <v>19</v>
      </c>
      <c r="D446" t="s">
        <v>27</v>
      </c>
      <c r="E446" t="s">
        <v>16</v>
      </c>
      <c r="F446" t="s">
        <v>13</v>
      </c>
      <c r="G446">
        <v>214</v>
      </c>
      <c r="H446">
        <v>31</v>
      </c>
      <c r="I446">
        <v>494.63</v>
      </c>
      <c r="J446" t="s">
        <v>34</v>
      </c>
      <c r="K446" t="s">
        <v>36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</row>
    <row r="447" spans="1:17" x14ac:dyDescent="0.2">
      <c r="A447" s="1">
        <v>45518</v>
      </c>
      <c r="B447" t="s">
        <v>26</v>
      </c>
      <c r="C447" t="s">
        <v>28</v>
      </c>
      <c r="D447" t="s">
        <v>27</v>
      </c>
      <c r="E447" t="s">
        <v>23</v>
      </c>
      <c r="F447" t="s">
        <v>24</v>
      </c>
      <c r="G447">
        <v>56</v>
      </c>
      <c r="H447">
        <v>36</v>
      </c>
      <c r="I447">
        <v>120.8</v>
      </c>
      <c r="J447" t="s">
        <v>34</v>
      </c>
      <c r="K447" t="s">
        <v>36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</row>
    <row r="448" spans="1:17" x14ac:dyDescent="0.2">
      <c r="A448" s="1">
        <v>45629</v>
      </c>
      <c r="B448" t="s">
        <v>26</v>
      </c>
      <c r="C448" t="s">
        <v>10</v>
      </c>
      <c r="D448" t="s">
        <v>27</v>
      </c>
      <c r="E448" t="s">
        <v>32</v>
      </c>
      <c r="F448" t="s">
        <v>13</v>
      </c>
      <c r="G448">
        <v>208</v>
      </c>
      <c r="H448">
        <v>8</v>
      </c>
      <c r="I448">
        <v>232.8</v>
      </c>
      <c r="J448" t="s">
        <v>34</v>
      </c>
      <c r="K448" t="s">
        <v>36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</row>
    <row r="449" spans="1:17" x14ac:dyDescent="0.2">
      <c r="A449" s="1">
        <v>45383</v>
      </c>
      <c r="B449" t="s">
        <v>26</v>
      </c>
      <c r="C449" t="s">
        <v>10</v>
      </c>
      <c r="D449" t="s">
        <v>20</v>
      </c>
      <c r="E449" t="s">
        <v>23</v>
      </c>
      <c r="F449" t="s">
        <v>21</v>
      </c>
      <c r="G449">
        <v>320</v>
      </c>
      <c r="H449">
        <v>22</v>
      </c>
      <c r="I449">
        <v>275.39999999999998</v>
      </c>
      <c r="J449" t="s">
        <v>34</v>
      </c>
      <c r="K449" t="s">
        <v>36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</row>
    <row r="450" spans="1:17" x14ac:dyDescent="0.2">
      <c r="A450" s="1">
        <v>45497</v>
      </c>
      <c r="B450" t="s">
        <v>26</v>
      </c>
      <c r="C450" t="s">
        <v>15</v>
      </c>
      <c r="D450" t="s">
        <v>27</v>
      </c>
      <c r="E450" t="s">
        <v>12</v>
      </c>
      <c r="F450" t="s">
        <v>17</v>
      </c>
      <c r="G450">
        <v>367</v>
      </c>
      <c r="H450">
        <v>50</v>
      </c>
      <c r="I450">
        <v>495.39</v>
      </c>
      <c r="J450" t="s">
        <v>34</v>
      </c>
      <c r="K450" t="s">
        <v>36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</row>
    <row r="451" spans="1:17" x14ac:dyDescent="0.2">
      <c r="A451" s="1">
        <v>45332</v>
      </c>
      <c r="B451" t="s">
        <v>26</v>
      </c>
      <c r="C451" t="s">
        <v>10</v>
      </c>
      <c r="D451" t="s">
        <v>27</v>
      </c>
      <c r="E451" t="s">
        <v>23</v>
      </c>
      <c r="F451" t="s">
        <v>21</v>
      </c>
      <c r="G451">
        <v>361</v>
      </c>
      <c r="H451">
        <v>43</v>
      </c>
      <c r="I451">
        <v>97.12</v>
      </c>
      <c r="J451" t="s">
        <v>34</v>
      </c>
      <c r="K451" t="s">
        <v>36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</row>
    <row r="452" spans="1:17" x14ac:dyDescent="0.2">
      <c r="A452" s="1">
        <v>45585</v>
      </c>
      <c r="B452" t="s">
        <v>26</v>
      </c>
      <c r="C452" t="s">
        <v>19</v>
      </c>
      <c r="D452" t="s">
        <v>11</v>
      </c>
      <c r="E452" t="s">
        <v>23</v>
      </c>
      <c r="F452" t="s">
        <v>13</v>
      </c>
      <c r="G452">
        <v>392</v>
      </c>
      <c r="H452">
        <v>21</v>
      </c>
      <c r="I452">
        <v>550.23</v>
      </c>
      <c r="J452" t="s">
        <v>34</v>
      </c>
      <c r="K452" t="s">
        <v>36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</row>
    <row r="453" spans="1:17" x14ac:dyDescent="0.2">
      <c r="A453" s="1">
        <v>45656</v>
      </c>
      <c r="B453" t="s">
        <v>26</v>
      </c>
      <c r="C453" t="s">
        <v>28</v>
      </c>
      <c r="D453" t="s">
        <v>11</v>
      </c>
      <c r="E453" t="s">
        <v>12</v>
      </c>
      <c r="F453" t="s">
        <v>17</v>
      </c>
      <c r="G453">
        <v>309</v>
      </c>
      <c r="H453">
        <v>17</v>
      </c>
      <c r="I453">
        <v>236.74</v>
      </c>
      <c r="J453" t="s">
        <v>34</v>
      </c>
      <c r="K453" t="s">
        <v>36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</row>
    <row r="454" spans="1:17" x14ac:dyDescent="0.2">
      <c r="A454" s="1">
        <v>45403</v>
      </c>
      <c r="B454" t="s">
        <v>26</v>
      </c>
      <c r="C454" t="s">
        <v>10</v>
      </c>
      <c r="D454" t="s">
        <v>27</v>
      </c>
      <c r="E454" t="s">
        <v>16</v>
      </c>
      <c r="F454" t="s">
        <v>13</v>
      </c>
      <c r="G454">
        <v>108</v>
      </c>
      <c r="H454">
        <v>14</v>
      </c>
      <c r="I454">
        <v>492.84</v>
      </c>
      <c r="J454" t="s">
        <v>34</v>
      </c>
      <c r="K454" t="s">
        <v>36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</row>
    <row r="455" spans="1:17" x14ac:dyDescent="0.2">
      <c r="A455" s="1">
        <v>45515</v>
      </c>
      <c r="B455" t="s">
        <v>26</v>
      </c>
      <c r="C455" t="s">
        <v>19</v>
      </c>
      <c r="D455" t="s">
        <v>27</v>
      </c>
      <c r="E455" t="s">
        <v>12</v>
      </c>
      <c r="F455" t="s">
        <v>13</v>
      </c>
      <c r="G455">
        <v>475</v>
      </c>
      <c r="H455">
        <v>17</v>
      </c>
      <c r="I455">
        <v>766.69</v>
      </c>
      <c r="J455" t="s">
        <v>34</v>
      </c>
      <c r="K455" t="s">
        <v>36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</row>
    <row r="456" spans="1:17" x14ac:dyDescent="0.2">
      <c r="A456" s="1">
        <v>45559</v>
      </c>
      <c r="B456" t="s">
        <v>26</v>
      </c>
      <c r="C456" t="s">
        <v>19</v>
      </c>
      <c r="D456" t="s">
        <v>11</v>
      </c>
      <c r="E456" t="s">
        <v>29</v>
      </c>
      <c r="F456" t="s">
        <v>24</v>
      </c>
      <c r="G456">
        <v>43</v>
      </c>
      <c r="H456">
        <v>18</v>
      </c>
      <c r="I456">
        <v>596.80999999999995</v>
      </c>
      <c r="J456" t="s">
        <v>34</v>
      </c>
      <c r="K456" t="s">
        <v>36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</row>
    <row r="457" spans="1:17" x14ac:dyDescent="0.2">
      <c r="A457" s="1">
        <v>45325</v>
      </c>
      <c r="B457" t="s">
        <v>26</v>
      </c>
      <c r="C457" t="s">
        <v>19</v>
      </c>
      <c r="D457" t="s">
        <v>27</v>
      </c>
      <c r="E457" t="s">
        <v>23</v>
      </c>
      <c r="F457" t="s">
        <v>13</v>
      </c>
      <c r="G457">
        <v>320</v>
      </c>
      <c r="H457">
        <v>12</v>
      </c>
      <c r="I457">
        <v>991.15</v>
      </c>
      <c r="J457" t="s">
        <v>34</v>
      </c>
      <c r="K457" t="s">
        <v>36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</row>
    <row r="458" spans="1:17" x14ac:dyDescent="0.2">
      <c r="A458" s="1">
        <v>45606</v>
      </c>
      <c r="B458" t="s">
        <v>26</v>
      </c>
      <c r="C458" t="s">
        <v>10</v>
      </c>
      <c r="D458" t="s">
        <v>22</v>
      </c>
      <c r="E458" t="s">
        <v>29</v>
      </c>
      <c r="F458" t="s">
        <v>13</v>
      </c>
      <c r="G458">
        <v>22</v>
      </c>
      <c r="H458">
        <v>28</v>
      </c>
      <c r="I458">
        <v>871.65</v>
      </c>
      <c r="J458" t="s">
        <v>34</v>
      </c>
      <c r="K458" t="s">
        <v>36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</row>
    <row r="459" spans="1:17" x14ac:dyDescent="0.2">
      <c r="A459" s="1">
        <v>45631</v>
      </c>
      <c r="B459" t="s">
        <v>26</v>
      </c>
      <c r="C459" t="s">
        <v>15</v>
      </c>
      <c r="D459" t="s">
        <v>20</v>
      </c>
      <c r="E459" t="s">
        <v>16</v>
      </c>
      <c r="F459" t="s">
        <v>24</v>
      </c>
      <c r="G459">
        <v>82</v>
      </c>
      <c r="H459">
        <v>38</v>
      </c>
      <c r="I459">
        <v>397.73</v>
      </c>
      <c r="J459" t="s">
        <v>34</v>
      </c>
      <c r="K459" t="s">
        <v>36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</row>
    <row r="460" spans="1:17" x14ac:dyDescent="0.2">
      <c r="A460" s="1">
        <v>45410</v>
      </c>
      <c r="B460" t="s">
        <v>26</v>
      </c>
      <c r="C460" t="s">
        <v>28</v>
      </c>
      <c r="D460" t="s">
        <v>27</v>
      </c>
      <c r="E460" t="s">
        <v>23</v>
      </c>
      <c r="F460" t="s">
        <v>17</v>
      </c>
      <c r="G460">
        <v>131</v>
      </c>
      <c r="H460">
        <v>26</v>
      </c>
      <c r="I460">
        <v>909.35</v>
      </c>
      <c r="J460" t="s">
        <v>34</v>
      </c>
      <c r="K460" t="s">
        <v>36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</row>
    <row r="461" spans="1:17" x14ac:dyDescent="0.2">
      <c r="A461" s="1">
        <v>45629</v>
      </c>
      <c r="B461" t="s">
        <v>26</v>
      </c>
      <c r="C461" t="s">
        <v>19</v>
      </c>
      <c r="D461" t="s">
        <v>22</v>
      </c>
      <c r="E461" t="s">
        <v>23</v>
      </c>
      <c r="F461" t="s">
        <v>21</v>
      </c>
      <c r="G461">
        <v>449</v>
      </c>
      <c r="H461">
        <v>31</v>
      </c>
      <c r="I461">
        <v>256.08</v>
      </c>
      <c r="J461" t="s">
        <v>34</v>
      </c>
      <c r="K461" t="s">
        <v>36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</row>
    <row r="462" spans="1:17" x14ac:dyDescent="0.2">
      <c r="A462" s="1">
        <v>45465</v>
      </c>
      <c r="B462" t="s">
        <v>26</v>
      </c>
      <c r="C462" t="s">
        <v>10</v>
      </c>
      <c r="D462" t="s">
        <v>20</v>
      </c>
      <c r="E462" t="s">
        <v>29</v>
      </c>
      <c r="F462" t="s">
        <v>24</v>
      </c>
      <c r="G462">
        <v>430</v>
      </c>
      <c r="H462">
        <v>45</v>
      </c>
      <c r="I462">
        <v>679.26</v>
      </c>
      <c r="J462" t="s">
        <v>34</v>
      </c>
      <c r="K462" t="s">
        <v>36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</row>
    <row r="463" spans="1:17" x14ac:dyDescent="0.2">
      <c r="A463" s="1">
        <v>45486</v>
      </c>
      <c r="B463" t="s">
        <v>26</v>
      </c>
      <c r="C463" t="s">
        <v>15</v>
      </c>
      <c r="D463" t="s">
        <v>22</v>
      </c>
      <c r="E463" t="s">
        <v>29</v>
      </c>
      <c r="F463" t="s">
        <v>17</v>
      </c>
      <c r="G463">
        <v>462</v>
      </c>
      <c r="H463">
        <v>19</v>
      </c>
      <c r="I463">
        <v>734.59</v>
      </c>
      <c r="J463" t="s">
        <v>34</v>
      </c>
      <c r="K463" t="s">
        <v>36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</row>
    <row r="464" spans="1:17" x14ac:dyDescent="0.2">
      <c r="A464" s="1">
        <v>45513</v>
      </c>
      <c r="B464" t="s">
        <v>26</v>
      </c>
      <c r="C464" t="s">
        <v>28</v>
      </c>
      <c r="D464" t="s">
        <v>27</v>
      </c>
      <c r="E464" t="s">
        <v>12</v>
      </c>
      <c r="F464" t="s">
        <v>24</v>
      </c>
      <c r="G464">
        <v>445</v>
      </c>
      <c r="H464">
        <v>47</v>
      </c>
      <c r="I464">
        <v>711.91</v>
      </c>
      <c r="J464" t="s">
        <v>34</v>
      </c>
      <c r="K464" t="s">
        <v>36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</row>
    <row r="465" spans="1:17" x14ac:dyDescent="0.2">
      <c r="A465" s="1">
        <v>45390</v>
      </c>
      <c r="B465" t="s">
        <v>26</v>
      </c>
      <c r="C465" t="s">
        <v>10</v>
      </c>
      <c r="D465" t="s">
        <v>11</v>
      </c>
      <c r="E465" t="s">
        <v>29</v>
      </c>
      <c r="F465" t="s">
        <v>24</v>
      </c>
      <c r="G465">
        <v>341</v>
      </c>
      <c r="H465">
        <v>47</v>
      </c>
      <c r="I465">
        <v>797.99</v>
      </c>
      <c r="J465" t="s">
        <v>34</v>
      </c>
      <c r="K465" t="s">
        <v>36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</row>
    <row r="466" spans="1:17" x14ac:dyDescent="0.2">
      <c r="A466" s="1">
        <v>45615</v>
      </c>
      <c r="B466" t="s">
        <v>26</v>
      </c>
      <c r="C466" t="s">
        <v>15</v>
      </c>
      <c r="D466" t="s">
        <v>20</v>
      </c>
      <c r="E466" t="s">
        <v>12</v>
      </c>
      <c r="F466" t="s">
        <v>24</v>
      </c>
      <c r="G466">
        <v>399</v>
      </c>
      <c r="H466">
        <v>11</v>
      </c>
      <c r="I466">
        <v>824.93</v>
      </c>
      <c r="J466" t="s">
        <v>34</v>
      </c>
      <c r="K466" t="s">
        <v>36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</row>
    <row r="467" spans="1:17" x14ac:dyDescent="0.2">
      <c r="A467" s="1">
        <v>45534</v>
      </c>
      <c r="B467" t="s">
        <v>26</v>
      </c>
      <c r="C467" t="s">
        <v>28</v>
      </c>
      <c r="D467" t="s">
        <v>22</v>
      </c>
      <c r="E467" t="s">
        <v>29</v>
      </c>
      <c r="F467" t="s">
        <v>21</v>
      </c>
      <c r="G467">
        <v>341</v>
      </c>
      <c r="H467">
        <v>38</v>
      </c>
      <c r="I467">
        <v>230.13</v>
      </c>
      <c r="J467" t="s">
        <v>34</v>
      </c>
      <c r="K467" t="s">
        <v>36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</row>
    <row r="468" spans="1:17" x14ac:dyDescent="0.2">
      <c r="A468" s="1">
        <v>45333</v>
      </c>
      <c r="B468" t="s">
        <v>26</v>
      </c>
      <c r="C468" t="s">
        <v>28</v>
      </c>
      <c r="D468" t="s">
        <v>27</v>
      </c>
      <c r="E468" t="s">
        <v>12</v>
      </c>
      <c r="F468" t="s">
        <v>17</v>
      </c>
      <c r="G468">
        <v>320</v>
      </c>
      <c r="H468">
        <v>41</v>
      </c>
      <c r="I468">
        <v>490.11</v>
      </c>
      <c r="J468" t="s">
        <v>34</v>
      </c>
      <c r="K468" t="s">
        <v>36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</row>
    <row r="469" spans="1:17" x14ac:dyDescent="0.2">
      <c r="A469" s="1">
        <v>45640</v>
      </c>
      <c r="B469" t="s">
        <v>26</v>
      </c>
      <c r="C469" t="s">
        <v>19</v>
      </c>
      <c r="D469" t="s">
        <v>20</v>
      </c>
      <c r="E469" t="s">
        <v>16</v>
      </c>
      <c r="F469" t="s">
        <v>24</v>
      </c>
      <c r="G469">
        <v>155</v>
      </c>
      <c r="H469">
        <v>44</v>
      </c>
      <c r="I469">
        <v>776.46</v>
      </c>
      <c r="J469" t="s">
        <v>34</v>
      </c>
      <c r="K469" t="s">
        <v>36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</row>
    <row r="470" spans="1:17" x14ac:dyDescent="0.2">
      <c r="A470" s="1">
        <v>45292</v>
      </c>
      <c r="B470" t="s">
        <v>26</v>
      </c>
      <c r="C470" t="s">
        <v>10</v>
      </c>
      <c r="D470" t="s">
        <v>20</v>
      </c>
      <c r="E470" t="s">
        <v>29</v>
      </c>
      <c r="F470" t="s">
        <v>13</v>
      </c>
      <c r="G470">
        <v>13</v>
      </c>
      <c r="H470">
        <v>48</v>
      </c>
      <c r="I470">
        <v>639.94000000000005</v>
      </c>
      <c r="J470" t="s">
        <v>34</v>
      </c>
      <c r="K470" t="s">
        <v>36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</row>
    <row r="471" spans="1:17" x14ac:dyDescent="0.2">
      <c r="A471" s="1">
        <v>45413</v>
      </c>
      <c r="B471" t="s">
        <v>26</v>
      </c>
      <c r="C471" t="s">
        <v>28</v>
      </c>
      <c r="D471" t="s">
        <v>11</v>
      </c>
      <c r="E471" t="s">
        <v>23</v>
      </c>
      <c r="F471" t="s">
        <v>13</v>
      </c>
      <c r="G471">
        <v>133</v>
      </c>
      <c r="H471">
        <v>12</v>
      </c>
      <c r="I471">
        <v>724.17</v>
      </c>
      <c r="J471" t="s">
        <v>34</v>
      </c>
      <c r="K471" t="s">
        <v>36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</row>
    <row r="472" spans="1:17" x14ac:dyDescent="0.2">
      <c r="A472" s="1">
        <v>45314</v>
      </c>
      <c r="B472" t="s">
        <v>26</v>
      </c>
      <c r="C472" t="s">
        <v>10</v>
      </c>
      <c r="D472" t="s">
        <v>20</v>
      </c>
      <c r="E472" t="s">
        <v>16</v>
      </c>
      <c r="F472" t="s">
        <v>17</v>
      </c>
      <c r="G472">
        <v>251</v>
      </c>
      <c r="H472">
        <v>32</v>
      </c>
      <c r="I472">
        <v>436.06</v>
      </c>
      <c r="J472" t="s">
        <v>34</v>
      </c>
      <c r="K472" t="s">
        <v>36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</row>
    <row r="473" spans="1:17" x14ac:dyDescent="0.2">
      <c r="A473" s="1">
        <v>45544</v>
      </c>
      <c r="B473" t="s">
        <v>26</v>
      </c>
      <c r="C473" t="s">
        <v>10</v>
      </c>
      <c r="D473" t="s">
        <v>11</v>
      </c>
      <c r="E473" t="s">
        <v>16</v>
      </c>
      <c r="F473" t="s">
        <v>13</v>
      </c>
      <c r="G473">
        <v>432</v>
      </c>
      <c r="H473">
        <v>47</v>
      </c>
      <c r="I473">
        <v>269.63</v>
      </c>
      <c r="J473" t="s">
        <v>34</v>
      </c>
      <c r="K473" t="s">
        <v>36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</row>
    <row r="474" spans="1:17" x14ac:dyDescent="0.2">
      <c r="A474" s="1">
        <v>45324</v>
      </c>
      <c r="B474" t="s">
        <v>26</v>
      </c>
      <c r="C474" t="s">
        <v>10</v>
      </c>
      <c r="D474" t="s">
        <v>22</v>
      </c>
      <c r="E474" t="s">
        <v>29</v>
      </c>
      <c r="F474" t="s">
        <v>13</v>
      </c>
      <c r="G474">
        <v>407</v>
      </c>
      <c r="H474">
        <v>8</v>
      </c>
      <c r="I474">
        <v>240.64</v>
      </c>
      <c r="J474" t="s">
        <v>34</v>
      </c>
      <c r="K474" t="s">
        <v>36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</row>
    <row r="475" spans="1:17" x14ac:dyDescent="0.2">
      <c r="A475" s="1">
        <v>45362</v>
      </c>
      <c r="B475" t="s">
        <v>26</v>
      </c>
      <c r="C475" t="s">
        <v>15</v>
      </c>
      <c r="D475" t="s">
        <v>11</v>
      </c>
      <c r="E475" t="s">
        <v>29</v>
      </c>
      <c r="F475" t="s">
        <v>21</v>
      </c>
      <c r="G475">
        <v>447</v>
      </c>
      <c r="H475">
        <v>47</v>
      </c>
      <c r="I475">
        <v>207.62</v>
      </c>
      <c r="J475" t="s">
        <v>34</v>
      </c>
      <c r="K475" t="s">
        <v>36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</row>
    <row r="476" spans="1:17" x14ac:dyDescent="0.2">
      <c r="A476" s="1">
        <v>45463</v>
      </c>
      <c r="B476" t="s">
        <v>26</v>
      </c>
      <c r="C476" t="s">
        <v>10</v>
      </c>
      <c r="D476" t="s">
        <v>27</v>
      </c>
      <c r="E476" t="s">
        <v>23</v>
      </c>
      <c r="F476" t="s">
        <v>13</v>
      </c>
      <c r="G476">
        <v>74</v>
      </c>
      <c r="H476">
        <v>38</v>
      </c>
      <c r="I476">
        <v>855.81</v>
      </c>
      <c r="J476" t="s">
        <v>34</v>
      </c>
      <c r="K476" t="s">
        <v>36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</row>
    <row r="477" spans="1:17" x14ac:dyDescent="0.2">
      <c r="A477" s="1">
        <v>45592</v>
      </c>
      <c r="B477" t="s">
        <v>26</v>
      </c>
      <c r="C477" t="s">
        <v>15</v>
      </c>
      <c r="D477" t="s">
        <v>22</v>
      </c>
      <c r="E477" t="s">
        <v>16</v>
      </c>
      <c r="F477" t="s">
        <v>13</v>
      </c>
      <c r="G477">
        <v>402</v>
      </c>
      <c r="H477">
        <v>46</v>
      </c>
      <c r="I477">
        <v>671.4</v>
      </c>
      <c r="J477" t="s">
        <v>34</v>
      </c>
      <c r="K477" t="s">
        <v>36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</row>
    <row r="478" spans="1:17" x14ac:dyDescent="0.2">
      <c r="A478" s="1">
        <v>45585</v>
      </c>
      <c r="B478" t="s">
        <v>26</v>
      </c>
      <c r="C478" t="s">
        <v>19</v>
      </c>
      <c r="D478" t="s">
        <v>20</v>
      </c>
      <c r="E478" t="s">
        <v>16</v>
      </c>
      <c r="F478" t="s">
        <v>24</v>
      </c>
      <c r="G478">
        <v>127</v>
      </c>
      <c r="H478">
        <v>6</v>
      </c>
      <c r="I478">
        <v>749.25</v>
      </c>
      <c r="J478" t="s">
        <v>34</v>
      </c>
      <c r="K478" t="s">
        <v>36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</row>
    <row r="479" spans="1:17" x14ac:dyDescent="0.2">
      <c r="A479" s="1">
        <v>45422</v>
      </c>
      <c r="B479" t="s">
        <v>26</v>
      </c>
      <c r="C479" t="s">
        <v>10</v>
      </c>
      <c r="D479" t="s">
        <v>20</v>
      </c>
      <c r="E479" t="s">
        <v>23</v>
      </c>
      <c r="F479" t="s">
        <v>17</v>
      </c>
      <c r="G479">
        <v>368</v>
      </c>
      <c r="H479">
        <v>26</v>
      </c>
      <c r="I479">
        <v>730.7</v>
      </c>
      <c r="J479" t="s">
        <v>34</v>
      </c>
      <c r="K479" t="s">
        <v>36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</row>
    <row r="480" spans="1:17" x14ac:dyDescent="0.2">
      <c r="A480" s="1">
        <v>45607</v>
      </c>
      <c r="B480" t="s">
        <v>26</v>
      </c>
      <c r="C480" t="s">
        <v>10</v>
      </c>
      <c r="D480" t="s">
        <v>27</v>
      </c>
      <c r="E480" t="s">
        <v>29</v>
      </c>
      <c r="F480" t="s">
        <v>13</v>
      </c>
      <c r="G480">
        <v>426</v>
      </c>
      <c r="H480">
        <v>10</v>
      </c>
      <c r="I480">
        <v>500.95</v>
      </c>
      <c r="J480" t="s">
        <v>34</v>
      </c>
      <c r="K480" t="s">
        <v>36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</row>
    <row r="481" spans="1:17" x14ac:dyDescent="0.2">
      <c r="A481" s="1">
        <v>45557</v>
      </c>
      <c r="B481" t="s">
        <v>26</v>
      </c>
      <c r="C481" t="s">
        <v>15</v>
      </c>
      <c r="D481" t="s">
        <v>22</v>
      </c>
      <c r="E481" t="s">
        <v>12</v>
      </c>
      <c r="F481" t="s">
        <v>13</v>
      </c>
      <c r="G481">
        <v>300</v>
      </c>
      <c r="H481">
        <v>38</v>
      </c>
      <c r="I481">
        <v>285.88</v>
      </c>
      <c r="J481" t="s">
        <v>34</v>
      </c>
      <c r="K481" t="s">
        <v>36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</row>
    <row r="482" spans="1:17" x14ac:dyDescent="0.2">
      <c r="A482" s="1">
        <v>45577</v>
      </c>
      <c r="B482" t="s">
        <v>26</v>
      </c>
      <c r="C482" t="s">
        <v>19</v>
      </c>
      <c r="D482" t="s">
        <v>11</v>
      </c>
      <c r="E482" t="s">
        <v>12</v>
      </c>
      <c r="F482" t="s">
        <v>24</v>
      </c>
      <c r="G482">
        <v>160</v>
      </c>
      <c r="H482">
        <v>12</v>
      </c>
      <c r="I482">
        <v>521.04999999999995</v>
      </c>
      <c r="J482" t="s">
        <v>34</v>
      </c>
      <c r="K482" t="s">
        <v>36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</row>
    <row r="483" spans="1:17" x14ac:dyDescent="0.2">
      <c r="A483" s="1">
        <v>45508</v>
      </c>
      <c r="B483" t="s">
        <v>26</v>
      </c>
      <c r="C483" t="s">
        <v>10</v>
      </c>
      <c r="D483" t="s">
        <v>27</v>
      </c>
      <c r="E483" t="s">
        <v>16</v>
      </c>
      <c r="F483" t="s">
        <v>13</v>
      </c>
      <c r="G483">
        <v>465</v>
      </c>
      <c r="H483">
        <v>8</v>
      </c>
      <c r="I483">
        <v>234.82</v>
      </c>
      <c r="J483" t="s">
        <v>34</v>
      </c>
      <c r="K483" t="s">
        <v>36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</row>
    <row r="484" spans="1:17" x14ac:dyDescent="0.2">
      <c r="A484" s="1">
        <v>45545</v>
      </c>
      <c r="B484" t="s">
        <v>26</v>
      </c>
      <c r="C484" t="s">
        <v>19</v>
      </c>
      <c r="D484" t="s">
        <v>22</v>
      </c>
      <c r="E484" t="s">
        <v>29</v>
      </c>
      <c r="F484" t="s">
        <v>21</v>
      </c>
      <c r="G484">
        <v>181</v>
      </c>
      <c r="H484">
        <v>45</v>
      </c>
      <c r="I484">
        <v>220.82</v>
      </c>
      <c r="J484" t="s">
        <v>34</v>
      </c>
      <c r="K484" t="s">
        <v>36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</row>
    <row r="485" spans="1:17" x14ac:dyDescent="0.2">
      <c r="A485" s="1">
        <v>45504</v>
      </c>
      <c r="B485" t="s">
        <v>26</v>
      </c>
      <c r="C485" t="s">
        <v>28</v>
      </c>
      <c r="D485" t="s">
        <v>22</v>
      </c>
      <c r="E485" t="s">
        <v>32</v>
      </c>
      <c r="F485" t="s">
        <v>24</v>
      </c>
      <c r="G485">
        <v>428</v>
      </c>
      <c r="H485">
        <v>0</v>
      </c>
      <c r="I485">
        <v>1.41</v>
      </c>
      <c r="J485" t="s">
        <v>34</v>
      </c>
      <c r="K485" t="s">
        <v>36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</row>
    <row r="486" spans="1:17" x14ac:dyDescent="0.2">
      <c r="A486" s="1">
        <v>45581</v>
      </c>
      <c r="B486" t="s">
        <v>26</v>
      </c>
      <c r="C486" t="s">
        <v>28</v>
      </c>
      <c r="D486" t="s">
        <v>20</v>
      </c>
      <c r="E486" t="s">
        <v>23</v>
      </c>
      <c r="F486" t="s">
        <v>24</v>
      </c>
      <c r="G486">
        <v>43</v>
      </c>
      <c r="H486">
        <v>7</v>
      </c>
      <c r="I486">
        <v>317.08999999999997</v>
      </c>
      <c r="J486" t="s">
        <v>34</v>
      </c>
      <c r="K486" t="s">
        <v>36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</row>
    <row r="487" spans="1:17" x14ac:dyDescent="0.2">
      <c r="A487" s="1">
        <v>45612</v>
      </c>
      <c r="B487" t="s">
        <v>26</v>
      </c>
      <c r="C487" t="s">
        <v>28</v>
      </c>
      <c r="D487" t="s">
        <v>20</v>
      </c>
      <c r="E487" t="s">
        <v>29</v>
      </c>
      <c r="F487" t="s">
        <v>17</v>
      </c>
      <c r="G487">
        <v>202</v>
      </c>
      <c r="H487">
        <v>50</v>
      </c>
      <c r="I487">
        <v>939.43</v>
      </c>
      <c r="J487" t="s">
        <v>34</v>
      </c>
      <c r="K487" t="s">
        <v>36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</row>
    <row r="488" spans="1:17" x14ac:dyDescent="0.2">
      <c r="A488" s="1">
        <v>45649</v>
      </c>
      <c r="B488" t="s">
        <v>26</v>
      </c>
      <c r="C488" t="s">
        <v>19</v>
      </c>
      <c r="D488" t="s">
        <v>27</v>
      </c>
      <c r="E488" t="s">
        <v>29</v>
      </c>
      <c r="F488" t="s">
        <v>21</v>
      </c>
      <c r="G488">
        <v>58</v>
      </c>
      <c r="H488">
        <v>38</v>
      </c>
      <c r="I488">
        <v>455.35</v>
      </c>
      <c r="J488" t="s">
        <v>34</v>
      </c>
      <c r="K488" t="s">
        <v>36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</row>
    <row r="489" spans="1:17" x14ac:dyDescent="0.2">
      <c r="A489" s="1">
        <v>45425</v>
      </c>
      <c r="B489" t="s">
        <v>26</v>
      </c>
      <c r="C489" t="s">
        <v>28</v>
      </c>
      <c r="D489" t="s">
        <v>27</v>
      </c>
      <c r="E489" t="s">
        <v>29</v>
      </c>
      <c r="F489" t="s">
        <v>24</v>
      </c>
      <c r="G489">
        <v>177</v>
      </c>
      <c r="H489">
        <v>34</v>
      </c>
      <c r="I489">
        <v>612.22</v>
      </c>
      <c r="J489" t="s">
        <v>34</v>
      </c>
      <c r="K489" t="s">
        <v>36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</row>
    <row r="490" spans="1:17" x14ac:dyDescent="0.2">
      <c r="A490" s="1">
        <v>45446</v>
      </c>
      <c r="B490" t="s">
        <v>26</v>
      </c>
      <c r="C490" t="s">
        <v>15</v>
      </c>
      <c r="D490" t="s">
        <v>11</v>
      </c>
      <c r="E490" t="s">
        <v>16</v>
      </c>
      <c r="F490" t="s">
        <v>13</v>
      </c>
      <c r="G490">
        <v>179</v>
      </c>
      <c r="H490">
        <v>11</v>
      </c>
      <c r="I490">
        <v>463.4</v>
      </c>
      <c r="J490" t="s">
        <v>34</v>
      </c>
      <c r="K490" t="s">
        <v>36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</row>
    <row r="491" spans="1:17" x14ac:dyDescent="0.2">
      <c r="A491" s="1">
        <v>45458</v>
      </c>
      <c r="B491" t="s">
        <v>26</v>
      </c>
      <c r="C491" t="s">
        <v>10</v>
      </c>
      <c r="D491" t="s">
        <v>11</v>
      </c>
      <c r="E491" t="s">
        <v>12</v>
      </c>
      <c r="F491" t="s">
        <v>21</v>
      </c>
      <c r="G491">
        <v>99</v>
      </c>
      <c r="H491">
        <v>23</v>
      </c>
      <c r="I491">
        <v>812.63</v>
      </c>
      <c r="J491" t="s">
        <v>34</v>
      </c>
      <c r="K491" t="s">
        <v>36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</row>
    <row r="492" spans="1:17" x14ac:dyDescent="0.2">
      <c r="A492" s="1">
        <v>45401</v>
      </c>
      <c r="B492" t="s">
        <v>26</v>
      </c>
      <c r="C492" t="s">
        <v>15</v>
      </c>
      <c r="D492" t="s">
        <v>27</v>
      </c>
      <c r="E492" t="s">
        <v>12</v>
      </c>
      <c r="F492" t="s">
        <v>24</v>
      </c>
      <c r="G492">
        <v>453</v>
      </c>
      <c r="H492">
        <v>41</v>
      </c>
      <c r="I492">
        <v>7.69</v>
      </c>
      <c r="J492" t="s">
        <v>34</v>
      </c>
      <c r="K492" t="s">
        <v>36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</row>
    <row r="493" spans="1:17" x14ac:dyDescent="0.2">
      <c r="A493" s="1">
        <v>45595</v>
      </c>
      <c r="B493" t="s">
        <v>26</v>
      </c>
      <c r="C493" t="s">
        <v>19</v>
      </c>
      <c r="D493" t="s">
        <v>22</v>
      </c>
      <c r="E493" t="s">
        <v>16</v>
      </c>
      <c r="F493" t="s">
        <v>21</v>
      </c>
      <c r="G493">
        <v>333</v>
      </c>
      <c r="H493">
        <v>33</v>
      </c>
      <c r="I493">
        <v>42.83</v>
      </c>
      <c r="J493" t="s">
        <v>34</v>
      </c>
      <c r="K493" t="s">
        <v>36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</row>
    <row r="494" spans="1:17" x14ac:dyDescent="0.2">
      <c r="A494" s="1">
        <v>45318</v>
      </c>
      <c r="B494" t="s">
        <v>26</v>
      </c>
      <c r="C494" t="s">
        <v>19</v>
      </c>
      <c r="D494" t="s">
        <v>22</v>
      </c>
      <c r="E494" t="s">
        <v>29</v>
      </c>
      <c r="F494" t="s">
        <v>13</v>
      </c>
      <c r="G494">
        <v>230</v>
      </c>
      <c r="H494">
        <v>36</v>
      </c>
      <c r="I494">
        <v>76.849999999999994</v>
      </c>
      <c r="J494" t="s">
        <v>34</v>
      </c>
      <c r="K494" t="s">
        <v>36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</row>
    <row r="495" spans="1:17" x14ac:dyDescent="0.2">
      <c r="A495" s="1">
        <v>45509</v>
      </c>
      <c r="B495" t="s">
        <v>26</v>
      </c>
      <c r="C495" t="s">
        <v>10</v>
      </c>
      <c r="D495" t="s">
        <v>20</v>
      </c>
      <c r="E495" t="s">
        <v>29</v>
      </c>
      <c r="F495" t="s">
        <v>21</v>
      </c>
      <c r="G495">
        <v>97</v>
      </c>
      <c r="H495">
        <v>11</v>
      </c>
      <c r="I495">
        <v>481.95</v>
      </c>
      <c r="J495" t="s">
        <v>34</v>
      </c>
      <c r="K495" t="s">
        <v>36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</row>
    <row r="496" spans="1:17" x14ac:dyDescent="0.2">
      <c r="A496" s="1">
        <v>45493</v>
      </c>
      <c r="B496" t="s">
        <v>26</v>
      </c>
      <c r="C496" t="s">
        <v>15</v>
      </c>
      <c r="D496" t="s">
        <v>20</v>
      </c>
      <c r="E496" t="s">
        <v>12</v>
      </c>
      <c r="F496" t="s">
        <v>24</v>
      </c>
      <c r="G496">
        <v>320</v>
      </c>
      <c r="H496">
        <v>1</v>
      </c>
      <c r="I496">
        <v>197.55</v>
      </c>
      <c r="J496" t="s">
        <v>34</v>
      </c>
      <c r="K496" t="s">
        <v>36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</row>
    <row r="497" spans="1:17" x14ac:dyDescent="0.2">
      <c r="A497" s="1">
        <v>45445</v>
      </c>
      <c r="B497" t="s">
        <v>26</v>
      </c>
      <c r="C497" t="s">
        <v>10</v>
      </c>
      <c r="D497" t="s">
        <v>22</v>
      </c>
      <c r="E497" t="s">
        <v>23</v>
      </c>
      <c r="F497" t="s">
        <v>17</v>
      </c>
      <c r="G497">
        <v>432</v>
      </c>
      <c r="H497">
        <v>37</v>
      </c>
      <c r="I497">
        <v>917.05</v>
      </c>
      <c r="J497" t="s">
        <v>34</v>
      </c>
      <c r="K497" t="s">
        <v>36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</row>
    <row r="498" spans="1:17" x14ac:dyDescent="0.2">
      <c r="A498" s="1">
        <v>45340</v>
      </c>
      <c r="B498" t="s">
        <v>26</v>
      </c>
      <c r="C498" t="s">
        <v>19</v>
      </c>
      <c r="D498" t="s">
        <v>11</v>
      </c>
      <c r="E498" t="s">
        <v>32</v>
      </c>
      <c r="F498" t="s">
        <v>24</v>
      </c>
      <c r="G498">
        <v>251</v>
      </c>
      <c r="H498">
        <v>21</v>
      </c>
      <c r="I498">
        <v>126.79</v>
      </c>
      <c r="J498" t="s">
        <v>34</v>
      </c>
      <c r="K498" t="s">
        <v>36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</row>
    <row r="499" spans="1:17" x14ac:dyDescent="0.2">
      <c r="A499" s="1">
        <v>45545</v>
      </c>
      <c r="B499" t="s">
        <v>26</v>
      </c>
      <c r="C499" t="s">
        <v>15</v>
      </c>
      <c r="D499" t="s">
        <v>20</v>
      </c>
      <c r="E499" t="s">
        <v>16</v>
      </c>
      <c r="F499" t="s">
        <v>24</v>
      </c>
      <c r="G499">
        <v>375</v>
      </c>
      <c r="H499">
        <v>30</v>
      </c>
      <c r="I499">
        <v>364.11</v>
      </c>
      <c r="J499" t="s">
        <v>34</v>
      </c>
      <c r="K499" t="s">
        <v>36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</row>
    <row r="500" spans="1:17" x14ac:dyDescent="0.2">
      <c r="A500" s="1">
        <v>45543</v>
      </c>
      <c r="B500" t="s">
        <v>26</v>
      </c>
      <c r="C500" t="s">
        <v>19</v>
      </c>
      <c r="D500" t="s">
        <v>11</v>
      </c>
      <c r="E500" t="s">
        <v>12</v>
      </c>
      <c r="F500" t="s">
        <v>17</v>
      </c>
      <c r="G500">
        <v>408</v>
      </c>
      <c r="H500">
        <v>38</v>
      </c>
      <c r="I500">
        <v>82.46</v>
      </c>
      <c r="J500" t="s">
        <v>34</v>
      </c>
      <c r="K500" t="s">
        <v>36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</row>
    <row r="501" spans="1:17" x14ac:dyDescent="0.2">
      <c r="A501" s="1">
        <v>45319</v>
      </c>
      <c r="B501" t="s">
        <v>26</v>
      </c>
      <c r="C501" t="s">
        <v>19</v>
      </c>
      <c r="D501" t="s">
        <v>11</v>
      </c>
      <c r="E501" t="s">
        <v>12</v>
      </c>
      <c r="F501" t="s">
        <v>13</v>
      </c>
      <c r="G501">
        <v>95</v>
      </c>
      <c r="H501">
        <v>18</v>
      </c>
      <c r="I501">
        <v>661.06</v>
      </c>
      <c r="J501" t="s">
        <v>34</v>
      </c>
      <c r="K501" t="s">
        <v>36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</row>
    <row r="502" spans="1:17" x14ac:dyDescent="0.2">
      <c r="A502" s="1">
        <v>45494</v>
      </c>
      <c r="B502" t="s">
        <v>26</v>
      </c>
      <c r="C502" t="s">
        <v>28</v>
      </c>
      <c r="D502" t="s">
        <v>11</v>
      </c>
      <c r="E502" t="s">
        <v>32</v>
      </c>
      <c r="F502" t="s">
        <v>13</v>
      </c>
      <c r="G502">
        <v>255</v>
      </c>
      <c r="H502">
        <v>43</v>
      </c>
      <c r="I502">
        <v>91.34</v>
      </c>
      <c r="J502" t="s">
        <v>34</v>
      </c>
      <c r="K502" t="s">
        <v>36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</row>
    <row r="503" spans="1:17" x14ac:dyDescent="0.2">
      <c r="A503" s="1">
        <v>45301</v>
      </c>
      <c r="B503" t="s">
        <v>26</v>
      </c>
      <c r="C503" t="s">
        <v>19</v>
      </c>
      <c r="D503" t="s">
        <v>11</v>
      </c>
      <c r="E503" t="s">
        <v>16</v>
      </c>
      <c r="F503" t="s">
        <v>17</v>
      </c>
      <c r="G503">
        <v>400</v>
      </c>
      <c r="H503">
        <v>28</v>
      </c>
      <c r="I503">
        <v>337.57</v>
      </c>
      <c r="J503" t="s">
        <v>34</v>
      </c>
      <c r="K503" t="s">
        <v>36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</row>
    <row r="504" spans="1:17" x14ac:dyDescent="0.2">
      <c r="A504" s="1">
        <v>45610</v>
      </c>
      <c r="B504" t="s">
        <v>26</v>
      </c>
      <c r="C504" t="s">
        <v>15</v>
      </c>
      <c r="D504" t="s">
        <v>11</v>
      </c>
      <c r="E504" t="s">
        <v>16</v>
      </c>
      <c r="F504" t="s">
        <v>21</v>
      </c>
      <c r="G504">
        <v>13</v>
      </c>
      <c r="H504">
        <v>9</v>
      </c>
      <c r="I504">
        <v>188.29</v>
      </c>
      <c r="J504" t="s">
        <v>34</v>
      </c>
      <c r="K504" t="s">
        <v>36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</row>
    <row r="505" spans="1:17" x14ac:dyDescent="0.2">
      <c r="A505" s="1">
        <v>45501</v>
      </c>
      <c r="B505" t="s">
        <v>26</v>
      </c>
      <c r="C505" t="s">
        <v>19</v>
      </c>
      <c r="D505" t="s">
        <v>22</v>
      </c>
      <c r="E505" t="s">
        <v>16</v>
      </c>
      <c r="F505" t="s">
        <v>21</v>
      </c>
      <c r="G505">
        <v>364</v>
      </c>
      <c r="H505">
        <v>17</v>
      </c>
      <c r="I505">
        <v>981.94</v>
      </c>
      <c r="J505" t="s">
        <v>34</v>
      </c>
      <c r="K505" t="s">
        <v>36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</row>
    <row r="506" spans="1:17" x14ac:dyDescent="0.2">
      <c r="A506" s="1">
        <v>45606</v>
      </c>
      <c r="B506" t="s">
        <v>26</v>
      </c>
      <c r="C506" t="s">
        <v>15</v>
      </c>
      <c r="D506" t="s">
        <v>11</v>
      </c>
      <c r="E506" t="s">
        <v>29</v>
      </c>
      <c r="F506" t="s">
        <v>13</v>
      </c>
      <c r="G506">
        <v>467</v>
      </c>
      <c r="H506">
        <v>7</v>
      </c>
      <c r="I506">
        <v>760.74</v>
      </c>
      <c r="J506" t="s">
        <v>34</v>
      </c>
      <c r="K506" t="s">
        <v>36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</row>
    <row r="507" spans="1:17" x14ac:dyDescent="0.2">
      <c r="A507" s="1">
        <v>45371</v>
      </c>
      <c r="B507" t="s">
        <v>26</v>
      </c>
      <c r="C507" t="s">
        <v>15</v>
      </c>
      <c r="D507" t="s">
        <v>27</v>
      </c>
      <c r="E507" t="s">
        <v>29</v>
      </c>
      <c r="F507" t="s">
        <v>21</v>
      </c>
      <c r="G507">
        <v>376</v>
      </c>
      <c r="H507">
        <v>2</v>
      </c>
      <c r="I507">
        <v>401.64</v>
      </c>
      <c r="J507" t="s">
        <v>34</v>
      </c>
      <c r="K507" t="s">
        <v>36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</row>
    <row r="508" spans="1:17" x14ac:dyDescent="0.2">
      <c r="A508" s="1">
        <v>45316</v>
      </c>
      <c r="B508" t="s">
        <v>26</v>
      </c>
      <c r="C508" t="s">
        <v>28</v>
      </c>
      <c r="D508" t="s">
        <v>11</v>
      </c>
      <c r="E508" t="s">
        <v>23</v>
      </c>
      <c r="F508" t="s">
        <v>17</v>
      </c>
      <c r="G508">
        <v>381</v>
      </c>
      <c r="H508">
        <v>38</v>
      </c>
      <c r="I508">
        <v>617.07000000000005</v>
      </c>
      <c r="J508" t="s">
        <v>34</v>
      </c>
      <c r="K508" t="s">
        <v>36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</row>
    <row r="509" spans="1:17" x14ac:dyDescent="0.2">
      <c r="A509" s="1">
        <v>45498</v>
      </c>
      <c r="B509" t="s">
        <v>26</v>
      </c>
      <c r="C509" t="s">
        <v>10</v>
      </c>
      <c r="D509" t="s">
        <v>20</v>
      </c>
      <c r="E509" t="s">
        <v>29</v>
      </c>
      <c r="F509" t="s">
        <v>17</v>
      </c>
      <c r="G509">
        <v>298</v>
      </c>
      <c r="H509">
        <v>22</v>
      </c>
      <c r="I509">
        <v>127.74</v>
      </c>
      <c r="J509" t="s">
        <v>34</v>
      </c>
      <c r="K509" t="s">
        <v>36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</row>
    <row r="510" spans="1:17" x14ac:dyDescent="0.2">
      <c r="A510" s="1">
        <v>45597</v>
      </c>
      <c r="B510" t="s">
        <v>26</v>
      </c>
      <c r="C510" t="s">
        <v>28</v>
      </c>
      <c r="D510" t="s">
        <v>22</v>
      </c>
      <c r="E510" t="s">
        <v>12</v>
      </c>
      <c r="F510" t="s">
        <v>24</v>
      </c>
      <c r="G510">
        <v>45</v>
      </c>
      <c r="H510">
        <v>17</v>
      </c>
      <c r="I510">
        <v>634.05999999999995</v>
      </c>
      <c r="J510" t="s">
        <v>34</v>
      </c>
      <c r="K510" t="s">
        <v>36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</row>
    <row r="511" spans="1:17" x14ac:dyDescent="0.2">
      <c r="A511" s="1">
        <v>45605</v>
      </c>
      <c r="B511" t="s">
        <v>26</v>
      </c>
      <c r="C511" t="s">
        <v>10</v>
      </c>
      <c r="D511" t="s">
        <v>20</v>
      </c>
      <c r="E511" t="s">
        <v>16</v>
      </c>
      <c r="F511" t="s">
        <v>17</v>
      </c>
      <c r="G511">
        <v>441</v>
      </c>
      <c r="H511">
        <v>1</v>
      </c>
      <c r="I511">
        <v>201.05</v>
      </c>
      <c r="J511" t="s">
        <v>34</v>
      </c>
      <c r="K511" t="s">
        <v>36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</row>
    <row r="512" spans="1:17" x14ac:dyDescent="0.2">
      <c r="A512" s="1">
        <v>45552</v>
      </c>
      <c r="B512" t="s">
        <v>26</v>
      </c>
      <c r="C512" t="s">
        <v>28</v>
      </c>
      <c r="D512" t="s">
        <v>11</v>
      </c>
      <c r="E512" t="s">
        <v>32</v>
      </c>
      <c r="F512" t="s">
        <v>13</v>
      </c>
      <c r="G512">
        <v>358</v>
      </c>
      <c r="H512">
        <v>2</v>
      </c>
      <c r="I512">
        <v>216.52</v>
      </c>
      <c r="J512" t="s">
        <v>34</v>
      </c>
      <c r="K512" t="s">
        <v>36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</row>
    <row r="513" spans="1:17" x14ac:dyDescent="0.2">
      <c r="A513" s="1">
        <v>45357</v>
      </c>
      <c r="B513" t="s">
        <v>26</v>
      </c>
      <c r="C513" t="s">
        <v>19</v>
      </c>
      <c r="D513" t="s">
        <v>11</v>
      </c>
      <c r="E513" t="s">
        <v>23</v>
      </c>
      <c r="F513" t="s">
        <v>24</v>
      </c>
      <c r="G513">
        <v>137</v>
      </c>
      <c r="H513">
        <v>2</v>
      </c>
      <c r="I513">
        <v>275.19</v>
      </c>
      <c r="J513" t="s">
        <v>34</v>
      </c>
      <c r="K513" t="s">
        <v>36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</row>
    <row r="514" spans="1:17" x14ac:dyDescent="0.2">
      <c r="A514" s="1">
        <v>45475</v>
      </c>
      <c r="B514" t="s">
        <v>26</v>
      </c>
      <c r="C514" t="s">
        <v>10</v>
      </c>
      <c r="D514" t="s">
        <v>22</v>
      </c>
      <c r="E514" t="s">
        <v>12</v>
      </c>
      <c r="F514" t="s">
        <v>17</v>
      </c>
      <c r="G514">
        <v>272</v>
      </c>
      <c r="H514">
        <v>7</v>
      </c>
      <c r="I514">
        <v>130.91</v>
      </c>
      <c r="J514" t="s">
        <v>34</v>
      </c>
      <c r="K514" t="s">
        <v>36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</row>
    <row r="515" spans="1:17" x14ac:dyDescent="0.2">
      <c r="A515" s="1">
        <v>45479</v>
      </c>
      <c r="B515" t="s">
        <v>26</v>
      </c>
      <c r="C515" t="s">
        <v>10</v>
      </c>
      <c r="D515" t="s">
        <v>27</v>
      </c>
      <c r="E515" t="s">
        <v>23</v>
      </c>
      <c r="F515" t="s">
        <v>24</v>
      </c>
      <c r="G515">
        <v>443</v>
      </c>
      <c r="H515">
        <v>33</v>
      </c>
      <c r="I515">
        <v>34.1</v>
      </c>
      <c r="J515" t="s">
        <v>34</v>
      </c>
      <c r="K515" t="s">
        <v>36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</row>
    <row r="516" spans="1:17" x14ac:dyDescent="0.2">
      <c r="A516" s="1">
        <v>45594</v>
      </c>
      <c r="B516" t="s">
        <v>26</v>
      </c>
      <c r="C516" t="s">
        <v>19</v>
      </c>
      <c r="D516" t="s">
        <v>27</v>
      </c>
      <c r="E516" t="s">
        <v>23</v>
      </c>
      <c r="F516" t="s">
        <v>13</v>
      </c>
      <c r="G516">
        <v>150</v>
      </c>
      <c r="H516">
        <v>6</v>
      </c>
      <c r="I516">
        <v>798.93</v>
      </c>
      <c r="J516" t="s">
        <v>34</v>
      </c>
      <c r="K516" t="s">
        <v>36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</row>
    <row r="517" spans="1:17" x14ac:dyDescent="0.2">
      <c r="A517" s="1">
        <v>45492</v>
      </c>
      <c r="B517" t="s">
        <v>26</v>
      </c>
      <c r="C517" t="s">
        <v>19</v>
      </c>
      <c r="D517" t="s">
        <v>22</v>
      </c>
      <c r="E517" t="s">
        <v>32</v>
      </c>
      <c r="F517" t="s">
        <v>24</v>
      </c>
      <c r="G517">
        <v>468</v>
      </c>
      <c r="H517">
        <v>35</v>
      </c>
      <c r="I517">
        <v>732.74</v>
      </c>
      <c r="J517" t="s">
        <v>34</v>
      </c>
      <c r="K517" t="s">
        <v>36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</row>
    <row r="518" spans="1:17" x14ac:dyDescent="0.2">
      <c r="A518" s="1">
        <v>45394</v>
      </c>
      <c r="B518" t="s">
        <v>26</v>
      </c>
      <c r="C518" t="s">
        <v>10</v>
      </c>
      <c r="D518" t="s">
        <v>11</v>
      </c>
      <c r="E518" t="s">
        <v>16</v>
      </c>
      <c r="F518" t="s">
        <v>24</v>
      </c>
      <c r="G518">
        <v>46</v>
      </c>
      <c r="H518">
        <v>18</v>
      </c>
      <c r="I518">
        <v>813.59</v>
      </c>
      <c r="J518" t="s">
        <v>34</v>
      </c>
      <c r="K518" t="s">
        <v>36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</row>
    <row r="519" spans="1:17" x14ac:dyDescent="0.2">
      <c r="A519" s="1">
        <v>45412</v>
      </c>
      <c r="B519" t="s">
        <v>26</v>
      </c>
      <c r="C519" t="s">
        <v>15</v>
      </c>
      <c r="D519" t="s">
        <v>22</v>
      </c>
      <c r="E519" t="s">
        <v>29</v>
      </c>
      <c r="F519" t="s">
        <v>13</v>
      </c>
      <c r="G519">
        <v>238</v>
      </c>
      <c r="H519">
        <v>44</v>
      </c>
      <c r="I519">
        <v>746.17</v>
      </c>
      <c r="J519" t="s">
        <v>34</v>
      </c>
      <c r="K519" t="s">
        <v>36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</row>
    <row r="520" spans="1:17" x14ac:dyDescent="0.2">
      <c r="A520" s="1">
        <v>45649</v>
      </c>
      <c r="B520" t="s">
        <v>26</v>
      </c>
      <c r="C520" t="s">
        <v>28</v>
      </c>
      <c r="D520" t="s">
        <v>20</v>
      </c>
      <c r="E520" t="s">
        <v>29</v>
      </c>
      <c r="F520" t="s">
        <v>21</v>
      </c>
      <c r="G520">
        <v>128</v>
      </c>
      <c r="H520">
        <v>13</v>
      </c>
      <c r="I520">
        <v>206.42</v>
      </c>
      <c r="J520" t="s">
        <v>34</v>
      </c>
      <c r="K520" t="s">
        <v>36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</row>
    <row r="521" spans="1:17" x14ac:dyDescent="0.2">
      <c r="A521" s="1">
        <v>45444</v>
      </c>
      <c r="B521" t="s">
        <v>26</v>
      </c>
      <c r="C521" t="s">
        <v>28</v>
      </c>
      <c r="D521" t="s">
        <v>27</v>
      </c>
      <c r="E521" t="s">
        <v>12</v>
      </c>
      <c r="F521" t="s">
        <v>21</v>
      </c>
      <c r="G521">
        <v>419</v>
      </c>
      <c r="H521">
        <v>27</v>
      </c>
      <c r="I521">
        <v>809.23</v>
      </c>
      <c r="J521" t="s">
        <v>34</v>
      </c>
      <c r="K521" t="s">
        <v>36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</row>
    <row r="522" spans="1:17" x14ac:dyDescent="0.2">
      <c r="A522" s="1">
        <v>45495</v>
      </c>
      <c r="B522" t="s">
        <v>26</v>
      </c>
      <c r="C522" t="s">
        <v>15</v>
      </c>
      <c r="D522" t="s">
        <v>11</v>
      </c>
      <c r="E522" t="s">
        <v>23</v>
      </c>
      <c r="F522" t="s">
        <v>13</v>
      </c>
      <c r="G522">
        <v>315</v>
      </c>
      <c r="H522">
        <v>43</v>
      </c>
      <c r="I522">
        <v>861.61</v>
      </c>
      <c r="J522" t="s">
        <v>34</v>
      </c>
      <c r="K522" t="s">
        <v>36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</row>
    <row r="523" spans="1:17" x14ac:dyDescent="0.2">
      <c r="A523" s="1">
        <v>45591</v>
      </c>
      <c r="B523" t="s">
        <v>26</v>
      </c>
      <c r="C523" t="s">
        <v>19</v>
      </c>
      <c r="D523" t="s">
        <v>20</v>
      </c>
      <c r="E523" t="s">
        <v>23</v>
      </c>
      <c r="F523" t="s">
        <v>24</v>
      </c>
      <c r="G523">
        <v>369</v>
      </c>
      <c r="H523">
        <v>28</v>
      </c>
      <c r="I523">
        <v>21.96</v>
      </c>
      <c r="J523" t="s">
        <v>34</v>
      </c>
      <c r="K523" t="s">
        <v>36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</row>
    <row r="524" spans="1:17" x14ac:dyDescent="0.2">
      <c r="A524" s="1">
        <v>45411</v>
      </c>
      <c r="B524" t="s">
        <v>26</v>
      </c>
      <c r="C524" t="s">
        <v>28</v>
      </c>
      <c r="D524" t="s">
        <v>20</v>
      </c>
      <c r="E524" t="s">
        <v>23</v>
      </c>
      <c r="F524" t="s">
        <v>21</v>
      </c>
      <c r="G524">
        <v>201</v>
      </c>
      <c r="H524">
        <v>0</v>
      </c>
      <c r="I524">
        <v>259.23</v>
      </c>
      <c r="J524" t="s">
        <v>34</v>
      </c>
      <c r="K524" t="s">
        <v>36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</row>
    <row r="525" spans="1:17" x14ac:dyDescent="0.2">
      <c r="A525" s="1">
        <v>45584</v>
      </c>
      <c r="B525" t="s">
        <v>26</v>
      </c>
      <c r="C525" t="s">
        <v>19</v>
      </c>
      <c r="D525" t="s">
        <v>20</v>
      </c>
      <c r="E525" t="s">
        <v>16</v>
      </c>
      <c r="F525" t="s">
        <v>17</v>
      </c>
      <c r="G525">
        <v>277</v>
      </c>
      <c r="H525">
        <v>30</v>
      </c>
      <c r="I525">
        <v>114.19</v>
      </c>
      <c r="J525" t="s">
        <v>34</v>
      </c>
      <c r="K525" t="s">
        <v>36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</row>
    <row r="526" spans="1:17" x14ac:dyDescent="0.2">
      <c r="A526" s="1">
        <v>45309</v>
      </c>
      <c r="B526" t="s">
        <v>26</v>
      </c>
      <c r="C526" t="s">
        <v>10</v>
      </c>
      <c r="D526" t="s">
        <v>11</v>
      </c>
      <c r="E526" t="s">
        <v>29</v>
      </c>
      <c r="F526" t="s">
        <v>17</v>
      </c>
      <c r="G526">
        <v>228</v>
      </c>
      <c r="H526">
        <v>44</v>
      </c>
      <c r="I526">
        <v>536.77</v>
      </c>
      <c r="J526" t="s">
        <v>34</v>
      </c>
      <c r="K526" t="s">
        <v>36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</row>
    <row r="527" spans="1:17" x14ac:dyDescent="0.2">
      <c r="A527" s="1">
        <v>45612</v>
      </c>
      <c r="B527" t="s">
        <v>26</v>
      </c>
      <c r="C527" t="s">
        <v>19</v>
      </c>
      <c r="D527" t="s">
        <v>20</v>
      </c>
      <c r="E527" t="s">
        <v>23</v>
      </c>
      <c r="F527" t="s">
        <v>21</v>
      </c>
      <c r="G527">
        <v>226</v>
      </c>
      <c r="H527">
        <v>9</v>
      </c>
      <c r="I527">
        <v>459.69</v>
      </c>
      <c r="J527" t="s">
        <v>34</v>
      </c>
      <c r="K527" t="s">
        <v>36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</row>
    <row r="528" spans="1:17" x14ac:dyDescent="0.2">
      <c r="A528" s="1">
        <v>45493</v>
      </c>
      <c r="B528" t="s">
        <v>26</v>
      </c>
      <c r="C528" t="s">
        <v>15</v>
      </c>
      <c r="D528" t="s">
        <v>22</v>
      </c>
      <c r="E528" t="s">
        <v>32</v>
      </c>
      <c r="F528" t="s">
        <v>24</v>
      </c>
      <c r="G528">
        <v>233</v>
      </c>
      <c r="H528">
        <v>46</v>
      </c>
      <c r="I528">
        <v>875.58</v>
      </c>
      <c r="J528" t="s">
        <v>34</v>
      </c>
      <c r="K528" t="s">
        <v>36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</row>
    <row r="529" spans="1:17" x14ac:dyDescent="0.2">
      <c r="A529" s="1">
        <v>45411</v>
      </c>
      <c r="B529" t="s">
        <v>26</v>
      </c>
      <c r="C529" t="s">
        <v>10</v>
      </c>
      <c r="D529" t="s">
        <v>20</v>
      </c>
      <c r="E529" t="s">
        <v>12</v>
      </c>
      <c r="F529" t="s">
        <v>24</v>
      </c>
      <c r="G529">
        <v>395</v>
      </c>
      <c r="H529">
        <v>18</v>
      </c>
      <c r="I529">
        <v>487.81</v>
      </c>
      <c r="J529" t="s">
        <v>34</v>
      </c>
      <c r="K529" t="s">
        <v>36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</row>
    <row r="530" spans="1:17" x14ac:dyDescent="0.2">
      <c r="A530" s="1">
        <v>45507</v>
      </c>
      <c r="B530" t="s">
        <v>26</v>
      </c>
      <c r="C530" t="s">
        <v>19</v>
      </c>
      <c r="D530" t="s">
        <v>20</v>
      </c>
      <c r="E530" t="s">
        <v>32</v>
      </c>
      <c r="F530" t="s">
        <v>17</v>
      </c>
      <c r="G530">
        <v>166</v>
      </c>
      <c r="H530">
        <v>12</v>
      </c>
      <c r="I530">
        <v>59.26</v>
      </c>
      <c r="J530" t="s">
        <v>34</v>
      </c>
      <c r="K530" t="s">
        <v>36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</row>
    <row r="531" spans="1:17" x14ac:dyDescent="0.2">
      <c r="A531" s="1">
        <v>45576</v>
      </c>
      <c r="B531" t="s">
        <v>26</v>
      </c>
      <c r="C531" t="s">
        <v>15</v>
      </c>
      <c r="D531" t="s">
        <v>11</v>
      </c>
      <c r="E531" t="s">
        <v>16</v>
      </c>
      <c r="F531" t="s">
        <v>21</v>
      </c>
      <c r="G531">
        <v>170</v>
      </c>
      <c r="H531">
        <v>38</v>
      </c>
      <c r="I531">
        <v>951.07</v>
      </c>
      <c r="J531" t="s">
        <v>34</v>
      </c>
      <c r="K531" t="s">
        <v>36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</row>
    <row r="532" spans="1:17" x14ac:dyDescent="0.2">
      <c r="A532" s="1">
        <v>45615</v>
      </c>
      <c r="B532" t="s">
        <v>26</v>
      </c>
      <c r="C532" t="s">
        <v>10</v>
      </c>
      <c r="D532" t="s">
        <v>27</v>
      </c>
      <c r="E532" t="s">
        <v>29</v>
      </c>
      <c r="F532" t="s">
        <v>24</v>
      </c>
      <c r="G532">
        <v>332</v>
      </c>
      <c r="H532">
        <v>22</v>
      </c>
      <c r="I532">
        <v>790.15</v>
      </c>
      <c r="J532" t="s">
        <v>34</v>
      </c>
      <c r="K532" t="s">
        <v>36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</row>
    <row r="533" spans="1:17" x14ac:dyDescent="0.2">
      <c r="A533" s="1">
        <v>45436</v>
      </c>
      <c r="B533" t="s">
        <v>26</v>
      </c>
      <c r="C533" t="s">
        <v>10</v>
      </c>
      <c r="D533" t="s">
        <v>27</v>
      </c>
      <c r="E533" t="s">
        <v>29</v>
      </c>
      <c r="F533" t="s">
        <v>21</v>
      </c>
      <c r="G533">
        <v>248</v>
      </c>
      <c r="H533">
        <v>0</v>
      </c>
      <c r="I533">
        <v>137.86000000000001</v>
      </c>
      <c r="J533" t="s">
        <v>34</v>
      </c>
      <c r="K533" t="s">
        <v>36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</row>
    <row r="534" spans="1:17" x14ac:dyDescent="0.2">
      <c r="A534" s="1">
        <v>45615</v>
      </c>
      <c r="B534" t="s">
        <v>26</v>
      </c>
      <c r="C534" t="s">
        <v>28</v>
      </c>
      <c r="D534" t="s">
        <v>22</v>
      </c>
      <c r="E534" t="s">
        <v>29</v>
      </c>
      <c r="F534" t="s">
        <v>13</v>
      </c>
      <c r="G534">
        <v>387</v>
      </c>
      <c r="H534">
        <v>1</v>
      </c>
      <c r="I534">
        <v>687.45</v>
      </c>
      <c r="J534" t="s">
        <v>34</v>
      </c>
      <c r="K534" t="s">
        <v>36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</row>
    <row r="535" spans="1:17" x14ac:dyDescent="0.2">
      <c r="A535" s="1">
        <v>45444</v>
      </c>
      <c r="B535" t="s">
        <v>26</v>
      </c>
      <c r="C535" t="s">
        <v>28</v>
      </c>
      <c r="D535" t="s">
        <v>27</v>
      </c>
      <c r="E535" t="s">
        <v>23</v>
      </c>
      <c r="F535" t="s">
        <v>13</v>
      </c>
      <c r="G535">
        <v>84</v>
      </c>
      <c r="H535">
        <v>34</v>
      </c>
      <c r="I535">
        <v>125.82</v>
      </c>
      <c r="J535" t="s">
        <v>34</v>
      </c>
      <c r="K535" t="s">
        <v>36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</row>
    <row r="536" spans="1:17" x14ac:dyDescent="0.2">
      <c r="A536" s="1">
        <v>45309</v>
      </c>
      <c r="B536" t="s">
        <v>26</v>
      </c>
      <c r="C536" t="s">
        <v>19</v>
      </c>
      <c r="D536" t="s">
        <v>11</v>
      </c>
      <c r="E536" t="s">
        <v>16</v>
      </c>
      <c r="F536" t="s">
        <v>21</v>
      </c>
      <c r="G536">
        <v>314</v>
      </c>
      <c r="H536">
        <v>13</v>
      </c>
      <c r="I536">
        <v>376.83</v>
      </c>
      <c r="J536" t="s">
        <v>34</v>
      </c>
      <c r="K536" t="s">
        <v>36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</row>
    <row r="537" spans="1:17" x14ac:dyDescent="0.2">
      <c r="A537" s="1">
        <v>45439</v>
      </c>
      <c r="B537" t="s">
        <v>26</v>
      </c>
      <c r="C537" t="s">
        <v>10</v>
      </c>
      <c r="D537" t="s">
        <v>20</v>
      </c>
      <c r="E537" t="s">
        <v>29</v>
      </c>
      <c r="F537" t="s">
        <v>17</v>
      </c>
      <c r="G537">
        <v>441</v>
      </c>
      <c r="H537">
        <v>8</v>
      </c>
      <c r="I537">
        <v>26.92</v>
      </c>
      <c r="J537" t="s">
        <v>34</v>
      </c>
      <c r="K537" t="s">
        <v>36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</row>
    <row r="538" spans="1:17" x14ac:dyDescent="0.2">
      <c r="A538" s="1">
        <v>45534</v>
      </c>
      <c r="B538" t="s">
        <v>26</v>
      </c>
      <c r="C538" t="s">
        <v>19</v>
      </c>
      <c r="D538" t="s">
        <v>22</v>
      </c>
      <c r="E538" t="s">
        <v>12</v>
      </c>
      <c r="F538" t="s">
        <v>17</v>
      </c>
      <c r="G538">
        <v>181</v>
      </c>
      <c r="H538">
        <v>42</v>
      </c>
      <c r="I538">
        <v>550.51</v>
      </c>
      <c r="J538" t="s">
        <v>34</v>
      </c>
      <c r="K538" t="s">
        <v>36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</row>
    <row r="539" spans="1:17" x14ac:dyDescent="0.2">
      <c r="A539" s="1">
        <v>45623</v>
      </c>
      <c r="B539" t="s">
        <v>26</v>
      </c>
      <c r="C539" t="s">
        <v>19</v>
      </c>
      <c r="D539" t="s">
        <v>22</v>
      </c>
      <c r="E539" t="s">
        <v>16</v>
      </c>
      <c r="F539" t="s">
        <v>13</v>
      </c>
      <c r="G539">
        <v>289</v>
      </c>
      <c r="H539">
        <v>49</v>
      </c>
      <c r="I539">
        <v>137.49</v>
      </c>
      <c r="J539" t="s">
        <v>34</v>
      </c>
      <c r="K539" t="s">
        <v>36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</row>
    <row r="540" spans="1:17" x14ac:dyDescent="0.2">
      <c r="A540" s="1">
        <v>45519</v>
      </c>
      <c r="B540" t="s">
        <v>26</v>
      </c>
      <c r="C540" t="s">
        <v>19</v>
      </c>
      <c r="D540" t="s">
        <v>20</v>
      </c>
      <c r="E540" t="s">
        <v>12</v>
      </c>
      <c r="F540" t="s">
        <v>17</v>
      </c>
      <c r="G540">
        <v>240</v>
      </c>
      <c r="H540">
        <v>24</v>
      </c>
      <c r="I540">
        <v>965.25</v>
      </c>
      <c r="J540" t="s">
        <v>34</v>
      </c>
      <c r="K540" t="s">
        <v>36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</row>
    <row r="541" spans="1:17" x14ac:dyDescent="0.2">
      <c r="A541" s="1">
        <v>45650</v>
      </c>
      <c r="B541" t="s">
        <v>26</v>
      </c>
      <c r="C541" t="s">
        <v>28</v>
      </c>
      <c r="D541" t="s">
        <v>20</v>
      </c>
      <c r="E541" t="s">
        <v>12</v>
      </c>
      <c r="F541" t="s">
        <v>24</v>
      </c>
      <c r="G541">
        <v>329</v>
      </c>
      <c r="H541">
        <v>45</v>
      </c>
      <c r="I541">
        <v>133.68</v>
      </c>
      <c r="J541" t="s">
        <v>34</v>
      </c>
      <c r="K541" t="s">
        <v>36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</row>
    <row r="542" spans="1:17" x14ac:dyDescent="0.2">
      <c r="A542" s="1">
        <v>45541</v>
      </c>
      <c r="B542" t="s">
        <v>26</v>
      </c>
      <c r="C542" t="s">
        <v>28</v>
      </c>
      <c r="D542" t="s">
        <v>20</v>
      </c>
      <c r="E542" t="s">
        <v>16</v>
      </c>
      <c r="F542" t="s">
        <v>13</v>
      </c>
      <c r="G542">
        <v>16</v>
      </c>
      <c r="H542">
        <v>27</v>
      </c>
      <c r="I542">
        <v>359.32</v>
      </c>
      <c r="J542" t="s">
        <v>34</v>
      </c>
      <c r="K542" t="s">
        <v>36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</row>
    <row r="543" spans="1:17" x14ac:dyDescent="0.2">
      <c r="A543" s="1">
        <v>45371</v>
      </c>
      <c r="B543" t="s">
        <v>26</v>
      </c>
      <c r="C543" t="s">
        <v>19</v>
      </c>
      <c r="D543" t="s">
        <v>20</v>
      </c>
      <c r="E543" t="s">
        <v>29</v>
      </c>
      <c r="F543" t="s">
        <v>24</v>
      </c>
      <c r="G543">
        <v>73</v>
      </c>
      <c r="H543">
        <v>33</v>
      </c>
      <c r="I543">
        <v>289.64999999999998</v>
      </c>
      <c r="J543" t="s">
        <v>34</v>
      </c>
      <c r="K543" t="s">
        <v>36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</row>
    <row r="544" spans="1:17" x14ac:dyDescent="0.2">
      <c r="A544" s="1">
        <v>45409</v>
      </c>
      <c r="B544" t="s">
        <v>26</v>
      </c>
      <c r="C544" t="s">
        <v>19</v>
      </c>
      <c r="D544" t="s">
        <v>11</v>
      </c>
      <c r="E544" t="s">
        <v>12</v>
      </c>
      <c r="F544" t="s">
        <v>21</v>
      </c>
      <c r="G544">
        <v>11</v>
      </c>
      <c r="H544">
        <v>45</v>
      </c>
      <c r="I544">
        <v>631.14</v>
      </c>
      <c r="J544" t="s">
        <v>34</v>
      </c>
      <c r="K544" t="s">
        <v>36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</row>
    <row r="545" spans="1:17" x14ac:dyDescent="0.2">
      <c r="A545" s="1">
        <v>45425</v>
      </c>
      <c r="B545" t="s">
        <v>26</v>
      </c>
      <c r="C545" t="s">
        <v>19</v>
      </c>
      <c r="D545" t="s">
        <v>27</v>
      </c>
      <c r="E545" t="s">
        <v>29</v>
      </c>
      <c r="F545" t="s">
        <v>13</v>
      </c>
      <c r="G545">
        <v>486</v>
      </c>
      <c r="H545">
        <v>34</v>
      </c>
      <c r="I545">
        <v>36.520000000000003</v>
      </c>
      <c r="J545" t="s">
        <v>34</v>
      </c>
      <c r="K545" t="s">
        <v>36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</row>
    <row r="546" spans="1:17" x14ac:dyDescent="0.2">
      <c r="A546" s="1">
        <v>45335</v>
      </c>
      <c r="B546" t="s">
        <v>26</v>
      </c>
      <c r="C546" t="s">
        <v>10</v>
      </c>
      <c r="D546" t="s">
        <v>20</v>
      </c>
      <c r="E546" t="s">
        <v>16</v>
      </c>
      <c r="F546" t="s">
        <v>21</v>
      </c>
      <c r="G546">
        <v>16</v>
      </c>
      <c r="H546">
        <v>45</v>
      </c>
      <c r="I546">
        <v>522.57000000000005</v>
      </c>
      <c r="J546" t="s">
        <v>34</v>
      </c>
      <c r="K546" t="s">
        <v>36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</row>
    <row r="547" spans="1:17" x14ac:dyDescent="0.2">
      <c r="A547" s="1">
        <v>45559</v>
      </c>
      <c r="B547" t="s">
        <v>26</v>
      </c>
      <c r="C547" t="s">
        <v>28</v>
      </c>
      <c r="D547" t="s">
        <v>20</v>
      </c>
      <c r="E547" t="s">
        <v>12</v>
      </c>
      <c r="F547" t="s">
        <v>13</v>
      </c>
      <c r="G547">
        <v>345</v>
      </c>
      <c r="H547">
        <v>21</v>
      </c>
      <c r="I547">
        <v>612.79999999999995</v>
      </c>
      <c r="J547" t="s">
        <v>34</v>
      </c>
      <c r="K547" t="s">
        <v>36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</row>
    <row r="548" spans="1:17" x14ac:dyDescent="0.2">
      <c r="A548" s="1">
        <v>45587</v>
      </c>
      <c r="B548" t="s">
        <v>26</v>
      </c>
      <c r="C548" t="s">
        <v>19</v>
      </c>
      <c r="D548" t="s">
        <v>22</v>
      </c>
      <c r="E548" t="s">
        <v>23</v>
      </c>
      <c r="F548" t="s">
        <v>13</v>
      </c>
      <c r="G548">
        <v>188</v>
      </c>
      <c r="H548">
        <v>42</v>
      </c>
      <c r="I548">
        <v>223.81</v>
      </c>
      <c r="J548" t="s">
        <v>34</v>
      </c>
      <c r="K548" t="s">
        <v>36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</row>
    <row r="549" spans="1:17" x14ac:dyDescent="0.2">
      <c r="A549" s="1">
        <v>45401</v>
      </c>
      <c r="B549" t="s">
        <v>26</v>
      </c>
      <c r="C549" t="s">
        <v>19</v>
      </c>
      <c r="D549" t="s">
        <v>22</v>
      </c>
      <c r="E549" t="s">
        <v>16</v>
      </c>
      <c r="F549" t="s">
        <v>17</v>
      </c>
      <c r="G549">
        <v>486</v>
      </c>
      <c r="H549">
        <v>40</v>
      </c>
      <c r="I549">
        <v>119.75</v>
      </c>
      <c r="J549" t="s">
        <v>34</v>
      </c>
      <c r="K549" t="s">
        <v>36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</row>
    <row r="550" spans="1:17" x14ac:dyDescent="0.2">
      <c r="A550" s="1">
        <v>45363</v>
      </c>
      <c r="B550" t="s">
        <v>26</v>
      </c>
      <c r="C550" t="s">
        <v>10</v>
      </c>
      <c r="D550" t="s">
        <v>22</v>
      </c>
      <c r="E550" t="s">
        <v>16</v>
      </c>
      <c r="F550" t="s">
        <v>13</v>
      </c>
      <c r="G550">
        <v>124</v>
      </c>
      <c r="H550">
        <v>38</v>
      </c>
      <c r="I550">
        <v>116.33</v>
      </c>
      <c r="J550" t="s">
        <v>34</v>
      </c>
      <c r="K550" t="s">
        <v>36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</row>
    <row r="551" spans="1:17" x14ac:dyDescent="0.2">
      <c r="A551" s="1">
        <v>45573</v>
      </c>
      <c r="B551" t="s">
        <v>26</v>
      </c>
      <c r="C551" t="s">
        <v>28</v>
      </c>
      <c r="D551" t="s">
        <v>11</v>
      </c>
      <c r="E551" t="s">
        <v>29</v>
      </c>
      <c r="F551" t="s">
        <v>21</v>
      </c>
      <c r="G551">
        <v>150</v>
      </c>
      <c r="H551">
        <v>30</v>
      </c>
      <c r="I551">
        <v>845.1</v>
      </c>
      <c r="J551" t="s">
        <v>34</v>
      </c>
      <c r="K551" t="s">
        <v>36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</row>
    <row r="552" spans="1:17" x14ac:dyDescent="0.2">
      <c r="A552" s="1">
        <v>45502</v>
      </c>
      <c r="B552" t="s">
        <v>26</v>
      </c>
      <c r="C552" t="s">
        <v>15</v>
      </c>
      <c r="D552" t="s">
        <v>27</v>
      </c>
      <c r="E552" t="s">
        <v>12</v>
      </c>
      <c r="F552" t="s">
        <v>17</v>
      </c>
      <c r="G552">
        <v>55</v>
      </c>
      <c r="H552">
        <v>0</v>
      </c>
      <c r="I552">
        <v>319.88</v>
      </c>
      <c r="J552" t="s">
        <v>34</v>
      </c>
      <c r="K552" t="s">
        <v>36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</row>
    <row r="553" spans="1:17" x14ac:dyDescent="0.2">
      <c r="A553" s="1">
        <v>45491</v>
      </c>
      <c r="B553" t="s">
        <v>26</v>
      </c>
      <c r="C553" t="s">
        <v>15</v>
      </c>
      <c r="D553" t="s">
        <v>20</v>
      </c>
      <c r="E553" t="s">
        <v>12</v>
      </c>
      <c r="F553" t="s">
        <v>24</v>
      </c>
      <c r="G553">
        <v>395</v>
      </c>
      <c r="H553">
        <v>15</v>
      </c>
      <c r="I553">
        <v>582.67999999999995</v>
      </c>
      <c r="J553" t="s">
        <v>34</v>
      </c>
      <c r="K553" t="s">
        <v>36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</row>
    <row r="554" spans="1:17" x14ac:dyDescent="0.2">
      <c r="A554" s="1">
        <v>45333</v>
      </c>
      <c r="B554" t="s">
        <v>26</v>
      </c>
      <c r="C554" t="s">
        <v>28</v>
      </c>
      <c r="D554" t="s">
        <v>27</v>
      </c>
      <c r="E554" t="s">
        <v>16</v>
      </c>
      <c r="F554" t="s">
        <v>21</v>
      </c>
      <c r="G554">
        <v>364</v>
      </c>
      <c r="H554">
        <v>0</v>
      </c>
      <c r="I554">
        <v>939.71</v>
      </c>
      <c r="J554" t="s">
        <v>34</v>
      </c>
      <c r="K554" t="s">
        <v>36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</row>
    <row r="555" spans="1:17" x14ac:dyDescent="0.2">
      <c r="A555" s="1">
        <v>45526</v>
      </c>
      <c r="B555" t="s">
        <v>30</v>
      </c>
      <c r="C555" t="s">
        <v>10</v>
      </c>
      <c r="D555" t="s">
        <v>27</v>
      </c>
      <c r="E555" t="s">
        <v>23</v>
      </c>
      <c r="F555" t="s">
        <v>17</v>
      </c>
      <c r="G555">
        <v>307</v>
      </c>
      <c r="H555">
        <v>15</v>
      </c>
      <c r="I555">
        <v>779.16</v>
      </c>
      <c r="J555" t="s">
        <v>34</v>
      </c>
      <c r="K555" t="s">
        <v>36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</row>
    <row r="556" spans="1:17" x14ac:dyDescent="0.2">
      <c r="A556" s="1">
        <v>45364</v>
      </c>
      <c r="B556" t="s">
        <v>30</v>
      </c>
      <c r="C556" t="s">
        <v>10</v>
      </c>
      <c r="D556" t="s">
        <v>27</v>
      </c>
      <c r="E556" t="s">
        <v>29</v>
      </c>
      <c r="F556" t="s">
        <v>24</v>
      </c>
      <c r="G556">
        <v>328</v>
      </c>
      <c r="H556">
        <v>34</v>
      </c>
      <c r="I556">
        <v>511.07</v>
      </c>
      <c r="J556" t="s">
        <v>34</v>
      </c>
      <c r="K556" t="s">
        <v>36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</row>
    <row r="557" spans="1:17" x14ac:dyDescent="0.2">
      <c r="A557" s="1">
        <v>45315</v>
      </c>
      <c r="B557" t="s">
        <v>30</v>
      </c>
      <c r="C557" t="s">
        <v>28</v>
      </c>
      <c r="D557" t="s">
        <v>22</v>
      </c>
      <c r="E557" t="s">
        <v>23</v>
      </c>
      <c r="F557" t="s">
        <v>24</v>
      </c>
      <c r="G557">
        <v>309</v>
      </c>
      <c r="H557">
        <v>6</v>
      </c>
      <c r="I557">
        <v>814.46</v>
      </c>
      <c r="J557" t="s">
        <v>34</v>
      </c>
      <c r="K557" t="s">
        <v>36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</row>
    <row r="558" spans="1:17" x14ac:dyDescent="0.2">
      <c r="A558" s="1">
        <v>45414</v>
      </c>
      <c r="B558" t="s">
        <v>30</v>
      </c>
      <c r="C558" t="s">
        <v>15</v>
      </c>
      <c r="D558" t="s">
        <v>11</v>
      </c>
      <c r="E558" t="s">
        <v>12</v>
      </c>
      <c r="F558" t="s">
        <v>21</v>
      </c>
      <c r="G558">
        <v>156</v>
      </c>
      <c r="H558">
        <v>5</v>
      </c>
      <c r="I558">
        <v>10.19</v>
      </c>
      <c r="J558" t="s">
        <v>34</v>
      </c>
      <c r="K558" t="s">
        <v>36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</row>
    <row r="559" spans="1:17" x14ac:dyDescent="0.2">
      <c r="A559" s="1">
        <v>45366</v>
      </c>
      <c r="B559" t="s">
        <v>30</v>
      </c>
      <c r="C559" t="s">
        <v>10</v>
      </c>
      <c r="D559" t="s">
        <v>11</v>
      </c>
      <c r="E559" t="s">
        <v>29</v>
      </c>
      <c r="F559" t="s">
        <v>13</v>
      </c>
      <c r="G559">
        <v>75</v>
      </c>
      <c r="H559">
        <v>34</v>
      </c>
      <c r="I559">
        <v>491.43</v>
      </c>
      <c r="J559" t="s">
        <v>34</v>
      </c>
      <c r="K559" t="s">
        <v>36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</row>
    <row r="560" spans="1:17" x14ac:dyDescent="0.2">
      <c r="A560" s="1">
        <v>45447</v>
      </c>
      <c r="B560" t="s">
        <v>30</v>
      </c>
      <c r="C560" t="s">
        <v>19</v>
      </c>
      <c r="D560" t="s">
        <v>22</v>
      </c>
      <c r="E560" t="s">
        <v>23</v>
      </c>
      <c r="F560" t="s">
        <v>24</v>
      </c>
      <c r="G560">
        <v>472</v>
      </c>
      <c r="H560">
        <v>29</v>
      </c>
      <c r="I560">
        <v>890.23</v>
      </c>
      <c r="J560" t="s">
        <v>34</v>
      </c>
      <c r="K560" t="s">
        <v>36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</row>
    <row r="561" spans="1:17" x14ac:dyDescent="0.2">
      <c r="A561" s="1">
        <v>45603</v>
      </c>
      <c r="B561" t="s">
        <v>30</v>
      </c>
      <c r="C561" t="s">
        <v>15</v>
      </c>
      <c r="D561" t="s">
        <v>20</v>
      </c>
      <c r="E561" t="s">
        <v>16</v>
      </c>
      <c r="F561" t="s">
        <v>24</v>
      </c>
      <c r="G561">
        <v>407</v>
      </c>
      <c r="H561">
        <v>3</v>
      </c>
      <c r="I561">
        <v>815.57</v>
      </c>
      <c r="J561" t="s">
        <v>34</v>
      </c>
      <c r="K561" t="s">
        <v>36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</row>
    <row r="562" spans="1:17" x14ac:dyDescent="0.2">
      <c r="A562" s="1">
        <v>45325</v>
      </c>
      <c r="B562" t="s">
        <v>30</v>
      </c>
      <c r="C562" t="s">
        <v>19</v>
      </c>
      <c r="D562" t="s">
        <v>22</v>
      </c>
      <c r="E562" t="s">
        <v>23</v>
      </c>
      <c r="F562" t="s">
        <v>24</v>
      </c>
      <c r="G562">
        <v>344</v>
      </c>
      <c r="H562">
        <v>30</v>
      </c>
      <c r="I562">
        <v>707.34</v>
      </c>
      <c r="J562" t="s">
        <v>34</v>
      </c>
      <c r="K562" t="s">
        <v>36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</row>
    <row r="563" spans="1:17" x14ac:dyDescent="0.2">
      <c r="A563" s="1">
        <v>45597</v>
      </c>
      <c r="B563" t="s">
        <v>30</v>
      </c>
      <c r="C563" t="s">
        <v>28</v>
      </c>
      <c r="D563" t="s">
        <v>22</v>
      </c>
      <c r="E563" t="s">
        <v>12</v>
      </c>
      <c r="F563" t="s">
        <v>13</v>
      </c>
      <c r="G563">
        <v>424</v>
      </c>
      <c r="H563">
        <v>5</v>
      </c>
      <c r="I563">
        <v>964.62</v>
      </c>
      <c r="J563" t="s">
        <v>34</v>
      </c>
      <c r="K563" t="s">
        <v>36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</row>
    <row r="564" spans="1:17" x14ac:dyDescent="0.2">
      <c r="A564" s="1">
        <v>45297</v>
      </c>
      <c r="B564" t="s">
        <v>30</v>
      </c>
      <c r="C564" t="s">
        <v>10</v>
      </c>
      <c r="D564" t="s">
        <v>22</v>
      </c>
      <c r="E564" t="s">
        <v>29</v>
      </c>
      <c r="F564" t="s">
        <v>21</v>
      </c>
      <c r="G564">
        <v>285</v>
      </c>
      <c r="H564">
        <v>10</v>
      </c>
      <c r="I564">
        <v>345.01</v>
      </c>
      <c r="J564" t="s">
        <v>34</v>
      </c>
      <c r="K564" t="s">
        <v>36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</row>
    <row r="565" spans="1:17" x14ac:dyDescent="0.2">
      <c r="A565" s="1">
        <v>45450</v>
      </c>
      <c r="B565" t="s">
        <v>30</v>
      </c>
      <c r="C565" t="s">
        <v>19</v>
      </c>
      <c r="D565" t="s">
        <v>20</v>
      </c>
      <c r="E565" t="s">
        <v>29</v>
      </c>
      <c r="F565" t="s">
        <v>17</v>
      </c>
      <c r="G565">
        <v>341</v>
      </c>
      <c r="H565">
        <v>34</v>
      </c>
      <c r="I565">
        <v>302.12</v>
      </c>
      <c r="J565" t="s">
        <v>34</v>
      </c>
      <c r="K565" t="s">
        <v>36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</row>
    <row r="566" spans="1:17" x14ac:dyDescent="0.2">
      <c r="A566" s="1">
        <v>45502</v>
      </c>
      <c r="B566" t="s">
        <v>30</v>
      </c>
      <c r="C566" t="s">
        <v>28</v>
      </c>
      <c r="D566" t="s">
        <v>20</v>
      </c>
      <c r="E566" t="s">
        <v>23</v>
      </c>
      <c r="F566" t="s">
        <v>24</v>
      </c>
      <c r="G566">
        <v>76</v>
      </c>
      <c r="H566">
        <v>35</v>
      </c>
      <c r="I566">
        <v>808.41</v>
      </c>
      <c r="J566" t="s">
        <v>34</v>
      </c>
      <c r="K566" t="s">
        <v>36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</row>
    <row r="567" spans="1:17" x14ac:dyDescent="0.2">
      <c r="A567" s="1">
        <v>45637</v>
      </c>
      <c r="B567" t="s">
        <v>30</v>
      </c>
      <c r="C567" t="s">
        <v>19</v>
      </c>
      <c r="D567" t="s">
        <v>27</v>
      </c>
      <c r="E567" t="s">
        <v>12</v>
      </c>
      <c r="F567" t="s">
        <v>17</v>
      </c>
      <c r="G567">
        <v>243</v>
      </c>
      <c r="H567">
        <v>48</v>
      </c>
      <c r="I567">
        <v>716.74</v>
      </c>
      <c r="J567" t="s">
        <v>34</v>
      </c>
      <c r="K567" t="s">
        <v>36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</row>
    <row r="568" spans="1:17" x14ac:dyDescent="0.2">
      <c r="A568" s="1">
        <v>45529</v>
      </c>
      <c r="B568" t="s">
        <v>30</v>
      </c>
      <c r="C568" t="s">
        <v>19</v>
      </c>
      <c r="D568" t="s">
        <v>27</v>
      </c>
      <c r="E568" t="s">
        <v>23</v>
      </c>
      <c r="F568" t="s">
        <v>17</v>
      </c>
      <c r="G568">
        <v>209</v>
      </c>
      <c r="H568">
        <v>28</v>
      </c>
      <c r="I568">
        <v>428.86</v>
      </c>
      <c r="J568" t="s">
        <v>34</v>
      </c>
      <c r="K568" t="s">
        <v>36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</row>
    <row r="569" spans="1:17" x14ac:dyDescent="0.2">
      <c r="A569" s="1">
        <v>45476</v>
      </c>
      <c r="B569" t="s">
        <v>30</v>
      </c>
      <c r="C569" t="s">
        <v>15</v>
      </c>
      <c r="D569" t="s">
        <v>22</v>
      </c>
      <c r="E569" t="s">
        <v>32</v>
      </c>
      <c r="F569" t="s">
        <v>13</v>
      </c>
      <c r="G569">
        <v>258</v>
      </c>
      <c r="H569">
        <v>25</v>
      </c>
      <c r="I569">
        <v>307.42</v>
      </c>
      <c r="J569" t="s">
        <v>34</v>
      </c>
      <c r="K569" t="s">
        <v>36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</row>
    <row r="570" spans="1:17" x14ac:dyDescent="0.2">
      <c r="A570" s="1">
        <v>45411</v>
      </c>
      <c r="B570" t="s">
        <v>30</v>
      </c>
      <c r="C570" t="s">
        <v>10</v>
      </c>
      <c r="D570" t="s">
        <v>11</v>
      </c>
      <c r="E570" t="s">
        <v>23</v>
      </c>
      <c r="F570" t="s">
        <v>17</v>
      </c>
      <c r="G570">
        <v>437</v>
      </c>
      <c r="H570">
        <v>18</v>
      </c>
      <c r="I570">
        <v>82.46</v>
      </c>
      <c r="J570" t="s">
        <v>34</v>
      </c>
      <c r="K570" t="s">
        <v>36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</row>
    <row r="571" spans="1:17" x14ac:dyDescent="0.2">
      <c r="A571" s="1">
        <v>45640</v>
      </c>
      <c r="B571" t="s">
        <v>30</v>
      </c>
      <c r="C571" t="s">
        <v>10</v>
      </c>
      <c r="D571" t="s">
        <v>27</v>
      </c>
      <c r="E571" t="s">
        <v>29</v>
      </c>
      <c r="F571" t="s">
        <v>13</v>
      </c>
      <c r="G571">
        <v>358</v>
      </c>
      <c r="H571">
        <v>23</v>
      </c>
      <c r="I571">
        <v>453.58</v>
      </c>
      <c r="J571" t="s">
        <v>34</v>
      </c>
      <c r="K571" t="s">
        <v>36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</row>
    <row r="572" spans="1:17" x14ac:dyDescent="0.2">
      <c r="A572" s="1">
        <v>45495</v>
      </c>
      <c r="B572" t="s">
        <v>30</v>
      </c>
      <c r="C572" t="s">
        <v>10</v>
      </c>
      <c r="D572" t="s">
        <v>11</v>
      </c>
      <c r="E572" t="s">
        <v>32</v>
      </c>
      <c r="F572" t="s">
        <v>13</v>
      </c>
      <c r="G572">
        <v>499</v>
      </c>
      <c r="H572">
        <v>18</v>
      </c>
      <c r="I572">
        <v>427.16</v>
      </c>
      <c r="J572" t="s">
        <v>34</v>
      </c>
      <c r="K572" t="s">
        <v>36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</row>
    <row r="573" spans="1:17" x14ac:dyDescent="0.2">
      <c r="A573" s="1">
        <v>45533</v>
      </c>
      <c r="B573" t="s">
        <v>30</v>
      </c>
      <c r="C573" t="s">
        <v>10</v>
      </c>
      <c r="D573" t="s">
        <v>20</v>
      </c>
      <c r="E573" t="s">
        <v>29</v>
      </c>
      <c r="F573" t="s">
        <v>24</v>
      </c>
      <c r="G573">
        <v>125</v>
      </c>
      <c r="H573">
        <v>15</v>
      </c>
      <c r="I573">
        <v>916.28</v>
      </c>
      <c r="J573" t="s">
        <v>34</v>
      </c>
      <c r="K573" t="s">
        <v>36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</row>
    <row r="574" spans="1:17" x14ac:dyDescent="0.2">
      <c r="A574" s="1">
        <v>45302</v>
      </c>
      <c r="B574" t="s">
        <v>30</v>
      </c>
      <c r="C574" t="s">
        <v>19</v>
      </c>
      <c r="D574" t="s">
        <v>22</v>
      </c>
      <c r="E574" t="s">
        <v>16</v>
      </c>
      <c r="F574" t="s">
        <v>21</v>
      </c>
      <c r="G574">
        <v>139</v>
      </c>
      <c r="H574">
        <v>50</v>
      </c>
      <c r="I574">
        <v>980.96</v>
      </c>
      <c r="J574" t="s">
        <v>34</v>
      </c>
      <c r="K574" t="s">
        <v>36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</row>
    <row r="575" spans="1:17" x14ac:dyDescent="0.2">
      <c r="A575" s="1">
        <v>45431</v>
      </c>
      <c r="B575" t="s">
        <v>30</v>
      </c>
      <c r="C575" t="s">
        <v>28</v>
      </c>
      <c r="D575" t="s">
        <v>27</v>
      </c>
      <c r="E575" t="s">
        <v>29</v>
      </c>
      <c r="F575" t="s">
        <v>17</v>
      </c>
      <c r="G575">
        <v>173</v>
      </c>
      <c r="H575">
        <v>39</v>
      </c>
      <c r="I575">
        <v>52.86</v>
      </c>
      <c r="J575" t="s">
        <v>34</v>
      </c>
      <c r="K575" t="s">
        <v>36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</row>
    <row r="576" spans="1:17" x14ac:dyDescent="0.2">
      <c r="A576" s="1">
        <v>45465</v>
      </c>
      <c r="B576" t="s">
        <v>30</v>
      </c>
      <c r="C576" t="s">
        <v>15</v>
      </c>
      <c r="D576" t="s">
        <v>27</v>
      </c>
      <c r="E576" t="s">
        <v>23</v>
      </c>
      <c r="F576" t="s">
        <v>13</v>
      </c>
      <c r="G576">
        <v>256</v>
      </c>
      <c r="H576">
        <v>32</v>
      </c>
      <c r="I576">
        <v>718.12</v>
      </c>
      <c r="J576" t="s">
        <v>34</v>
      </c>
      <c r="K576" t="s">
        <v>36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</row>
    <row r="577" spans="1:17" x14ac:dyDescent="0.2">
      <c r="A577" s="1">
        <v>45410</v>
      </c>
      <c r="B577" t="s">
        <v>30</v>
      </c>
      <c r="C577" t="s">
        <v>15</v>
      </c>
      <c r="D577" t="s">
        <v>11</v>
      </c>
      <c r="E577" t="s">
        <v>29</v>
      </c>
      <c r="F577" t="s">
        <v>21</v>
      </c>
      <c r="G577">
        <v>130</v>
      </c>
      <c r="H577">
        <v>16</v>
      </c>
      <c r="I577">
        <v>677.52</v>
      </c>
      <c r="J577" t="s">
        <v>34</v>
      </c>
      <c r="K577" t="s">
        <v>36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</row>
    <row r="578" spans="1:17" x14ac:dyDescent="0.2">
      <c r="A578" s="1">
        <v>45404</v>
      </c>
      <c r="B578" t="s">
        <v>30</v>
      </c>
      <c r="C578" t="s">
        <v>28</v>
      </c>
      <c r="D578" t="s">
        <v>11</v>
      </c>
      <c r="E578" t="s">
        <v>16</v>
      </c>
      <c r="F578" t="s">
        <v>21</v>
      </c>
      <c r="G578">
        <v>213</v>
      </c>
      <c r="H578">
        <v>46</v>
      </c>
      <c r="I578">
        <v>931.95</v>
      </c>
      <c r="J578" t="s">
        <v>34</v>
      </c>
      <c r="K578" t="s">
        <v>36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</row>
    <row r="579" spans="1:17" x14ac:dyDescent="0.2">
      <c r="A579" s="1">
        <v>45437</v>
      </c>
      <c r="B579" t="s">
        <v>30</v>
      </c>
      <c r="C579" t="s">
        <v>15</v>
      </c>
      <c r="D579" t="s">
        <v>27</v>
      </c>
      <c r="E579" t="s">
        <v>12</v>
      </c>
      <c r="F579" t="s">
        <v>13</v>
      </c>
      <c r="G579">
        <v>427</v>
      </c>
      <c r="H579">
        <v>25</v>
      </c>
      <c r="I579">
        <v>773.18</v>
      </c>
      <c r="J579" t="s">
        <v>34</v>
      </c>
      <c r="K579" t="s">
        <v>36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</row>
    <row r="580" spans="1:17" x14ac:dyDescent="0.2">
      <c r="A580" s="1">
        <v>45308</v>
      </c>
      <c r="B580" t="s">
        <v>30</v>
      </c>
      <c r="C580" t="s">
        <v>28</v>
      </c>
      <c r="D580" t="s">
        <v>22</v>
      </c>
      <c r="E580" t="s">
        <v>29</v>
      </c>
      <c r="F580" t="s">
        <v>17</v>
      </c>
      <c r="G580">
        <v>15</v>
      </c>
      <c r="H580">
        <v>47</v>
      </c>
      <c r="I580">
        <v>362.4</v>
      </c>
      <c r="J580" t="s">
        <v>34</v>
      </c>
      <c r="K580" t="s">
        <v>36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</row>
    <row r="581" spans="1:17" x14ac:dyDescent="0.2">
      <c r="A581" s="1">
        <v>45584</v>
      </c>
      <c r="B581" t="s">
        <v>30</v>
      </c>
      <c r="C581" t="s">
        <v>19</v>
      </c>
      <c r="D581" t="s">
        <v>11</v>
      </c>
      <c r="E581" t="s">
        <v>12</v>
      </c>
      <c r="F581" t="s">
        <v>21</v>
      </c>
      <c r="G581">
        <v>462</v>
      </c>
      <c r="H581">
        <v>32</v>
      </c>
      <c r="I581">
        <v>395.11</v>
      </c>
      <c r="J581" t="s">
        <v>34</v>
      </c>
      <c r="K581" t="s">
        <v>36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</row>
    <row r="582" spans="1:17" x14ac:dyDescent="0.2">
      <c r="A582" s="1">
        <v>45343</v>
      </c>
      <c r="B582" t="s">
        <v>30</v>
      </c>
      <c r="C582" t="s">
        <v>10</v>
      </c>
      <c r="D582" t="s">
        <v>20</v>
      </c>
      <c r="E582" t="s">
        <v>16</v>
      </c>
      <c r="F582" t="s">
        <v>13</v>
      </c>
      <c r="G582">
        <v>243</v>
      </c>
      <c r="H582">
        <v>29</v>
      </c>
      <c r="I582">
        <v>16.309999999999999</v>
      </c>
      <c r="J582" t="s">
        <v>34</v>
      </c>
      <c r="K582" t="s">
        <v>36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</row>
    <row r="583" spans="1:17" x14ac:dyDescent="0.2">
      <c r="A583" s="1">
        <v>45314</v>
      </c>
      <c r="B583" t="s">
        <v>30</v>
      </c>
      <c r="C583" t="s">
        <v>10</v>
      </c>
      <c r="D583" t="s">
        <v>22</v>
      </c>
      <c r="E583" t="s">
        <v>32</v>
      </c>
      <c r="F583" t="s">
        <v>17</v>
      </c>
      <c r="G583">
        <v>358</v>
      </c>
      <c r="H583">
        <v>29</v>
      </c>
      <c r="I583">
        <v>540.51</v>
      </c>
      <c r="J583" t="s">
        <v>34</v>
      </c>
      <c r="K583" t="s">
        <v>36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</row>
    <row r="584" spans="1:17" x14ac:dyDescent="0.2">
      <c r="A584" s="1">
        <v>45431</v>
      </c>
      <c r="B584" t="s">
        <v>30</v>
      </c>
      <c r="C584" t="s">
        <v>19</v>
      </c>
      <c r="D584" t="s">
        <v>20</v>
      </c>
      <c r="E584" t="s">
        <v>12</v>
      </c>
      <c r="F584" t="s">
        <v>21</v>
      </c>
      <c r="G584">
        <v>60</v>
      </c>
      <c r="H584">
        <v>20</v>
      </c>
      <c r="I584">
        <v>15.15</v>
      </c>
      <c r="J584" t="s">
        <v>34</v>
      </c>
      <c r="K584" t="s">
        <v>36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</row>
    <row r="585" spans="1:17" x14ac:dyDescent="0.2">
      <c r="A585" s="1">
        <v>45314</v>
      </c>
      <c r="B585" t="s">
        <v>30</v>
      </c>
      <c r="C585" t="s">
        <v>15</v>
      </c>
      <c r="D585" t="s">
        <v>27</v>
      </c>
      <c r="E585" t="s">
        <v>23</v>
      </c>
      <c r="F585" t="s">
        <v>24</v>
      </c>
      <c r="G585">
        <v>121</v>
      </c>
      <c r="H585">
        <v>16</v>
      </c>
      <c r="I585">
        <v>195.9</v>
      </c>
      <c r="J585" t="s">
        <v>34</v>
      </c>
      <c r="K585" t="s">
        <v>36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</row>
    <row r="586" spans="1:17" x14ac:dyDescent="0.2">
      <c r="A586" s="1">
        <v>45432</v>
      </c>
      <c r="B586" t="s">
        <v>30</v>
      </c>
      <c r="C586" t="s">
        <v>28</v>
      </c>
      <c r="D586" t="s">
        <v>11</v>
      </c>
      <c r="E586" t="s">
        <v>29</v>
      </c>
      <c r="F586" t="s">
        <v>17</v>
      </c>
      <c r="G586">
        <v>143</v>
      </c>
      <c r="H586">
        <v>7</v>
      </c>
      <c r="I586">
        <v>622.07000000000005</v>
      </c>
      <c r="J586" t="s">
        <v>34</v>
      </c>
      <c r="K586" t="s">
        <v>36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</row>
    <row r="587" spans="1:17" x14ac:dyDescent="0.2">
      <c r="A587" s="1">
        <v>45428</v>
      </c>
      <c r="B587" t="s">
        <v>30</v>
      </c>
      <c r="C587" t="s">
        <v>10</v>
      </c>
      <c r="D587" t="s">
        <v>11</v>
      </c>
      <c r="E587" t="s">
        <v>23</v>
      </c>
      <c r="F587" t="s">
        <v>17</v>
      </c>
      <c r="G587">
        <v>230</v>
      </c>
      <c r="H587">
        <v>46</v>
      </c>
      <c r="I587">
        <v>327.7</v>
      </c>
      <c r="J587" t="s">
        <v>34</v>
      </c>
      <c r="K587" t="s">
        <v>36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</row>
    <row r="588" spans="1:17" x14ac:dyDescent="0.2">
      <c r="A588" s="1">
        <v>45652</v>
      </c>
      <c r="B588" t="s">
        <v>30</v>
      </c>
      <c r="C588" t="s">
        <v>10</v>
      </c>
      <c r="D588" t="s">
        <v>11</v>
      </c>
      <c r="E588" t="s">
        <v>29</v>
      </c>
      <c r="F588" t="s">
        <v>17</v>
      </c>
      <c r="G588">
        <v>189</v>
      </c>
      <c r="H588">
        <v>37</v>
      </c>
      <c r="I588">
        <v>576.05999999999995</v>
      </c>
      <c r="J588" t="s">
        <v>34</v>
      </c>
      <c r="K588" t="s">
        <v>36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</row>
    <row r="589" spans="1:17" x14ac:dyDescent="0.2">
      <c r="A589" s="1">
        <v>45391</v>
      </c>
      <c r="B589" t="s">
        <v>30</v>
      </c>
      <c r="C589" t="s">
        <v>15</v>
      </c>
      <c r="D589" t="s">
        <v>22</v>
      </c>
      <c r="E589" t="s">
        <v>23</v>
      </c>
      <c r="F589" t="s">
        <v>13</v>
      </c>
      <c r="G589">
        <v>13</v>
      </c>
      <c r="H589">
        <v>6</v>
      </c>
      <c r="I589">
        <v>111.03</v>
      </c>
      <c r="J589" t="s">
        <v>34</v>
      </c>
      <c r="K589" t="s">
        <v>36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</row>
    <row r="590" spans="1:17" x14ac:dyDescent="0.2">
      <c r="A590" s="1">
        <v>45299</v>
      </c>
      <c r="B590" t="s">
        <v>30</v>
      </c>
      <c r="C590" t="s">
        <v>19</v>
      </c>
      <c r="D590" t="s">
        <v>22</v>
      </c>
      <c r="E590" t="s">
        <v>12</v>
      </c>
      <c r="F590" t="s">
        <v>24</v>
      </c>
      <c r="G590">
        <v>414</v>
      </c>
      <c r="H590">
        <v>35</v>
      </c>
      <c r="I590">
        <v>669.21</v>
      </c>
      <c r="J590" t="s">
        <v>34</v>
      </c>
      <c r="K590" t="s">
        <v>36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</row>
    <row r="591" spans="1:17" x14ac:dyDescent="0.2">
      <c r="A591" s="1">
        <v>45520</v>
      </c>
      <c r="B591" t="s">
        <v>30</v>
      </c>
      <c r="C591" t="s">
        <v>19</v>
      </c>
      <c r="D591" t="s">
        <v>27</v>
      </c>
      <c r="E591" t="s">
        <v>29</v>
      </c>
      <c r="F591" t="s">
        <v>21</v>
      </c>
      <c r="G591">
        <v>393</v>
      </c>
      <c r="H591">
        <v>30</v>
      </c>
      <c r="I591">
        <v>782.6</v>
      </c>
      <c r="J591" t="s">
        <v>34</v>
      </c>
      <c r="K591" t="s">
        <v>36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</row>
    <row r="592" spans="1:17" x14ac:dyDescent="0.2">
      <c r="A592" s="1">
        <v>45463</v>
      </c>
      <c r="B592" t="s">
        <v>30</v>
      </c>
      <c r="C592" t="s">
        <v>15</v>
      </c>
      <c r="D592" t="s">
        <v>20</v>
      </c>
      <c r="E592" t="s">
        <v>29</v>
      </c>
      <c r="F592" t="s">
        <v>13</v>
      </c>
      <c r="G592">
        <v>123</v>
      </c>
      <c r="H592">
        <v>42</v>
      </c>
      <c r="I592">
        <v>5.85</v>
      </c>
      <c r="J592" t="s">
        <v>34</v>
      </c>
      <c r="K592" t="s">
        <v>36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</row>
    <row r="593" spans="1:17" x14ac:dyDescent="0.2">
      <c r="A593" s="1">
        <v>45492</v>
      </c>
      <c r="B593" t="s">
        <v>30</v>
      </c>
      <c r="C593" t="s">
        <v>19</v>
      </c>
      <c r="D593" t="s">
        <v>11</v>
      </c>
      <c r="E593" t="s">
        <v>29</v>
      </c>
      <c r="F593" t="s">
        <v>13</v>
      </c>
      <c r="G593">
        <v>158</v>
      </c>
      <c r="H593">
        <v>16</v>
      </c>
      <c r="I593">
        <v>787.78</v>
      </c>
      <c r="J593" t="s">
        <v>34</v>
      </c>
      <c r="K593" t="s">
        <v>36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</row>
    <row r="594" spans="1:17" x14ac:dyDescent="0.2">
      <c r="A594" s="1">
        <v>45444</v>
      </c>
      <c r="B594" t="s">
        <v>30</v>
      </c>
      <c r="C594" t="s">
        <v>19</v>
      </c>
      <c r="D594" t="s">
        <v>20</v>
      </c>
      <c r="E594" t="s">
        <v>23</v>
      </c>
      <c r="F594" t="s">
        <v>24</v>
      </c>
      <c r="G594">
        <v>67</v>
      </c>
      <c r="H594">
        <v>19</v>
      </c>
      <c r="I594">
        <v>212.06</v>
      </c>
      <c r="J594" t="s">
        <v>34</v>
      </c>
      <c r="K594" t="s">
        <v>36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</row>
    <row r="595" spans="1:17" x14ac:dyDescent="0.2">
      <c r="A595" s="1">
        <v>45527</v>
      </c>
      <c r="B595" t="s">
        <v>30</v>
      </c>
      <c r="C595" t="s">
        <v>15</v>
      </c>
      <c r="D595" t="s">
        <v>27</v>
      </c>
      <c r="E595" t="s">
        <v>23</v>
      </c>
      <c r="F595" t="s">
        <v>24</v>
      </c>
      <c r="G595">
        <v>146</v>
      </c>
      <c r="H595">
        <v>33</v>
      </c>
      <c r="I595">
        <v>326.29000000000002</v>
      </c>
      <c r="J595" t="s">
        <v>34</v>
      </c>
      <c r="K595" t="s">
        <v>36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</row>
    <row r="596" spans="1:17" x14ac:dyDescent="0.2">
      <c r="A596" s="1">
        <v>45503</v>
      </c>
      <c r="B596" t="s">
        <v>30</v>
      </c>
      <c r="C596" t="s">
        <v>28</v>
      </c>
      <c r="D596" t="s">
        <v>20</v>
      </c>
      <c r="E596" t="s">
        <v>29</v>
      </c>
      <c r="F596" t="s">
        <v>21</v>
      </c>
      <c r="G596">
        <v>394</v>
      </c>
      <c r="H596">
        <v>23</v>
      </c>
      <c r="I596">
        <v>290.89</v>
      </c>
      <c r="J596" t="s">
        <v>34</v>
      </c>
      <c r="K596" t="s">
        <v>36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</row>
    <row r="597" spans="1:17" x14ac:dyDescent="0.2">
      <c r="A597" s="1">
        <v>45612</v>
      </c>
      <c r="B597" t="s">
        <v>30</v>
      </c>
      <c r="C597" t="s">
        <v>15</v>
      </c>
      <c r="D597" t="s">
        <v>20</v>
      </c>
      <c r="E597" t="s">
        <v>32</v>
      </c>
      <c r="F597" t="s">
        <v>21</v>
      </c>
      <c r="G597">
        <v>113</v>
      </c>
      <c r="H597">
        <v>16</v>
      </c>
      <c r="I597">
        <v>644.94000000000005</v>
      </c>
      <c r="J597" t="s">
        <v>34</v>
      </c>
      <c r="K597" t="s">
        <v>36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</row>
    <row r="598" spans="1:17" x14ac:dyDescent="0.2">
      <c r="A598" s="1">
        <v>45480</v>
      </c>
      <c r="B598" t="s">
        <v>30</v>
      </c>
      <c r="C598" t="s">
        <v>15</v>
      </c>
      <c r="D598" t="s">
        <v>20</v>
      </c>
      <c r="E598" t="s">
        <v>12</v>
      </c>
      <c r="F598" t="s">
        <v>21</v>
      </c>
      <c r="G598">
        <v>123</v>
      </c>
      <c r="H598">
        <v>48</v>
      </c>
      <c r="I598">
        <v>763.37</v>
      </c>
      <c r="J598" t="s">
        <v>34</v>
      </c>
      <c r="K598" t="s">
        <v>36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</row>
    <row r="599" spans="1:17" x14ac:dyDescent="0.2">
      <c r="A599" s="1">
        <v>45548</v>
      </c>
      <c r="B599" t="s">
        <v>30</v>
      </c>
      <c r="C599" t="s">
        <v>10</v>
      </c>
      <c r="D599" t="s">
        <v>27</v>
      </c>
      <c r="E599" t="s">
        <v>16</v>
      </c>
      <c r="F599" t="s">
        <v>17</v>
      </c>
      <c r="G599">
        <v>404</v>
      </c>
      <c r="H599">
        <v>34</v>
      </c>
      <c r="I599">
        <v>134.38999999999999</v>
      </c>
      <c r="J599" t="s">
        <v>34</v>
      </c>
      <c r="K599" t="s">
        <v>36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</row>
    <row r="600" spans="1:17" x14ac:dyDescent="0.2">
      <c r="A600" s="1">
        <v>45480</v>
      </c>
      <c r="B600" t="s">
        <v>30</v>
      </c>
      <c r="C600" t="s">
        <v>19</v>
      </c>
      <c r="D600" t="s">
        <v>22</v>
      </c>
      <c r="E600" t="s">
        <v>29</v>
      </c>
      <c r="F600" t="s">
        <v>17</v>
      </c>
      <c r="G600">
        <v>397</v>
      </c>
      <c r="H600">
        <v>40</v>
      </c>
      <c r="I600">
        <v>827.13</v>
      </c>
      <c r="J600" t="s">
        <v>34</v>
      </c>
      <c r="K600" t="s">
        <v>36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</row>
    <row r="601" spans="1:17" x14ac:dyDescent="0.2">
      <c r="A601" s="1">
        <v>45507</v>
      </c>
      <c r="B601" t="s">
        <v>30</v>
      </c>
      <c r="C601" t="s">
        <v>10</v>
      </c>
      <c r="D601" t="s">
        <v>11</v>
      </c>
      <c r="E601" t="s">
        <v>12</v>
      </c>
      <c r="F601" t="s">
        <v>17</v>
      </c>
      <c r="G601">
        <v>68</v>
      </c>
      <c r="H601">
        <v>1</v>
      </c>
      <c r="I601">
        <v>274.20999999999998</v>
      </c>
      <c r="J601" t="s">
        <v>34</v>
      </c>
      <c r="K601" t="s">
        <v>36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</row>
    <row r="602" spans="1:17" x14ac:dyDescent="0.2">
      <c r="A602" s="1">
        <v>45404</v>
      </c>
      <c r="B602" t="s">
        <v>30</v>
      </c>
      <c r="C602" t="s">
        <v>10</v>
      </c>
      <c r="D602" t="s">
        <v>20</v>
      </c>
      <c r="E602" t="s">
        <v>32</v>
      </c>
      <c r="F602" t="s">
        <v>24</v>
      </c>
      <c r="G602">
        <v>61</v>
      </c>
      <c r="H602">
        <v>7</v>
      </c>
      <c r="I602">
        <v>307.19</v>
      </c>
      <c r="J602" t="s">
        <v>34</v>
      </c>
      <c r="K602" t="s">
        <v>36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</row>
    <row r="603" spans="1:17" x14ac:dyDescent="0.2">
      <c r="A603" s="1">
        <v>45400</v>
      </c>
      <c r="B603" t="s">
        <v>30</v>
      </c>
      <c r="C603" t="s">
        <v>28</v>
      </c>
      <c r="D603" t="s">
        <v>22</v>
      </c>
      <c r="E603" t="s">
        <v>12</v>
      </c>
      <c r="F603" t="s">
        <v>21</v>
      </c>
      <c r="G603">
        <v>91</v>
      </c>
      <c r="H603">
        <v>50</v>
      </c>
      <c r="I603">
        <v>693.79</v>
      </c>
      <c r="J603" t="s">
        <v>34</v>
      </c>
      <c r="K603" t="s">
        <v>36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</row>
    <row r="604" spans="1:17" x14ac:dyDescent="0.2">
      <c r="A604" s="1">
        <v>45558</v>
      </c>
      <c r="B604" t="s">
        <v>30</v>
      </c>
      <c r="C604" t="s">
        <v>10</v>
      </c>
      <c r="D604" t="s">
        <v>11</v>
      </c>
      <c r="E604" t="s">
        <v>16</v>
      </c>
      <c r="F604" t="s">
        <v>24</v>
      </c>
      <c r="G604">
        <v>382</v>
      </c>
      <c r="H604">
        <v>21</v>
      </c>
      <c r="I604">
        <v>252.17</v>
      </c>
      <c r="J604" t="s">
        <v>34</v>
      </c>
      <c r="K604" t="s">
        <v>36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</row>
    <row r="605" spans="1:17" x14ac:dyDescent="0.2">
      <c r="A605" s="1">
        <v>45640</v>
      </c>
      <c r="B605" t="s">
        <v>30</v>
      </c>
      <c r="C605" t="s">
        <v>19</v>
      </c>
      <c r="D605" t="s">
        <v>11</v>
      </c>
      <c r="E605" t="s">
        <v>23</v>
      </c>
      <c r="F605" t="s">
        <v>24</v>
      </c>
      <c r="G605">
        <v>191</v>
      </c>
      <c r="H605">
        <v>31</v>
      </c>
      <c r="I605">
        <v>260.67</v>
      </c>
      <c r="J605" t="s">
        <v>34</v>
      </c>
      <c r="K605" t="s">
        <v>36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</row>
    <row r="606" spans="1:17" x14ac:dyDescent="0.2">
      <c r="A606" s="1">
        <v>45353</v>
      </c>
      <c r="B606" t="s">
        <v>30</v>
      </c>
      <c r="C606" t="s">
        <v>10</v>
      </c>
      <c r="D606" t="s">
        <v>27</v>
      </c>
      <c r="E606" t="s">
        <v>23</v>
      </c>
      <c r="F606" t="s">
        <v>13</v>
      </c>
      <c r="G606">
        <v>210</v>
      </c>
      <c r="H606">
        <v>44</v>
      </c>
      <c r="I606">
        <v>989.08</v>
      </c>
      <c r="J606" t="s">
        <v>34</v>
      </c>
      <c r="K606" t="s">
        <v>36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</row>
    <row r="607" spans="1:17" x14ac:dyDescent="0.2">
      <c r="A607" s="1">
        <v>45646</v>
      </c>
      <c r="B607" t="s">
        <v>30</v>
      </c>
      <c r="C607" t="s">
        <v>19</v>
      </c>
      <c r="D607" t="s">
        <v>20</v>
      </c>
      <c r="E607" t="s">
        <v>23</v>
      </c>
      <c r="F607" t="s">
        <v>21</v>
      </c>
      <c r="G607">
        <v>352</v>
      </c>
      <c r="H607">
        <v>41</v>
      </c>
      <c r="I607">
        <v>700.01</v>
      </c>
      <c r="J607" t="s">
        <v>34</v>
      </c>
      <c r="K607" t="s">
        <v>36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</row>
    <row r="608" spans="1:17" x14ac:dyDescent="0.2">
      <c r="A608" s="1">
        <v>45570</v>
      </c>
      <c r="B608" t="s">
        <v>30</v>
      </c>
      <c r="C608" t="s">
        <v>19</v>
      </c>
      <c r="D608" t="s">
        <v>27</v>
      </c>
      <c r="E608" t="s">
        <v>32</v>
      </c>
      <c r="F608" t="s">
        <v>21</v>
      </c>
      <c r="G608">
        <v>190</v>
      </c>
      <c r="H608">
        <v>42</v>
      </c>
      <c r="I608">
        <v>656.45</v>
      </c>
      <c r="J608" t="s">
        <v>34</v>
      </c>
      <c r="K608" t="s">
        <v>36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</row>
    <row r="609" spans="1:17" x14ac:dyDescent="0.2">
      <c r="A609" s="1">
        <v>45294</v>
      </c>
      <c r="B609" t="s">
        <v>30</v>
      </c>
      <c r="C609" t="s">
        <v>19</v>
      </c>
      <c r="D609" t="s">
        <v>27</v>
      </c>
      <c r="E609" t="s">
        <v>16</v>
      </c>
      <c r="F609" t="s">
        <v>17</v>
      </c>
      <c r="G609">
        <v>39</v>
      </c>
      <c r="H609">
        <v>44</v>
      </c>
      <c r="I609">
        <v>527.98</v>
      </c>
      <c r="J609" t="s">
        <v>34</v>
      </c>
      <c r="K609" t="s">
        <v>36</v>
      </c>
      <c r="L609" t="s">
        <v>34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</row>
    <row r="610" spans="1:17" x14ac:dyDescent="0.2">
      <c r="A610" s="1">
        <v>45333</v>
      </c>
      <c r="B610" t="s">
        <v>30</v>
      </c>
      <c r="C610" t="s">
        <v>19</v>
      </c>
      <c r="D610" t="s">
        <v>11</v>
      </c>
      <c r="E610" t="s">
        <v>23</v>
      </c>
      <c r="F610" t="s">
        <v>13</v>
      </c>
      <c r="G610">
        <v>31</v>
      </c>
      <c r="H610">
        <v>17</v>
      </c>
      <c r="I610">
        <v>234.51</v>
      </c>
      <c r="J610" t="s">
        <v>34</v>
      </c>
      <c r="K610" t="s">
        <v>36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</row>
    <row r="611" spans="1:17" x14ac:dyDescent="0.2">
      <c r="A611" s="1">
        <v>45430</v>
      </c>
      <c r="B611" t="s">
        <v>30</v>
      </c>
      <c r="C611" t="s">
        <v>19</v>
      </c>
      <c r="D611" t="s">
        <v>27</v>
      </c>
      <c r="E611" t="s">
        <v>12</v>
      </c>
      <c r="F611" t="s">
        <v>21</v>
      </c>
      <c r="G611">
        <v>81</v>
      </c>
      <c r="H611">
        <v>28</v>
      </c>
      <c r="I611">
        <v>24.53</v>
      </c>
      <c r="J611" t="s">
        <v>34</v>
      </c>
      <c r="K611" t="s">
        <v>36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</row>
    <row r="612" spans="1:17" x14ac:dyDescent="0.2">
      <c r="A612" s="1">
        <v>45454</v>
      </c>
      <c r="B612" t="s">
        <v>30</v>
      </c>
      <c r="C612" t="s">
        <v>19</v>
      </c>
      <c r="D612" t="s">
        <v>27</v>
      </c>
      <c r="E612" t="s">
        <v>16</v>
      </c>
      <c r="F612" t="s">
        <v>24</v>
      </c>
      <c r="G612">
        <v>438</v>
      </c>
      <c r="H612">
        <v>26</v>
      </c>
      <c r="I612">
        <v>476</v>
      </c>
      <c r="J612" t="s">
        <v>34</v>
      </c>
      <c r="K612" t="s">
        <v>36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</row>
    <row r="613" spans="1:17" x14ac:dyDescent="0.2">
      <c r="A613" s="1">
        <v>45581</v>
      </c>
      <c r="B613" t="s">
        <v>30</v>
      </c>
      <c r="C613" t="s">
        <v>28</v>
      </c>
      <c r="D613" t="s">
        <v>20</v>
      </c>
      <c r="E613" t="s">
        <v>16</v>
      </c>
      <c r="F613" t="s">
        <v>21</v>
      </c>
      <c r="G613">
        <v>415</v>
      </c>
      <c r="H613">
        <v>13</v>
      </c>
      <c r="I613">
        <v>23.2</v>
      </c>
      <c r="J613" t="s">
        <v>34</v>
      </c>
      <c r="K613" t="s">
        <v>36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</row>
    <row r="614" spans="1:17" x14ac:dyDescent="0.2">
      <c r="A614" s="1">
        <v>45545</v>
      </c>
      <c r="B614" t="s">
        <v>30</v>
      </c>
      <c r="C614" t="s">
        <v>10</v>
      </c>
      <c r="D614" t="s">
        <v>11</v>
      </c>
      <c r="E614" t="s">
        <v>16</v>
      </c>
      <c r="F614" t="s">
        <v>13</v>
      </c>
      <c r="G614">
        <v>50</v>
      </c>
      <c r="H614">
        <v>3</v>
      </c>
      <c r="I614">
        <v>780.46</v>
      </c>
      <c r="J614" t="s">
        <v>34</v>
      </c>
      <c r="K614" t="s">
        <v>36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</row>
    <row r="615" spans="1:17" x14ac:dyDescent="0.2">
      <c r="A615" s="1">
        <v>45486</v>
      </c>
      <c r="B615" t="s">
        <v>30</v>
      </c>
      <c r="C615" t="s">
        <v>19</v>
      </c>
      <c r="D615" t="s">
        <v>20</v>
      </c>
      <c r="E615" t="s">
        <v>29</v>
      </c>
      <c r="F615" t="s">
        <v>13</v>
      </c>
      <c r="G615">
        <v>487</v>
      </c>
      <c r="H615">
        <v>1</v>
      </c>
      <c r="I615">
        <v>935.24</v>
      </c>
      <c r="J615" t="s">
        <v>34</v>
      </c>
      <c r="K615" t="s">
        <v>36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</row>
    <row r="616" spans="1:17" x14ac:dyDescent="0.2">
      <c r="A616" s="1">
        <v>45542</v>
      </c>
      <c r="B616" t="s">
        <v>30</v>
      </c>
      <c r="C616" t="s">
        <v>15</v>
      </c>
      <c r="D616" t="s">
        <v>22</v>
      </c>
      <c r="E616" t="s">
        <v>23</v>
      </c>
      <c r="F616" t="s">
        <v>13</v>
      </c>
      <c r="G616">
        <v>496</v>
      </c>
      <c r="H616">
        <v>27</v>
      </c>
      <c r="I616">
        <v>931.31</v>
      </c>
      <c r="J616" t="s">
        <v>34</v>
      </c>
      <c r="K616" t="s">
        <v>36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</row>
    <row r="617" spans="1:17" x14ac:dyDescent="0.2">
      <c r="A617" s="1">
        <v>45633</v>
      </c>
      <c r="B617" t="s">
        <v>30</v>
      </c>
      <c r="C617" t="s">
        <v>19</v>
      </c>
      <c r="D617" t="s">
        <v>11</v>
      </c>
      <c r="E617" t="s">
        <v>29</v>
      </c>
      <c r="F617" t="s">
        <v>21</v>
      </c>
      <c r="G617">
        <v>284</v>
      </c>
      <c r="H617">
        <v>24</v>
      </c>
      <c r="I617">
        <v>385.24</v>
      </c>
      <c r="J617" t="s">
        <v>34</v>
      </c>
      <c r="K617" t="s">
        <v>36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</row>
    <row r="618" spans="1:17" x14ac:dyDescent="0.2">
      <c r="A618" s="1">
        <v>45424</v>
      </c>
      <c r="B618" t="s">
        <v>30</v>
      </c>
      <c r="C618" t="s">
        <v>28</v>
      </c>
      <c r="D618" t="s">
        <v>11</v>
      </c>
      <c r="E618" t="s">
        <v>16</v>
      </c>
      <c r="F618" t="s">
        <v>13</v>
      </c>
      <c r="G618">
        <v>500</v>
      </c>
      <c r="H618">
        <v>7</v>
      </c>
      <c r="I618">
        <v>911.78</v>
      </c>
      <c r="J618" t="s">
        <v>34</v>
      </c>
      <c r="K618" t="s">
        <v>36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</row>
    <row r="619" spans="1:17" x14ac:dyDescent="0.2">
      <c r="A619" s="1">
        <v>45314</v>
      </c>
      <c r="B619" t="s">
        <v>30</v>
      </c>
      <c r="C619" t="s">
        <v>15</v>
      </c>
      <c r="D619" t="s">
        <v>22</v>
      </c>
      <c r="E619" t="s">
        <v>12</v>
      </c>
      <c r="F619" t="s">
        <v>13</v>
      </c>
      <c r="G619">
        <v>123</v>
      </c>
      <c r="H619">
        <v>32</v>
      </c>
      <c r="I619">
        <v>218.03</v>
      </c>
      <c r="J619" t="s">
        <v>34</v>
      </c>
      <c r="K619" t="s">
        <v>36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</row>
    <row r="620" spans="1:17" x14ac:dyDescent="0.2">
      <c r="A620" s="1">
        <v>45401</v>
      </c>
      <c r="B620" t="s">
        <v>30</v>
      </c>
      <c r="C620" t="s">
        <v>19</v>
      </c>
      <c r="D620" t="s">
        <v>27</v>
      </c>
      <c r="E620" t="s">
        <v>29</v>
      </c>
      <c r="F620" t="s">
        <v>13</v>
      </c>
      <c r="G620">
        <v>223</v>
      </c>
      <c r="H620">
        <v>21</v>
      </c>
      <c r="I620">
        <v>773.8</v>
      </c>
      <c r="J620" t="s">
        <v>34</v>
      </c>
      <c r="K620" t="s">
        <v>36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</row>
    <row r="621" spans="1:17" x14ac:dyDescent="0.2">
      <c r="A621" s="1">
        <v>45565</v>
      </c>
      <c r="B621" t="s">
        <v>30</v>
      </c>
      <c r="C621" t="s">
        <v>10</v>
      </c>
      <c r="D621" t="s">
        <v>27</v>
      </c>
      <c r="E621" t="s">
        <v>23</v>
      </c>
      <c r="F621" t="s">
        <v>21</v>
      </c>
      <c r="G621">
        <v>163</v>
      </c>
      <c r="H621">
        <v>42</v>
      </c>
      <c r="I621">
        <v>565.51</v>
      </c>
      <c r="J621" t="s">
        <v>34</v>
      </c>
      <c r="K621" t="s">
        <v>36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</row>
    <row r="622" spans="1:17" x14ac:dyDescent="0.2">
      <c r="A622" s="1">
        <v>45418</v>
      </c>
      <c r="B622" t="s">
        <v>30</v>
      </c>
      <c r="C622" t="s">
        <v>19</v>
      </c>
      <c r="D622" t="s">
        <v>11</v>
      </c>
      <c r="E622" t="s">
        <v>32</v>
      </c>
      <c r="F622" t="s">
        <v>21</v>
      </c>
      <c r="G622">
        <v>212</v>
      </c>
      <c r="H622">
        <v>0</v>
      </c>
      <c r="I622">
        <v>932.92</v>
      </c>
      <c r="J622" t="s">
        <v>34</v>
      </c>
      <c r="K622" t="s">
        <v>36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</row>
    <row r="623" spans="1:17" x14ac:dyDescent="0.2">
      <c r="A623" s="1">
        <v>45332</v>
      </c>
      <c r="B623" t="s">
        <v>30</v>
      </c>
      <c r="C623" t="s">
        <v>19</v>
      </c>
      <c r="D623" t="s">
        <v>27</v>
      </c>
      <c r="E623" t="s">
        <v>32</v>
      </c>
      <c r="F623" t="s">
        <v>21</v>
      </c>
      <c r="G623">
        <v>244</v>
      </c>
      <c r="H623">
        <v>14</v>
      </c>
      <c r="I623">
        <v>79.760000000000005</v>
      </c>
      <c r="J623" t="s">
        <v>34</v>
      </c>
      <c r="K623" t="s">
        <v>36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</row>
    <row r="624" spans="1:17" x14ac:dyDescent="0.2">
      <c r="A624" s="1">
        <v>45644</v>
      </c>
      <c r="B624" t="s">
        <v>30</v>
      </c>
      <c r="C624" t="s">
        <v>19</v>
      </c>
      <c r="D624" t="s">
        <v>11</v>
      </c>
      <c r="E624" t="s">
        <v>12</v>
      </c>
      <c r="F624" t="s">
        <v>24</v>
      </c>
      <c r="G624">
        <v>472</v>
      </c>
      <c r="H624">
        <v>43</v>
      </c>
      <c r="I624">
        <v>692.92</v>
      </c>
      <c r="J624" t="s">
        <v>34</v>
      </c>
      <c r="K624" t="s">
        <v>36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</row>
    <row r="625" spans="1:17" x14ac:dyDescent="0.2">
      <c r="A625" s="1">
        <v>45529</v>
      </c>
      <c r="B625" t="s">
        <v>30</v>
      </c>
      <c r="C625" t="s">
        <v>28</v>
      </c>
      <c r="D625" t="s">
        <v>27</v>
      </c>
      <c r="E625" t="s">
        <v>23</v>
      </c>
      <c r="F625" t="s">
        <v>24</v>
      </c>
      <c r="G625">
        <v>395</v>
      </c>
      <c r="H625">
        <v>28</v>
      </c>
      <c r="I625">
        <v>233.32</v>
      </c>
      <c r="J625" t="s">
        <v>34</v>
      </c>
      <c r="K625" t="s">
        <v>36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</row>
    <row r="626" spans="1:17" x14ac:dyDescent="0.2">
      <c r="A626" s="1">
        <v>45493</v>
      </c>
      <c r="B626" t="s">
        <v>30</v>
      </c>
      <c r="C626" t="s">
        <v>28</v>
      </c>
      <c r="D626" t="s">
        <v>22</v>
      </c>
      <c r="E626" t="s">
        <v>16</v>
      </c>
      <c r="F626" t="s">
        <v>13</v>
      </c>
      <c r="G626">
        <v>118</v>
      </c>
      <c r="H626">
        <v>24</v>
      </c>
      <c r="I626">
        <v>225.47</v>
      </c>
      <c r="J626" t="s">
        <v>34</v>
      </c>
      <c r="K626" t="s">
        <v>36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</row>
    <row r="627" spans="1:17" x14ac:dyDescent="0.2">
      <c r="A627" s="1">
        <v>45492</v>
      </c>
      <c r="B627" t="s">
        <v>30</v>
      </c>
      <c r="C627" t="s">
        <v>19</v>
      </c>
      <c r="D627" t="s">
        <v>22</v>
      </c>
      <c r="E627" t="s">
        <v>12</v>
      </c>
      <c r="F627" t="s">
        <v>24</v>
      </c>
      <c r="G627">
        <v>396</v>
      </c>
      <c r="H627">
        <v>8</v>
      </c>
      <c r="I627">
        <v>593.05999999999995</v>
      </c>
      <c r="J627" t="s">
        <v>34</v>
      </c>
      <c r="K627" t="s">
        <v>36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</row>
    <row r="628" spans="1:17" x14ac:dyDescent="0.2">
      <c r="A628" s="1">
        <v>45526</v>
      </c>
      <c r="B628" t="s">
        <v>30</v>
      </c>
      <c r="C628" t="s">
        <v>10</v>
      </c>
      <c r="D628" t="s">
        <v>20</v>
      </c>
      <c r="E628" t="s">
        <v>12</v>
      </c>
      <c r="F628" t="s">
        <v>17</v>
      </c>
      <c r="G628">
        <v>364</v>
      </c>
      <c r="H628">
        <v>50</v>
      </c>
      <c r="I628">
        <v>662.16</v>
      </c>
      <c r="J628" t="s">
        <v>34</v>
      </c>
      <c r="K628" t="s">
        <v>36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</row>
    <row r="629" spans="1:17" x14ac:dyDescent="0.2">
      <c r="A629" s="1">
        <v>45379</v>
      </c>
      <c r="B629" t="s">
        <v>30</v>
      </c>
      <c r="C629" t="s">
        <v>10</v>
      </c>
      <c r="D629" t="s">
        <v>27</v>
      </c>
      <c r="E629" t="s">
        <v>29</v>
      </c>
      <c r="F629" t="s">
        <v>21</v>
      </c>
      <c r="G629">
        <v>412</v>
      </c>
      <c r="H629">
        <v>7</v>
      </c>
      <c r="I629">
        <v>355.07</v>
      </c>
      <c r="J629" t="s">
        <v>34</v>
      </c>
      <c r="K629" t="s">
        <v>36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</row>
    <row r="630" spans="1:17" x14ac:dyDescent="0.2">
      <c r="A630" s="1">
        <v>45294</v>
      </c>
      <c r="B630" t="s">
        <v>30</v>
      </c>
      <c r="C630" t="s">
        <v>19</v>
      </c>
      <c r="D630" t="s">
        <v>27</v>
      </c>
      <c r="E630" t="s">
        <v>23</v>
      </c>
      <c r="F630" t="s">
        <v>21</v>
      </c>
      <c r="G630">
        <v>396</v>
      </c>
      <c r="H630">
        <v>4</v>
      </c>
      <c r="I630">
        <v>821.6</v>
      </c>
      <c r="J630" t="s">
        <v>34</v>
      </c>
      <c r="K630" t="s">
        <v>36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</row>
    <row r="631" spans="1:17" x14ac:dyDescent="0.2">
      <c r="A631" s="1">
        <v>45391</v>
      </c>
      <c r="B631" t="s">
        <v>30</v>
      </c>
      <c r="C631" t="s">
        <v>10</v>
      </c>
      <c r="D631" t="s">
        <v>27</v>
      </c>
      <c r="E631" t="s">
        <v>29</v>
      </c>
      <c r="F631" t="s">
        <v>13</v>
      </c>
      <c r="G631">
        <v>343</v>
      </c>
      <c r="H631">
        <v>47</v>
      </c>
      <c r="I631">
        <v>592.58000000000004</v>
      </c>
      <c r="J631" t="s">
        <v>34</v>
      </c>
      <c r="K631" t="s">
        <v>36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</row>
    <row r="632" spans="1:17" x14ac:dyDescent="0.2">
      <c r="A632" s="1">
        <v>45549</v>
      </c>
      <c r="B632" t="s">
        <v>30</v>
      </c>
      <c r="C632" t="s">
        <v>10</v>
      </c>
      <c r="D632" t="s">
        <v>22</v>
      </c>
      <c r="E632" t="s">
        <v>16</v>
      </c>
      <c r="F632" t="s">
        <v>24</v>
      </c>
      <c r="G632">
        <v>122</v>
      </c>
      <c r="H632">
        <v>34</v>
      </c>
      <c r="I632">
        <v>128.19999999999999</v>
      </c>
      <c r="J632" t="s">
        <v>34</v>
      </c>
      <c r="K632" t="s">
        <v>36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</row>
    <row r="633" spans="1:17" x14ac:dyDescent="0.2">
      <c r="A633" s="1">
        <v>45453</v>
      </c>
      <c r="B633" t="s">
        <v>30</v>
      </c>
      <c r="C633" t="s">
        <v>28</v>
      </c>
      <c r="D633" t="s">
        <v>22</v>
      </c>
      <c r="E633" t="s">
        <v>29</v>
      </c>
      <c r="F633" t="s">
        <v>13</v>
      </c>
      <c r="G633">
        <v>303</v>
      </c>
      <c r="H633">
        <v>13</v>
      </c>
      <c r="I633">
        <v>794.78</v>
      </c>
      <c r="J633" t="s">
        <v>34</v>
      </c>
      <c r="K633" t="s">
        <v>36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</row>
    <row r="634" spans="1:17" x14ac:dyDescent="0.2">
      <c r="A634" s="1">
        <v>45502</v>
      </c>
      <c r="B634" t="s">
        <v>30</v>
      </c>
      <c r="C634" t="s">
        <v>10</v>
      </c>
      <c r="D634" t="s">
        <v>20</v>
      </c>
      <c r="E634" t="s">
        <v>16</v>
      </c>
      <c r="F634" t="s">
        <v>13</v>
      </c>
      <c r="G634">
        <v>240</v>
      </c>
      <c r="H634">
        <v>18</v>
      </c>
      <c r="I634">
        <v>210.86</v>
      </c>
      <c r="J634" t="s">
        <v>34</v>
      </c>
      <c r="K634" t="s">
        <v>36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</row>
    <row r="635" spans="1:17" x14ac:dyDescent="0.2">
      <c r="A635" s="1">
        <v>45432</v>
      </c>
      <c r="B635" t="s">
        <v>30</v>
      </c>
      <c r="C635" t="s">
        <v>28</v>
      </c>
      <c r="D635" t="s">
        <v>27</v>
      </c>
      <c r="E635" t="s">
        <v>29</v>
      </c>
      <c r="F635" t="s">
        <v>13</v>
      </c>
      <c r="G635">
        <v>488</v>
      </c>
      <c r="H635">
        <v>24</v>
      </c>
      <c r="I635">
        <v>366.51</v>
      </c>
      <c r="J635" t="s">
        <v>34</v>
      </c>
      <c r="K635" t="s">
        <v>36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</row>
    <row r="636" spans="1:17" x14ac:dyDescent="0.2">
      <c r="A636" s="1">
        <v>45614</v>
      </c>
      <c r="B636" t="s">
        <v>30</v>
      </c>
      <c r="C636" t="s">
        <v>28</v>
      </c>
      <c r="D636" t="s">
        <v>20</v>
      </c>
      <c r="E636" t="s">
        <v>32</v>
      </c>
      <c r="F636" t="s">
        <v>17</v>
      </c>
      <c r="G636">
        <v>136</v>
      </c>
      <c r="H636">
        <v>3</v>
      </c>
      <c r="I636">
        <v>413.45</v>
      </c>
      <c r="J636" t="s">
        <v>34</v>
      </c>
      <c r="K636" t="s">
        <v>36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</row>
    <row r="637" spans="1:17" x14ac:dyDescent="0.2">
      <c r="A637" s="1">
        <v>45630</v>
      </c>
      <c r="B637" t="s">
        <v>30</v>
      </c>
      <c r="C637" t="s">
        <v>19</v>
      </c>
      <c r="D637" t="s">
        <v>27</v>
      </c>
      <c r="E637" t="s">
        <v>32</v>
      </c>
      <c r="F637" t="s">
        <v>17</v>
      </c>
      <c r="G637">
        <v>450</v>
      </c>
      <c r="H637">
        <v>50</v>
      </c>
      <c r="I637">
        <v>307.22000000000003</v>
      </c>
      <c r="J637" t="s">
        <v>34</v>
      </c>
      <c r="K637" t="s">
        <v>36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</row>
    <row r="638" spans="1:17" x14ac:dyDescent="0.2">
      <c r="A638" s="1">
        <v>45544</v>
      </c>
      <c r="B638" t="s">
        <v>30</v>
      </c>
      <c r="C638" t="s">
        <v>19</v>
      </c>
      <c r="D638" t="s">
        <v>22</v>
      </c>
      <c r="E638" t="s">
        <v>12</v>
      </c>
      <c r="F638" t="s">
        <v>24</v>
      </c>
      <c r="G638">
        <v>230</v>
      </c>
      <c r="H638">
        <v>19</v>
      </c>
      <c r="I638">
        <v>156.41</v>
      </c>
      <c r="J638" t="s">
        <v>34</v>
      </c>
      <c r="K638" t="s">
        <v>36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</row>
    <row r="639" spans="1:17" x14ac:dyDescent="0.2">
      <c r="A639" s="1">
        <v>45325</v>
      </c>
      <c r="B639" t="s">
        <v>30</v>
      </c>
      <c r="C639" t="s">
        <v>28</v>
      </c>
      <c r="D639" t="s">
        <v>22</v>
      </c>
      <c r="E639" t="s">
        <v>23</v>
      </c>
      <c r="F639" t="s">
        <v>17</v>
      </c>
      <c r="G639">
        <v>339</v>
      </c>
      <c r="H639">
        <v>21</v>
      </c>
      <c r="I639">
        <v>492.12</v>
      </c>
      <c r="J639" t="s">
        <v>34</v>
      </c>
      <c r="K639" t="s">
        <v>36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</row>
    <row r="640" spans="1:17" x14ac:dyDescent="0.2">
      <c r="A640" s="1">
        <v>45328</v>
      </c>
      <c r="B640" t="s">
        <v>30</v>
      </c>
      <c r="C640" t="s">
        <v>28</v>
      </c>
      <c r="D640" t="s">
        <v>22</v>
      </c>
      <c r="E640" t="s">
        <v>12</v>
      </c>
      <c r="F640" t="s">
        <v>21</v>
      </c>
      <c r="G640">
        <v>105</v>
      </c>
      <c r="H640">
        <v>13</v>
      </c>
      <c r="I640">
        <v>865.41</v>
      </c>
      <c r="J640" t="s">
        <v>34</v>
      </c>
      <c r="K640" t="s">
        <v>36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</row>
    <row r="641" spans="1:17" x14ac:dyDescent="0.2">
      <c r="A641" s="1">
        <v>45553</v>
      </c>
      <c r="B641" t="s">
        <v>30</v>
      </c>
      <c r="C641" t="s">
        <v>15</v>
      </c>
      <c r="D641" t="s">
        <v>22</v>
      </c>
      <c r="E641" t="s">
        <v>23</v>
      </c>
      <c r="F641" t="s">
        <v>21</v>
      </c>
      <c r="G641">
        <v>425</v>
      </c>
      <c r="H641">
        <v>10</v>
      </c>
      <c r="I641">
        <v>920.86</v>
      </c>
      <c r="J641" t="s">
        <v>34</v>
      </c>
      <c r="K641" t="s">
        <v>36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</row>
    <row r="642" spans="1:17" x14ac:dyDescent="0.2">
      <c r="A642" s="1">
        <v>45465</v>
      </c>
      <c r="B642" t="s">
        <v>30</v>
      </c>
      <c r="C642" t="s">
        <v>19</v>
      </c>
      <c r="D642" t="s">
        <v>22</v>
      </c>
      <c r="E642" t="s">
        <v>29</v>
      </c>
      <c r="F642" t="s">
        <v>17</v>
      </c>
      <c r="G642">
        <v>141</v>
      </c>
      <c r="H642">
        <v>36</v>
      </c>
      <c r="I642">
        <v>272.75</v>
      </c>
      <c r="J642" t="s">
        <v>34</v>
      </c>
      <c r="K642" t="s">
        <v>36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</row>
    <row r="643" spans="1:17" x14ac:dyDescent="0.2">
      <c r="A643" s="1">
        <v>45651</v>
      </c>
      <c r="B643" t="s">
        <v>30</v>
      </c>
      <c r="C643" t="s">
        <v>28</v>
      </c>
      <c r="D643" t="s">
        <v>20</v>
      </c>
      <c r="E643" t="s">
        <v>29</v>
      </c>
      <c r="F643" t="s">
        <v>13</v>
      </c>
      <c r="G643">
        <v>252</v>
      </c>
      <c r="H643">
        <v>7</v>
      </c>
      <c r="I643">
        <v>958.3</v>
      </c>
      <c r="J643" t="s">
        <v>34</v>
      </c>
      <c r="K643" t="s">
        <v>36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</row>
    <row r="644" spans="1:17" x14ac:dyDescent="0.2">
      <c r="A644" s="1">
        <v>45584</v>
      </c>
      <c r="B644" t="s">
        <v>30</v>
      </c>
      <c r="C644" t="s">
        <v>10</v>
      </c>
      <c r="D644" t="s">
        <v>22</v>
      </c>
      <c r="E644" t="s">
        <v>29</v>
      </c>
      <c r="F644" t="s">
        <v>17</v>
      </c>
      <c r="G644">
        <v>344</v>
      </c>
      <c r="H644">
        <v>21</v>
      </c>
      <c r="I644">
        <v>26.2</v>
      </c>
      <c r="J644" t="s">
        <v>34</v>
      </c>
      <c r="K644" t="s">
        <v>36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</row>
    <row r="645" spans="1:17" x14ac:dyDescent="0.2">
      <c r="A645" s="1">
        <v>45387</v>
      </c>
      <c r="B645" t="s">
        <v>30</v>
      </c>
      <c r="C645" t="s">
        <v>28</v>
      </c>
      <c r="D645" t="s">
        <v>11</v>
      </c>
      <c r="E645" t="s">
        <v>16</v>
      </c>
      <c r="F645" t="s">
        <v>24</v>
      </c>
      <c r="G645">
        <v>98</v>
      </c>
      <c r="H645">
        <v>17</v>
      </c>
      <c r="I645">
        <v>924.38</v>
      </c>
      <c r="J645" t="s">
        <v>34</v>
      </c>
      <c r="K645" t="s">
        <v>36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</row>
    <row r="646" spans="1:17" x14ac:dyDescent="0.2">
      <c r="A646" s="1">
        <v>45362</v>
      </c>
      <c r="B646" t="s">
        <v>30</v>
      </c>
      <c r="C646" t="s">
        <v>15</v>
      </c>
      <c r="D646" t="s">
        <v>11</v>
      </c>
      <c r="E646" t="s">
        <v>12</v>
      </c>
      <c r="F646" t="s">
        <v>17</v>
      </c>
      <c r="G646">
        <v>303</v>
      </c>
      <c r="H646">
        <v>42</v>
      </c>
      <c r="I646">
        <v>523.19000000000005</v>
      </c>
      <c r="J646" t="s">
        <v>34</v>
      </c>
      <c r="K646" t="s">
        <v>36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</row>
    <row r="647" spans="1:17" x14ac:dyDescent="0.2">
      <c r="A647" s="1">
        <v>45386</v>
      </c>
      <c r="B647" t="s">
        <v>30</v>
      </c>
      <c r="C647" t="s">
        <v>15</v>
      </c>
      <c r="D647" t="s">
        <v>20</v>
      </c>
      <c r="E647" t="s">
        <v>12</v>
      </c>
      <c r="F647" t="s">
        <v>13</v>
      </c>
      <c r="G647">
        <v>108</v>
      </c>
      <c r="H647">
        <v>25</v>
      </c>
      <c r="I647">
        <v>285.58</v>
      </c>
      <c r="J647" t="s">
        <v>34</v>
      </c>
      <c r="K647" t="s">
        <v>36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</row>
    <row r="648" spans="1:17" x14ac:dyDescent="0.2">
      <c r="A648" s="1">
        <v>45477</v>
      </c>
      <c r="B648" t="s">
        <v>30</v>
      </c>
      <c r="C648" t="s">
        <v>28</v>
      </c>
      <c r="D648" t="s">
        <v>20</v>
      </c>
      <c r="E648" t="s">
        <v>12</v>
      </c>
      <c r="F648" t="s">
        <v>13</v>
      </c>
      <c r="G648">
        <v>131</v>
      </c>
      <c r="H648">
        <v>50</v>
      </c>
      <c r="I648">
        <v>560.38</v>
      </c>
      <c r="J648" t="s">
        <v>34</v>
      </c>
      <c r="K648" t="s">
        <v>36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</row>
    <row r="649" spans="1:17" x14ac:dyDescent="0.2">
      <c r="A649" s="1">
        <v>45437</v>
      </c>
      <c r="B649" t="s">
        <v>30</v>
      </c>
      <c r="C649" t="s">
        <v>19</v>
      </c>
      <c r="D649" t="s">
        <v>20</v>
      </c>
      <c r="E649" t="s">
        <v>23</v>
      </c>
      <c r="F649" t="s">
        <v>13</v>
      </c>
      <c r="G649">
        <v>68</v>
      </c>
      <c r="H649">
        <v>4</v>
      </c>
      <c r="I649">
        <v>605.1</v>
      </c>
      <c r="J649" t="s">
        <v>34</v>
      </c>
      <c r="K649" t="s">
        <v>36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</row>
    <row r="650" spans="1:17" x14ac:dyDescent="0.2">
      <c r="A650" s="1">
        <v>45560</v>
      </c>
      <c r="B650" t="s">
        <v>30</v>
      </c>
      <c r="C650" t="s">
        <v>19</v>
      </c>
      <c r="D650" t="s">
        <v>11</v>
      </c>
      <c r="E650" t="s">
        <v>16</v>
      </c>
      <c r="F650" t="s">
        <v>21</v>
      </c>
      <c r="G650">
        <v>37</v>
      </c>
      <c r="H650">
        <v>29</v>
      </c>
      <c r="I650">
        <v>681.79</v>
      </c>
      <c r="J650" t="s">
        <v>34</v>
      </c>
      <c r="K650" t="s">
        <v>36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</row>
    <row r="651" spans="1:17" x14ac:dyDescent="0.2">
      <c r="A651" s="1">
        <v>45441</v>
      </c>
      <c r="B651" t="s">
        <v>30</v>
      </c>
      <c r="C651" t="s">
        <v>10</v>
      </c>
      <c r="D651" t="s">
        <v>22</v>
      </c>
      <c r="E651" t="s">
        <v>23</v>
      </c>
      <c r="F651" t="s">
        <v>13</v>
      </c>
      <c r="G651">
        <v>365</v>
      </c>
      <c r="H651">
        <v>47</v>
      </c>
      <c r="I651">
        <v>710.95</v>
      </c>
      <c r="J651" t="s">
        <v>34</v>
      </c>
      <c r="K651" t="s">
        <v>36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</row>
    <row r="652" spans="1:17" x14ac:dyDescent="0.2">
      <c r="A652" s="1">
        <v>45495</v>
      </c>
      <c r="B652" t="s">
        <v>30</v>
      </c>
      <c r="C652" t="s">
        <v>10</v>
      </c>
      <c r="D652" t="s">
        <v>11</v>
      </c>
      <c r="E652" t="s">
        <v>23</v>
      </c>
      <c r="F652" t="s">
        <v>24</v>
      </c>
      <c r="G652">
        <v>259</v>
      </c>
      <c r="H652">
        <v>42</v>
      </c>
      <c r="I652">
        <v>689.01</v>
      </c>
      <c r="J652" t="s">
        <v>34</v>
      </c>
      <c r="K652" t="s">
        <v>36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</row>
    <row r="653" spans="1:17" x14ac:dyDescent="0.2">
      <c r="A653" s="1">
        <v>45492</v>
      </c>
      <c r="B653" t="s">
        <v>30</v>
      </c>
      <c r="C653" t="s">
        <v>10</v>
      </c>
      <c r="D653" t="s">
        <v>22</v>
      </c>
      <c r="E653" t="s">
        <v>12</v>
      </c>
      <c r="F653" t="s">
        <v>13</v>
      </c>
      <c r="G653">
        <v>102</v>
      </c>
      <c r="H653">
        <v>34</v>
      </c>
      <c r="I653">
        <v>157.97</v>
      </c>
      <c r="J653" t="s">
        <v>34</v>
      </c>
      <c r="K653" t="s">
        <v>36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</row>
    <row r="654" spans="1:17" x14ac:dyDescent="0.2">
      <c r="A654" s="1">
        <v>45558</v>
      </c>
      <c r="B654" t="s">
        <v>30</v>
      </c>
      <c r="C654" t="s">
        <v>15</v>
      </c>
      <c r="D654" t="s">
        <v>20</v>
      </c>
      <c r="E654" t="s">
        <v>16</v>
      </c>
      <c r="F654" t="s">
        <v>21</v>
      </c>
      <c r="G654">
        <v>291</v>
      </c>
      <c r="H654">
        <v>25</v>
      </c>
      <c r="I654">
        <v>769.52</v>
      </c>
      <c r="J654" t="s">
        <v>34</v>
      </c>
      <c r="K654" t="s">
        <v>36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</row>
    <row r="655" spans="1:17" x14ac:dyDescent="0.2">
      <c r="A655" s="1">
        <v>45300</v>
      </c>
      <c r="B655" t="s">
        <v>30</v>
      </c>
      <c r="C655" t="s">
        <v>28</v>
      </c>
      <c r="D655" t="s">
        <v>22</v>
      </c>
      <c r="E655" t="s">
        <v>12</v>
      </c>
      <c r="F655" t="s">
        <v>13</v>
      </c>
      <c r="G655">
        <v>102</v>
      </c>
      <c r="H655">
        <v>34</v>
      </c>
      <c r="I655">
        <v>893.47</v>
      </c>
      <c r="J655" t="s">
        <v>34</v>
      </c>
      <c r="K655" t="s">
        <v>36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</row>
    <row r="656" spans="1:17" x14ac:dyDescent="0.2">
      <c r="A656" s="1">
        <v>45562</v>
      </c>
      <c r="B656" t="s">
        <v>30</v>
      </c>
      <c r="C656" t="s">
        <v>15</v>
      </c>
      <c r="D656" t="s">
        <v>20</v>
      </c>
      <c r="E656" t="s">
        <v>29</v>
      </c>
      <c r="F656" t="s">
        <v>24</v>
      </c>
      <c r="G656">
        <v>359</v>
      </c>
      <c r="H656">
        <v>13</v>
      </c>
      <c r="I656">
        <v>319.58999999999997</v>
      </c>
      <c r="J656" t="s">
        <v>34</v>
      </c>
      <c r="K656" t="s">
        <v>36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</row>
    <row r="657" spans="1:17" x14ac:dyDescent="0.2">
      <c r="A657" s="1">
        <v>45638</v>
      </c>
      <c r="B657" t="s">
        <v>30</v>
      </c>
      <c r="C657" t="s">
        <v>10</v>
      </c>
      <c r="D657" t="s">
        <v>27</v>
      </c>
      <c r="E657" t="s">
        <v>29</v>
      </c>
      <c r="F657" t="s">
        <v>17</v>
      </c>
      <c r="G657">
        <v>139</v>
      </c>
      <c r="H657">
        <v>45</v>
      </c>
      <c r="I657">
        <v>349.13</v>
      </c>
      <c r="J657" t="s">
        <v>34</v>
      </c>
      <c r="K657" t="s">
        <v>36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</row>
    <row r="658" spans="1:17" x14ac:dyDescent="0.2">
      <c r="A658" s="1">
        <v>45529</v>
      </c>
      <c r="B658" t="s">
        <v>30</v>
      </c>
      <c r="C658" t="s">
        <v>19</v>
      </c>
      <c r="D658" t="s">
        <v>11</v>
      </c>
      <c r="E658" t="s">
        <v>32</v>
      </c>
      <c r="F658" t="s">
        <v>13</v>
      </c>
      <c r="G658">
        <v>466</v>
      </c>
      <c r="H658">
        <v>41</v>
      </c>
      <c r="I658">
        <v>178.94</v>
      </c>
      <c r="J658" t="s">
        <v>34</v>
      </c>
      <c r="K658" t="s">
        <v>36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</row>
    <row r="659" spans="1:17" x14ac:dyDescent="0.2">
      <c r="A659" s="1">
        <v>45371</v>
      </c>
      <c r="B659" t="s">
        <v>30</v>
      </c>
      <c r="C659" t="s">
        <v>10</v>
      </c>
      <c r="D659" t="s">
        <v>20</v>
      </c>
      <c r="E659" t="s">
        <v>16</v>
      </c>
      <c r="F659" t="s">
        <v>17</v>
      </c>
      <c r="G659">
        <v>168</v>
      </c>
      <c r="H659">
        <v>43</v>
      </c>
      <c r="I659">
        <v>930.63</v>
      </c>
      <c r="J659" t="s">
        <v>34</v>
      </c>
      <c r="K659" t="s">
        <v>36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</row>
    <row r="660" spans="1:17" x14ac:dyDescent="0.2">
      <c r="A660" s="1">
        <v>45614</v>
      </c>
      <c r="B660" t="s">
        <v>30</v>
      </c>
      <c r="C660" t="s">
        <v>28</v>
      </c>
      <c r="D660" t="s">
        <v>22</v>
      </c>
      <c r="E660" t="s">
        <v>32</v>
      </c>
      <c r="F660" t="s">
        <v>13</v>
      </c>
      <c r="G660">
        <v>67</v>
      </c>
      <c r="H660">
        <v>19</v>
      </c>
      <c r="I660">
        <v>596.70000000000005</v>
      </c>
      <c r="J660" t="s">
        <v>34</v>
      </c>
      <c r="K660" t="s">
        <v>36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</row>
    <row r="661" spans="1:17" x14ac:dyDescent="0.2">
      <c r="A661" s="1">
        <v>45521</v>
      </c>
      <c r="B661" t="s">
        <v>30</v>
      </c>
      <c r="C661" t="s">
        <v>19</v>
      </c>
      <c r="D661" t="s">
        <v>22</v>
      </c>
      <c r="E661" t="s">
        <v>29</v>
      </c>
      <c r="F661" t="s">
        <v>24</v>
      </c>
      <c r="G661">
        <v>69</v>
      </c>
      <c r="H661">
        <v>15</v>
      </c>
      <c r="I661">
        <v>516.67999999999995</v>
      </c>
      <c r="J661" t="s">
        <v>34</v>
      </c>
      <c r="K661" t="s">
        <v>36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</row>
    <row r="662" spans="1:17" x14ac:dyDescent="0.2">
      <c r="A662" s="1">
        <v>45539</v>
      </c>
      <c r="B662" t="s">
        <v>30</v>
      </c>
      <c r="C662" t="s">
        <v>19</v>
      </c>
      <c r="D662" t="s">
        <v>22</v>
      </c>
      <c r="E662" t="s">
        <v>32</v>
      </c>
      <c r="F662" t="s">
        <v>24</v>
      </c>
      <c r="G662">
        <v>133</v>
      </c>
      <c r="H662">
        <v>11</v>
      </c>
      <c r="I662">
        <v>597.05999999999995</v>
      </c>
      <c r="J662" t="s">
        <v>34</v>
      </c>
      <c r="K662" t="s">
        <v>36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</row>
    <row r="663" spans="1:17" x14ac:dyDescent="0.2">
      <c r="A663" s="1">
        <v>45437</v>
      </c>
      <c r="B663" t="s">
        <v>30</v>
      </c>
      <c r="C663" t="s">
        <v>28</v>
      </c>
      <c r="D663" t="s">
        <v>27</v>
      </c>
      <c r="E663" t="s">
        <v>12</v>
      </c>
      <c r="F663" t="s">
        <v>17</v>
      </c>
      <c r="G663">
        <v>284</v>
      </c>
      <c r="H663">
        <v>24</v>
      </c>
      <c r="I663">
        <v>738.06</v>
      </c>
      <c r="J663" t="s">
        <v>34</v>
      </c>
      <c r="K663" t="s">
        <v>36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</row>
    <row r="664" spans="1:17" x14ac:dyDescent="0.2">
      <c r="A664" s="1">
        <v>45525</v>
      </c>
      <c r="B664" t="s">
        <v>30</v>
      </c>
      <c r="C664" t="s">
        <v>10</v>
      </c>
      <c r="D664" t="s">
        <v>20</v>
      </c>
      <c r="E664" t="s">
        <v>29</v>
      </c>
      <c r="F664" t="s">
        <v>21</v>
      </c>
      <c r="G664">
        <v>389</v>
      </c>
      <c r="H664">
        <v>22</v>
      </c>
      <c r="I664">
        <v>129.72999999999999</v>
      </c>
      <c r="J664" t="s">
        <v>34</v>
      </c>
      <c r="K664" t="s">
        <v>36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</row>
    <row r="665" spans="1:17" x14ac:dyDescent="0.2">
      <c r="A665" s="1">
        <v>45560</v>
      </c>
      <c r="B665" t="s">
        <v>30</v>
      </c>
      <c r="C665" t="s">
        <v>15</v>
      </c>
      <c r="D665" t="s">
        <v>22</v>
      </c>
      <c r="E665" t="s">
        <v>32</v>
      </c>
      <c r="F665" t="s">
        <v>13</v>
      </c>
      <c r="G665">
        <v>125</v>
      </c>
      <c r="H665">
        <v>5</v>
      </c>
      <c r="I665">
        <v>517.33000000000004</v>
      </c>
      <c r="J665" t="s">
        <v>34</v>
      </c>
      <c r="K665" t="s">
        <v>36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</row>
    <row r="666" spans="1:17" x14ac:dyDescent="0.2">
      <c r="A666" s="1">
        <v>45533</v>
      </c>
      <c r="B666" t="s">
        <v>30</v>
      </c>
      <c r="C666" t="s">
        <v>28</v>
      </c>
      <c r="D666" t="s">
        <v>27</v>
      </c>
      <c r="E666" t="s">
        <v>12</v>
      </c>
      <c r="F666" t="s">
        <v>24</v>
      </c>
      <c r="G666">
        <v>319</v>
      </c>
      <c r="H666">
        <v>46</v>
      </c>
      <c r="I666">
        <v>23.5</v>
      </c>
      <c r="J666" t="s">
        <v>34</v>
      </c>
      <c r="K666" t="s">
        <v>36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</row>
    <row r="667" spans="1:17" x14ac:dyDescent="0.2">
      <c r="A667" s="1">
        <v>45411</v>
      </c>
      <c r="B667" t="s">
        <v>30</v>
      </c>
      <c r="C667" t="s">
        <v>19</v>
      </c>
      <c r="D667" t="s">
        <v>20</v>
      </c>
      <c r="E667" t="s">
        <v>23</v>
      </c>
      <c r="F667" t="s">
        <v>17</v>
      </c>
      <c r="G667">
        <v>76</v>
      </c>
      <c r="H667">
        <v>13</v>
      </c>
      <c r="I667">
        <v>324.07</v>
      </c>
      <c r="J667" t="s">
        <v>34</v>
      </c>
      <c r="K667" t="s">
        <v>36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</row>
    <row r="668" spans="1:17" x14ac:dyDescent="0.2">
      <c r="A668" s="1">
        <v>45619</v>
      </c>
      <c r="B668" t="s">
        <v>30</v>
      </c>
      <c r="C668" t="s">
        <v>19</v>
      </c>
      <c r="D668" t="s">
        <v>11</v>
      </c>
      <c r="E668" t="s">
        <v>12</v>
      </c>
      <c r="F668" t="s">
        <v>17</v>
      </c>
      <c r="G668">
        <v>338</v>
      </c>
      <c r="H668">
        <v>7</v>
      </c>
      <c r="I668">
        <v>682.23</v>
      </c>
      <c r="J668" t="s">
        <v>34</v>
      </c>
      <c r="K668" t="s">
        <v>36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</row>
    <row r="669" spans="1:17" x14ac:dyDescent="0.2">
      <c r="A669" s="1">
        <v>45567</v>
      </c>
      <c r="B669" t="s">
        <v>30</v>
      </c>
      <c r="C669" t="s">
        <v>10</v>
      </c>
      <c r="D669" t="s">
        <v>11</v>
      </c>
      <c r="E669" t="s">
        <v>29</v>
      </c>
      <c r="F669" t="s">
        <v>24</v>
      </c>
      <c r="G669">
        <v>231</v>
      </c>
      <c r="H669">
        <v>7</v>
      </c>
      <c r="I669">
        <v>456.26</v>
      </c>
      <c r="J669" t="s">
        <v>34</v>
      </c>
      <c r="K669" t="s">
        <v>36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</row>
    <row r="670" spans="1:17" x14ac:dyDescent="0.2">
      <c r="A670" s="1">
        <v>45409</v>
      </c>
      <c r="B670" t="s">
        <v>30</v>
      </c>
      <c r="C670" t="s">
        <v>15</v>
      </c>
      <c r="D670" t="s">
        <v>20</v>
      </c>
      <c r="E670" t="s">
        <v>16</v>
      </c>
      <c r="F670" t="s">
        <v>17</v>
      </c>
      <c r="G670">
        <v>491</v>
      </c>
      <c r="H670">
        <v>5</v>
      </c>
      <c r="I670">
        <v>496.79</v>
      </c>
      <c r="J670" t="s">
        <v>34</v>
      </c>
      <c r="K670" t="s">
        <v>36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</row>
    <row r="671" spans="1:17" x14ac:dyDescent="0.2">
      <c r="A671" s="1">
        <v>45610</v>
      </c>
      <c r="B671" t="s">
        <v>30</v>
      </c>
      <c r="C671" t="s">
        <v>19</v>
      </c>
      <c r="D671" t="s">
        <v>20</v>
      </c>
      <c r="E671" t="s">
        <v>29</v>
      </c>
      <c r="F671" t="s">
        <v>24</v>
      </c>
      <c r="G671">
        <v>275</v>
      </c>
      <c r="H671">
        <v>39</v>
      </c>
      <c r="I671">
        <v>440.68</v>
      </c>
      <c r="J671" t="s">
        <v>34</v>
      </c>
      <c r="K671" t="s">
        <v>36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</row>
    <row r="672" spans="1:17" x14ac:dyDescent="0.2">
      <c r="A672" s="1">
        <v>45371</v>
      </c>
      <c r="B672" t="s">
        <v>30</v>
      </c>
      <c r="C672" t="s">
        <v>19</v>
      </c>
      <c r="D672" t="s">
        <v>20</v>
      </c>
      <c r="E672" t="s">
        <v>32</v>
      </c>
      <c r="F672" t="s">
        <v>21</v>
      </c>
      <c r="G672">
        <v>339</v>
      </c>
      <c r="H672">
        <v>7</v>
      </c>
      <c r="I672">
        <v>960.47</v>
      </c>
      <c r="J672" t="s">
        <v>34</v>
      </c>
      <c r="K672" t="s">
        <v>36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</row>
    <row r="673" spans="1:17" x14ac:dyDescent="0.2">
      <c r="A673" s="1">
        <v>45490</v>
      </c>
      <c r="B673" t="s">
        <v>30</v>
      </c>
      <c r="C673" t="s">
        <v>10</v>
      </c>
      <c r="D673" t="s">
        <v>11</v>
      </c>
      <c r="E673" t="s">
        <v>16</v>
      </c>
      <c r="F673" t="s">
        <v>21</v>
      </c>
      <c r="G673">
        <v>459</v>
      </c>
      <c r="H673">
        <v>14</v>
      </c>
      <c r="I673">
        <v>352.75</v>
      </c>
      <c r="J673" t="s">
        <v>34</v>
      </c>
      <c r="K673" t="s">
        <v>36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</row>
    <row r="674" spans="1:17" x14ac:dyDescent="0.2">
      <c r="A674" s="1">
        <v>45392</v>
      </c>
      <c r="B674" t="s">
        <v>30</v>
      </c>
      <c r="C674" t="s">
        <v>10</v>
      </c>
      <c r="D674" t="s">
        <v>27</v>
      </c>
      <c r="E674" t="s">
        <v>23</v>
      </c>
      <c r="F674" t="s">
        <v>24</v>
      </c>
      <c r="G674">
        <v>249</v>
      </c>
      <c r="H674">
        <v>26</v>
      </c>
      <c r="I674">
        <v>559.51</v>
      </c>
      <c r="J674" t="s">
        <v>34</v>
      </c>
      <c r="K674" t="s">
        <v>36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</row>
    <row r="675" spans="1:17" x14ac:dyDescent="0.2">
      <c r="A675" s="1">
        <v>45382</v>
      </c>
      <c r="B675" t="s">
        <v>30</v>
      </c>
      <c r="C675" t="s">
        <v>10</v>
      </c>
      <c r="D675" t="s">
        <v>20</v>
      </c>
      <c r="E675" t="s">
        <v>23</v>
      </c>
      <c r="F675" t="s">
        <v>17</v>
      </c>
      <c r="G675">
        <v>412</v>
      </c>
      <c r="H675">
        <v>49</v>
      </c>
      <c r="I675">
        <v>22.5</v>
      </c>
      <c r="J675" t="s">
        <v>34</v>
      </c>
      <c r="K675" t="s">
        <v>36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</row>
    <row r="676" spans="1:17" x14ac:dyDescent="0.2">
      <c r="A676" s="1">
        <v>45375</v>
      </c>
      <c r="B676" t="s">
        <v>30</v>
      </c>
      <c r="C676" t="s">
        <v>10</v>
      </c>
      <c r="D676" t="s">
        <v>11</v>
      </c>
      <c r="E676" t="s">
        <v>16</v>
      </c>
      <c r="F676" t="s">
        <v>21</v>
      </c>
      <c r="G676">
        <v>150</v>
      </c>
      <c r="H676">
        <v>30</v>
      </c>
      <c r="I676">
        <v>948.07</v>
      </c>
      <c r="J676" t="s">
        <v>34</v>
      </c>
      <c r="K676" t="s">
        <v>36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</row>
    <row r="677" spans="1:17" x14ac:dyDescent="0.2">
      <c r="A677" s="1">
        <v>45381</v>
      </c>
      <c r="B677" t="s">
        <v>30</v>
      </c>
      <c r="C677" t="s">
        <v>19</v>
      </c>
      <c r="D677" t="s">
        <v>22</v>
      </c>
      <c r="E677" t="s">
        <v>23</v>
      </c>
      <c r="F677" t="s">
        <v>17</v>
      </c>
      <c r="G677">
        <v>99</v>
      </c>
      <c r="H677">
        <v>11</v>
      </c>
      <c r="I677">
        <v>504.11</v>
      </c>
      <c r="J677" t="s">
        <v>34</v>
      </c>
      <c r="K677" t="s">
        <v>36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</row>
    <row r="678" spans="1:17" x14ac:dyDescent="0.2">
      <c r="A678" s="1">
        <v>45418</v>
      </c>
      <c r="B678" t="s">
        <v>30</v>
      </c>
      <c r="C678" t="s">
        <v>10</v>
      </c>
      <c r="D678" t="s">
        <v>27</v>
      </c>
      <c r="E678" t="s">
        <v>16</v>
      </c>
      <c r="F678" t="s">
        <v>17</v>
      </c>
      <c r="G678">
        <v>190</v>
      </c>
      <c r="H678">
        <v>20</v>
      </c>
      <c r="I678">
        <v>751.11</v>
      </c>
      <c r="J678" t="s">
        <v>34</v>
      </c>
      <c r="K678" t="s">
        <v>36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</row>
    <row r="679" spans="1:17" x14ac:dyDescent="0.2">
      <c r="A679" s="1">
        <v>45483</v>
      </c>
      <c r="B679" t="s">
        <v>30</v>
      </c>
      <c r="C679" t="s">
        <v>28</v>
      </c>
      <c r="D679" t="s">
        <v>11</v>
      </c>
      <c r="E679" t="s">
        <v>23</v>
      </c>
      <c r="F679" t="s">
        <v>13</v>
      </c>
      <c r="G679">
        <v>413</v>
      </c>
      <c r="H679">
        <v>49</v>
      </c>
      <c r="I679">
        <v>89.05</v>
      </c>
      <c r="J679" t="s">
        <v>34</v>
      </c>
      <c r="K679" t="s">
        <v>36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</row>
    <row r="680" spans="1:17" x14ac:dyDescent="0.2">
      <c r="A680" s="1">
        <v>45637</v>
      </c>
      <c r="B680" t="s">
        <v>30</v>
      </c>
      <c r="C680" t="s">
        <v>15</v>
      </c>
      <c r="D680" t="s">
        <v>22</v>
      </c>
      <c r="E680" t="s">
        <v>29</v>
      </c>
      <c r="F680" t="s">
        <v>24</v>
      </c>
      <c r="G680">
        <v>474</v>
      </c>
      <c r="H680">
        <v>41</v>
      </c>
      <c r="I680">
        <v>849.77</v>
      </c>
      <c r="J680" t="s">
        <v>34</v>
      </c>
      <c r="K680" t="s">
        <v>36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</row>
    <row r="681" spans="1:17" x14ac:dyDescent="0.2">
      <c r="A681" s="1">
        <v>45369</v>
      </c>
      <c r="B681" t="s">
        <v>30</v>
      </c>
      <c r="C681" t="s">
        <v>10</v>
      </c>
      <c r="D681" t="s">
        <v>27</v>
      </c>
      <c r="E681" t="s">
        <v>12</v>
      </c>
      <c r="F681" t="s">
        <v>21</v>
      </c>
      <c r="G681">
        <v>68</v>
      </c>
      <c r="H681">
        <v>46</v>
      </c>
      <c r="I681">
        <v>943.42</v>
      </c>
      <c r="J681" t="s">
        <v>34</v>
      </c>
      <c r="K681" t="s">
        <v>36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</row>
    <row r="682" spans="1:17" x14ac:dyDescent="0.2">
      <c r="A682" s="1">
        <v>45569</v>
      </c>
      <c r="B682" t="s">
        <v>30</v>
      </c>
      <c r="C682" t="s">
        <v>10</v>
      </c>
      <c r="D682" t="s">
        <v>22</v>
      </c>
      <c r="E682" t="s">
        <v>29</v>
      </c>
      <c r="F682" t="s">
        <v>21</v>
      </c>
      <c r="G682">
        <v>32</v>
      </c>
      <c r="H682">
        <v>45</v>
      </c>
      <c r="I682">
        <v>739.93</v>
      </c>
      <c r="J682" t="s">
        <v>34</v>
      </c>
      <c r="K682" t="s">
        <v>36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</row>
    <row r="683" spans="1:17" x14ac:dyDescent="0.2">
      <c r="A683" s="1">
        <v>45572</v>
      </c>
      <c r="B683" t="s">
        <v>30</v>
      </c>
      <c r="C683" t="s">
        <v>28</v>
      </c>
      <c r="D683" t="s">
        <v>27</v>
      </c>
      <c r="E683" t="s">
        <v>23</v>
      </c>
      <c r="F683" t="s">
        <v>21</v>
      </c>
      <c r="G683">
        <v>254</v>
      </c>
      <c r="H683">
        <v>47</v>
      </c>
      <c r="I683">
        <v>67.900000000000006</v>
      </c>
      <c r="J683" t="s">
        <v>34</v>
      </c>
      <c r="K683" t="s">
        <v>36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</row>
    <row r="684" spans="1:17" x14ac:dyDescent="0.2">
      <c r="A684" s="1">
        <v>45600</v>
      </c>
      <c r="B684" t="s">
        <v>30</v>
      </c>
      <c r="C684" t="s">
        <v>15</v>
      </c>
      <c r="D684" t="s">
        <v>22</v>
      </c>
      <c r="E684" t="s">
        <v>29</v>
      </c>
      <c r="F684" t="s">
        <v>24</v>
      </c>
      <c r="G684">
        <v>290</v>
      </c>
      <c r="H684">
        <v>30</v>
      </c>
      <c r="I684">
        <v>914.28</v>
      </c>
      <c r="J684" t="s">
        <v>34</v>
      </c>
      <c r="K684" t="s">
        <v>36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</row>
    <row r="685" spans="1:17" x14ac:dyDescent="0.2">
      <c r="A685" s="1">
        <v>45431</v>
      </c>
      <c r="B685" t="s">
        <v>30</v>
      </c>
      <c r="C685" t="s">
        <v>15</v>
      </c>
      <c r="D685" t="s">
        <v>11</v>
      </c>
      <c r="E685" t="s">
        <v>12</v>
      </c>
      <c r="F685" t="s">
        <v>21</v>
      </c>
      <c r="G685">
        <v>489</v>
      </c>
      <c r="H685">
        <v>26</v>
      </c>
      <c r="I685">
        <v>785.66</v>
      </c>
      <c r="J685" t="s">
        <v>34</v>
      </c>
      <c r="K685" t="s">
        <v>36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</row>
    <row r="686" spans="1:17" x14ac:dyDescent="0.2">
      <c r="A686" s="1">
        <v>45563</v>
      </c>
      <c r="B686" t="s">
        <v>30</v>
      </c>
      <c r="C686" t="s">
        <v>28</v>
      </c>
      <c r="D686" t="s">
        <v>27</v>
      </c>
      <c r="E686" t="s">
        <v>32</v>
      </c>
      <c r="F686" t="s">
        <v>24</v>
      </c>
      <c r="G686">
        <v>67</v>
      </c>
      <c r="H686">
        <v>40</v>
      </c>
      <c r="I686">
        <v>388.34</v>
      </c>
      <c r="J686" t="s">
        <v>34</v>
      </c>
      <c r="K686" t="s">
        <v>36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</row>
    <row r="687" spans="1:17" x14ac:dyDescent="0.2">
      <c r="A687" s="1">
        <v>45558</v>
      </c>
      <c r="B687" t="s">
        <v>30</v>
      </c>
      <c r="C687" t="s">
        <v>28</v>
      </c>
      <c r="D687" t="s">
        <v>27</v>
      </c>
      <c r="E687" t="s">
        <v>29</v>
      </c>
      <c r="F687" t="s">
        <v>24</v>
      </c>
      <c r="G687">
        <v>443</v>
      </c>
      <c r="H687">
        <v>7</v>
      </c>
      <c r="I687">
        <v>60.62</v>
      </c>
      <c r="J687" t="s">
        <v>34</v>
      </c>
      <c r="K687" t="s">
        <v>36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</row>
    <row r="688" spans="1:17" x14ac:dyDescent="0.2">
      <c r="A688" s="1">
        <v>45523</v>
      </c>
      <c r="B688" t="s">
        <v>30</v>
      </c>
      <c r="C688" t="s">
        <v>28</v>
      </c>
      <c r="D688" t="s">
        <v>22</v>
      </c>
      <c r="E688" t="s">
        <v>32</v>
      </c>
      <c r="F688" t="s">
        <v>13</v>
      </c>
      <c r="G688">
        <v>80</v>
      </c>
      <c r="H688">
        <v>16</v>
      </c>
      <c r="I688">
        <v>150.87</v>
      </c>
      <c r="J688" t="s">
        <v>34</v>
      </c>
      <c r="K688" t="s">
        <v>36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</row>
    <row r="689" spans="1:17" x14ac:dyDescent="0.2">
      <c r="A689" s="1">
        <v>45341</v>
      </c>
      <c r="B689" t="s">
        <v>30</v>
      </c>
      <c r="C689" t="s">
        <v>15</v>
      </c>
      <c r="D689" t="s">
        <v>11</v>
      </c>
      <c r="E689" t="s">
        <v>29</v>
      </c>
      <c r="F689" t="s">
        <v>21</v>
      </c>
      <c r="G689">
        <v>459</v>
      </c>
      <c r="H689">
        <v>50</v>
      </c>
      <c r="I689">
        <v>835.93</v>
      </c>
      <c r="J689" t="s">
        <v>34</v>
      </c>
      <c r="K689" t="s">
        <v>36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</row>
    <row r="690" spans="1:17" x14ac:dyDescent="0.2">
      <c r="A690" s="1">
        <v>45440</v>
      </c>
      <c r="B690" t="s">
        <v>30</v>
      </c>
      <c r="C690" t="s">
        <v>28</v>
      </c>
      <c r="D690" t="s">
        <v>27</v>
      </c>
      <c r="E690" t="s">
        <v>12</v>
      </c>
      <c r="F690" t="s">
        <v>17</v>
      </c>
      <c r="G690">
        <v>429</v>
      </c>
      <c r="H690">
        <v>29</v>
      </c>
      <c r="I690">
        <v>674.53</v>
      </c>
      <c r="J690" t="s">
        <v>34</v>
      </c>
      <c r="K690" t="s">
        <v>36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</row>
    <row r="691" spans="1:17" x14ac:dyDescent="0.2">
      <c r="A691" s="1">
        <v>45307</v>
      </c>
      <c r="B691" t="s">
        <v>30</v>
      </c>
      <c r="C691" t="s">
        <v>28</v>
      </c>
      <c r="D691" t="s">
        <v>22</v>
      </c>
      <c r="E691" t="s">
        <v>23</v>
      </c>
      <c r="F691" t="s">
        <v>13</v>
      </c>
      <c r="G691">
        <v>363</v>
      </c>
      <c r="H691">
        <v>31</v>
      </c>
      <c r="I691">
        <v>225.54</v>
      </c>
      <c r="J691" t="s">
        <v>34</v>
      </c>
      <c r="K691" t="s">
        <v>36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</row>
    <row r="692" spans="1:17" x14ac:dyDescent="0.2">
      <c r="A692" s="1">
        <v>45337</v>
      </c>
      <c r="B692" t="s">
        <v>30</v>
      </c>
      <c r="C692" t="s">
        <v>15</v>
      </c>
      <c r="D692" t="s">
        <v>11</v>
      </c>
      <c r="E692" t="s">
        <v>12</v>
      </c>
      <c r="F692" t="s">
        <v>17</v>
      </c>
      <c r="G692">
        <v>484</v>
      </c>
      <c r="H692">
        <v>37</v>
      </c>
      <c r="I692">
        <v>171.5</v>
      </c>
      <c r="J692" t="s">
        <v>34</v>
      </c>
      <c r="K692" t="s">
        <v>36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</row>
    <row r="693" spans="1:17" x14ac:dyDescent="0.2">
      <c r="A693" s="1">
        <v>45597</v>
      </c>
      <c r="B693" t="s">
        <v>30</v>
      </c>
      <c r="C693" t="s">
        <v>28</v>
      </c>
      <c r="D693" t="s">
        <v>20</v>
      </c>
      <c r="E693" t="s">
        <v>12</v>
      </c>
      <c r="F693" t="s">
        <v>21</v>
      </c>
      <c r="G693">
        <v>406</v>
      </c>
      <c r="H693">
        <v>15</v>
      </c>
      <c r="I693">
        <v>901.9</v>
      </c>
      <c r="J693" t="s">
        <v>34</v>
      </c>
      <c r="K693" t="s">
        <v>36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</row>
    <row r="694" spans="1:17" x14ac:dyDescent="0.2">
      <c r="A694" s="1">
        <v>45318</v>
      </c>
      <c r="B694" t="s">
        <v>30</v>
      </c>
      <c r="C694" t="s">
        <v>15</v>
      </c>
      <c r="D694" t="s">
        <v>11</v>
      </c>
      <c r="E694" t="s">
        <v>12</v>
      </c>
      <c r="F694" t="s">
        <v>24</v>
      </c>
      <c r="G694">
        <v>170</v>
      </c>
      <c r="H694">
        <v>42</v>
      </c>
      <c r="I694">
        <v>701.18</v>
      </c>
      <c r="J694" t="s">
        <v>34</v>
      </c>
      <c r="K694" t="s">
        <v>36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</row>
    <row r="695" spans="1:17" x14ac:dyDescent="0.2">
      <c r="A695" s="1">
        <v>45393</v>
      </c>
      <c r="B695" t="s">
        <v>30</v>
      </c>
      <c r="C695" t="s">
        <v>15</v>
      </c>
      <c r="D695" t="s">
        <v>20</v>
      </c>
      <c r="E695" t="s">
        <v>16</v>
      </c>
      <c r="F695" t="s">
        <v>13</v>
      </c>
      <c r="G695">
        <v>350</v>
      </c>
      <c r="H695">
        <v>15</v>
      </c>
      <c r="I695">
        <v>851.17</v>
      </c>
      <c r="J695" t="s">
        <v>34</v>
      </c>
      <c r="K695" t="s">
        <v>36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</row>
    <row r="696" spans="1:17" x14ac:dyDescent="0.2">
      <c r="A696" s="1">
        <v>45464</v>
      </c>
      <c r="B696" t="s">
        <v>30</v>
      </c>
      <c r="C696" t="s">
        <v>10</v>
      </c>
      <c r="D696" t="s">
        <v>20</v>
      </c>
      <c r="E696" t="s">
        <v>16</v>
      </c>
      <c r="F696" t="s">
        <v>17</v>
      </c>
      <c r="G696">
        <v>38</v>
      </c>
      <c r="H696">
        <v>19</v>
      </c>
      <c r="I696">
        <v>991.08</v>
      </c>
      <c r="J696" t="s">
        <v>34</v>
      </c>
      <c r="K696" t="s">
        <v>36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</row>
    <row r="697" spans="1:17" x14ac:dyDescent="0.2">
      <c r="A697" s="1">
        <v>45453</v>
      </c>
      <c r="B697" t="s">
        <v>30</v>
      </c>
      <c r="C697" t="s">
        <v>28</v>
      </c>
      <c r="D697" t="s">
        <v>20</v>
      </c>
      <c r="E697" t="s">
        <v>23</v>
      </c>
      <c r="F697" t="s">
        <v>13</v>
      </c>
      <c r="G697">
        <v>177</v>
      </c>
      <c r="H697">
        <v>46</v>
      </c>
      <c r="I697">
        <v>169.17</v>
      </c>
      <c r="J697" t="s">
        <v>34</v>
      </c>
      <c r="K697" t="s">
        <v>36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</row>
    <row r="698" spans="1:17" x14ac:dyDescent="0.2">
      <c r="A698" s="1">
        <v>45416</v>
      </c>
      <c r="B698" t="s">
        <v>30</v>
      </c>
      <c r="C698" t="s">
        <v>10</v>
      </c>
      <c r="D698" t="s">
        <v>11</v>
      </c>
      <c r="E698" t="s">
        <v>16</v>
      </c>
      <c r="F698" t="s">
        <v>13</v>
      </c>
      <c r="G698">
        <v>124</v>
      </c>
      <c r="H698">
        <v>44</v>
      </c>
      <c r="I698">
        <v>694.38</v>
      </c>
      <c r="J698" t="s">
        <v>34</v>
      </c>
      <c r="K698" t="s">
        <v>36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</row>
    <row r="699" spans="1:17" x14ac:dyDescent="0.2">
      <c r="A699" s="1">
        <v>45399</v>
      </c>
      <c r="B699" t="s">
        <v>30</v>
      </c>
      <c r="C699" t="s">
        <v>10</v>
      </c>
      <c r="D699" t="s">
        <v>27</v>
      </c>
      <c r="E699" t="s">
        <v>23</v>
      </c>
      <c r="F699" t="s">
        <v>21</v>
      </c>
      <c r="G699">
        <v>244</v>
      </c>
      <c r="H699">
        <v>32</v>
      </c>
      <c r="I699">
        <v>489.66</v>
      </c>
      <c r="J699" t="s">
        <v>34</v>
      </c>
      <c r="K699" t="s">
        <v>36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</row>
    <row r="700" spans="1:17" x14ac:dyDescent="0.2">
      <c r="A700" s="1">
        <v>45639</v>
      </c>
      <c r="B700" t="s">
        <v>30</v>
      </c>
      <c r="C700" t="s">
        <v>19</v>
      </c>
      <c r="D700" t="s">
        <v>27</v>
      </c>
      <c r="E700" t="s">
        <v>23</v>
      </c>
      <c r="F700" t="s">
        <v>13</v>
      </c>
      <c r="G700">
        <v>273</v>
      </c>
      <c r="H700">
        <v>3</v>
      </c>
      <c r="I700">
        <v>526.65</v>
      </c>
      <c r="J700" t="s">
        <v>34</v>
      </c>
      <c r="K700" t="s">
        <v>36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</row>
    <row r="701" spans="1:17" x14ac:dyDescent="0.2">
      <c r="A701" s="1">
        <v>45327</v>
      </c>
      <c r="B701" t="s">
        <v>30</v>
      </c>
      <c r="C701" t="s">
        <v>28</v>
      </c>
      <c r="D701" t="s">
        <v>11</v>
      </c>
      <c r="E701" t="s">
        <v>23</v>
      </c>
      <c r="F701" t="s">
        <v>17</v>
      </c>
      <c r="G701">
        <v>277</v>
      </c>
      <c r="H701">
        <v>25</v>
      </c>
      <c r="I701">
        <v>40.270000000000003</v>
      </c>
      <c r="J701" t="s">
        <v>34</v>
      </c>
      <c r="K701" t="s">
        <v>36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</row>
    <row r="702" spans="1:17" x14ac:dyDescent="0.2">
      <c r="A702" s="1">
        <v>45537</v>
      </c>
      <c r="B702" t="s">
        <v>30</v>
      </c>
      <c r="C702" t="s">
        <v>15</v>
      </c>
      <c r="D702" t="s">
        <v>20</v>
      </c>
      <c r="E702" t="s">
        <v>32</v>
      </c>
      <c r="F702" t="s">
        <v>17</v>
      </c>
      <c r="G702">
        <v>114</v>
      </c>
      <c r="H702">
        <v>18</v>
      </c>
      <c r="I702">
        <v>304.02999999999997</v>
      </c>
      <c r="J702" t="s">
        <v>34</v>
      </c>
      <c r="K702" t="s">
        <v>36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</row>
    <row r="703" spans="1:17" x14ac:dyDescent="0.2">
      <c r="A703" s="1">
        <v>45342</v>
      </c>
      <c r="B703" t="s">
        <v>30</v>
      </c>
      <c r="C703" t="s">
        <v>15</v>
      </c>
      <c r="D703" t="s">
        <v>11</v>
      </c>
      <c r="E703" t="s">
        <v>16</v>
      </c>
      <c r="F703" t="s">
        <v>21</v>
      </c>
      <c r="G703">
        <v>294</v>
      </c>
      <c r="H703">
        <v>17</v>
      </c>
      <c r="I703">
        <v>304.17</v>
      </c>
      <c r="J703" t="s">
        <v>34</v>
      </c>
      <c r="K703" t="s">
        <v>36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</row>
    <row r="704" spans="1:17" x14ac:dyDescent="0.2">
      <c r="A704" s="1">
        <v>45408</v>
      </c>
      <c r="B704" t="s">
        <v>30</v>
      </c>
      <c r="C704" t="s">
        <v>28</v>
      </c>
      <c r="D704" t="s">
        <v>20</v>
      </c>
      <c r="E704" t="s">
        <v>23</v>
      </c>
      <c r="F704" t="s">
        <v>17</v>
      </c>
      <c r="G704">
        <v>479</v>
      </c>
      <c r="H704">
        <v>14</v>
      </c>
      <c r="I704">
        <v>193.03</v>
      </c>
      <c r="J704" t="s">
        <v>34</v>
      </c>
      <c r="K704" t="s">
        <v>36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</row>
    <row r="705" spans="1:17" x14ac:dyDescent="0.2">
      <c r="A705" s="1">
        <v>45424</v>
      </c>
      <c r="B705" t="s">
        <v>30</v>
      </c>
      <c r="C705" t="s">
        <v>19</v>
      </c>
      <c r="D705" t="s">
        <v>27</v>
      </c>
      <c r="E705" t="s">
        <v>23</v>
      </c>
      <c r="F705" t="s">
        <v>13</v>
      </c>
      <c r="G705">
        <v>66</v>
      </c>
      <c r="H705">
        <v>27</v>
      </c>
      <c r="I705">
        <v>404.69</v>
      </c>
      <c r="J705" t="s">
        <v>34</v>
      </c>
      <c r="K705" t="s">
        <v>36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</row>
    <row r="706" spans="1:17" x14ac:dyDescent="0.2">
      <c r="A706" s="1">
        <v>45434</v>
      </c>
      <c r="B706" t="s">
        <v>30</v>
      </c>
      <c r="C706" t="s">
        <v>10</v>
      </c>
      <c r="D706" t="s">
        <v>27</v>
      </c>
      <c r="E706" t="s">
        <v>12</v>
      </c>
      <c r="F706" t="s">
        <v>17</v>
      </c>
      <c r="G706">
        <v>51</v>
      </c>
      <c r="H706">
        <v>49</v>
      </c>
      <c r="I706">
        <v>835.27</v>
      </c>
      <c r="J706" t="s">
        <v>34</v>
      </c>
      <c r="K706" t="s">
        <v>36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</row>
    <row r="707" spans="1:17" x14ac:dyDescent="0.2">
      <c r="A707" s="1">
        <v>45609</v>
      </c>
      <c r="B707" t="s">
        <v>30</v>
      </c>
      <c r="C707" t="s">
        <v>10</v>
      </c>
      <c r="D707" t="s">
        <v>11</v>
      </c>
      <c r="E707" t="s">
        <v>16</v>
      </c>
      <c r="F707" t="s">
        <v>21</v>
      </c>
      <c r="G707">
        <v>408</v>
      </c>
      <c r="H707">
        <v>25</v>
      </c>
      <c r="I707">
        <v>673.08</v>
      </c>
      <c r="J707" t="s">
        <v>34</v>
      </c>
      <c r="K707" t="s">
        <v>36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</row>
    <row r="708" spans="1:17" x14ac:dyDescent="0.2">
      <c r="A708" s="1">
        <v>45449</v>
      </c>
      <c r="B708" t="s">
        <v>30</v>
      </c>
      <c r="C708" t="s">
        <v>15</v>
      </c>
      <c r="D708" t="s">
        <v>11</v>
      </c>
      <c r="E708" t="s">
        <v>32</v>
      </c>
      <c r="F708" t="s">
        <v>24</v>
      </c>
      <c r="G708">
        <v>214</v>
      </c>
      <c r="H708">
        <v>8</v>
      </c>
      <c r="I708">
        <v>829.2</v>
      </c>
      <c r="J708" t="s">
        <v>34</v>
      </c>
      <c r="K708" t="s">
        <v>36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</row>
    <row r="709" spans="1:17" x14ac:dyDescent="0.2">
      <c r="A709" s="1">
        <v>45613</v>
      </c>
      <c r="B709" t="s">
        <v>30</v>
      </c>
      <c r="C709" t="s">
        <v>15</v>
      </c>
      <c r="D709" t="s">
        <v>11</v>
      </c>
      <c r="E709" t="s">
        <v>23</v>
      </c>
      <c r="F709" t="s">
        <v>21</v>
      </c>
      <c r="G709">
        <v>468</v>
      </c>
      <c r="H709">
        <v>50</v>
      </c>
      <c r="I709">
        <v>550.83000000000004</v>
      </c>
      <c r="J709" t="s">
        <v>34</v>
      </c>
      <c r="K709" t="s">
        <v>36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</row>
    <row r="710" spans="1:17" x14ac:dyDescent="0.2">
      <c r="A710" s="1">
        <v>45400</v>
      </c>
      <c r="B710" t="s">
        <v>30</v>
      </c>
      <c r="C710" t="s">
        <v>28</v>
      </c>
      <c r="D710" t="s">
        <v>22</v>
      </c>
      <c r="E710" t="s">
        <v>12</v>
      </c>
      <c r="F710" t="s">
        <v>24</v>
      </c>
      <c r="G710">
        <v>191</v>
      </c>
      <c r="H710">
        <v>34</v>
      </c>
      <c r="I710">
        <v>149.24</v>
      </c>
      <c r="J710" t="s">
        <v>34</v>
      </c>
      <c r="K710" t="s">
        <v>36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</row>
    <row r="711" spans="1:17" x14ac:dyDescent="0.2">
      <c r="A711" s="1">
        <v>45382</v>
      </c>
      <c r="B711" t="s">
        <v>30</v>
      </c>
      <c r="C711" t="s">
        <v>10</v>
      </c>
      <c r="D711" t="s">
        <v>20</v>
      </c>
      <c r="E711" t="s">
        <v>23</v>
      </c>
      <c r="F711" t="s">
        <v>21</v>
      </c>
      <c r="G711">
        <v>166</v>
      </c>
      <c r="H711">
        <v>24</v>
      </c>
      <c r="I711">
        <v>98.51</v>
      </c>
      <c r="J711" t="s">
        <v>34</v>
      </c>
      <c r="K711" t="s">
        <v>36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</row>
    <row r="712" spans="1:17" x14ac:dyDescent="0.2">
      <c r="A712" s="1">
        <v>45626</v>
      </c>
      <c r="B712" t="s">
        <v>30</v>
      </c>
      <c r="C712" t="s">
        <v>19</v>
      </c>
      <c r="D712" t="s">
        <v>11</v>
      </c>
      <c r="E712" t="s">
        <v>16</v>
      </c>
      <c r="F712" t="s">
        <v>17</v>
      </c>
      <c r="G712">
        <v>480</v>
      </c>
      <c r="H712">
        <v>37</v>
      </c>
      <c r="I712">
        <v>501.62</v>
      </c>
      <c r="J712" t="s">
        <v>34</v>
      </c>
      <c r="K712" t="s">
        <v>36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</row>
    <row r="713" spans="1:17" x14ac:dyDescent="0.2">
      <c r="A713" s="1">
        <v>45642</v>
      </c>
      <c r="B713" t="s">
        <v>30</v>
      </c>
      <c r="C713" t="s">
        <v>15</v>
      </c>
      <c r="D713" t="s">
        <v>22</v>
      </c>
      <c r="E713" t="s">
        <v>32</v>
      </c>
      <c r="F713" t="s">
        <v>24</v>
      </c>
      <c r="G713">
        <v>158</v>
      </c>
      <c r="H713">
        <v>38</v>
      </c>
      <c r="I713">
        <v>6.66</v>
      </c>
      <c r="J713" t="s">
        <v>34</v>
      </c>
      <c r="K713" t="s">
        <v>36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</row>
    <row r="714" spans="1:17" x14ac:dyDescent="0.2">
      <c r="A714" s="1">
        <v>45354</v>
      </c>
      <c r="B714" t="s">
        <v>30</v>
      </c>
      <c r="C714" t="s">
        <v>15</v>
      </c>
      <c r="D714" t="s">
        <v>27</v>
      </c>
      <c r="E714" t="s">
        <v>16</v>
      </c>
      <c r="F714" t="s">
        <v>24</v>
      </c>
      <c r="G714">
        <v>326</v>
      </c>
      <c r="H714">
        <v>32</v>
      </c>
      <c r="I714">
        <v>498.07</v>
      </c>
      <c r="J714" t="s">
        <v>34</v>
      </c>
      <c r="K714" t="s">
        <v>36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</row>
    <row r="715" spans="1:17" x14ac:dyDescent="0.2">
      <c r="A715" s="1">
        <v>45467</v>
      </c>
      <c r="B715" t="s">
        <v>30</v>
      </c>
      <c r="C715" t="s">
        <v>19</v>
      </c>
      <c r="D715" t="s">
        <v>11</v>
      </c>
      <c r="E715" t="s">
        <v>16</v>
      </c>
      <c r="F715" t="s">
        <v>21</v>
      </c>
      <c r="G715">
        <v>422</v>
      </c>
      <c r="H715">
        <v>43</v>
      </c>
      <c r="I715">
        <v>216.41</v>
      </c>
      <c r="J715" t="s">
        <v>34</v>
      </c>
      <c r="K715" t="s">
        <v>36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</row>
    <row r="716" spans="1:17" x14ac:dyDescent="0.2">
      <c r="A716" s="1">
        <v>45511</v>
      </c>
      <c r="B716" t="s">
        <v>30</v>
      </c>
      <c r="C716" t="s">
        <v>19</v>
      </c>
      <c r="D716" t="s">
        <v>27</v>
      </c>
      <c r="E716" t="s">
        <v>16</v>
      </c>
      <c r="F716" t="s">
        <v>17</v>
      </c>
      <c r="G716">
        <v>12</v>
      </c>
      <c r="H716">
        <v>45</v>
      </c>
      <c r="I716">
        <v>722.53</v>
      </c>
      <c r="J716" t="s">
        <v>34</v>
      </c>
      <c r="K716" t="s">
        <v>36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</row>
    <row r="717" spans="1:17" x14ac:dyDescent="0.2">
      <c r="A717" s="1">
        <v>45485</v>
      </c>
      <c r="B717" t="s">
        <v>30</v>
      </c>
      <c r="C717" t="s">
        <v>10</v>
      </c>
      <c r="D717" t="s">
        <v>20</v>
      </c>
      <c r="E717" t="s">
        <v>12</v>
      </c>
      <c r="F717" t="s">
        <v>24</v>
      </c>
      <c r="G717">
        <v>269</v>
      </c>
      <c r="H717">
        <v>6</v>
      </c>
      <c r="I717">
        <v>121.57</v>
      </c>
      <c r="J717" t="s">
        <v>34</v>
      </c>
      <c r="K717" t="s">
        <v>36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</row>
    <row r="718" spans="1:17" x14ac:dyDescent="0.2">
      <c r="A718" s="1">
        <v>45466</v>
      </c>
      <c r="B718" t="s">
        <v>30</v>
      </c>
      <c r="C718" t="s">
        <v>28</v>
      </c>
      <c r="D718" t="s">
        <v>27</v>
      </c>
      <c r="E718" t="s">
        <v>16</v>
      </c>
      <c r="F718" t="s">
        <v>24</v>
      </c>
      <c r="G718">
        <v>152</v>
      </c>
      <c r="H718">
        <v>13</v>
      </c>
      <c r="I718">
        <v>521.98</v>
      </c>
      <c r="J718" t="s">
        <v>34</v>
      </c>
      <c r="K718" t="s">
        <v>36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</row>
    <row r="719" spans="1:17" x14ac:dyDescent="0.2">
      <c r="A719" s="1">
        <v>45405</v>
      </c>
      <c r="B719" t="s">
        <v>30</v>
      </c>
      <c r="C719" t="s">
        <v>15</v>
      </c>
      <c r="D719" t="s">
        <v>27</v>
      </c>
      <c r="E719" t="s">
        <v>16</v>
      </c>
      <c r="F719" t="s">
        <v>13</v>
      </c>
      <c r="G719">
        <v>476</v>
      </c>
      <c r="H719">
        <v>5</v>
      </c>
      <c r="I719">
        <v>697.88</v>
      </c>
      <c r="J719" t="s">
        <v>34</v>
      </c>
      <c r="K719" t="s">
        <v>36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</row>
    <row r="720" spans="1:17" x14ac:dyDescent="0.2">
      <c r="A720" s="1">
        <v>45433</v>
      </c>
      <c r="B720" t="s">
        <v>30</v>
      </c>
      <c r="C720" t="s">
        <v>28</v>
      </c>
      <c r="D720" t="s">
        <v>27</v>
      </c>
      <c r="E720" t="s">
        <v>12</v>
      </c>
      <c r="F720" t="s">
        <v>13</v>
      </c>
      <c r="G720">
        <v>400</v>
      </c>
      <c r="H720">
        <v>29</v>
      </c>
      <c r="I720">
        <v>363.42</v>
      </c>
      <c r="J720" t="s">
        <v>34</v>
      </c>
      <c r="K720" t="s">
        <v>36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</row>
    <row r="721" spans="1:17" x14ac:dyDescent="0.2">
      <c r="A721" s="1">
        <v>45426</v>
      </c>
      <c r="B721" t="s">
        <v>30</v>
      </c>
      <c r="C721" t="s">
        <v>10</v>
      </c>
      <c r="D721" t="s">
        <v>20</v>
      </c>
      <c r="E721" t="s">
        <v>16</v>
      </c>
      <c r="F721" t="s">
        <v>13</v>
      </c>
      <c r="G721">
        <v>341</v>
      </c>
      <c r="H721">
        <v>30</v>
      </c>
      <c r="I721">
        <v>614.16</v>
      </c>
      <c r="J721" t="s">
        <v>34</v>
      </c>
      <c r="K721" t="s">
        <v>36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</row>
    <row r="722" spans="1:17" x14ac:dyDescent="0.2">
      <c r="A722" s="1">
        <v>45534</v>
      </c>
      <c r="B722" t="s">
        <v>30</v>
      </c>
      <c r="C722" t="s">
        <v>10</v>
      </c>
      <c r="D722" t="s">
        <v>20</v>
      </c>
      <c r="E722" t="s">
        <v>16</v>
      </c>
      <c r="F722" t="s">
        <v>17</v>
      </c>
      <c r="G722">
        <v>475</v>
      </c>
      <c r="H722">
        <v>16</v>
      </c>
      <c r="I722">
        <v>490.17</v>
      </c>
      <c r="J722" t="s">
        <v>34</v>
      </c>
      <c r="K722" t="s">
        <v>36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</row>
    <row r="723" spans="1:17" x14ac:dyDescent="0.2">
      <c r="A723" s="1">
        <v>45430</v>
      </c>
      <c r="B723" t="s">
        <v>30</v>
      </c>
      <c r="C723" t="s">
        <v>19</v>
      </c>
      <c r="D723" t="s">
        <v>27</v>
      </c>
      <c r="E723" t="s">
        <v>32</v>
      </c>
      <c r="F723" t="s">
        <v>17</v>
      </c>
      <c r="G723">
        <v>323</v>
      </c>
      <c r="H723">
        <v>45</v>
      </c>
      <c r="I723">
        <v>358.39</v>
      </c>
      <c r="J723" t="s">
        <v>34</v>
      </c>
      <c r="K723" t="s">
        <v>36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</row>
    <row r="724" spans="1:17" x14ac:dyDescent="0.2">
      <c r="A724" s="1">
        <v>45432</v>
      </c>
      <c r="B724" t="s">
        <v>30</v>
      </c>
      <c r="C724" t="s">
        <v>15</v>
      </c>
      <c r="D724" t="s">
        <v>22</v>
      </c>
      <c r="E724" t="s">
        <v>23</v>
      </c>
      <c r="F724" t="s">
        <v>17</v>
      </c>
      <c r="G724">
        <v>331</v>
      </c>
      <c r="H724">
        <v>44</v>
      </c>
      <c r="I724">
        <v>807.92</v>
      </c>
      <c r="J724" t="s">
        <v>34</v>
      </c>
      <c r="K724" t="s">
        <v>36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</row>
    <row r="725" spans="1:17" x14ac:dyDescent="0.2">
      <c r="A725" s="1">
        <v>45419</v>
      </c>
      <c r="B725" t="s">
        <v>30</v>
      </c>
      <c r="C725" t="s">
        <v>15</v>
      </c>
      <c r="D725" t="s">
        <v>20</v>
      </c>
      <c r="E725" t="s">
        <v>23</v>
      </c>
      <c r="F725" t="s">
        <v>21</v>
      </c>
      <c r="G725">
        <v>206</v>
      </c>
      <c r="H725">
        <v>19</v>
      </c>
      <c r="I725">
        <v>302.74</v>
      </c>
      <c r="J725" t="s">
        <v>34</v>
      </c>
      <c r="K725" t="s">
        <v>36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</row>
    <row r="726" spans="1:17" x14ac:dyDescent="0.2">
      <c r="A726" s="1">
        <v>45606</v>
      </c>
      <c r="B726" t="s">
        <v>30</v>
      </c>
      <c r="C726" t="s">
        <v>10</v>
      </c>
      <c r="D726" t="s">
        <v>22</v>
      </c>
      <c r="E726" t="s">
        <v>23</v>
      </c>
      <c r="F726" t="s">
        <v>17</v>
      </c>
      <c r="G726">
        <v>218</v>
      </c>
      <c r="H726">
        <v>31</v>
      </c>
      <c r="I726">
        <v>749.01</v>
      </c>
      <c r="J726" t="s">
        <v>34</v>
      </c>
      <c r="K726" t="s">
        <v>36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</row>
    <row r="727" spans="1:17" x14ac:dyDescent="0.2">
      <c r="A727" s="1">
        <v>45537</v>
      </c>
      <c r="B727" t="s">
        <v>30</v>
      </c>
      <c r="C727" t="s">
        <v>19</v>
      </c>
      <c r="D727" t="s">
        <v>22</v>
      </c>
      <c r="E727" t="s">
        <v>29</v>
      </c>
      <c r="F727" t="s">
        <v>13</v>
      </c>
      <c r="G727">
        <v>79</v>
      </c>
      <c r="H727">
        <v>13</v>
      </c>
      <c r="I727">
        <v>205.89</v>
      </c>
      <c r="J727" t="s">
        <v>34</v>
      </c>
      <c r="K727" t="s">
        <v>36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</row>
    <row r="728" spans="1:17" x14ac:dyDescent="0.2">
      <c r="A728" s="1">
        <v>45351</v>
      </c>
      <c r="B728" t="s">
        <v>30</v>
      </c>
      <c r="C728" t="s">
        <v>10</v>
      </c>
      <c r="D728" t="s">
        <v>11</v>
      </c>
      <c r="E728" t="s">
        <v>12</v>
      </c>
      <c r="F728" t="s">
        <v>17</v>
      </c>
      <c r="G728">
        <v>136</v>
      </c>
      <c r="H728">
        <v>4</v>
      </c>
      <c r="I728">
        <v>857.1</v>
      </c>
      <c r="J728" t="s">
        <v>34</v>
      </c>
      <c r="K728" t="s">
        <v>36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</row>
    <row r="729" spans="1:17" x14ac:dyDescent="0.2">
      <c r="A729" s="1">
        <v>45640</v>
      </c>
      <c r="B729" t="s">
        <v>30</v>
      </c>
      <c r="C729" t="s">
        <v>28</v>
      </c>
      <c r="D729" t="s">
        <v>27</v>
      </c>
      <c r="E729" t="s">
        <v>12</v>
      </c>
      <c r="F729" t="s">
        <v>17</v>
      </c>
      <c r="G729">
        <v>384</v>
      </c>
      <c r="H729">
        <v>24</v>
      </c>
      <c r="I729">
        <v>130.68</v>
      </c>
      <c r="J729" t="s">
        <v>34</v>
      </c>
      <c r="K729" t="s">
        <v>36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</row>
    <row r="730" spans="1:17" x14ac:dyDescent="0.2">
      <c r="A730" s="1">
        <v>45488</v>
      </c>
      <c r="B730" t="s">
        <v>30</v>
      </c>
      <c r="C730" t="s">
        <v>28</v>
      </c>
      <c r="D730" t="s">
        <v>22</v>
      </c>
      <c r="E730" t="s">
        <v>23</v>
      </c>
      <c r="F730" t="s">
        <v>24</v>
      </c>
      <c r="G730">
        <v>255</v>
      </c>
      <c r="H730">
        <v>25</v>
      </c>
      <c r="I730">
        <v>643.73</v>
      </c>
      <c r="J730" t="s">
        <v>34</v>
      </c>
      <c r="K730" t="s">
        <v>36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</row>
    <row r="731" spans="1:17" x14ac:dyDescent="0.2">
      <c r="A731" s="1">
        <v>45425</v>
      </c>
      <c r="B731" t="s">
        <v>30</v>
      </c>
      <c r="C731" t="s">
        <v>15</v>
      </c>
      <c r="D731" t="s">
        <v>20</v>
      </c>
      <c r="E731" t="s">
        <v>29</v>
      </c>
      <c r="F731" t="s">
        <v>21</v>
      </c>
      <c r="G731">
        <v>409</v>
      </c>
      <c r="H731">
        <v>7</v>
      </c>
      <c r="I731">
        <v>723.15</v>
      </c>
      <c r="J731" t="s">
        <v>34</v>
      </c>
      <c r="K731" t="s">
        <v>36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</row>
    <row r="732" spans="1:17" x14ac:dyDescent="0.2">
      <c r="A732" s="1">
        <v>45522</v>
      </c>
      <c r="B732" t="s">
        <v>30</v>
      </c>
      <c r="C732" t="s">
        <v>19</v>
      </c>
      <c r="D732" t="s">
        <v>22</v>
      </c>
      <c r="E732" t="s">
        <v>23</v>
      </c>
      <c r="F732" t="s">
        <v>13</v>
      </c>
      <c r="G732">
        <v>382</v>
      </c>
      <c r="H732">
        <v>19</v>
      </c>
      <c r="I732">
        <v>724.41</v>
      </c>
      <c r="J732" t="s">
        <v>34</v>
      </c>
      <c r="K732" t="s">
        <v>36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</row>
    <row r="733" spans="1:17" x14ac:dyDescent="0.2">
      <c r="A733" s="1">
        <v>45450</v>
      </c>
      <c r="B733" t="s">
        <v>30</v>
      </c>
      <c r="C733" t="s">
        <v>10</v>
      </c>
      <c r="D733" t="s">
        <v>22</v>
      </c>
      <c r="E733" t="s">
        <v>29</v>
      </c>
      <c r="F733" t="s">
        <v>13</v>
      </c>
      <c r="G733">
        <v>40</v>
      </c>
      <c r="H733">
        <v>14</v>
      </c>
      <c r="I733">
        <v>770.47</v>
      </c>
      <c r="J733" t="s">
        <v>34</v>
      </c>
      <c r="K733" t="s">
        <v>36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</row>
    <row r="734" spans="1:17" x14ac:dyDescent="0.2">
      <c r="A734" s="1">
        <v>45398</v>
      </c>
      <c r="B734" t="s">
        <v>30</v>
      </c>
      <c r="C734" t="s">
        <v>10</v>
      </c>
      <c r="D734" t="s">
        <v>22</v>
      </c>
      <c r="E734" t="s">
        <v>23</v>
      </c>
      <c r="F734" t="s">
        <v>21</v>
      </c>
      <c r="G734">
        <v>195</v>
      </c>
      <c r="H734">
        <v>43</v>
      </c>
      <c r="I734">
        <v>976.2</v>
      </c>
      <c r="J734" t="s">
        <v>34</v>
      </c>
      <c r="K734" t="s">
        <v>36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</row>
    <row r="735" spans="1:17" x14ac:dyDescent="0.2">
      <c r="A735" s="1">
        <v>45604</v>
      </c>
      <c r="B735" t="s">
        <v>30</v>
      </c>
      <c r="C735" t="s">
        <v>10</v>
      </c>
      <c r="D735" t="s">
        <v>11</v>
      </c>
      <c r="E735" t="s">
        <v>23</v>
      </c>
      <c r="F735" t="s">
        <v>13</v>
      </c>
      <c r="G735">
        <v>291</v>
      </c>
      <c r="H735">
        <v>0</v>
      </c>
      <c r="I735">
        <v>636.23</v>
      </c>
      <c r="J735" t="s">
        <v>34</v>
      </c>
      <c r="K735" t="s">
        <v>36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</row>
    <row r="736" spans="1:17" x14ac:dyDescent="0.2">
      <c r="A736" s="1">
        <v>45561</v>
      </c>
      <c r="B736" t="s">
        <v>30</v>
      </c>
      <c r="C736" t="s">
        <v>28</v>
      </c>
      <c r="D736" t="s">
        <v>22</v>
      </c>
      <c r="E736" t="s">
        <v>23</v>
      </c>
      <c r="F736" t="s">
        <v>21</v>
      </c>
      <c r="G736">
        <v>214</v>
      </c>
      <c r="H736">
        <v>16</v>
      </c>
      <c r="I736">
        <v>457.51</v>
      </c>
      <c r="J736" t="s">
        <v>34</v>
      </c>
      <c r="K736" t="s">
        <v>36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</row>
    <row r="737" spans="1:17" x14ac:dyDescent="0.2">
      <c r="A737" s="1">
        <v>45457</v>
      </c>
      <c r="B737" t="s">
        <v>30</v>
      </c>
      <c r="C737" t="s">
        <v>15</v>
      </c>
      <c r="D737" t="s">
        <v>20</v>
      </c>
      <c r="E737" t="s">
        <v>32</v>
      </c>
      <c r="F737" t="s">
        <v>13</v>
      </c>
      <c r="G737">
        <v>401</v>
      </c>
      <c r="H737">
        <v>49</v>
      </c>
      <c r="I737">
        <v>892.92</v>
      </c>
      <c r="J737" t="s">
        <v>34</v>
      </c>
      <c r="K737" t="s">
        <v>36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</row>
    <row r="738" spans="1:17" x14ac:dyDescent="0.2">
      <c r="A738" s="1">
        <v>45603</v>
      </c>
      <c r="B738" t="s">
        <v>30</v>
      </c>
      <c r="C738" t="s">
        <v>28</v>
      </c>
      <c r="D738" t="s">
        <v>20</v>
      </c>
      <c r="E738" t="s">
        <v>16</v>
      </c>
      <c r="F738" t="s">
        <v>24</v>
      </c>
      <c r="G738">
        <v>156</v>
      </c>
      <c r="H738">
        <v>29</v>
      </c>
      <c r="I738">
        <v>688.07</v>
      </c>
      <c r="J738" t="s">
        <v>34</v>
      </c>
      <c r="K738" t="s">
        <v>36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</row>
    <row r="739" spans="1:17" x14ac:dyDescent="0.2">
      <c r="A739" s="1">
        <v>45485</v>
      </c>
      <c r="B739" t="s">
        <v>30</v>
      </c>
      <c r="C739" t="s">
        <v>28</v>
      </c>
      <c r="D739" t="s">
        <v>22</v>
      </c>
      <c r="E739" t="s">
        <v>29</v>
      </c>
      <c r="F739" t="s">
        <v>24</v>
      </c>
      <c r="G739">
        <v>129</v>
      </c>
      <c r="H739">
        <v>30</v>
      </c>
      <c r="I739">
        <v>184.07</v>
      </c>
      <c r="J739" t="s">
        <v>34</v>
      </c>
      <c r="K739" t="s">
        <v>36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</row>
    <row r="740" spans="1:17" x14ac:dyDescent="0.2">
      <c r="A740" s="1">
        <v>45504</v>
      </c>
      <c r="B740" t="s">
        <v>30</v>
      </c>
      <c r="C740" t="s">
        <v>28</v>
      </c>
      <c r="D740" t="s">
        <v>11</v>
      </c>
      <c r="E740" t="s">
        <v>29</v>
      </c>
      <c r="F740" t="s">
        <v>21</v>
      </c>
      <c r="G740">
        <v>246</v>
      </c>
      <c r="H740">
        <v>46</v>
      </c>
      <c r="I740">
        <v>742.18</v>
      </c>
      <c r="J740" t="s">
        <v>34</v>
      </c>
      <c r="K740" t="s">
        <v>36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</row>
    <row r="741" spans="1:17" x14ac:dyDescent="0.2">
      <c r="A741" s="1">
        <v>45549</v>
      </c>
      <c r="B741" t="s">
        <v>30</v>
      </c>
      <c r="C741" t="s">
        <v>19</v>
      </c>
      <c r="D741" t="s">
        <v>27</v>
      </c>
      <c r="E741" t="s">
        <v>23</v>
      </c>
      <c r="F741" t="s">
        <v>13</v>
      </c>
      <c r="G741">
        <v>62</v>
      </c>
      <c r="H741">
        <v>21</v>
      </c>
      <c r="I741">
        <v>738.55</v>
      </c>
      <c r="J741" t="s">
        <v>34</v>
      </c>
      <c r="K741" t="s">
        <v>36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</row>
    <row r="742" spans="1:17" x14ac:dyDescent="0.2">
      <c r="A742" s="1">
        <v>45474</v>
      </c>
      <c r="B742" t="s">
        <v>30</v>
      </c>
      <c r="C742" t="s">
        <v>10</v>
      </c>
      <c r="D742" t="s">
        <v>27</v>
      </c>
      <c r="E742" t="s">
        <v>23</v>
      </c>
      <c r="F742" t="s">
        <v>17</v>
      </c>
      <c r="G742">
        <v>112</v>
      </c>
      <c r="H742">
        <v>15</v>
      </c>
      <c r="I742">
        <v>101.17</v>
      </c>
      <c r="J742" t="s">
        <v>34</v>
      </c>
      <c r="K742" t="s">
        <v>36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</row>
    <row r="743" spans="1:17" x14ac:dyDescent="0.2">
      <c r="A743" s="1">
        <v>45302</v>
      </c>
      <c r="B743" t="s">
        <v>30</v>
      </c>
      <c r="C743" t="s">
        <v>28</v>
      </c>
      <c r="D743" t="s">
        <v>27</v>
      </c>
      <c r="E743" t="s">
        <v>12</v>
      </c>
      <c r="F743" t="s">
        <v>13</v>
      </c>
      <c r="G743">
        <v>495</v>
      </c>
      <c r="H743">
        <v>9</v>
      </c>
      <c r="I743">
        <v>59.49</v>
      </c>
      <c r="J743" t="s">
        <v>34</v>
      </c>
      <c r="K743" t="s">
        <v>36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</row>
    <row r="744" spans="1:17" x14ac:dyDescent="0.2">
      <c r="A744" s="1">
        <v>45492</v>
      </c>
      <c r="B744" t="s">
        <v>30</v>
      </c>
      <c r="C744" t="s">
        <v>15</v>
      </c>
      <c r="D744" t="s">
        <v>11</v>
      </c>
      <c r="E744" t="s">
        <v>29</v>
      </c>
      <c r="F744" t="s">
        <v>13</v>
      </c>
      <c r="G744">
        <v>378</v>
      </c>
      <c r="H744">
        <v>18</v>
      </c>
      <c r="I744">
        <v>265.14</v>
      </c>
      <c r="J744" t="s">
        <v>34</v>
      </c>
      <c r="K744" t="s">
        <v>36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</row>
    <row r="745" spans="1:17" x14ac:dyDescent="0.2">
      <c r="A745" s="1">
        <v>45345</v>
      </c>
      <c r="B745" t="s">
        <v>30</v>
      </c>
      <c r="C745" t="s">
        <v>10</v>
      </c>
      <c r="D745" t="s">
        <v>11</v>
      </c>
      <c r="E745" t="s">
        <v>16</v>
      </c>
      <c r="F745" t="s">
        <v>17</v>
      </c>
      <c r="G745">
        <v>300</v>
      </c>
      <c r="H745">
        <v>11</v>
      </c>
      <c r="I745">
        <v>666.79</v>
      </c>
      <c r="J745" t="s">
        <v>34</v>
      </c>
      <c r="K745" t="s">
        <v>36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</row>
    <row r="746" spans="1:17" x14ac:dyDescent="0.2">
      <c r="A746" s="1">
        <v>45349</v>
      </c>
      <c r="B746" t="s">
        <v>30</v>
      </c>
      <c r="C746" t="s">
        <v>15</v>
      </c>
      <c r="D746" t="s">
        <v>11</v>
      </c>
      <c r="E746" t="s">
        <v>16</v>
      </c>
      <c r="F746" t="s">
        <v>13</v>
      </c>
      <c r="G746">
        <v>447</v>
      </c>
      <c r="H746">
        <v>30</v>
      </c>
      <c r="I746">
        <v>663.52</v>
      </c>
      <c r="J746" t="s">
        <v>34</v>
      </c>
      <c r="K746" t="s">
        <v>36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</row>
    <row r="747" spans="1:17" x14ac:dyDescent="0.2">
      <c r="A747" s="1">
        <v>45426</v>
      </c>
      <c r="B747" t="s">
        <v>30</v>
      </c>
      <c r="C747" t="s">
        <v>28</v>
      </c>
      <c r="D747" t="s">
        <v>27</v>
      </c>
      <c r="E747" t="s">
        <v>23</v>
      </c>
      <c r="F747" t="s">
        <v>13</v>
      </c>
      <c r="G747">
        <v>179</v>
      </c>
      <c r="H747">
        <v>45</v>
      </c>
      <c r="I747">
        <v>265.63</v>
      </c>
      <c r="J747" t="s">
        <v>34</v>
      </c>
      <c r="K747" t="s">
        <v>36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</row>
    <row r="748" spans="1:17" x14ac:dyDescent="0.2">
      <c r="A748" s="1">
        <v>45368</v>
      </c>
      <c r="B748" t="s">
        <v>30</v>
      </c>
      <c r="C748" t="s">
        <v>15</v>
      </c>
      <c r="D748" t="s">
        <v>20</v>
      </c>
      <c r="E748" t="s">
        <v>29</v>
      </c>
      <c r="F748" t="s">
        <v>24</v>
      </c>
      <c r="G748">
        <v>109</v>
      </c>
      <c r="H748">
        <v>41</v>
      </c>
      <c r="I748">
        <v>8.6300000000000008</v>
      </c>
      <c r="J748" t="s">
        <v>34</v>
      </c>
      <c r="K748" t="s">
        <v>36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</row>
    <row r="749" spans="1:17" x14ac:dyDescent="0.2">
      <c r="A749" s="1">
        <v>45408</v>
      </c>
      <c r="B749" t="s">
        <v>30</v>
      </c>
      <c r="C749" t="s">
        <v>19</v>
      </c>
      <c r="D749" t="s">
        <v>20</v>
      </c>
      <c r="E749" t="s">
        <v>23</v>
      </c>
      <c r="F749" t="s">
        <v>17</v>
      </c>
      <c r="G749">
        <v>37</v>
      </c>
      <c r="H749">
        <v>41</v>
      </c>
      <c r="I749">
        <v>44.47</v>
      </c>
      <c r="J749" t="s">
        <v>34</v>
      </c>
      <c r="K749" t="s">
        <v>36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  <c r="Q749" t="s">
        <v>34</v>
      </c>
    </row>
    <row r="750" spans="1:17" x14ac:dyDescent="0.2">
      <c r="A750" s="1">
        <v>45471</v>
      </c>
      <c r="B750" t="s">
        <v>30</v>
      </c>
      <c r="C750" t="s">
        <v>15</v>
      </c>
      <c r="D750" t="s">
        <v>11</v>
      </c>
      <c r="E750" t="s">
        <v>12</v>
      </c>
      <c r="F750" t="s">
        <v>21</v>
      </c>
      <c r="G750">
        <v>221</v>
      </c>
      <c r="H750">
        <v>13</v>
      </c>
      <c r="I750">
        <v>530.80999999999995</v>
      </c>
      <c r="J750" t="s">
        <v>34</v>
      </c>
      <c r="K750" t="s">
        <v>36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</row>
    <row r="751" spans="1:17" x14ac:dyDescent="0.2">
      <c r="A751" s="1">
        <v>45575</v>
      </c>
      <c r="B751" t="s">
        <v>30</v>
      </c>
      <c r="C751" t="s">
        <v>28</v>
      </c>
      <c r="D751" t="s">
        <v>20</v>
      </c>
      <c r="E751" t="s">
        <v>16</v>
      </c>
      <c r="F751" t="s">
        <v>13</v>
      </c>
      <c r="G751">
        <v>453</v>
      </c>
      <c r="H751">
        <v>48</v>
      </c>
      <c r="I751">
        <v>702.09</v>
      </c>
      <c r="J751" t="s">
        <v>34</v>
      </c>
      <c r="K751" t="s">
        <v>36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</row>
    <row r="752" spans="1:17" x14ac:dyDescent="0.2">
      <c r="A752" s="1">
        <v>45547</v>
      </c>
      <c r="B752" t="s">
        <v>30</v>
      </c>
      <c r="C752" t="s">
        <v>10</v>
      </c>
      <c r="D752" t="s">
        <v>20</v>
      </c>
      <c r="E752" t="s">
        <v>16</v>
      </c>
      <c r="F752" t="s">
        <v>13</v>
      </c>
      <c r="G752">
        <v>191</v>
      </c>
      <c r="H752">
        <v>29</v>
      </c>
      <c r="I752">
        <v>23.85</v>
      </c>
      <c r="J752" t="s">
        <v>34</v>
      </c>
      <c r="K752" t="s">
        <v>36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</row>
    <row r="753" spans="1:17" x14ac:dyDescent="0.2">
      <c r="A753" s="1">
        <v>45641</v>
      </c>
      <c r="B753" t="s">
        <v>30</v>
      </c>
      <c r="C753" t="s">
        <v>28</v>
      </c>
      <c r="D753" t="s">
        <v>20</v>
      </c>
      <c r="E753" t="s">
        <v>12</v>
      </c>
      <c r="F753" t="s">
        <v>17</v>
      </c>
      <c r="G753">
        <v>394</v>
      </c>
      <c r="H753">
        <v>33</v>
      </c>
      <c r="I753">
        <v>21.59</v>
      </c>
      <c r="J753" t="s">
        <v>34</v>
      </c>
      <c r="K753" t="s">
        <v>36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</row>
    <row r="754" spans="1:17" x14ac:dyDescent="0.2">
      <c r="A754" s="1">
        <v>45391</v>
      </c>
      <c r="B754" t="s">
        <v>30</v>
      </c>
      <c r="C754" t="s">
        <v>19</v>
      </c>
      <c r="D754" t="s">
        <v>22</v>
      </c>
      <c r="E754" t="s">
        <v>29</v>
      </c>
      <c r="F754" t="s">
        <v>13</v>
      </c>
      <c r="G754">
        <v>209</v>
      </c>
      <c r="H754">
        <v>26</v>
      </c>
      <c r="I754">
        <v>641.33000000000004</v>
      </c>
      <c r="J754" t="s">
        <v>34</v>
      </c>
      <c r="K754" t="s">
        <v>36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</row>
    <row r="755" spans="1:17" x14ac:dyDescent="0.2">
      <c r="A755" s="1">
        <v>45352</v>
      </c>
      <c r="B755" t="s">
        <v>30</v>
      </c>
      <c r="C755" t="s">
        <v>28</v>
      </c>
      <c r="D755" t="s">
        <v>22</v>
      </c>
      <c r="E755" t="s">
        <v>32</v>
      </c>
      <c r="F755" t="s">
        <v>13</v>
      </c>
      <c r="G755">
        <v>247</v>
      </c>
      <c r="H755">
        <v>49</v>
      </c>
      <c r="I755">
        <v>790.02</v>
      </c>
      <c r="J755" t="s">
        <v>34</v>
      </c>
      <c r="K755" t="s">
        <v>36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</row>
    <row r="756" spans="1:17" x14ac:dyDescent="0.2">
      <c r="A756" s="1">
        <v>45329</v>
      </c>
      <c r="B756" t="s">
        <v>30</v>
      </c>
      <c r="C756" t="s">
        <v>10</v>
      </c>
      <c r="D756" t="s">
        <v>27</v>
      </c>
      <c r="E756" t="s">
        <v>29</v>
      </c>
      <c r="F756" t="s">
        <v>13</v>
      </c>
      <c r="G756">
        <v>182</v>
      </c>
      <c r="H756">
        <v>1</v>
      </c>
      <c r="I756">
        <v>768.32</v>
      </c>
      <c r="J756" t="s">
        <v>34</v>
      </c>
      <c r="K756" t="s">
        <v>36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</row>
    <row r="757" spans="1:17" x14ac:dyDescent="0.2">
      <c r="A757" s="1">
        <v>45571</v>
      </c>
      <c r="B757" t="s">
        <v>30</v>
      </c>
      <c r="C757" t="s">
        <v>19</v>
      </c>
      <c r="D757" t="s">
        <v>11</v>
      </c>
      <c r="E757" t="s">
        <v>16</v>
      </c>
      <c r="F757" t="s">
        <v>24</v>
      </c>
      <c r="G757">
        <v>403</v>
      </c>
      <c r="H757">
        <v>3</v>
      </c>
      <c r="I757">
        <v>732.42</v>
      </c>
      <c r="J757" t="s">
        <v>34</v>
      </c>
      <c r="K757" t="s">
        <v>36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</row>
    <row r="758" spans="1:17" x14ac:dyDescent="0.2">
      <c r="A758" s="1">
        <v>45383</v>
      </c>
      <c r="B758" t="s">
        <v>14</v>
      </c>
      <c r="C758" t="s">
        <v>15</v>
      </c>
      <c r="D758" t="s">
        <v>11</v>
      </c>
      <c r="E758" t="s">
        <v>16</v>
      </c>
      <c r="F758" t="s">
        <v>17</v>
      </c>
      <c r="G758">
        <v>223</v>
      </c>
      <c r="H758">
        <v>28</v>
      </c>
      <c r="I758">
        <v>454.22</v>
      </c>
      <c r="J758" t="s">
        <v>34</v>
      </c>
      <c r="K758" t="s">
        <v>36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</row>
    <row r="759" spans="1:17" x14ac:dyDescent="0.2">
      <c r="A759" s="1">
        <v>45369</v>
      </c>
      <c r="B759" t="s">
        <v>14</v>
      </c>
      <c r="C759" t="s">
        <v>10</v>
      </c>
      <c r="D759" t="s">
        <v>22</v>
      </c>
      <c r="E759" t="s">
        <v>23</v>
      </c>
      <c r="F759" t="s">
        <v>17</v>
      </c>
      <c r="G759">
        <v>50</v>
      </c>
      <c r="H759">
        <v>33</v>
      </c>
      <c r="I759">
        <v>376.18</v>
      </c>
      <c r="J759" t="s">
        <v>34</v>
      </c>
      <c r="K759" t="s">
        <v>36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</row>
    <row r="760" spans="1:17" x14ac:dyDescent="0.2">
      <c r="A760" s="1">
        <v>45587</v>
      </c>
      <c r="B760" t="s">
        <v>14</v>
      </c>
      <c r="C760" t="s">
        <v>19</v>
      </c>
      <c r="D760" t="s">
        <v>22</v>
      </c>
      <c r="E760" t="s">
        <v>29</v>
      </c>
      <c r="F760" t="s">
        <v>17</v>
      </c>
      <c r="G760">
        <v>221</v>
      </c>
      <c r="H760">
        <v>10</v>
      </c>
      <c r="I760">
        <v>518.75</v>
      </c>
      <c r="J760" t="s">
        <v>34</v>
      </c>
      <c r="K760" t="s">
        <v>36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</row>
    <row r="761" spans="1:17" x14ac:dyDescent="0.2">
      <c r="A761" s="1">
        <v>45533</v>
      </c>
      <c r="B761" t="s">
        <v>14</v>
      </c>
      <c r="C761" t="s">
        <v>28</v>
      </c>
      <c r="D761" t="s">
        <v>11</v>
      </c>
      <c r="E761" t="s">
        <v>29</v>
      </c>
      <c r="F761" t="s">
        <v>21</v>
      </c>
      <c r="G761">
        <v>193</v>
      </c>
      <c r="H761">
        <v>16</v>
      </c>
      <c r="I761">
        <v>604.9</v>
      </c>
      <c r="J761" t="s">
        <v>34</v>
      </c>
      <c r="K761" t="s">
        <v>36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  <c r="Q761" t="s">
        <v>34</v>
      </c>
    </row>
    <row r="762" spans="1:17" x14ac:dyDescent="0.2">
      <c r="A762" s="1">
        <v>45619</v>
      </c>
      <c r="B762" t="s">
        <v>14</v>
      </c>
      <c r="C762" t="s">
        <v>19</v>
      </c>
      <c r="D762" t="s">
        <v>22</v>
      </c>
      <c r="E762" t="s">
        <v>12</v>
      </c>
      <c r="F762" t="s">
        <v>13</v>
      </c>
      <c r="G762">
        <v>321</v>
      </c>
      <c r="H762">
        <v>18</v>
      </c>
      <c r="I762">
        <v>548.37</v>
      </c>
      <c r="J762" t="s">
        <v>34</v>
      </c>
      <c r="K762" t="s">
        <v>36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</row>
    <row r="763" spans="1:17" x14ac:dyDescent="0.2">
      <c r="A763" s="1">
        <v>45589</v>
      </c>
      <c r="B763" t="s">
        <v>14</v>
      </c>
      <c r="C763" t="s">
        <v>19</v>
      </c>
      <c r="D763" t="s">
        <v>27</v>
      </c>
      <c r="E763" t="s">
        <v>12</v>
      </c>
      <c r="F763" t="s">
        <v>13</v>
      </c>
      <c r="G763">
        <v>275</v>
      </c>
      <c r="H763">
        <v>7</v>
      </c>
      <c r="I763">
        <v>677.7</v>
      </c>
      <c r="J763" t="s">
        <v>34</v>
      </c>
      <c r="K763" t="s">
        <v>36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</row>
    <row r="764" spans="1:17" x14ac:dyDescent="0.2">
      <c r="A764" s="1">
        <v>45381</v>
      </c>
      <c r="B764" t="s">
        <v>14</v>
      </c>
      <c r="C764" t="s">
        <v>28</v>
      </c>
      <c r="D764" t="s">
        <v>22</v>
      </c>
      <c r="E764" t="s">
        <v>23</v>
      </c>
      <c r="F764" t="s">
        <v>13</v>
      </c>
      <c r="G764">
        <v>61</v>
      </c>
      <c r="H764">
        <v>17</v>
      </c>
      <c r="I764">
        <v>158.08000000000001</v>
      </c>
      <c r="J764" t="s">
        <v>34</v>
      </c>
      <c r="K764" t="s">
        <v>36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</row>
    <row r="765" spans="1:17" x14ac:dyDescent="0.2">
      <c r="A765" s="1">
        <v>45606</v>
      </c>
      <c r="B765" t="s">
        <v>14</v>
      </c>
      <c r="C765" t="s">
        <v>10</v>
      </c>
      <c r="D765" t="s">
        <v>20</v>
      </c>
      <c r="E765" t="s">
        <v>29</v>
      </c>
      <c r="F765" t="s">
        <v>24</v>
      </c>
      <c r="G765">
        <v>448</v>
      </c>
      <c r="H765">
        <v>23</v>
      </c>
      <c r="I765">
        <v>781.3</v>
      </c>
      <c r="J765" t="s">
        <v>34</v>
      </c>
      <c r="K765" t="s">
        <v>36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</row>
    <row r="766" spans="1:17" x14ac:dyDescent="0.2">
      <c r="A766" s="1">
        <v>45517</v>
      </c>
      <c r="B766" t="s">
        <v>14</v>
      </c>
      <c r="C766" t="s">
        <v>15</v>
      </c>
      <c r="D766" t="s">
        <v>11</v>
      </c>
      <c r="E766" t="s">
        <v>12</v>
      </c>
      <c r="F766" t="s">
        <v>24</v>
      </c>
      <c r="G766">
        <v>202</v>
      </c>
      <c r="H766">
        <v>31</v>
      </c>
      <c r="I766">
        <v>427.66</v>
      </c>
      <c r="J766" t="s">
        <v>34</v>
      </c>
      <c r="K766" t="s">
        <v>36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</row>
    <row r="767" spans="1:17" x14ac:dyDescent="0.2">
      <c r="A767" s="1">
        <v>45557</v>
      </c>
      <c r="B767" t="s">
        <v>14</v>
      </c>
      <c r="C767" t="s">
        <v>28</v>
      </c>
      <c r="D767" t="s">
        <v>20</v>
      </c>
      <c r="E767" t="s">
        <v>29</v>
      </c>
      <c r="F767" t="s">
        <v>21</v>
      </c>
      <c r="G767">
        <v>380</v>
      </c>
      <c r="H767">
        <v>36</v>
      </c>
      <c r="I767">
        <v>465.95</v>
      </c>
      <c r="J767" t="s">
        <v>34</v>
      </c>
      <c r="K767" t="s">
        <v>36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</row>
    <row r="768" spans="1:17" x14ac:dyDescent="0.2">
      <c r="A768" s="1">
        <v>45654</v>
      </c>
      <c r="B768" t="s">
        <v>14</v>
      </c>
      <c r="C768" t="s">
        <v>10</v>
      </c>
      <c r="D768" t="s">
        <v>11</v>
      </c>
      <c r="E768" t="s">
        <v>23</v>
      </c>
      <c r="F768" t="s">
        <v>17</v>
      </c>
      <c r="G768">
        <v>196</v>
      </c>
      <c r="H768">
        <v>42</v>
      </c>
      <c r="I768">
        <v>905.29</v>
      </c>
      <c r="J768" t="s">
        <v>34</v>
      </c>
      <c r="K768" t="s">
        <v>36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</row>
    <row r="769" spans="1:17" x14ac:dyDescent="0.2">
      <c r="A769" s="1">
        <v>45316</v>
      </c>
      <c r="B769" t="s">
        <v>14</v>
      </c>
      <c r="C769" t="s">
        <v>15</v>
      </c>
      <c r="D769" t="s">
        <v>27</v>
      </c>
      <c r="E769" t="s">
        <v>16</v>
      </c>
      <c r="F769" t="s">
        <v>13</v>
      </c>
      <c r="G769">
        <v>148</v>
      </c>
      <c r="H769">
        <v>26</v>
      </c>
      <c r="I769">
        <v>646.85</v>
      </c>
      <c r="J769" t="s">
        <v>34</v>
      </c>
      <c r="K769" t="s">
        <v>36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</row>
    <row r="770" spans="1:17" x14ac:dyDescent="0.2">
      <c r="A770" s="1">
        <v>45385</v>
      </c>
      <c r="B770" t="s">
        <v>14</v>
      </c>
      <c r="C770" t="s">
        <v>15</v>
      </c>
      <c r="D770" t="s">
        <v>22</v>
      </c>
      <c r="E770" t="s">
        <v>12</v>
      </c>
      <c r="F770" t="s">
        <v>17</v>
      </c>
      <c r="G770">
        <v>440</v>
      </c>
      <c r="H770">
        <v>41</v>
      </c>
      <c r="I770">
        <v>597.86</v>
      </c>
      <c r="J770" t="s">
        <v>34</v>
      </c>
      <c r="K770" t="s">
        <v>36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</row>
    <row r="771" spans="1:17" x14ac:dyDescent="0.2">
      <c r="A771" s="1">
        <v>45486</v>
      </c>
      <c r="B771" t="s">
        <v>14</v>
      </c>
      <c r="C771" t="s">
        <v>28</v>
      </c>
      <c r="D771" t="s">
        <v>11</v>
      </c>
      <c r="E771" t="s">
        <v>16</v>
      </c>
      <c r="F771" t="s">
        <v>17</v>
      </c>
      <c r="G771">
        <v>412</v>
      </c>
      <c r="H771">
        <v>13</v>
      </c>
      <c r="I771">
        <v>792.76</v>
      </c>
      <c r="J771" t="s">
        <v>34</v>
      </c>
      <c r="K771" t="s">
        <v>36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</row>
    <row r="772" spans="1:17" x14ac:dyDescent="0.2">
      <c r="A772" s="1">
        <v>45450</v>
      </c>
      <c r="B772" t="s">
        <v>14</v>
      </c>
      <c r="C772" t="s">
        <v>10</v>
      </c>
      <c r="D772" t="s">
        <v>22</v>
      </c>
      <c r="E772" t="s">
        <v>32</v>
      </c>
      <c r="F772" t="s">
        <v>21</v>
      </c>
      <c r="G772">
        <v>481</v>
      </c>
      <c r="H772">
        <v>6</v>
      </c>
      <c r="I772">
        <v>668.67</v>
      </c>
      <c r="J772" t="s">
        <v>34</v>
      </c>
      <c r="K772" t="s">
        <v>36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</row>
    <row r="773" spans="1:17" x14ac:dyDescent="0.2">
      <c r="A773" s="1">
        <v>45393</v>
      </c>
      <c r="B773" t="s">
        <v>14</v>
      </c>
      <c r="C773" t="s">
        <v>28</v>
      </c>
      <c r="D773" t="s">
        <v>11</v>
      </c>
      <c r="E773" t="s">
        <v>32</v>
      </c>
      <c r="F773" t="s">
        <v>21</v>
      </c>
      <c r="G773">
        <v>295</v>
      </c>
      <c r="H773">
        <v>32</v>
      </c>
      <c r="I773">
        <v>496.25</v>
      </c>
      <c r="J773" t="s">
        <v>34</v>
      </c>
      <c r="K773" t="s">
        <v>36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</row>
    <row r="774" spans="1:17" x14ac:dyDescent="0.2">
      <c r="A774" s="1">
        <v>45563</v>
      </c>
      <c r="B774" t="s">
        <v>14</v>
      </c>
      <c r="C774" t="s">
        <v>19</v>
      </c>
      <c r="D774" t="s">
        <v>22</v>
      </c>
      <c r="E774" t="s">
        <v>16</v>
      </c>
      <c r="F774" t="s">
        <v>21</v>
      </c>
      <c r="G774">
        <v>396</v>
      </c>
      <c r="H774">
        <v>25</v>
      </c>
      <c r="I774">
        <v>480.64</v>
      </c>
      <c r="J774" t="s">
        <v>34</v>
      </c>
      <c r="K774" t="s">
        <v>36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</row>
    <row r="775" spans="1:17" x14ac:dyDescent="0.2">
      <c r="A775" s="1">
        <v>45528</v>
      </c>
      <c r="B775" t="s">
        <v>14</v>
      </c>
      <c r="C775" t="s">
        <v>28</v>
      </c>
      <c r="D775" t="s">
        <v>27</v>
      </c>
      <c r="E775" t="s">
        <v>23</v>
      </c>
      <c r="F775" t="s">
        <v>17</v>
      </c>
      <c r="G775">
        <v>29</v>
      </c>
      <c r="H775">
        <v>43</v>
      </c>
      <c r="I775">
        <v>268.17</v>
      </c>
      <c r="J775" t="s">
        <v>34</v>
      </c>
      <c r="K775" t="s">
        <v>36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  <c r="Q775" t="s">
        <v>34</v>
      </c>
    </row>
    <row r="776" spans="1:17" x14ac:dyDescent="0.2">
      <c r="A776" s="1">
        <v>45585</v>
      </c>
      <c r="B776" t="s">
        <v>14</v>
      </c>
      <c r="C776" t="s">
        <v>15</v>
      </c>
      <c r="D776" t="s">
        <v>27</v>
      </c>
      <c r="E776" t="s">
        <v>12</v>
      </c>
      <c r="F776" t="s">
        <v>24</v>
      </c>
      <c r="G776">
        <v>493</v>
      </c>
      <c r="H776">
        <v>2</v>
      </c>
      <c r="I776">
        <v>152.72999999999999</v>
      </c>
      <c r="J776" t="s">
        <v>34</v>
      </c>
      <c r="K776" t="s">
        <v>36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</row>
    <row r="777" spans="1:17" x14ac:dyDescent="0.2">
      <c r="A777" s="1">
        <v>45625</v>
      </c>
      <c r="B777" t="s">
        <v>14</v>
      </c>
      <c r="C777" t="s">
        <v>15</v>
      </c>
      <c r="D777" t="s">
        <v>22</v>
      </c>
      <c r="E777" t="s">
        <v>12</v>
      </c>
      <c r="F777" t="s">
        <v>17</v>
      </c>
      <c r="G777">
        <v>338</v>
      </c>
      <c r="H777">
        <v>49</v>
      </c>
      <c r="I777">
        <v>135.77000000000001</v>
      </c>
      <c r="J777" t="s">
        <v>34</v>
      </c>
      <c r="K777" t="s">
        <v>36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</row>
    <row r="778" spans="1:17" x14ac:dyDescent="0.2">
      <c r="A778" s="1">
        <v>45413</v>
      </c>
      <c r="B778" t="s">
        <v>14</v>
      </c>
      <c r="C778" t="s">
        <v>10</v>
      </c>
      <c r="D778" t="s">
        <v>22</v>
      </c>
      <c r="E778" t="s">
        <v>16</v>
      </c>
      <c r="F778" t="s">
        <v>24</v>
      </c>
      <c r="G778">
        <v>40</v>
      </c>
      <c r="H778">
        <v>10</v>
      </c>
      <c r="I778">
        <v>546.65</v>
      </c>
      <c r="J778" t="s">
        <v>34</v>
      </c>
      <c r="K778" t="s">
        <v>36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</row>
    <row r="779" spans="1:17" x14ac:dyDescent="0.2">
      <c r="A779" s="1">
        <v>45364</v>
      </c>
      <c r="B779" t="s">
        <v>14</v>
      </c>
      <c r="C779" t="s">
        <v>28</v>
      </c>
      <c r="D779" t="s">
        <v>11</v>
      </c>
      <c r="E779" t="s">
        <v>32</v>
      </c>
      <c r="F779" t="s">
        <v>21</v>
      </c>
      <c r="G779">
        <v>452</v>
      </c>
      <c r="H779">
        <v>31</v>
      </c>
      <c r="I779">
        <v>468</v>
      </c>
      <c r="J779" t="s">
        <v>34</v>
      </c>
      <c r="K779" t="s">
        <v>36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</row>
    <row r="780" spans="1:17" x14ac:dyDescent="0.2">
      <c r="A780" s="1">
        <v>45302</v>
      </c>
      <c r="B780" t="s">
        <v>14</v>
      </c>
      <c r="C780" t="s">
        <v>15</v>
      </c>
      <c r="D780" t="s">
        <v>27</v>
      </c>
      <c r="E780" t="s">
        <v>16</v>
      </c>
      <c r="F780" t="s">
        <v>21</v>
      </c>
      <c r="G780">
        <v>100</v>
      </c>
      <c r="H780">
        <v>25</v>
      </c>
      <c r="I780">
        <v>139.43</v>
      </c>
      <c r="J780" t="s">
        <v>34</v>
      </c>
      <c r="K780" t="s">
        <v>36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</row>
    <row r="781" spans="1:17" x14ac:dyDescent="0.2">
      <c r="A781" s="1">
        <v>45612</v>
      </c>
      <c r="B781" t="s">
        <v>14</v>
      </c>
      <c r="C781" t="s">
        <v>15</v>
      </c>
      <c r="D781" t="s">
        <v>11</v>
      </c>
      <c r="E781" t="s">
        <v>16</v>
      </c>
      <c r="F781" t="s">
        <v>24</v>
      </c>
      <c r="G781">
        <v>24</v>
      </c>
      <c r="H781">
        <v>32</v>
      </c>
      <c r="I781">
        <v>739.19</v>
      </c>
      <c r="J781" t="s">
        <v>34</v>
      </c>
      <c r="K781" t="s">
        <v>36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</row>
    <row r="782" spans="1:17" x14ac:dyDescent="0.2">
      <c r="A782" s="1">
        <v>45652</v>
      </c>
      <c r="B782" t="s">
        <v>14</v>
      </c>
      <c r="C782" t="s">
        <v>10</v>
      </c>
      <c r="D782" t="s">
        <v>11</v>
      </c>
      <c r="E782" t="s">
        <v>32</v>
      </c>
      <c r="F782" t="s">
        <v>17</v>
      </c>
      <c r="G782">
        <v>278</v>
      </c>
      <c r="H782">
        <v>20</v>
      </c>
      <c r="I782">
        <v>507.07</v>
      </c>
      <c r="J782" t="s">
        <v>34</v>
      </c>
      <c r="K782" t="s">
        <v>36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</row>
    <row r="783" spans="1:17" x14ac:dyDescent="0.2">
      <c r="A783" s="1">
        <v>45553</v>
      </c>
      <c r="B783" t="s">
        <v>14</v>
      </c>
      <c r="C783" t="s">
        <v>15</v>
      </c>
      <c r="D783" t="s">
        <v>11</v>
      </c>
      <c r="E783" t="s">
        <v>12</v>
      </c>
      <c r="F783" t="s">
        <v>24</v>
      </c>
      <c r="G783">
        <v>443</v>
      </c>
      <c r="H783">
        <v>28</v>
      </c>
      <c r="I783">
        <v>902.28</v>
      </c>
      <c r="J783" t="s">
        <v>34</v>
      </c>
      <c r="K783" t="s">
        <v>36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</row>
    <row r="784" spans="1:17" x14ac:dyDescent="0.2">
      <c r="A784" s="1">
        <v>45357</v>
      </c>
      <c r="B784" t="s">
        <v>14</v>
      </c>
      <c r="C784" t="s">
        <v>15</v>
      </c>
      <c r="D784" t="s">
        <v>27</v>
      </c>
      <c r="E784" t="s">
        <v>29</v>
      </c>
      <c r="F784" t="s">
        <v>13</v>
      </c>
      <c r="G784">
        <v>318</v>
      </c>
      <c r="H784">
        <v>17</v>
      </c>
      <c r="I784">
        <v>646.80999999999995</v>
      </c>
      <c r="J784" t="s">
        <v>34</v>
      </c>
      <c r="K784" t="s">
        <v>36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</row>
    <row r="785" spans="1:17" x14ac:dyDescent="0.2">
      <c r="A785" s="1">
        <v>45497</v>
      </c>
      <c r="B785" t="s">
        <v>14</v>
      </c>
      <c r="C785" t="s">
        <v>15</v>
      </c>
      <c r="D785" t="s">
        <v>11</v>
      </c>
      <c r="E785" t="s">
        <v>29</v>
      </c>
      <c r="F785" t="s">
        <v>13</v>
      </c>
      <c r="G785">
        <v>221</v>
      </c>
      <c r="H785">
        <v>37</v>
      </c>
      <c r="I785">
        <v>175.1</v>
      </c>
      <c r="J785" t="s">
        <v>34</v>
      </c>
      <c r="K785" t="s">
        <v>36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</row>
    <row r="786" spans="1:17" x14ac:dyDescent="0.2">
      <c r="A786" s="1">
        <v>45327</v>
      </c>
      <c r="B786" t="s">
        <v>14</v>
      </c>
      <c r="C786" t="s">
        <v>28</v>
      </c>
      <c r="D786" t="s">
        <v>20</v>
      </c>
      <c r="E786" t="s">
        <v>29</v>
      </c>
      <c r="F786" t="s">
        <v>24</v>
      </c>
      <c r="G786">
        <v>319</v>
      </c>
      <c r="H786">
        <v>19</v>
      </c>
      <c r="I786">
        <v>454.49</v>
      </c>
      <c r="J786" t="s">
        <v>34</v>
      </c>
      <c r="K786" t="s">
        <v>36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</row>
    <row r="787" spans="1:17" x14ac:dyDescent="0.2">
      <c r="A787" s="1">
        <v>45384</v>
      </c>
      <c r="B787" t="s">
        <v>14</v>
      </c>
      <c r="C787" t="s">
        <v>10</v>
      </c>
      <c r="D787" t="s">
        <v>22</v>
      </c>
      <c r="E787" t="s">
        <v>23</v>
      </c>
      <c r="F787" t="s">
        <v>17</v>
      </c>
      <c r="G787">
        <v>172</v>
      </c>
      <c r="H787">
        <v>25</v>
      </c>
      <c r="I787">
        <v>894.36</v>
      </c>
      <c r="J787" t="s">
        <v>34</v>
      </c>
      <c r="K787" t="s">
        <v>36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</row>
    <row r="788" spans="1:17" x14ac:dyDescent="0.2">
      <c r="A788" s="1">
        <v>45624</v>
      </c>
      <c r="B788" t="s">
        <v>14</v>
      </c>
      <c r="C788" t="s">
        <v>19</v>
      </c>
      <c r="D788" t="s">
        <v>20</v>
      </c>
      <c r="E788" t="s">
        <v>12</v>
      </c>
      <c r="F788" t="s">
        <v>21</v>
      </c>
      <c r="G788">
        <v>67</v>
      </c>
      <c r="H788">
        <v>7</v>
      </c>
      <c r="I788">
        <v>564.79999999999995</v>
      </c>
      <c r="J788" t="s">
        <v>34</v>
      </c>
      <c r="K788" t="s">
        <v>36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</row>
    <row r="789" spans="1:17" x14ac:dyDescent="0.2">
      <c r="A789" s="1">
        <v>45295</v>
      </c>
      <c r="B789" t="s">
        <v>14</v>
      </c>
      <c r="C789" t="s">
        <v>19</v>
      </c>
      <c r="D789" t="s">
        <v>27</v>
      </c>
      <c r="E789" t="s">
        <v>12</v>
      </c>
      <c r="F789" t="s">
        <v>24</v>
      </c>
      <c r="G789">
        <v>212</v>
      </c>
      <c r="H789">
        <v>48</v>
      </c>
      <c r="I789">
        <v>178.7</v>
      </c>
      <c r="J789" t="s">
        <v>34</v>
      </c>
      <c r="K789" t="s">
        <v>36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</row>
    <row r="790" spans="1:17" x14ac:dyDescent="0.2">
      <c r="A790" s="1">
        <v>45297</v>
      </c>
      <c r="B790" t="s">
        <v>14</v>
      </c>
      <c r="C790" t="s">
        <v>28</v>
      </c>
      <c r="D790" t="s">
        <v>22</v>
      </c>
      <c r="E790" t="s">
        <v>16</v>
      </c>
      <c r="F790" t="s">
        <v>17</v>
      </c>
      <c r="G790">
        <v>212</v>
      </c>
      <c r="H790">
        <v>3</v>
      </c>
      <c r="I790">
        <v>483.62</v>
      </c>
      <c r="J790" t="s">
        <v>34</v>
      </c>
      <c r="K790" t="s">
        <v>36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</row>
    <row r="791" spans="1:17" x14ac:dyDescent="0.2">
      <c r="A791" s="1">
        <v>45493</v>
      </c>
      <c r="B791" t="s">
        <v>14</v>
      </c>
      <c r="C791" t="s">
        <v>15</v>
      </c>
      <c r="D791" t="s">
        <v>27</v>
      </c>
      <c r="E791" t="s">
        <v>32</v>
      </c>
      <c r="F791" t="s">
        <v>17</v>
      </c>
      <c r="G791">
        <v>283</v>
      </c>
      <c r="H791">
        <v>0</v>
      </c>
      <c r="I791">
        <v>431.69</v>
      </c>
      <c r="J791" t="s">
        <v>34</v>
      </c>
      <c r="K791" t="s">
        <v>36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  <c r="Q791" t="s">
        <v>34</v>
      </c>
    </row>
    <row r="792" spans="1:17" x14ac:dyDescent="0.2">
      <c r="A792" s="1">
        <v>45643</v>
      </c>
      <c r="B792" t="s">
        <v>14</v>
      </c>
      <c r="C792" t="s">
        <v>28</v>
      </c>
      <c r="D792" t="s">
        <v>20</v>
      </c>
      <c r="E792" t="s">
        <v>29</v>
      </c>
      <c r="F792" t="s">
        <v>13</v>
      </c>
      <c r="G792">
        <v>145</v>
      </c>
      <c r="H792">
        <v>9</v>
      </c>
      <c r="I792">
        <v>329.77</v>
      </c>
      <c r="J792" t="s">
        <v>34</v>
      </c>
      <c r="K792" t="s">
        <v>36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</row>
    <row r="793" spans="1:17" x14ac:dyDescent="0.2">
      <c r="A793" s="1">
        <v>45292</v>
      </c>
      <c r="B793" t="s">
        <v>14</v>
      </c>
      <c r="C793" t="s">
        <v>15</v>
      </c>
      <c r="D793" t="s">
        <v>20</v>
      </c>
      <c r="E793" t="s">
        <v>12</v>
      </c>
      <c r="F793" t="s">
        <v>24</v>
      </c>
      <c r="G793">
        <v>105</v>
      </c>
      <c r="H793">
        <v>11</v>
      </c>
      <c r="I793">
        <v>872</v>
      </c>
      <c r="J793" t="s">
        <v>34</v>
      </c>
      <c r="K793" t="s">
        <v>36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</row>
    <row r="794" spans="1:17" x14ac:dyDescent="0.2">
      <c r="A794" s="1">
        <v>45509</v>
      </c>
      <c r="B794" t="s">
        <v>14</v>
      </c>
      <c r="C794" t="s">
        <v>28</v>
      </c>
      <c r="D794" t="s">
        <v>20</v>
      </c>
      <c r="E794" t="s">
        <v>16</v>
      </c>
      <c r="F794" t="s">
        <v>21</v>
      </c>
      <c r="G794">
        <v>440</v>
      </c>
      <c r="H794">
        <v>29</v>
      </c>
      <c r="I794">
        <v>90.49</v>
      </c>
      <c r="J794" t="s">
        <v>34</v>
      </c>
      <c r="K794" t="s">
        <v>36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</row>
    <row r="795" spans="1:17" x14ac:dyDescent="0.2">
      <c r="A795" s="1">
        <v>45511</v>
      </c>
      <c r="B795" t="s">
        <v>14</v>
      </c>
      <c r="C795" t="s">
        <v>10</v>
      </c>
      <c r="D795" t="s">
        <v>11</v>
      </c>
      <c r="E795" t="s">
        <v>16</v>
      </c>
      <c r="F795" t="s">
        <v>21</v>
      </c>
      <c r="G795">
        <v>157</v>
      </c>
      <c r="H795">
        <v>45</v>
      </c>
      <c r="I795">
        <v>229.84</v>
      </c>
      <c r="J795" t="s">
        <v>34</v>
      </c>
      <c r="K795" t="s">
        <v>36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</row>
    <row r="796" spans="1:17" x14ac:dyDescent="0.2">
      <c r="A796" s="1">
        <v>45628</v>
      </c>
      <c r="B796" t="s">
        <v>14</v>
      </c>
      <c r="C796" t="s">
        <v>19</v>
      </c>
      <c r="D796" t="s">
        <v>27</v>
      </c>
      <c r="E796" t="s">
        <v>29</v>
      </c>
      <c r="F796" t="s">
        <v>24</v>
      </c>
      <c r="G796">
        <v>256</v>
      </c>
      <c r="H796">
        <v>13</v>
      </c>
      <c r="I796">
        <v>106.25</v>
      </c>
      <c r="J796" t="s">
        <v>34</v>
      </c>
      <c r="K796" t="s">
        <v>36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</row>
    <row r="797" spans="1:17" x14ac:dyDescent="0.2">
      <c r="A797" s="1">
        <v>45408</v>
      </c>
      <c r="B797" t="s">
        <v>14</v>
      </c>
      <c r="C797" t="s">
        <v>10</v>
      </c>
      <c r="D797" t="s">
        <v>11</v>
      </c>
      <c r="E797" t="s">
        <v>32</v>
      </c>
      <c r="F797" t="s">
        <v>13</v>
      </c>
      <c r="G797">
        <v>39</v>
      </c>
      <c r="H797">
        <v>21</v>
      </c>
      <c r="I797">
        <v>207.46</v>
      </c>
      <c r="J797" t="s">
        <v>34</v>
      </c>
      <c r="K797" t="s">
        <v>36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</row>
    <row r="798" spans="1:17" x14ac:dyDescent="0.2">
      <c r="A798" s="1">
        <v>45453</v>
      </c>
      <c r="B798" t="s">
        <v>14</v>
      </c>
      <c r="C798" t="s">
        <v>19</v>
      </c>
      <c r="D798" t="s">
        <v>11</v>
      </c>
      <c r="E798" t="s">
        <v>12</v>
      </c>
      <c r="F798" t="s">
        <v>24</v>
      </c>
      <c r="G798">
        <v>97</v>
      </c>
      <c r="H798">
        <v>33</v>
      </c>
      <c r="I798">
        <v>654.98</v>
      </c>
      <c r="J798" t="s">
        <v>34</v>
      </c>
      <c r="K798" t="s">
        <v>36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</row>
    <row r="799" spans="1:17" x14ac:dyDescent="0.2">
      <c r="A799" s="1">
        <v>45653</v>
      </c>
      <c r="B799" t="s">
        <v>14</v>
      </c>
      <c r="C799" t="s">
        <v>15</v>
      </c>
      <c r="D799" t="s">
        <v>22</v>
      </c>
      <c r="E799" t="s">
        <v>23</v>
      </c>
      <c r="F799" t="s">
        <v>17</v>
      </c>
      <c r="G799">
        <v>182</v>
      </c>
      <c r="H799">
        <v>16</v>
      </c>
      <c r="I799">
        <v>141.80000000000001</v>
      </c>
      <c r="J799" t="s">
        <v>34</v>
      </c>
      <c r="K799" t="s">
        <v>36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</row>
    <row r="800" spans="1:17" x14ac:dyDescent="0.2">
      <c r="A800" s="1">
        <v>45539</v>
      </c>
      <c r="B800" t="s">
        <v>14</v>
      </c>
      <c r="C800" t="s">
        <v>10</v>
      </c>
      <c r="D800" t="s">
        <v>11</v>
      </c>
      <c r="E800" t="s">
        <v>23</v>
      </c>
      <c r="F800" t="s">
        <v>21</v>
      </c>
      <c r="G800">
        <v>203</v>
      </c>
      <c r="H800">
        <v>31</v>
      </c>
      <c r="I800">
        <v>148.96</v>
      </c>
      <c r="J800" t="s">
        <v>34</v>
      </c>
      <c r="K800" t="s">
        <v>36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</row>
    <row r="801" spans="1:17" x14ac:dyDescent="0.2">
      <c r="A801" s="1">
        <v>45398</v>
      </c>
      <c r="B801" t="s">
        <v>14</v>
      </c>
      <c r="C801" t="s">
        <v>15</v>
      </c>
      <c r="D801" t="s">
        <v>27</v>
      </c>
      <c r="E801" t="s">
        <v>12</v>
      </c>
      <c r="F801" t="s">
        <v>24</v>
      </c>
      <c r="G801">
        <v>233</v>
      </c>
      <c r="H801">
        <v>32</v>
      </c>
      <c r="I801">
        <v>875.07</v>
      </c>
      <c r="J801" t="s">
        <v>34</v>
      </c>
      <c r="K801" t="s">
        <v>36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</row>
    <row r="802" spans="1:17" x14ac:dyDescent="0.2">
      <c r="A802" s="1">
        <v>45616</v>
      </c>
      <c r="B802" t="s">
        <v>14</v>
      </c>
      <c r="C802" t="s">
        <v>15</v>
      </c>
      <c r="D802" t="s">
        <v>20</v>
      </c>
      <c r="E802" t="s">
        <v>32</v>
      </c>
      <c r="F802" t="s">
        <v>21</v>
      </c>
      <c r="G802">
        <v>194</v>
      </c>
      <c r="H802">
        <v>18</v>
      </c>
      <c r="I802">
        <v>897.76</v>
      </c>
      <c r="J802" t="s">
        <v>34</v>
      </c>
      <c r="K802" t="s">
        <v>36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</row>
    <row r="803" spans="1:17" x14ac:dyDescent="0.2">
      <c r="A803" s="1">
        <v>45527</v>
      </c>
      <c r="B803" t="s">
        <v>14</v>
      </c>
      <c r="C803" t="s">
        <v>28</v>
      </c>
      <c r="D803" t="s">
        <v>11</v>
      </c>
      <c r="E803" t="s">
        <v>16</v>
      </c>
      <c r="F803" t="s">
        <v>21</v>
      </c>
      <c r="G803">
        <v>32</v>
      </c>
      <c r="H803">
        <v>22</v>
      </c>
      <c r="I803">
        <v>261.16000000000003</v>
      </c>
      <c r="J803" t="s">
        <v>34</v>
      </c>
      <c r="K803" t="s">
        <v>36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</row>
    <row r="804" spans="1:17" x14ac:dyDescent="0.2">
      <c r="A804" s="1">
        <v>45535</v>
      </c>
      <c r="B804" t="s">
        <v>14</v>
      </c>
      <c r="C804" t="s">
        <v>28</v>
      </c>
      <c r="D804" t="s">
        <v>11</v>
      </c>
      <c r="E804" t="s">
        <v>29</v>
      </c>
      <c r="F804" t="s">
        <v>21</v>
      </c>
      <c r="G804">
        <v>437</v>
      </c>
      <c r="H804">
        <v>3</v>
      </c>
      <c r="I804">
        <v>100.78</v>
      </c>
      <c r="J804" t="s">
        <v>34</v>
      </c>
      <c r="K804" t="s">
        <v>36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</row>
    <row r="805" spans="1:17" x14ac:dyDescent="0.2">
      <c r="A805" s="1">
        <v>45379</v>
      </c>
      <c r="B805" t="s">
        <v>14</v>
      </c>
      <c r="C805" t="s">
        <v>10</v>
      </c>
      <c r="D805" t="s">
        <v>27</v>
      </c>
      <c r="E805" t="s">
        <v>29</v>
      </c>
      <c r="F805" t="s">
        <v>13</v>
      </c>
      <c r="G805">
        <v>210</v>
      </c>
      <c r="H805">
        <v>2</v>
      </c>
      <c r="I805">
        <v>267.3</v>
      </c>
      <c r="J805" t="s">
        <v>34</v>
      </c>
      <c r="K805" t="s">
        <v>36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</row>
    <row r="806" spans="1:17" x14ac:dyDescent="0.2">
      <c r="A806" s="1">
        <v>45499</v>
      </c>
      <c r="B806" t="s">
        <v>14</v>
      </c>
      <c r="C806" t="s">
        <v>10</v>
      </c>
      <c r="D806" t="s">
        <v>22</v>
      </c>
      <c r="E806" t="s">
        <v>29</v>
      </c>
      <c r="F806" t="s">
        <v>13</v>
      </c>
      <c r="G806">
        <v>50</v>
      </c>
      <c r="H806">
        <v>28</v>
      </c>
      <c r="I806">
        <v>539.69000000000005</v>
      </c>
      <c r="J806" t="s">
        <v>34</v>
      </c>
      <c r="K806" t="s">
        <v>36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</row>
    <row r="807" spans="1:17" x14ac:dyDescent="0.2">
      <c r="A807" s="1">
        <v>45576</v>
      </c>
      <c r="B807" t="s">
        <v>14</v>
      </c>
      <c r="C807" t="s">
        <v>15</v>
      </c>
      <c r="D807" t="s">
        <v>20</v>
      </c>
      <c r="E807" t="s">
        <v>16</v>
      </c>
      <c r="F807" t="s">
        <v>13</v>
      </c>
      <c r="G807">
        <v>265</v>
      </c>
      <c r="H807">
        <v>27</v>
      </c>
      <c r="I807">
        <v>894.99</v>
      </c>
      <c r="J807" t="s">
        <v>34</v>
      </c>
      <c r="K807" t="s">
        <v>36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</row>
    <row r="808" spans="1:17" x14ac:dyDescent="0.2">
      <c r="A808" s="1">
        <v>45353</v>
      </c>
      <c r="B808" t="s">
        <v>14</v>
      </c>
      <c r="C808" t="s">
        <v>10</v>
      </c>
      <c r="D808" t="s">
        <v>11</v>
      </c>
      <c r="E808" t="s">
        <v>29</v>
      </c>
      <c r="F808" t="s">
        <v>13</v>
      </c>
      <c r="G808">
        <v>292</v>
      </c>
      <c r="H808">
        <v>45</v>
      </c>
      <c r="I808">
        <v>511.88</v>
      </c>
      <c r="J808" t="s">
        <v>34</v>
      </c>
      <c r="K808" t="s">
        <v>36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</row>
    <row r="809" spans="1:17" x14ac:dyDescent="0.2">
      <c r="A809" s="1">
        <v>45481</v>
      </c>
      <c r="B809" t="s">
        <v>14</v>
      </c>
      <c r="C809" t="s">
        <v>10</v>
      </c>
      <c r="D809" t="s">
        <v>11</v>
      </c>
      <c r="E809" t="s">
        <v>16</v>
      </c>
      <c r="F809" t="s">
        <v>17</v>
      </c>
      <c r="G809">
        <v>212</v>
      </c>
      <c r="H809">
        <v>8</v>
      </c>
      <c r="I809">
        <v>526.86</v>
      </c>
      <c r="J809" t="s">
        <v>34</v>
      </c>
      <c r="K809" t="s">
        <v>36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</row>
    <row r="810" spans="1:17" x14ac:dyDescent="0.2">
      <c r="A810" s="1">
        <v>45310</v>
      </c>
      <c r="B810" t="s">
        <v>14</v>
      </c>
      <c r="C810" t="s">
        <v>10</v>
      </c>
      <c r="D810" t="s">
        <v>27</v>
      </c>
      <c r="E810" t="s">
        <v>23</v>
      </c>
      <c r="F810" t="s">
        <v>21</v>
      </c>
      <c r="G810">
        <v>229</v>
      </c>
      <c r="H810">
        <v>5</v>
      </c>
      <c r="I810">
        <v>490.68</v>
      </c>
      <c r="J810" t="s">
        <v>34</v>
      </c>
      <c r="K810" t="s">
        <v>36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</row>
    <row r="811" spans="1:17" x14ac:dyDescent="0.2">
      <c r="A811" s="1">
        <v>45653</v>
      </c>
      <c r="B811" t="s">
        <v>14</v>
      </c>
      <c r="C811" t="s">
        <v>15</v>
      </c>
      <c r="D811" t="s">
        <v>20</v>
      </c>
      <c r="E811" t="s">
        <v>16</v>
      </c>
      <c r="F811" t="s">
        <v>13</v>
      </c>
      <c r="G811">
        <v>275</v>
      </c>
      <c r="H811">
        <v>35</v>
      </c>
      <c r="I811">
        <v>179.81</v>
      </c>
      <c r="J811" t="s">
        <v>34</v>
      </c>
      <c r="K811" t="s">
        <v>36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</row>
    <row r="812" spans="1:17" x14ac:dyDescent="0.2">
      <c r="A812" s="1">
        <v>45425</v>
      </c>
      <c r="B812" t="s">
        <v>14</v>
      </c>
      <c r="C812" t="s">
        <v>19</v>
      </c>
      <c r="D812" t="s">
        <v>20</v>
      </c>
      <c r="E812" t="s">
        <v>23</v>
      </c>
      <c r="F812" t="s">
        <v>21</v>
      </c>
      <c r="G812">
        <v>65</v>
      </c>
      <c r="H812">
        <v>32</v>
      </c>
      <c r="I812">
        <v>795.08</v>
      </c>
      <c r="J812" t="s">
        <v>34</v>
      </c>
      <c r="K812" t="s">
        <v>36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</row>
    <row r="813" spans="1:17" x14ac:dyDescent="0.2">
      <c r="A813" s="1">
        <v>45350</v>
      </c>
      <c r="B813" t="s">
        <v>14</v>
      </c>
      <c r="C813" t="s">
        <v>28</v>
      </c>
      <c r="D813" t="s">
        <v>22</v>
      </c>
      <c r="E813" t="s">
        <v>23</v>
      </c>
      <c r="F813" t="s">
        <v>21</v>
      </c>
      <c r="G813">
        <v>474</v>
      </c>
      <c r="H813">
        <v>0</v>
      </c>
      <c r="I813">
        <v>69.47</v>
      </c>
      <c r="J813" t="s">
        <v>34</v>
      </c>
      <c r="K813" t="s">
        <v>36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</row>
    <row r="814" spans="1:17" x14ac:dyDescent="0.2">
      <c r="A814" s="1">
        <v>45375</v>
      </c>
      <c r="B814" t="s">
        <v>14</v>
      </c>
      <c r="C814" t="s">
        <v>28</v>
      </c>
      <c r="D814" t="s">
        <v>22</v>
      </c>
      <c r="E814" t="s">
        <v>29</v>
      </c>
      <c r="F814" t="s">
        <v>13</v>
      </c>
      <c r="G814">
        <v>215</v>
      </c>
      <c r="H814">
        <v>40</v>
      </c>
      <c r="I814">
        <v>13.11</v>
      </c>
      <c r="J814" t="s">
        <v>34</v>
      </c>
      <c r="K814" t="s">
        <v>36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</row>
    <row r="815" spans="1:17" x14ac:dyDescent="0.2">
      <c r="A815" s="1">
        <v>45496</v>
      </c>
      <c r="B815" t="s">
        <v>14</v>
      </c>
      <c r="C815" t="s">
        <v>10</v>
      </c>
      <c r="D815" t="s">
        <v>22</v>
      </c>
      <c r="E815" t="s">
        <v>12</v>
      </c>
      <c r="F815" t="s">
        <v>21</v>
      </c>
      <c r="G815">
        <v>155</v>
      </c>
      <c r="H815">
        <v>42</v>
      </c>
      <c r="I815">
        <v>293.31</v>
      </c>
      <c r="J815" t="s">
        <v>34</v>
      </c>
      <c r="K815" t="s">
        <v>36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</row>
    <row r="816" spans="1:17" x14ac:dyDescent="0.2">
      <c r="A816" s="1">
        <v>45538</v>
      </c>
      <c r="B816" t="s">
        <v>14</v>
      </c>
      <c r="C816" t="s">
        <v>15</v>
      </c>
      <c r="D816" t="s">
        <v>22</v>
      </c>
      <c r="E816" t="s">
        <v>23</v>
      </c>
      <c r="F816" t="s">
        <v>13</v>
      </c>
      <c r="G816">
        <v>166</v>
      </c>
      <c r="H816">
        <v>37</v>
      </c>
      <c r="I816">
        <v>990.18</v>
      </c>
      <c r="J816" t="s">
        <v>34</v>
      </c>
      <c r="K816" t="s">
        <v>36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</row>
    <row r="817" spans="1:17" x14ac:dyDescent="0.2">
      <c r="A817" s="1">
        <v>45593</v>
      </c>
      <c r="B817" t="s">
        <v>14</v>
      </c>
      <c r="C817" t="s">
        <v>28</v>
      </c>
      <c r="D817" t="s">
        <v>22</v>
      </c>
      <c r="E817" t="s">
        <v>12</v>
      </c>
      <c r="F817" t="s">
        <v>21</v>
      </c>
      <c r="G817">
        <v>332</v>
      </c>
      <c r="H817">
        <v>43</v>
      </c>
      <c r="I817">
        <v>777.58</v>
      </c>
      <c r="J817" t="s">
        <v>34</v>
      </c>
      <c r="K817" t="s">
        <v>36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</row>
    <row r="818" spans="1:17" x14ac:dyDescent="0.2">
      <c r="A818" s="1">
        <v>45653</v>
      </c>
      <c r="B818" t="s">
        <v>14</v>
      </c>
      <c r="C818" t="s">
        <v>15</v>
      </c>
      <c r="D818" t="s">
        <v>20</v>
      </c>
      <c r="E818" t="s">
        <v>16</v>
      </c>
      <c r="F818" t="s">
        <v>17</v>
      </c>
      <c r="G818">
        <v>496</v>
      </c>
      <c r="H818">
        <v>6</v>
      </c>
      <c r="I818">
        <v>576.62</v>
      </c>
      <c r="J818" t="s">
        <v>34</v>
      </c>
      <c r="K818" t="s">
        <v>36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</row>
    <row r="819" spans="1:17" x14ac:dyDescent="0.2">
      <c r="A819" s="1">
        <v>45656</v>
      </c>
      <c r="B819" t="s">
        <v>14</v>
      </c>
      <c r="C819" t="s">
        <v>15</v>
      </c>
      <c r="D819" t="s">
        <v>22</v>
      </c>
      <c r="E819" t="s">
        <v>16</v>
      </c>
      <c r="F819" t="s">
        <v>24</v>
      </c>
      <c r="G819">
        <v>90</v>
      </c>
      <c r="H819">
        <v>33</v>
      </c>
      <c r="I819">
        <v>631.48</v>
      </c>
      <c r="J819" t="s">
        <v>34</v>
      </c>
      <c r="K819" t="s">
        <v>36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</row>
    <row r="820" spans="1:17" x14ac:dyDescent="0.2">
      <c r="A820" s="1">
        <v>45615</v>
      </c>
      <c r="B820" t="s">
        <v>14</v>
      </c>
      <c r="C820" t="s">
        <v>15</v>
      </c>
      <c r="D820" t="s">
        <v>22</v>
      </c>
      <c r="E820" t="s">
        <v>32</v>
      </c>
      <c r="F820" t="s">
        <v>24</v>
      </c>
      <c r="G820">
        <v>371</v>
      </c>
      <c r="H820">
        <v>44</v>
      </c>
      <c r="I820">
        <v>774.36</v>
      </c>
      <c r="J820" t="s">
        <v>34</v>
      </c>
      <c r="K820" t="s">
        <v>36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</row>
    <row r="821" spans="1:17" x14ac:dyDescent="0.2">
      <c r="A821" s="1">
        <v>45391</v>
      </c>
      <c r="B821" t="s">
        <v>14</v>
      </c>
      <c r="C821" t="s">
        <v>19</v>
      </c>
      <c r="D821" t="s">
        <v>27</v>
      </c>
      <c r="E821" t="s">
        <v>29</v>
      </c>
      <c r="F821" t="s">
        <v>24</v>
      </c>
      <c r="G821">
        <v>22</v>
      </c>
      <c r="H821">
        <v>40</v>
      </c>
      <c r="I821">
        <v>450.99</v>
      </c>
      <c r="J821" t="s">
        <v>34</v>
      </c>
      <c r="K821" t="s">
        <v>36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</row>
    <row r="822" spans="1:17" x14ac:dyDescent="0.2">
      <c r="A822" s="1">
        <v>45354</v>
      </c>
      <c r="B822" t="s">
        <v>14</v>
      </c>
      <c r="C822" t="s">
        <v>15</v>
      </c>
      <c r="D822" t="s">
        <v>22</v>
      </c>
      <c r="E822" t="s">
        <v>29</v>
      </c>
      <c r="F822" t="s">
        <v>13</v>
      </c>
      <c r="G822">
        <v>326</v>
      </c>
      <c r="H822">
        <v>40</v>
      </c>
      <c r="I822">
        <v>403.82</v>
      </c>
      <c r="J822" t="s">
        <v>34</v>
      </c>
      <c r="K822" t="s">
        <v>36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</row>
    <row r="823" spans="1:17" x14ac:dyDescent="0.2">
      <c r="A823" s="1">
        <v>45525</v>
      </c>
      <c r="B823" t="s">
        <v>14</v>
      </c>
      <c r="C823" t="s">
        <v>10</v>
      </c>
      <c r="D823" t="s">
        <v>27</v>
      </c>
      <c r="E823" t="s">
        <v>32</v>
      </c>
      <c r="F823" t="s">
        <v>17</v>
      </c>
      <c r="G823">
        <v>440</v>
      </c>
      <c r="H823">
        <v>30</v>
      </c>
      <c r="I823">
        <v>456.87</v>
      </c>
      <c r="J823" t="s">
        <v>34</v>
      </c>
      <c r="K823" t="s">
        <v>36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</row>
    <row r="824" spans="1:17" x14ac:dyDescent="0.2">
      <c r="A824" s="1">
        <v>45623</v>
      </c>
      <c r="B824" t="s">
        <v>14</v>
      </c>
      <c r="C824" t="s">
        <v>10</v>
      </c>
      <c r="D824" t="s">
        <v>20</v>
      </c>
      <c r="E824" t="s">
        <v>29</v>
      </c>
      <c r="F824" t="s">
        <v>21</v>
      </c>
      <c r="G824">
        <v>187</v>
      </c>
      <c r="H824">
        <v>25</v>
      </c>
      <c r="I824">
        <v>71.099999999999994</v>
      </c>
      <c r="J824" t="s">
        <v>34</v>
      </c>
      <c r="K824" t="s">
        <v>36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  <c r="Q824" t="s">
        <v>34</v>
      </c>
    </row>
    <row r="825" spans="1:17" x14ac:dyDescent="0.2">
      <c r="A825" s="1">
        <v>45341</v>
      </c>
      <c r="B825" t="s">
        <v>14</v>
      </c>
      <c r="C825" t="s">
        <v>28</v>
      </c>
      <c r="D825" t="s">
        <v>11</v>
      </c>
      <c r="E825" t="s">
        <v>12</v>
      </c>
      <c r="F825" t="s">
        <v>24</v>
      </c>
      <c r="G825">
        <v>199</v>
      </c>
      <c r="H825">
        <v>17</v>
      </c>
      <c r="I825">
        <v>373.54</v>
      </c>
      <c r="J825" t="s">
        <v>34</v>
      </c>
      <c r="K825" t="s">
        <v>36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</row>
    <row r="826" spans="1:17" x14ac:dyDescent="0.2">
      <c r="A826" s="1">
        <v>45317</v>
      </c>
      <c r="B826" t="s">
        <v>14</v>
      </c>
      <c r="C826" t="s">
        <v>15</v>
      </c>
      <c r="D826" t="s">
        <v>20</v>
      </c>
      <c r="E826" t="s">
        <v>23</v>
      </c>
      <c r="F826" t="s">
        <v>24</v>
      </c>
      <c r="G826">
        <v>425</v>
      </c>
      <c r="H826">
        <v>12</v>
      </c>
      <c r="I826">
        <v>884.91</v>
      </c>
      <c r="J826" t="s">
        <v>34</v>
      </c>
      <c r="K826" t="s">
        <v>36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  <c r="Q826" t="s">
        <v>34</v>
      </c>
    </row>
    <row r="827" spans="1:17" x14ac:dyDescent="0.2">
      <c r="A827" s="1">
        <v>45503</v>
      </c>
      <c r="B827" t="s">
        <v>14</v>
      </c>
      <c r="C827" t="s">
        <v>10</v>
      </c>
      <c r="D827" t="s">
        <v>22</v>
      </c>
      <c r="E827" t="s">
        <v>32</v>
      </c>
      <c r="F827" t="s">
        <v>24</v>
      </c>
      <c r="G827">
        <v>260</v>
      </c>
      <c r="H827">
        <v>49</v>
      </c>
      <c r="I827">
        <v>19.86</v>
      </c>
      <c r="J827" t="s">
        <v>34</v>
      </c>
      <c r="K827" t="s">
        <v>36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</row>
    <row r="828" spans="1:17" x14ac:dyDescent="0.2">
      <c r="A828" s="1">
        <v>45326</v>
      </c>
      <c r="B828" t="s">
        <v>14</v>
      </c>
      <c r="C828" t="s">
        <v>19</v>
      </c>
      <c r="D828" t="s">
        <v>27</v>
      </c>
      <c r="E828" t="s">
        <v>29</v>
      </c>
      <c r="F828" t="s">
        <v>17</v>
      </c>
      <c r="G828">
        <v>486</v>
      </c>
      <c r="H828">
        <v>46</v>
      </c>
      <c r="I828">
        <v>34.79</v>
      </c>
      <c r="J828" t="s">
        <v>34</v>
      </c>
      <c r="K828" t="s">
        <v>36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  <c r="Q828" t="s">
        <v>34</v>
      </c>
    </row>
    <row r="829" spans="1:17" x14ac:dyDescent="0.2">
      <c r="A829" s="1">
        <v>45446</v>
      </c>
      <c r="B829" t="s">
        <v>14</v>
      </c>
      <c r="C829" t="s">
        <v>15</v>
      </c>
      <c r="D829" t="s">
        <v>22</v>
      </c>
      <c r="E829" t="s">
        <v>12</v>
      </c>
      <c r="F829" t="s">
        <v>13</v>
      </c>
      <c r="G829">
        <v>94</v>
      </c>
      <c r="H829">
        <v>20</v>
      </c>
      <c r="I829">
        <v>465.42</v>
      </c>
      <c r="J829" t="s">
        <v>34</v>
      </c>
      <c r="K829" t="s">
        <v>36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</row>
    <row r="830" spans="1:17" x14ac:dyDescent="0.2">
      <c r="A830" s="1">
        <v>45394</v>
      </c>
      <c r="B830" t="s">
        <v>14</v>
      </c>
      <c r="C830" t="s">
        <v>15</v>
      </c>
      <c r="D830" t="s">
        <v>11</v>
      </c>
      <c r="E830" t="s">
        <v>12</v>
      </c>
      <c r="F830" t="s">
        <v>17</v>
      </c>
      <c r="G830">
        <v>180</v>
      </c>
      <c r="H830">
        <v>7</v>
      </c>
      <c r="I830">
        <v>184.23</v>
      </c>
      <c r="J830" t="s">
        <v>34</v>
      </c>
      <c r="K830" t="s">
        <v>36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  <c r="Q830" t="s">
        <v>34</v>
      </c>
    </row>
    <row r="831" spans="1:17" x14ac:dyDescent="0.2">
      <c r="A831" s="1">
        <v>45646</v>
      </c>
      <c r="B831" t="s">
        <v>14</v>
      </c>
      <c r="C831" t="s">
        <v>10</v>
      </c>
      <c r="D831" t="s">
        <v>20</v>
      </c>
      <c r="E831" t="s">
        <v>12</v>
      </c>
      <c r="F831" t="s">
        <v>13</v>
      </c>
      <c r="G831">
        <v>328</v>
      </c>
      <c r="H831">
        <v>32</v>
      </c>
      <c r="I831">
        <v>469.32</v>
      </c>
      <c r="J831" t="s">
        <v>34</v>
      </c>
      <c r="K831" t="s">
        <v>36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</row>
    <row r="832" spans="1:17" x14ac:dyDescent="0.2">
      <c r="A832" s="1">
        <v>45539</v>
      </c>
      <c r="B832" t="s">
        <v>14</v>
      </c>
      <c r="C832" t="s">
        <v>15</v>
      </c>
      <c r="D832" t="s">
        <v>20</v>
      </c>
      <c r="E832" t="s">
        <v>29</v>
      </c>
      <c r="F832" t="s">
        <v>13</v>
      </c>
      <c r="G832">
        <v>376</v>
      </c>
      <c r="H832">
        <v>30</v>
      </c>
      <c r="I832">
        <v>874.5</v>
      </c>
      <c r="J832" t="s">
        <v>34</v>
      </c>
      <c r="K832" t="s">
        <v>36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</row>
    <row r="833" spans="1:17" x14ac:dyDescent="0.2">
      <c r="A833" s="1">
        <v>45603</v>
      </c>
      <c r="B833" t="s">
        <v>14</v>
      </c>
      <c r="C833" t="s">
        <v>15</v>
      </c>
      <c r="D833" t="s">
        <v>11</v>
      </c>
      <c r="E833" t="s">
        <v>16</v>
      </c>
      <c r="F833" t="s">
        <v>21</v>
      </c>
      <c r="G833">
        <v>265</v>
      </c>
      <c r="H833">
        <v>35</v>
      </c>
      <c r="I833">
        <v>890.94</v>
      </c>
      <c r="J833" t="s">
        <v>34</v>
      </c>
      <c r="K833" t="s">
        <v>36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</row>
    <row r="834" spans="1:17" x14ac:dyDescent="0.2">
      <c r="A834" s="1">
        <v>45434</v>
      </c>
      <c r="B834" t="s">
        <v>14</v>
      </c>
      <c r="C834" t="s">
        <v>10</v>
      </c>
      <c r="D834" t="s">
        <v>11</v>
      </c>
      <c r="E834" t="s">
        <v>32</v>
      </c>
      <c r="F834" t="s">
        <v>21</v>
      </c>
      <c r="G834">
        <v>43</v>
      </c>
      <c r="H834">
        <v>3</v>
      </c>
      <c r="I834">
        <v>554.04999999999995</v>
      </c>
      <c r="J834" t="s">
        <v>34</v>
      </c>
      <c r="K834" t="s">
        <v>36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</row>
    <row r="835" spans="1:17" x14ac:dyDescent="0.2">
      <c r="A835" s="1">
        <v>45552</v>
      </c>
      <c r="B835" t="s">
        <v>14</v>
      </c>
      <c r="C835" t="s">
        <v>28</v>
      </c>
      <c r="D835" t="s">
        <v>22</v>
      </c>
      <c r="E835" t="s">
        <v>29</v>
      </c>
      <c r="F835" t="s">
        <v>21</v>
      </c>
      <c r="G835">
        <v>286</v>
      </c>
      <c r="H835">
        <v>14</v>
      </c>
      <c r="I835">
        <v>794.48</v>
      </c>
      <c r="J835" t="s">
        <v>34</v>
      </c>
      <c r="K835" t="s">
        <v>36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</row>
    <row r="836" spans="1:17" x14ac:dyDescent="0.2">
      <c r="A836" s="1">
        <v>45540</v>
      </c>
      <c r="B836" t="s">
        <v>14</v>
      </c>
      <c r="C836" t="s">
        <v>10</v>
      </c>
      <c r="D836" t="s">
        <v>27</v>
      </c>
      <c r="E836" t="s">
        <v>29</v>
      </c>
      <c r="F836" t="s">
        <v>17</v>
      </c>
      <c r="G836">
        <v>221</v>
      </c>
      <c r="H836">
        <v>26</v>
      </c>
      <c r="I836">
        <v>201.85</v>
      </c>
      <c r="J836" t="s">
        <v>34</v>
      </c>
      <c r="K836" t="s">
        <v>36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</row>
    <row r="837" spans="1:17" x14ac:dyDescent="0.2">
      <c r="A837" s="1">
        <v>45467</v>
      </c>
      <c r="B837" t="s">
        <v>14</v>
      </c>
      <c r="C837" t="s">
        <v>19</v>
      </c>
      <c r="D837" t="s">
        <v>11</v>
      </c>
      <c r="E837" t="s">
        <v>23</v>
      </c>
      <c r="F837" t="s">
        <v>13</v>
      </c>
      <c r="G837">
        <v>426</v>
      </c>
      <c r="H837">
        <v>29</v>
      </c>
      <c r="I837">
        <v>253.94</v>
      </c>
      <c r="J837" t="s">
        <v>34</v>
      </c>
      <c r="K837" t="s">
        <v>36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</row>
    <row r="838" spans="1:17" x14ac:dyDescent="0.2">
      <c r="A838" s="1">
        <v>45638</v>
      </c>
      <c r="B838" t="s">
        <v>14</v>
      </c>
      <c r="C838" t="s">
        <v>15</v>
      </c>
      <c r="D838" t="s">
        <v>27</v>
      </c>
      <c r="E838" t="s">
        <v>16</v>
      </c>
      <c r="F838" t="s">
        <v>13</v>
      </c>
      <c r="G838">
        <v>86</v>
      </c>
      <c r="H838">
        <v>31</v>
      </c>
      <c r="I838">
        <v>586.71</v>
      </c>
      <c r="J838" t="s">
        <v>34</v>
      </c>
      <c r="K838" t="s">
        <v>36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</row>
    <row r="839" spans="1:17" x14ac:dyDescent="0.2">
      <c r="A839" s="1">
        <v>45503</v>
      </c>
      <c r="B839" t="s">
        <v>14</v>
      </c>
      <c r="C839" t="s">
        <v>10</v>
      </c>
      <c r="D839" t="s">
        <v>27</v>
      </c>
      <c r="E839" t="s">
        <v>23</v>
      </c>
      <c r="F839" t="s">
        <v>21</v>
      </c>
      <c r="G839">
        <v>143</v>
      </c>
      <c r="H839">
        <v>28</v>
      </c>
      <c r="I839">
        <v>48.56</v>
      </c>
      <c r="J839" t="s">
        <v>34</v>
      </c>
      <c r="K839" t="s">
        <v>36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</row>
    <row r="840" spans="1:17" x14ac:dyDescent="0.2">
      <c r="A840" s="1">
        <v>45430</v>
      </c>
      <c r="B840" t="s">
        <v>14</v>
      </c>
      <c r="C840" t="s">
        <v>28</v>
      </c>
      <c r="D840" t="s">
        <v>22</v>
      </c>
      <c r="E840" t="s">
        <v>23</v>
      </c>
      <c r="F840" t="s">
        <v>13</v>
      </c>
      <c r="G840">
        <v>185</v>
      </c>
      <c r="H840">
        <v>11</v>
      </c>
      <c r="I840">
        <v>367.19</v>
      </c>
      <c r="J840" t="s">
        <v>34</v>
      </c>
      <c r="K840" t="s">
        <v>36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  <c r="Q840" t="s">
        <v>34</v>
      </c>
    </row>
    <row r="841" spans="1:17" x14ac:dyDescent="0.2">
      <c r="A841" s="1">
        <v>45320</v>
      </c>
      <c r="B841" t="s">
        <v>14</v>
      </c>
      <c r="C841" t="s">
        <v>10</v>
      </c>
      <c r="D841" t="s">
        <v>20</v>
      </c>
      <c r="E841" t="s">
        <v>29</v>
      </c>
      <c r="F841" t="s">
        <v>21</v>
      </c>
      <c r="G841">
        <v>406</v>
      </c>
      <c r="H841">
        <v>36</v>
      </c>
      <c r="I841">
        <v>506.78</v>
      </c>
      <c r="J841" t="s">
        <v>34</v>
      </c>
      <c r="K841" t="s">
        <v>36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</row>
    <row r="842" spans="1:17" x14ac:dyDescent="0.2">
      <c r="A842" s="1">
        <v>45632</v>
      </c>
      <c r="B842" t="s">
        <v>14</v>
      </c>
      <c r="C842" t="s">
        <v>15</v>
      </c>
      <c r="D842" t="s">
        <v>11</v>
      </c>
      <c r="E842" t="s">
        <v>16</v>
      </c>
      <c r="F842" t="s">
        <v>21</v>
      </c>
      <c r="G842">
        <v>499</v>
      </c>
      <c r="H842">
        <v>10</v>
      </c>
      <c r="I842">
        <v>134.51</v>
      </c>
      <c r="J842" t="s">
        <v>34</v>
      </c>
      <c r="K842" t="s">
        <v>36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</row>
    <row r="843" spans="1:17" x14ac:dyDescent="0.2">
      <c r="A843" s="1">
        <v>45586</v>
      </c>
      <c r="B843" t="s">
        <v>14</v>
      </c>
      <c r="C843" t="s">
        <v>10</v>
      </c>
      <c r="D843" t="s">
        <v>22</v>
      </c>
      <c r="E843" t="s">
        <v>12</v>
      </c>
      <c r="F843" t="s">
        <v>21</v>
      </c>
      <c r="G843">
        <v>138</v>
      </c>
      <c r="H843">
        <v>12</v>
      </c>
      <c r="I843">
        <v>194.98</v>
      </c>
      <c r="J843" t="s">
        <v>34</v>
      </c>
      <c r="K843" t="s">
        <v>36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</row>
    <row r="844" spans="1:17" x14ac:dyDescent="0.2">
      <c r="A844" s="1">
        <v>45482</v>
      </c>
      <c r="B844" t="s">
        <v>14</v>
      </c>
      <c r="C844" t="s">
        <v>28</v>
      </c>
      <c r="D844" t="s">
        <v>22</v>
      </c>
      <c r="E844" t="s">
        <v>29</v>
      </c>
      <c r="F844" t="s">
        <v>24</v>
      </c>
      <c r="G844">
        <v>417</v>
      </c>
      <c r="H844">
        <v>38</v>
      </c>
      <c r="I844">
        <v>557.92999999999995</v>
      </c>
      <c r="J844" t="s">
        <v>34</v>
      </c>
      <c r="K844" t="s">
        <v>36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</row>
    <row r="845" spans="1:17" x14ac:dyDescent="0.2">
      <c r="A845" s="1">
        <v>45379</v>
      </c>
      <c r="B845" t="s">
        <v>14</v>
      </c>
      <c r="C845" t="s">
        <v>15</v>
      </c>
      <c r="D845" t="s">
        <v>20</v>
      </c>
      <c r="E845" t="s">
        <v>23</v>
      </c>
      <c r="F845" t="s">
        <v>21</v>
      </c>
      <c r="G845">
        <v>384</v>
      </c>
      <c r="H845">
        <v>8</v>
      </c>
      <c r="I845">
        <v>536.98</v>
      </c>
      <c r="J845" t="s">
        <v>34</v>
      </c>
      <c r="K845" t="s">
        <v>36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</row>
    <row r="846" spans="1:17" x14ac:dyDescent="0.2">
      <c r="A846" s="1">
        <v>45440</v>
      </c>
      <c r="B846" t="s">
        <v>14</v>
      </c>
      <c r="C846" t="s">
        <v>10</v>
      </c>
      <c r="D846" t="s">
        <v>20</v>
      </c>
      <c r="E846" t="s">
        <v>12</v>
      </c>
      <c r="F846" t="s">
        <v>13</v>
      </c>
      <c r="G846">
        <v>125</v>
      </c>
      <c r="H846">
        <v>5</v>
      </c>
      <c r="I846">
        <v>446.33</v>
      </c>
      <c r="J846" t="s">
        <v>34</v>
      </c>
      <c r="K846" t="s">
        <v>36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</row>
    <row r="847" spans="1:17" x14ac:dyDescent="0.2">
      <c r="A847" s="1">
        <v>45386</v>
      </c>
      <c r="B847" t="s">
        <v>14</v>
      </c>
      <c r="C847" t="s">
        <v>15</v>
      </c>
      <c r="D847" t="s">
        <v>11</v>
      </c>
      <c r="E847" t="s">
        <v>32</v>
      </c>
      <c r="F847" t="s">
        <v>17</v>
      </c>
      <c r="G847">
        <v>158</v>
      </c>
      <c r="H847">
        <v>36</v>
      </c>
      <c r="I847">
        <v>985.53</v>
      </c>
      <c r="J847" t="s">
        <v>34</v>
      </c>
      <c r="K847" t="s">
        <v>36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</row>
    <row r="848" spans="1:17" x14ac:dyDescent="0.2">
      <c r="A848" s="1">
        <v>45617</v>
      </c>
      <c r="B848" t="s">
        <v>14</v>
      </c>
      <c r="C848" t="s">
        <v>19</v>
      </c>
      <c r="D848" t="s">
        <v>20</v>
      </c>
      <c r="E848" t="s">
        <v>23</v>
      </c>
      <c r="F848" t="s">
        <v>21</v>
      </c>
      <c r="G848">
        <v>282</v>
      </c>
      <c r="H848">
        <v>49</v>
      </c>
      <c r="I848">
        <v>829.72</v>
      </c>
      <c r="J848" t="s">
        <v>34</v>
      </c>
      <c r="K848" t="s">
        <v>36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</row>
    <row r="849" spans="1:17" x14ac:dyDescent="0.2">
      <c r="A849" s="1">
        <v>45619</v>
      </c>
      <c r="B849" t="s">
        <v>14</v>
      </c>
      <c r="C849" t="s">
        <v>19</v>
      </c>
      <c r="D849" t="s">
        <v>27</v>
      </c>
      <c r="E849" t="s">
        <v>12</v>
      </c>
      <c r="F849" t="s">
        <v>21</v>
      </c>
      <c r="G849">
        <v>394</v>
      </c>
      <c r="H849">
        <v>37</v>
      </c>
      <c r="I849">
        <v>918.56</v>
      </c>
      <c r="J849" t="s">
        <v>34</v>
      </c>
      <c r="K849" t="s">
        <v>36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</row>
    <row r="850" spans="1:17" x14ac:dyDescent="0.2">
      <c r="A850" s="1">
        <v>45470</v>
      </c>
      <c r="B850" t="s">
        <v>14</v>
      </c>
      <c r="C850" t="s">
        <v>15</v>
      </c>
      <c r="D850" t="s">
        <v>22</v>
      </c>
      <c r="E850" t="s">
        <v>12</v>
      </c>
      <c r="F850" t="s">
        <v>17</v>
      </c>
      <c r="G850">
        <v>48</v>
      </c>
      <c r="H850">
        <v>48</v>
      </c>
      <c r="I850">
        <v>852.21</v>
      </c>
      <c r="J850" t="s">
        <v>34</v>
      </c>
      <c r="K850" t="s">
        <v>36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</row>
    <row r="851" spans="1:17" x14ac:dyDescent="0.2">
      <c r="A851" s="1">
        <v>45363</v>
      </c>
      <c r="B851" t="s">
        <v>14</v>
      </c>
      <c r="C851" t="s">
        <v>28</v>
      </c>
      <c r="D851" t="s">
        <v>11</v>
      </c>
      <c r="E851" t="s">
        <v>12</v>
      </c>
      <c r="F851" t="s">
        <v>24</v>
      </c>
      <c r="G851">
        <v>53</v>
      </c>
      <c r="H851">
        <v>27</v>
      </c>
      <c r="I851">
        <v>945.84</v>
      </c>
      <c r="J851" t="s">
        <v>34</v>
      </c>
      <c r="K851" t="s">
        <v>36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  <c r="Q851" t="s">
        <v>34</v>
      </c>
    </row>
    <row r="852" spans="1:17" x14ac:dyDescent="0.2">
      <c r="A852" s="1">
        <v>45623</v>
      </c>
      <c r="B852" t="s">
        <v>14</v>
      </c>
      <c r="C852" t="s">
        <v>19</v>
      </c>
      <c r="D852" t="s">
        <v>22</v>
      </c>
      <c r="E852" t="s">
        <v>12</v>
      </c>
      <c r="F852" t="s">
        <v>13</v>
      </c>
      <c r="G852">
        <v>460</v>
      </c>
      <c r="H852">
        <v>5</v>
      </c>
      <c r="I852">
        <v>173.99</v>
      </c>
      <c r="J852" t="s">
        <v>34</v>
      </c>
      <c r="K852" t="s">
        <v>36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</row>
    <row r="853" spans="1:17" x14ac:dyDescent="0.2">
      <c r="A853" s="1">
        <v>45505</v>
      </c>
      <c r="B853" t="s">
        <v>14</v>
      </c>
      <c r="C853" t="s">
        <v>28</v>
      </c>
      <c r="D853" t="s">
        <v>20</v>
      </c>
      <c r="E853" t="s">
        <v>12</v>
      </c>
      <c r="F853" t="s">
        <v>24</v>
      </c>
      <c r="G853">
        <v>492</v>
      </c>
      <c r="H853">
        <v>36</v>
      </c>
      <c r="I853">
        <v>596.48</v>
      </c>
      <c r="J853" t="s">
        <v>34</v>
      </c>
      <c r="K853" t="s">
        <v>36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</row>
    <row r="854" spans="1:17" x14ac:dyDescent="0.2">
      <c r="A854" s="1">
        <v>45299</v>
      </c>
      <c r="B854" t="s">
        <v>14</v>
      </c>
      <c r="C854" t="s">
        <v>28</v>
      </c>
      <c r="D854" t="s">
        <v>22</v>
      </c>
      <c r="E854" t="s">
        <v>23</v>
      </c>
      <c r="F854" t="s">
        <v>17</v>
      </c>
      <c r="G854">
        <v>276</v>
      </c>
      <c r="H854">
        <v>39</v>
      </c>
      <c r="I854">
        <v>245.83</v>
      </c>
      <c r="J854" t="s">
        <v>34</v>
      </c>
      <c r="K854" t="s">
        <v>36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</row>
    <row r="855" spans="1:17" x14ac:dyDescent="0.2">
      <c r="A855" s="1">
        <v>45645</v>
      </c>
      <c r="B855" t="s">
        <v>14</v>
      </c>
      <c r="C855" t="s">
        <v>10</v>
      </c>
      <c r="D855" t="s">
        <v>22</v>
      </c>
      <c r="E855" t="s">
        <v>16</v>
      </c>
      <c r="F855" t="s">
        <v>13</v>
      </c>
      <c r="G855">
        <v>253</v>
      </c>
      <c r="H855">
        <v>1</v>
      </c>
      <c r="I855">
        <v>619.74</v>
      </c>
      <c r="J855" t="s">
        <v>34</v>
      </c>
      <c r="K855" t="s">
        <v>36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</row>
    <row r="856" spans="1:17" x14ac:dyDescent="0.2">
      <c r="A856" s="1">
        <v>45544</v>
      </c>
      <c r="B856" t="s">
        <v>14</v>
      </c>
      <c r="C856" t="s">
        <v>10</v>
      </c>
      <c r="D856" t="s">
        <v>20</v>
      </c>
      <c r="E856" t="s">
        <v>23</v>
      </c>
      <c r="F856" t="s">
        <v>13</v>
      </c>
      <c r="G856">
        <v>265</v>
      </c>
      <c r="H856">
        <v>25</v>
      </c>
      <c r="I856">
        <v>994.69</v>
      </c>
      <c r="J856" t="s">
        <v>34</v>
      </c>
      <c r="K856" t="s">
        <v>36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</row>
    <row r="857" spans="1:17" x14ac:dyDescent="0.2">
      <c r="A857" s="1">
        <v>45538</v>
      </c>
      <c r="B857" t="s">
        <v>14</v>
      </c>
      <c r="C857" t="s">
        <v>19</v>
      </c>
      <c r="D857" t="s">
        <v>27</v>
      </c>
      <c r="E857" t="s">
        <v>12</v>
      </c>
      <c r="F857" t="s">
        <v>17</v>
      </c>
      <c r="G857">
        <v>299</v>
      </c>
      <c r="H857">
        <v>38</v>
      </c>
      <c r="I857">
        <v>893.01</v>
      </c>
      <c r="J857" t="s">
        <v>34</v>
      </c>
      <c r="K857" t="s">
        <v>36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</row>
    <row r="858" spans="1:17" x14ac:dyDescent="0.2">
      <c r="A858" s="1">
        <v>45477</v>
      </c>
      <c r="B858" t="s">
        <v>14</v>
      </c>
      <c r="C858" t="s">
        <v>28</v>
      </c>
      <c r="D858" t="s">
        <v>20</v>
      </c>
      <c r="E858" t="s">
        <v>16</v>
      </c>
      <c r="F858" t="s">
        <v>13</v>
      </c>
      <c r="G858">
        <v>299</v>
      </c>
      <c r="H858">
        <v>17</v>
      </c>
      <c r="I858">
        <v>104.63</v>
      </c>
      <c r="J858" t="s">
        <v>34</v>
      </c>
      <c r="K858" t="s">
        <v>36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</row>
    <row r="859" spans="1:17" x14ac:dyDescent="0.2">
      <c r="A859" s="1">
        <v>45544</v>
      </c>
      <c r="B859" t="s">
        <v>14</v>
      </c>
      <c r="C859" t="s">
        <v>15</v>
      </c>
      <c r="D859" t="s">
        <v>22</v>
      </c>
      <c r="E859" t="s">
        <v>29</v>
      </c>
      <c r="F859" t="s">
        <v>17</v>
      </c>
      <c r="G859">
        <v>75</v>
      </c>
      <c r="H859">
        <v>14</v>
      </c>
      <c r="I859">
        <v>821.38</v>
      </c>
      <c r="J859" t="s">
        <v>34</v>
      </c>
      <c r="K859" t="s">
        <v>36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34</v>
      </c>
    </row>
    <row r="860" spans="1:17" x14ac:dyDescent="0.2">
      <c r="A860" s="1">
        <v>45518</v>
      </c>
      <c r="B860" t="s">
        <v>14</v>
      </c>
      <c r="C860" t="s">
        <v>19</v>
      </c>
      <c r="D860" t="s">
        <v>22</v>
      </c>
      <c r="E860" t="s">
        <v>12</v>
      </c>
      <c r="F860" t="s">
        <v>13</v>
      </c>
      <c r="G860">
        <v>298</v>
      </c>
      <c r="H860">
        <v>43</v>
      </c>
      <c r="I860">
        <v>894.11</v>
      </c>
      <c r="J860" t="s">
        <v>34</v>
      </c>
      <c r="K860" t="s">
        <v>36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</row>
    <row r="861" spans="1:17" x14ac:dyDescent="0.2">
      <c r="A861" s="1">
        <v>45577</v>
      </c>
      <c r="B861" t="s">
        <v>14</v>
      </c>
      <c r="C861" t="s">
        <v>28</v>
      </c>
      <c r="D861" t="s">
        <v>22</v>
      </c>
      <c r="E861" t="s">
        <v>16</v>
      </c>
      <c r="F861" t="s">
        <v>17</v>
      </c>
      <c r="G861">
        <v>59</v>
      </c>
      <c r="H861">
        <v>14</v>
      </c>
      <c r="I861">
        <v>504.47</v>
      </c>
      <c r="J861" t="s">
        <v>34</v>
      </c>
      <c r="K861" t="s">
        <v>36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</row>
    <row r="862" spans="1:17" x14ac:dyDescent="0.2">
      <c r="A862" s="1">
        <v>45396</v>
      </c>
      <c r="B862" t="s">
        <v>14</v>
      </c>
      <c r="C862" t="s">
        <v>15</v>
      </c>
      <c r="D862" t="s">
        <v>11</v>
      </c>
      <c r="E862" t="s">
        <v>12</v>
      </c>
      <c r="F862" t="s">
        <v>24</v>
      </c>
      <c r="G862">
        <v>195</v>
      </c>
      <c r="H862">
        <v>22</v>
      </c>
      <c r="I862">
        <v>877.14</v>
      </c>
      <c r="J862" t="s">
        <v>34</v>
      </c>
      <c r="K862" t="s">
        <v>36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</row>
    <row r="863" spans="1:17" x14ac:dyDescent="0.2">
      <c r="A863" s="1">
        <v>45543</v>
      </c>
      <c r="B863" t="s">
        <v>14</v>
      </c>
      <c r="C863" t="s">
        <v>19</v>
      </c>
      <c r="D863" t="s">
        <v>22</v>
      </c>
      <c r="E863" t="s">
        <v>16</v>
      </c>
      <c r="F863" t="s">
        <v>21</v>
      </c>
      <c r="G863">
        <v>336</v>
      </c>
      <c r="H863">
        <v>11</v>
      </c>
      <c r="I863">
        <v>404.51</v>
      </c>
      <c r="J863" t="s">
        <v>34</v>
      </c>
      <c r="K863" t="s">
        <v>36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</row>
    <row r="864" spans="1:17" x14ac:dyDescent="0.2">
      <c r="A864" s="1">
        <v>45527</v>
      </c>
      <c r="B864" t="s">
        <v>14</v>
      </c>
      <c r="C864" t="s">
        <v>10</v>
      </c>
      <c r="D864" t="s">
        <v>27</v>
      </c>
      <c r="E864" t="s">
        <v>29</v>
      </c>
      <c r="F864" t="s">
        <v>21</v>
      </c>
      <c r="G864">
        <v>178</v>
      </c>
      <c r="H864">
        <v>37</v>
      </c>
      <c r="I864">
        <v>419.47</v>
      </c>
      <c r="J864" t="s">
        <v>34</v>
      </c>
      <c r="K864" t="s">
        <v>36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</row>
    <row r="865" spans="1:17" x14ac:dyDescent="0.2">
      <c r="A865" s="1">
        <v>45462</v>
      </c>
      <c r="B865" t="s">
        <v>14</v>
      </c>
      <c r="C865" t="s">
        <v>15</v>
      </c>
      <c r="D865" t="s">
        <v>20</v>
      </c>
      <c r="E865" t="s">
        <v>16</v>
      </c>
      <c r="F865" t="s">
        <v>13</v>
      </c>
      <c r="G865">
        <v>133</v>
      </c>
      <c r="H865">
        <v>46</v>
      </c>
      <c r="I865">
        <v>636.39</v>
      </c>
      <c r="J865" t="s">
        <v>34</v>
      </c>
      <c r="K865" t="s">
        <v>36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</row>
    <row r="866" spans="1:17" x14ac:dyDescent="0.2">
      <c r="A866" s="1">
        <v>45508</v>
      </c>
      <c r="B866" t="s">
        <v>14</v>
      </c>
      <c r="C866" t="s">
        <v>19</v>
      </c>
      <c r="D866" t="s">
        <v>11</v>
      </c>
      <c r="E866" t="s">
        <v>23</v>
      </c>
      <c r="F866" t="s">
        <v>21</v>
      </c>
      <c r="G866">
        <v>270</v>
      </c>
      <c r="H866">
        <v>14</v>
      </c>
      <c r="I866">
        <v>588.6</v>
      </c>
      <c r="J866" t="s">
        <v>34</v>
      </c>
      <c r="K866" t="s">
        <v>36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</row>
    <row r="867" spans="1:17" x14ac:dyDescent="0.2">
      <c r="A867" s="1">
        <v>45527</v>
      </c>
      <c r="B867" t="s">
        <v>14</v>
      </c>
      <c r="C867" t="s">
        <v>10</v>
      </c>
      <c r="D867" t="s">
        <v>22</v>
      </c>
      <c r="E867" t="s">
        <v>29</v>
      </c>
      <c r="F867" t="s">
        <v>17</v>
      </c>
      <c r="G867">
        <v>112</v>
      </c>
      <c r="H867">
        <v>28</v>
      </c>
      <c r="I867">
        <v>841.04</v>
      </c>
      <c r="J867" t="s">
        <v>34</v>
      </c>
      <c r="K867" t="s">
        <v>36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</row>
    <row r="868" spans="1:17" x14ac:dyDescent="0.2">
      <c r="A868" s="1">
        <v>45534</v>
      </c>
      <c r="B868" t="s">
        <v>14</v>
      </c>
      <c r="C868" t="s">
        <v>15</v>
      </c>
      <c r="D868" t="s">
        <v>11</v>
      </c>
      <c r="E868" t="s">
        <v>32</v>
      </c>
      <c r="F868" t="s">
        <v>17</v>
      </c>
      <c r="G868">
        <v>422</v>
      </c>
      <c r="H868">
        <v>12</v>
      </c>
      <c r="I868">
        <v>728.52</v>
      </c>
      <c r="J868" t="s">
        <v>34</v>
      </c>
      <c r="K868" t="s">
        <v>36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</row>
    <row r="869" spans="1:17" x14ac:dyDescent="0.2">
      <c r="A869" s="1">
        <v>45566</v>
      </c>
      <c r="B869" t="s">
        <v>14</v>
      </c>
      <c r="C869" t="s">
        <v>19</v>
      </c>
      <c r="D869" t="s">
        <v>11</v>
      </c>
      <c r="E869" t="s">
        <v>29</v>
      </c>
      <c r="F869" t="s">
        <v>21</v>
      </c>
      <c r="G869">
        <v>12</v>
      </c>
      <c r="H869">
        <v>41</v>
      </c>
      <c r="I869">
        <v>870.76</v>
      </c>
      <c r="J869" t="s">
        <v>34</v>
      </c>
      <c r="K869" t="s">
        <v>36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</row>
    <row r="870" spans="1:17" x14ac:dyDescent="0.2">
      <c r="A870" s="1">
        <v>45455</v>
      </c>
      <c r="B870" t="s">
        <v>14</v>
      </c>
      <c r="C870" t="s">
        <v>10</v>
      </c>
      <c r="D870" t="s">
        <v>22</v>
      </c>
      <c r="E870" t="s">
        <v>32</v>
      </c>
      <c r="F870" t="s">
        <v>24</v>
      </c>
      <c r="G870">
        <v>221</v>
      </c>
      <c r="H870">
        <v>1</v>
      </c>
      <c r="I870">
        <v>531.61</v>
      </c>
      <c r="J870" t="s">
        <v>34</v>
      </c>
      <c r="K870" t="s">
        <v>36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</row>
    <row r="871" spans="1:17" x14ac:dyDescent="0.2">
      <c r="A871" s="1">
        <v>45553</v>
      </c>
      <c r="B871" t="s">
        <v>14</v>
      </c>
      <c r="C871" t="s">
        <v>28</v>
      </c>
      <c r="D871" t="s">
        <v>11</v>
      </c>
      <c r="E871" t="s">
        <v>32</v>
      </c>
      <c r="F871" t="s">
        <v>21</v>
      </c>
      <c r="G871">
        <v>64</v>
      </c>
      <c r="H871">
        <v>32</v>
      </c>
      <c r="I871">
        <v>581.85</v>
      </c>
      <c r="J871" t="s">
        <v>34</v>
      </c>
      <c r="K871" t="s">
        <v>36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</row>
    <row r="872" spans="1:17" x14ac:dyDescent="0.2">
      <c r="A872" s="1">
        <v>45610</v>
      </c>
      <c r="B872" t="s">
        <v>14</v>
      </c>
      <c r="C872" t="s">
        <v>10</v>
      </c>
      <c r="D872" t="s">
        <v>22</v>
      </c>
      <c r="E872" t="s">
        <v>29</v>
      </c>
      <c r="F872" t="s">
        <v>24</v>
      </c>
      <c r="G872">
        <v>352</v>
      </c>
      <c r="H872">
        <v>12</v>
      </c>
      <c r="I872">
        <v>980.5</v>
      </c>
      <c r="J872" t="s">
        <v>34</v>
      </c>
      <c r="K872" t="s">
        <v>36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</row>
    <row r="873" spans="1:17" x14ac:dyDescent="0.2">
      <c r="A873" s="1">
        <v>45400</v>
      </c>
      <c r="B873" t="s">
        <v>14</v>
      </c>
      <c r="C873" t="s">
        <v>19</v>
      </c>
      <c r="D873" t="s">
        <v>20</v>
      </c>
      <c r="E873" t="s">
        <v>16</v>
      </c>
      <c r="F873" t="s">
        <v>24</v>
      </c>
      <c r="G873">
        <v>177</v>
      </c>
      <c r="H873">
        <v>4</v>
      </c>
      <c r="I873">
        <v>254.2</v>
      </c>
      <c r="J873" t="s">
        <v>34</v>
      </c>
      <c r="K873" t="s">
        <v>36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</row>
    <row r="874" spans="1:17" x14ac:dyDescent="0.2">
      <c r="A874" s="1">
        <v>45653</v>
      </c>
      <c r="B874" t="s">
        <v>14</v>
      </c>
      <c r="C874" t="s">
        <v>28</v>
      </c>
      <c r="D874" t="s">
        <v>22</v>
      </c>
      <c r="E874" t="s">
        <v>12</v>
      </c>
      <c r="F874" t="s">
        <v>17</v>
      </c>
      <c r="G874">
        <v>106</v>
      </c>
      <c r="H874">
        <v>13</v>
      </c>
      <c r="I874">
        <v>789.03</v>
      </c>
      <c r="J874" t="s">
        <v>34</v>
      </c>
      <c r="K874" t="s">
        <v>36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  <c r="Q874" t="s">
        <v>34</v>
      </c>
    </row>
    <row r="875" spans="1:17" x14ac:dyDescent="0.2">
      <c r="A875" s="1">
        <v>45358</v>
      </c>
      <c r="B875" t="s">
        <v>14</v>
      </c>
      <c r="C875" t="s">
        <v>10</v>
      </c>
      <c r="D875" t="s">
        <v>27</v>
      </c>
      <c r="E875" t="s">
        <v>16</v>
      </c>
      <c r="F875" t="s">
        <v>24</v>
      </c>
      <c r="G875">
        <v>457</v>
      </c>
      <c r="H875">
        <v>16</v>
      </c>
      <c r="I875">
        <v>603.88</v>
      </c>
      <c r="J875" t="s">
        <v>34</v>
      </c>
      <c r="K875" t="s">
        <v>36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</row>
    <row r="876" spans="1:17" x14ac:dyDescent="0.2">
      <c r="A876" s="1">
        <v>45428</v>
      </c>
      <c r="B876" t="s">
        <v>14</v>
      </c>
      <c r="C876" t="s">
        <v>15</v>
      </c>
      <c r="D876" t="s">
        <v>20</v>
      </c>
      <c r="E876" t="s">
        <v>29</v>
      </c>
      <c r="F876" t="s">
        <v>13</v>
      </c>
      <c r="G876">
        <v>390</v>
      </c>
      <c r="H876">
        <v>29</v>
      </c>
      <c r="I876">
        <v>781.07</v>
      </c>
      <c r="J876" t="s">
        <v>34</v>
      </c>
      <c r="K876" t="s">
        <v>36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</row>
    <row r="877" spans="1:17" x14ac:dyDescent="0.2">
      <c r="A877" s="1">
        <v>45630</v>
      </c>
      <c r="B877" t="s">
        <v>14</v>
      </c>
      <c r="C877" t="s">
        <v>10</v>
      </c>
      <c r="D877" t="s">
        <v>22</v>
      </c>
      <c r="E877" t="s">
        <v>29</v>
      </c>
      <c r="F877" t="s">
        <v>24</v>
      </c>
      <c r="G877">
        <v>192</v>
      </c>
      <c r="H877">
        <v>24</v>
      </c>
      <c r="I877">
        <v>14.04</v>
      </c>
      <c r="J877" t="s">
        <v>34</v>
      </c>
      <c r="K877" t="s">
        <v>36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</row>
    <row r="878" spans="1:17" x14ac:dyDescent="0.2">
      <c r="A878" s="1">
        <v>45535</v>
      </c>
      <c r="B878" t="s">
        <v>14</v>
      </c>
      <c r="C878" t="s">
        <v>10</v>
      </c>
      <c r="D878" t="s">
        <v>22</v>
      </c>
      <c r="E878" t="s">
        <v>16</v>
      </c>
      <c r="F878" t="s">
        <v>17</v>
      </c>
      <c r="G878">
        <v>294</v>
      </c>
      <c r="H878">
        <v>49</v>
      </c>
      <c r="I878">
        <v>105.65</v>
      </c>
      <c r="J878" t="s">
        <v>34</v>
      </c>
      <c r="K878" t="s">
        <v>36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</row>
    <row r="879" spans="1:17" x14ac:dyDescent="0.2">
      <c r="A879" s="1">
        <v>45493</v>
      </c>
      <c r="B879" t="s">
        <v>14</v>
      </c>
      <c r="C879" t="s">
        <v>28</v>
      </c>
      <c r="D879" t="s">
        <v>11</v>
      </c>
      <c r="E879" t="s">
        <v>23</v>
      </c>
      <c r="F879" t="s">
        <v>24</v>
      </c>
      <c r="G879">
        <v>33</v>
      </c>
      <c r="H879">
        <v>23</v>
      </c>
      <c r="I879">
        <v>940.86</v>
      </c>
      <c r="J879" t="s">
        <v>34</v>
      </c>
      <c r="K879" t="s">
        <v>36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</row>
    <row r="880" spans="1:17" x14ac:dyDescent="0.2">
      <c r="A880" s="1">
        <v>45410</v>
      </c>
      <c r="B880" t="s">
        <v>14</v>
      </c>
      <c r="C880" t="s">
        <v>15</v>
      </c>
      <c r="D880" t="s">
        <v>11</v>
      </c>
      <c r="E880" t="s">
        <v>23</v>
      </c>
      <c r="F880" t="s">
        <v>17</v>
      </c>
      <c r="G880">
        <v>429</v>
      </c>
      <c r="H880">
        <v>50</v>
      </c>
      <c r="I880">
        <v>326.77</v>
      </c>
      <c r="J880" t="s">
        <v>34</v>
      </c>
      <c r="K880" t="s">
        <v>36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  <c r="Q880" t="s">
        <v>34</v>
      </c>
    </row>
    <row r="881" spans="1:17" x14ac:dyDescent="0.2">
      <c r="A881" s="1">
        <v>45557</v>
      </c>
      <c r="B881" t="s">
        <v>14</v>
      </c>
      <c r="C881" t="s">
        <v>28</v>
      </c>
      <c r="D881" t="s">
        <v>27</v>
      </c>
      <c r="E881" t="s">
        <v>32</v>
      </c>
      <c r="F881" t="s">
        <v>13</v>
      </c>
      <c r="G881">
        <v>250</v>
      </c>
      <c r="H881">
        <v>39</v>
      </c>
      <c r="I881">
        <v>986.4</v>
      </c>
      <c r="J881" t="s">
        <v>34</v>
      </c>
      <c r="K881" t="s">
        <v>36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</row>
    <row r="882" spans="1:17" x14ac:dyDescent="0.2">
      <c r="A882" s="1">
        <v>45597</v>
      </c>
      <c r="B882" t="s">
        <v>14</v>
      </c>
      <c r="C882" t="s">
        <v>15</v>
      </c>
      <c r="D882" t="s">
        <v>11</v>
      </c>
      <c r="E882" t="s">
        <v>29</v>
      </c>
      <c r="F882" t="s">
        <v>13</v>
      </c>
      <c r="G882">
        <v>249</v>
      </c>
      <c r="H882">
        <v>44</v>
      </c>
      <c r="I882">
        <v>837.43</v>
      </c>
      <c r="J882" t="s">
        <v>34</v>
      </c>
      <c r="K882" t="s">
        <v>36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</row>
    <row r="883" spans="1:17" x14ac:dyDescent="0.2">
      <c r="A883" s="1">
        <v>45581</v>
      </c>
      <c r="B883" t="s">
        <v>14</v>
      </c>
      <c r="C883" t="s">
        <v>10</v>
      </c>
      <c r="D883" t="s">
        <v>20</v>
      </c>
      <c r="E883" t="s">
        <v>23</v>
      </c>
      <c r="F883" t="s">
        <v>21</v>
      </c>
      <c r="G883">
        <v>259</v>
      </c>
      <c r="H883">
        <v>47</v>
      </c>
      <c r="I883">
        <v>370.12</v>
      </c>
      <c r="J883" t="s">
        <v>34</v>
      </c>
      <c r="K883" t="s">
        <v>36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</row>
    <row r="884" spans="1:17" x14ac:dyDescent="0.2">
      <c r="A884" s="1">
        <v>45427</v>
      </c>
      <c r="B884" t="s">
        <v>14</v>
      </c>
      <c r="C884" t="s">
        <v>19</v>
      </c>
      <c r="D884" t="s">
        <v>22</v>
      </c>
      <c r="E884" t="s">
        <v>16</v>
      </c>
      <c r="F884" t="s">
        <v>24</v>
      </c>
      <c r="G884">
        <v>457</v>
      </c>
      <c r="H884">
        <v>2</v>
      </c>
      <c r="I884">
        <v>784.29</v>
      </c>
      <c r="J884" t="s">
        <v>34</v>
      </c>
      <c r="K884" t="s">
        <v>36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</row>
    <row r="885" spans="1:17" x14ac:dyDescent="0.2">
      <c r="A885" s="1">
        <v>45625</v>
      </c>
      <c r="B885" t="s">
        <v>14</v>
      </c>
      <c r="C885" t="s">
        <v>28</v>
      </c>
      <c r="D885" t="s">
        <v>22</v>
      </c>
      <c r="E885" t="s">
        <v>12</v>
      </c>
      <c r="F885" t="s">
        <v>24</v>
      </c>
      <c r="G885">
        <v>414</v>
      </c>
      <c r="H885">
        <v>44</v>
      </c>
      <c r="I885">
        <v>185.58</v>
      </c>
      <c r="J885" t="s">
        <v>34</v>
      </c>
      <c r="K885" t="s">
        <v>36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</row>
    <row r="886" spans="1:17" x14ac:dyDescent="0.2">
      <c r="A886" s="1">
        <v>45530</v>
      </c>
      <c r="B886" t="s">
        <v>14</v>
      </c>
      <c r="C886" t="s">
        <v>28</v>
      </c>
      <c r="D886" t="s">
        <v>20</v>
      </c>
      <c r="E886" t="s">
        <v>16</v>
      </c>
      <c r="F886" t="s">
        <v>24</v>
      </c>
      <c r="G886">
        <v>373</v>
      </c>
      <c r="H886">
        <v>30</v>
      </c>
      <c r="I886">
        <v>155.15</v>
      </c>
      <c r="J886" t="s">
        <v>34</v>
      </c>
      <c r="K886" t="s">
        <v>36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</row>
    <row r="887" spans="1:17" x14ac:dyDescent="0.2">
      <c r="A887" s="1">
        <v>45485</v>
      </c>
      <c r="B887" t="s">
        <v>14</v>
      </c>
      <c r="C887" t="s">
        <v>10</v>
      </c>
      <c r="D887" t="s">
        <v>22</v>
      </c>
      <c r="E887" t="s">
        <v>29</v>
      </c>
      <c r="F887" t="s">
        <v>24</v>
      </c>
      <c r="G887">
        <v>48</v>
      </c>
      <c r="H887">
        <v>48</v>
      </c>
      <c r="I887">
        <v>440.99</v>
      </c>
      <c r="J887" t="s">
        <v>34</v>
      </c>
      <c r="K887" t="s">
        <v>36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</row>
    <row r="888" spans="1:17" x14ac:dyDescent="0.2">
      <c r="A888" s="1">
        <v>45598</v>
      </c>
      <c r="B888" t="s">
        <v>14</v>
      </c>
      <c r="C888" t="s">
        <v>10</v>
      </c>
      <c r="D888" t="s">
        <v>27</v>
      </c>
      <c r="E888" t="s">
        <v>12</v>
      </c>
      <c r="F888" t="s">
        <v>13</v>
      </c>
      <c r="G888">
        <v>217</v>
      </c>
      <c r="H888">
        <v>31</v>
      </c>
      <c r="I888">
        <v>40.840000000000003</v>
      </c>
      <c r="J888" t="s">
        <v>34</v>
      </c>
      <c r="K888" t="s">
        <v>36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  <c r="Q888" t="s">
        <v>34</v>
      </c>
    </row>
    <row r="889" spans="1:17" x14ac:dyDescent="0.2">
      <c r="A889" s="1">
        <v>45455</v>
      </c>
      <c r="B889" t="s">
        <v>14</v>
      </c>
      <c r="C889" t="s">
        <v>28</v>
      </c>
      <c r="D889" t="s">
        <v>20</v>
      </c>
      <c r="E889" t="s">
        <v>23</v>
      </c>
      <c r="F889" t="s">
        <v>21</v>
      </c>
      <c r="G889">
        <v>81</v>
      </c>
      <c r="H889">
        <v>9</v>
      </c>
      <c r="I889">
        <v>678.32</v>
      </c>
      <c r="J889" t="s">
        <v>34</v>
      </c>
      <c r="K889" t="s">
        <v>36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</row>
    <row r="890" spans="1:17" x14ac:dyDescent="0.2">
      <c r="A890" s="1">
        <v>45527</v>
      </c>
      <c r="B890" t="s">
        <v>14</v>
      </c>
      <c r="C890" t="s">
        <v>28</v>
      </c>
      <c r="D890" t="s">
        <v>20</v>
      </c>
      <c r="E890" t="s">
        <v>12</v>
      </c>
      <c r="F890" t="s">
        <v>24</v>
      </c>
      <c r="G890">
        <v>200</v>
      </c>
      <c r="H890">
        <v>10</v>
      </c>
      <c r="I890">
        <v>722.92</v>
      </c>
      <c r="J890" t="s">
        <v>34</v>
      </c>
      <c r="K890" t="s">
        <v>36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</row>
    <row r="891" spans="1:17" x14ac:dyDescent="0.2">
      <c r="A891" s="1">
        <v>45408</v>
      </c>
      <c r="B891" t="s">
        <v>14</v>
      </c>
      <c r="C891" t="s">
        <v>19</v>
      </c>
      <c r="D891" t="s">
        <v>27</v>
      </c>
      <c r="E891" t="s">
        <v>12</v>
      </c>
      <c r="F891" t="s">
        <v>13</v>
      </c>
      <c r="G891">
        <v>406</v>
      </c>
      <c r="H891">
        <v>15</v>
      </c>
      <c r="I891">
        <v>742.34</v>
      </c>
      <c r="J891" t="s">
        <v>34</v>
      </c>
      <c r="K891" t="s">
        <v>36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</row>
    <row r="892" spans="1:17" x14ac:dyDescent="0.2">
      <c r="A892" s="1">
        <v>45333</v>
      </c>
      <c r="B892" t="s">
        <v>14</v>
      </c>
      <c r="C892" t="s">
        <v>19</v>
      </c>
      <c r="D892" t="s">
        <v>22</v>
      </c>
      <c r="E892" t="s">
        <v>23</v>
      </c>
      <c r="F892" t="s">
        <v>17</v>
      </c>
      <c r="G892">
        <v>275</v>
      </c>
      <c r="H892">
        <v>31</v>
      </c>
      <c r="I892">
        <v>508.32</v>
      </c>
      <c r="J892" t="s">
        <v>34</v>
      </c>
      <c r="K892" t="s">
        <v>36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</row>
    <row r="893" spans="1:17" x14ac:dyDescent="0.2">
      <c r="A893" s="1">
        <v>45347</v>
      </c>
      <c r="B893" t="s">
        <v>14</v>
      </c>
      <c r="C893" t="s">
        <v>15</v>
      </c>
      <c r="D893" t="s">
        <v>27</v>
      </c>
      <c r="E893" t="s">
        <v>23</v>
      </c>
      <c r="F893" t="s">
        <v>13</v>
      </c>
      <c r="G893">
        <v>160</v>
      </c>
      <c r="H893">
        <v>8</v>
      </c>
      <c r="I893">
        <v>436.7</v>
      </c>
      <c r="J893" t="s">
        <v>34</v>
      </c>
      <c r="K893" t="s">
        <v>36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</row>
    <row r="894" spans="1:17" x14ac:dyDescent="0.2">
      <c r="A894" s="1">
        <v>45430</v>
      </c>
      <c r="B894" t="s">
        <v>14</v>
      </c>
      <c r="C894" t="s">
        <v>15</v>
      </c>
      <c r="D894" t="s">
        <v>22</v>
      </c>
      <c r="E894" t="s">
        <v>12</v>
      </c>
      <c r="F894" t="s">
        <v>24</v>
      </c>
      <c r="G894">
        <v>425</v>
      </c>
      <c r="H894">
        <v>40</v>
      </c>
      <c r="I894">
        <v>802.44</v>
      </c>
      <c r="J894" t="s">
        <v>34</v>
      </c>
      <c r="K894" t="s">
        <v>36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</row>
    <row r="895" spans="1:17" x14ac:dyDescent="0.2">
      <c r="A895" s="1">
        <v>45468</v>
      </c>
      <c r="B895" t="s">
        <v>14</v>
      </c>
      <c r="C895" t="s">
        <v>10</v>
      </c>
      <c r="D895" t="s">
        <v>27</v>
      </c>
      <c r="E895" t="s">
        <v>12</v>
      </c>
      <c r="F895" t="s">
        <v>13</v>
      </c>
      <c r="G895">
        <v>59</v>
      </c>
      <c r="H895">
        <v>23</v>
      </c>
      <c r="I895">
        <v>235.06</v>
      </c>
      <c r="J895" t="s">
        <v>34</v>
      </c>
      <c r="K895" t="s">
        <v>36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</row>
    <row r="896" spans="1:17" x14ac:dyDescent="0.2">
      <c r="A896" s="1">
        <v>45643</v>
      </c>
      <c r="B896" t="s">
        <v>14</v>
      </c>
      <c r="C896" t="s">
        <v>28</v>
      </c>
      <c r="D896" t="s">
        <v>27</v>
      </c>
      <c r="E896" t="s">
        <v>12</v>
      </c>
      <c r="F896" t="s">
        <v>24</v>
      </c>
      <c r="G896">
        <v>143</v>
      </c>
      <c r="H896">
        <v>44</v>
      </c>
      <c r="I896">
        <v>254.17</v>
      </c>
      <c r="J896" t="s">
        <v>34</v>
      </c>
      <c r="K896" t="s">
        <v>36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</row>
    <row r="897" spans="1:17" x14ac:dyDescent="0.2">
      <c r="A897" s="1">
        <v>45393</v>
      </c>
      <c r="B897" t="s">
        <v>14</v>
      </c>
      <c r="C897" t="s">
        <v>28</v>
      </c>
      <c r="D897" t="s">
        <v>27</v>
      </c>
      <c r="E897" t="s">
        <v>12</v>
      </c>
      <c r="F897" t="s">
        <v>17</v>
      </c>
      <c r="G897">
        <v>357</v>
      </c>
      <c r="H897">
        <v>26</v>
      </c>
      <c r="I897">
        <v>974.16</v>
      </c>
      <c r="J897" t="s">
        <v>34</v>
      </c>
      <c r="K897" t="s">
        <v>36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</row>
    <row r="898" spans="1:17" x14ac:dyDescent="0.2">
      <c r="A898" s="1">
        <v>45368</v>
      </c>
      <c r="B898" t="s">
        <v>14</v>
      </c>
      <c r="C898" t="s">
        <v>15</v>
      </c>
      <c r="D898" t="s">
        <v>11</v>
      </c>
      <c r="E898" t="s">
        <v>16</v>
      </c>
      <c r="F898" t="s">
        <v>13</v>
      </c>
      <c r="G898">
        <v>498</v>
      </c>
      <c r="H898">
        <v>1</v>
      </c>
      <c r="I898">
        <v>90.34</v>
      </c>
      <c r="J898" t="s">
        <v>34</v>
      </c>
      <c r="K898" t="s">
        <v>36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</row>
    <row r="899" spans="1:17" x14ac:dyDescent="0.2">
      <c r="A899" s="1">
        <v>45554</v>
      </c>
      <c r="B899" t="s">
        <v>14</v>
      </c>
      <c r="C899" t="s">
        <v>10</v>
      </c>
      <c r="D899" t="s">
        <v>20</v>
      </c>
      <c r="E899" t="s">
        <v>23</v>
      </c>
      <c r="F899" t="s">
        <v>24</v>
      </c>
      <c r="G899">
        <v>185</v>
      </c>
      <c r="H899">
        <v>30</v>
      </c>
      <c r="I899">
        <v>139.81</v>
      </c>
      <c r="J899" t="s">
        <v>34</v>
      </c>
      <c r="K899" t="s">
        <v>36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</row>
    <row r="900" spans="1:17" x14ac:dyDescent="0.2">
      <c r="A900" s="1">
        <v>45617</v>
      </c>
      <c r="B900" t="s">
        <v>14</v>
      </c>
      <c r="C900" t="s">
        <v>15</v>
      </c>
      <c r="D900" t="s">
        <v>27</v>
      </c>
      <c r="E900" t="s">
        <v>32</v>
      </c>
      <c r="F900" t="s">
        <v>13</v>
      </c>
      <c r="G900">
        <v>159</v>
      </c>
      <c r="H900">
        <v>0</v>
      </c>
      <c r="I900">
        <v>795.2</v>
      </c>
      <c r="J900" t="s">
        <v>34</v>
      </c>
      <c r="K900" t="s">
        <v>36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</row>
    <row r="901" spans="1:17" x14ac:dyDescent="0.2">
      <c r="A901" s="1">
        <v>45352</v>
      </c>
      <c r="B901" t="s">
        <v>14</v>
      </c>
      <c r="C901" t="s">
        <v>10</v>
      </c>
      <c r="D901" t="s">
        <v>27</v>
      </c>
      <c r="E901" t="s">
        <v>29</v>
      </c>
      <c r="F901" t="s">
        <v>13</v>
      </c>
      <c r="G901">
        <v>148</v>
      </c>
      <c r="H901">
        <v>48</v>
      </c>
      <c r="I901">
        <v>779.07</v>
      </c>
      <c r="J901" t="s">
        <v>34</v>
      </c>
      <c r="K901" t="s">
        <v>36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</row>
    <row r="902" spans="1:17" x14ac:dyDescent="0.2">
      <c r="A902" s="1">
        <v>45632</v>
      </c>
      <c r="B902" t="s">
        <v>14</v>
      </c>
      <c r="C902" t="s">
        <v>15</v>
      </c>
      <c r="D902" t="s">
        <v>11</v>
      </c>
      <c r="E902" t="s">
        <v>23</v>
      </c>
      <c r="F902" t="s">
        <v>13</v>
      </c>
      <c r="G902">
        <v>212</v>
      </c>
      <c r="H902">
        <v>46</v>
      </c>
      <c r="I902">
        <v>815.14</v>
      </c>
      <c r="J902" t="s">
        <v>34</v>
      </c>
      <c r="K902" t="s">
        <v>36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</row>
    <row r="903" spans="1:17" x14ac:dyDescent="0.2">
      <c r="A903" s="1">
        <v>45471</v>
      </c>
      <c r="B903" t="s">
        <v>14</v>
      </c>
      <c r="C903" t="s">
        <v>28</v>
      </c>
      <c r="D903" t="s">
        <v>27</v>
      </c>
      <c r="E903" t="s">
        <v>32</v>
      </c>
      <c r="F903" t="s">
        <v>13</v>
      </c>
      <c r="G903">
        <v>223</v>
      </c>
      <c r="H903">
        <v>50</v>
      </c>
      <c r="I903">
        <v>919.99</v>
      </c>
      <c r="J903" t="s">
        <v>34</v>
      </c>
      <c r="K903" t="s">
        <v>36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</row>
    <row r="904" spans="1:17" x14ac:dyDescent="0.2">
      <c r="A904" s="1">
        <v>45512</v>
      </c>
      <c r="B904" t="s">
        <v>14</v>
      </c>
      <c r="C904" t="s">
        <v>15</v>
      </c>
      <c r="D904" t="s">
        <v>27</v>
      </c>
      <c r="E904" t="s">
        <v>16</v>
      </c>
      <c r="F904" t="s">
        <v>17</v>
      </c>
      <c r="G904">
        <v>141</v>
      </c>
      <c r="H904">
        <v>49</v>
      </c>
      <c r="I904">
        <v>845.13</v>
      </c>
      <c r="J904" t="s">
        <v>34</v>
      </c>
      <c r="K904" t="s">
        <v>36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</row>
    <row r="905" spans="1:17" x14ac:dyDescent="0.2">
      <c r="A905" s="1">
        <v>45598</v>
      </c>
      <c r="B905" t="s">
        <v>14</v>
      </c>
      <c r="C905" t="s">
        <v>15</v>
      </c>
      <c r="D905" t="s">
        <v>27</v>
      </c>
      <c r="E905" t="s">
        <v>16</v>
      </c>
      <c r="F905" t="s">
        <v>17</v>
      </c>
      <c r="G905">
        <v>461</v>
      </c>
      <c r="H905">
        <v>38</v>
      </c>
      <c r="I905">
        <v>776.18</v>
      </c>
      <c r="J905" t="s">
        <v>34</v>
      </c>
      <c r="K905" t="s">
        <v>36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</row>
    <row r="906" spans="1:17" x14ac:dyDescent="0.2">
      <c r="A906" s="1">
        <v>45305</v>
      </c>
      <c r="B906" t="s">
        <v>14</v>
      </c>
      <c r="C906" t="s">
        <v>10</v>
      </c>
      <c r="D906" t="s">
        <v>22</v>
      </c>
      <c r="E906" t="s">
        <v>29</v>
      </c>
      <c r="F906" t="s">
        <v>21</v>
      </c>
      <c r="G906">
        <v>363</v>
      </c>
      <c r="H906">
        <v>28</v>
      </c>
      <c r="I906">
        <v>659.23</v>
      </c>
      <c r="J906" t="s">
        <v>34</v>
      </c>
      <c r="K906" t="s">
        <v>36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  <c r="Q906" t="s">
        <v>34</v>
      </c>
    </row>
    <row r="907" spans="1:17" x14ac:dyDescent="0.2">
      <c r="A907" s="1">
        <v>45486</v>
      </c>
      <c r="B907" t="s">
        <v>14</v>
      </c>
      <c r="C907" t="s">
        <v>19</v>
      </c>
      <c r="D907" t="s">
        <v>22</v>
      </c>
      <c r="E907" t="s">
        <v>32</v>
      </c>
      <c r="F907" t="s">
        <v>24</v>
      </c>
      <c r="G907">
        <v>448</v>
      </c>
      <c r="H907">
        <v>48</v>
      </c>
      <c r="I907">
        <v>264.7</v>
      </c>
      <c r="J907" t="s">
        <v>34</v>
      </c>
      <c r="K907" t="s">
        <v>36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</row>
    <row r="908" spans="1:17" x14ac:dyDescent="0.2">
      <c r="A908" s="1">
        <v>45642</v>
      </c>
      <c r="B908" t="s">
        <v>14</v>
      </c>
      <c r="C908" t="s">
        <v>28</v>
      </c>
      <c r="D908" t="s">
        <v>20</v>
      </c>
      <c r="E908" t="s">
        <v>32</v>
      </c>
      <c r="F908" t="s">
        <v>17</v>
      </c>
      <c r="G908">
        <v>360</v>
      </c>
      <c r="H908">
        <v>4</v>
      </c>
      <c r="I908">
        <v>761.8</v>
      </c>
      <c r="J908" t="s">
        <v>34</v>
      </c>
      <c r="K908" t="s">
        <v>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</row>
    <row r="909" spans="1:17" x14ac:dyDescent="0.2">
      <c r="A909" s="1">
        <v>45316</v>
      </c>
      <c r="B909" t="s">
        <v>14</v>
      </c>
      <c r="C909" t="s">
        <v>19</v>
      </c>
      <c r="D909" t="s">
        <v>20</v>
      </c>
      <c r="E909" t="s">
        <v>29</v>
      </c>
      <c r="F909" t="s">
        <v>17</v>
      </c>
      <c r="G909">
        <v>246</v>
      </c>
      <c r="H909">
        <v>46</v>
      </c>
      <c r="I909">
        <v>749.61</v>
      </c>
      <c r="J909" t="s">
        <v>34</v>
      </c>
      <c r="K909" t="s">
        <v>36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  <c r="Q909" t="s">
        <v>34</v>
      </c>
    </row>
    <row r="910" spans="1:17" x14ac:dyDescent="0.2">
      <c r="A910" s="1">
        <v>45410</v>
      </c>
      <c r="B910" t="s">
        <v>14</v>
      </c>
      <c r="C910" t="s">
        <v>19</v>
      </c>
      <c r="D910" t="s">
        <v>11</v>
      </c>
      <c r="E910" t="s">
        <v>23</v>
      </c>
      <c r="F910" t="s">
        <v>21</v>
      </c>
      <c r="G910">
        <v>93</v>
      </c>
      <c r="H910">
        <v>29</v>
      </c>
      <c r="I910">
        <v>440.88</v>
      </c>
      <c r="J910" t="s">
        <v>34</v>
      </c>
      <c r="K910" t="s">
        <v>36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  <c r="Q910" t="s">
        <v>34</v>
      </c>
    </row>
    <row r="911" spans="1:17" x14ac:dyDescent="0.2">
      <c r="A911" s="1">
        <v>45585</v>
      </c>
      <c r="B911" t="s">
        <v>14</v>
      </c>
      <c r="C911" t="s">
        <v>10</v>
      </c>
      <c r="D911" t="s">
        <v>22</v>
      </c>
      <c r="E911" t="s">
        <v>32</v>
      </c>
      <c r="F911" t="s">
        <v>24</v>
      </c>
      <c r="G911">
        <v>449</v>
      </c>
      <c r="H911">
        <v>27</v>
      </c>
      <c r="I911">
        <v>528.35</v>
      </c>
      <c r="J911" t="s">
        <v>34</v>
      </c>
      <c r="K911" t="s">
        <v>36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</row>
    <row r="912" spans="1:17" x14ac:dyDescent="0.2">
      <c r="A912" s="1">
        <v>45328</v>
      </c>
      <c r="B912" t="s">
        <v>14</v>
      </c>
      <c r="C912" t="s">
        <v>10</v>
      </c>
      <c r="D912" t="s">
        <v>22</v>
      </c>
      <c r="E912" t="s">
        <v>12</v>
      </c>
      <c r="F912" t="s">
        <v>13</v>
      </c>
      <c r="G912">
        <v>89</v>
      </c>
      <c r="H912">
        <v>30</v>
      </c>
      <c r="I912">
        <v>222.91</v>
      </c>
      <c r="J912" t="s">
        <v>34</v>
      </c>
      <c r="K912" t="s">
        <v>36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</row>
    <row r="913" spans="1:17" x14ac:dyDescent="0.2">
      <c r="A913" s="1">
        <v>45437</v>
      </c>
      <c r="B913" t="s">
        <v>14</v>
      </c>
      <c r="C913" t="s">
        <v>10</v>
      </c>
      <c r="D913" t="s">
        <v>22</v>
      </c>
      <c r="E913" t="s">
        <v>16</v>
      </c>
      <c r="F913" t="s">
        <v>17</v>
      </c>
      <c r="G913">
        <v>22</v>
      </c>
      <c r="H913">
        <v>48</v>
      </c>
      <c r="I913">
        <v>324.23</v>
      </c>
      <c r="J913" t="s">
        <v>34</v>
      </c>
      <c r="K913" t="s">
        <v>36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</row>
    <row r="914" spans="1:17" x14ac:dyDescent="0.2">
      <c r="A914" s="1">
        <v>45447</v>
      </c>
      <c r="B914" t="s">
        <v>14</v>
      </c>
      <c r="C914" t="s">
        <v>19</v>
      </c>
      <c r="D914" t="s">
        <v>11</v>
      </c>
      <c r="E914" t="s">
        <v>16</v>
      </c>
      <c r="F914" t="s">
        <v>17</v>
      </c>
      <c r="G914">
        <v>156</v>
      </c>
      <c r="H914">
        <v>45</v>
      </c>
      <c r="I914">
        <v>570.86</v>
      </c>
      <c r="J914" t="s">
        <v>34</v>
      </c>
      <c r="K914" t="s">
        <v>36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  <c r="Q914" t="s">
        <v>34</v>
      </c>
    </row>
    <row r="915" spans="1:17" x14ac:dyDescent="0.2">
      <c r="A915" s="1">
        <v>45377</v>
      </c>
      <c r="B915" t="s">
        <v>14</v>
      </c>
      <c r="C915" t="s">
        <v>19</v>
      </c>
      <c r="D915" t="s">
        <v>11</v>
      </c>
      <c r="E915" t="s">
        <v>12</v>
      </c>
      <c r="F915" t="s">
        <v>24</v>
      </c>
      <c r="G915">
        <v>206</v>
      </c>
      <c r="H915">
        <v>20</v>
      </c>
      <c r="I915">
        <v>871.76</v>
      </c>
      <c r="J915" t="s">
        <v>34</v>
      </c>
      <c r="K915" t="s">
        <v>36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  <c r="Q915" t="s">
        <v>34</v>
      </c>
    </row>
    <row r="916" spans="1:17" x14ac:dyDescent="0.2">
      <c r="A916" s="1">
        <v>45526</v>
      </c>
      <c r="B916" t="s">
        <v>14</v>
      </c>
      <c r="C916" t="s">
        <v>28</v>
      </c>
      <c r="D916" t="s">
        <v>22</v>
      </c>
      <c r="E916" t="s">
        <v>12</v>
      </c>
      <c r="F916" t="s">
        <v>17</v>
      </c>
      <c r="G916">
        <v>139</v>
      </c>
      <c r="H916">
        <v>14</v>
      </c>
      <c r="I916">
        <v>298.04000000000002</v>
      </c>
      <c r="J916" t="s">
        <v>34</v>
      </c>
      <c r="K916" t="s">
        <v>36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</row>
    <row r="917" spans="1:17" x14ac:dyDescent="0.2">
      <c r="A917" s="1">
        <v>45484</v>
      </c>
      <c r="B917" t="s">
        <v>14</v>
      </c>
      <c r="C917" t="s">
        <v>10</v>
      </c>
      <c r="D917" t="s">
        <v>20</v>
      </c>
      <c r="E917" t="s">
        <v>32</v>
      </c>
      <c r="F917" t="s">
        <v>13</v>
      </c>
      <c r="G917">
        <v>210</v>
      </c>
      <c r="H917">
        <v>38</v>
      </c>
      <c r="I917">
        <v>493.58</v>
      </c>
      <c r="J917" t="s">
        <v>34</v>
      </c>
      <c r="K917" t="s">
        <v>36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</row>
    <row r="918" spans="1:17" x14ac:dyDescent="0.2">
      <c r="A918" s="1">
        <v>45573</v>
      </c>
      <c r="B918" t="s">
        <v>14</v>
      </c>
      <c r="C918" t="s">
        <v>28</v>
      </c>
      <c r="D918" t="s">
        <v>22</v>
      </c>
      <c r="E918" t="s">
        <v>23</v>
      </c>
      <c r="F918" t="s">
        <v>24</v>
      </c>
      <c r="G918">
        <v>51</v>
      </c>
      <c r="H918">
        <v>13</v>
      </c>
      <c r="I918">
        <v>525.51</v>
      </c>
      <c r="J918" t="s">
        <v>34</v>
      </c>
      <c r="K918" t="s">
        <v>36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</row>
    <row r="919" spans="1:17" x14ac:dyDescent="0.2">
      <c r="A919" s="1">
        <v>45375</v>
      </c>
      <c r="B919" t="s">
        <v>14</v>
      </c>
      <c r="C919" t="s">
        <v>19</v>
      </c>
      <c r="D919" t="s">
        <v>27</v>
      </c>
      <c r="E919" t="s">
        <v>32</v>
      </c>
      <c r="F919" t="s">
        <v>13</v>
      </c>
      <c r="G919">
        <v>193</v>
      </c>
      <c r="H919">
        <v>33</v>
      </c>
      <c r="I919">
        <v>326.85000000000002</v>
      </c>
      <c r="J919" t="s">
        <v>34</v>
      </c>
      <c r="K919" t="s">
        <v>36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</row>
    <row r="920" spans="1:17" x14ac:dyDescent="0.2">
      <c r="A920" s="1">
        <v>45334</v>
      </c>
      <c r="B920" t="s">
        <v>14</v>
      </c>
      <c r="C920" t="s">
        <v>15</v>
      </c>
      <c r="D920" t="s">
        <v>22</v>
      </c>
      <c r="E920" t="s">
        <v>23</v>
      </c>
      <c r="F920" t="s">
        <v>24</v>
      </c>
      <c r="G920">
        <v>208</v>
      </c>
      <c r="H920">
        <v>26</v>
      </c>
      <c r="I920">
        <v>660.92</v>
      </c>
      <c r="J920" t="s">
        <v>34</v>
      </c>
      <c r="K920" t="s">
        <v>36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</row>
    <row r="921" spans="1:17" x14ac:dyDescent="0.2">
      <c r="A921" s="1">
        <v>45407</v>
      </c>
      <c r="B921" t="s">
        <v>14</v>
      </c>
      <c r="C921" t="s">
        <v>15</v>
      </c>
      <c r="D921" t="s">
        <v>20</v>
      </c>
      <c r="E921" t="s">
        <v>29</v>
      </c>
      <c r="F921" t="s">
        <v>24</v>
      </c>
      <c r="G921">
        <v>430</v>
      </c>
      <c r="H921">
        <v>30</v>
      </c>
      <c r="I921">
        <v>198.84</v>
      </c>
      <c r="J921" t="s">
        <v>34</v>
      </c>
      <c r="K921" t="s">
        <v>36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</row>
    <row r="922" spans="1:17" x14ac:dyDescent="0.2">
      <c r="A922" s="1">
        <v>45434</v>
      </c>
      <c r="B922" t="s">
        <v>14</v>
      </c>
      <c r="C922" t="s">
        <v>28</v>
      </c>
      <c r="D922" t="s">
        <v>22</v>
      </c>
      <c r="E922" t="s">
        <v>32</v>
      </c>
      <c r="F922" t="s">
        <v>13</v>
      </c>
      <c r="G922">
        <v>97</v>
      </c>
      <c r="H922">
        <v>4</v>
      </c>
      <c r="I922">
        <v>482.4</v>
      </c>
      <c r="J922" t="s">
        <v>34</v>
      </c>
      <c r="K922" t="s">
        <v>36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</row>
    <row r="923" spans="1:17" x14ac:dyDescent="0.2">
      <c r="A923" s="1">
        <v>45545</v>
      </c>
      <c r="B923" t="s">
        <v>14</v>
      </c>
      <c r="C923" t="s">
        <v>28</v>
      </c>
      <c r="D923" t="s">
        <v>11</v>
      </c>
      <c r="E923" t="s">
        <v>16</v>
      </c>
      <c r="F923" t="s">
        <v>13</v>
      </c>
      <c r="G923">
        <v>474</v>
      </c>
      <c r="H923">
        <v>29</v>
      </c>
      <c r="I923">
        <v>61.02</v>
      </c>
      <c r="J923" t="s">
        <v>34</v>
      </c>
      <c r="K923" t="s">
        <v>36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</row>
    <row r="924" spans="1:17" x14ac:dyDescent="0.2">
      <c r="A924" s="1">
        <v>45428</v>
      </c>
      <c r="B924" t="s">
        <v>14</v>
      </c>
      <c r="C924" t="s">
        <v>15</v>
      </c>
      <c r="D924" t="s">
        <v>27</v>
      </c>
      <c r="E924" t="s">
        <v>23</v>
      </c>
      <c r="F924" t="s">
        <v>24</v>
      </c>
      <c r="G924">
        <v>323</v>
      </c>
      <c r="H924">
        <v>5</v>
      </c>
      <c r="I924">
        <v>840.41</v>
      </c>
      <c r="J924" t="s">
        <v>34</v>
      </c>
      <c r="K924" t="s">
        <v>36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</row>
    <row r="925" spans="1:17" x14ac:dyDescent="0.2">
      <c r="A925" s="1">
        <v>45456</v>
      </c>
      <c r="B925" t="s">
        <v>14</v>
      </c>
      <c r="C925" t="s">
        <v>19</v>
      </c>
      <c r="D925" t="s">
        <v>20</v>
      </c>
      <c r="E925" t="s">
        <v>23</v>
      </c>
      <c r="F925" t="s">
        <v>24</v>
      </c>
      <c r="G925">
        <v>202</v>
      </c>
      <c r="H925">
        <v>23</v>
      </c>
      <c r="I925">
        <v>869.39</v>
      </c>
      <c r="J925" t="s">
        <v>34</v>
      </c>
      <c r="K925" t="s">
        <v>36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  <c r="Q925" t="s">
        <v>34</v>
      </c>
    </row>
    <row r="926" spans="1:17" x14ac:dyDescent="0.2">
      <c r="A926" s="1">
        <v>45556</v>
      </c>
      <c r="B926" t="s">
        <v>14</v>
      </c>
      <c r="C926" t="s">
        <v>10</v>
      </c>
      <c r="D926" t="s">
        <v>20</v>
      </c>
      <c r="E926" t="s">
        <v>29</v>
      </c>
      <c r="F926" t="s">
        <v>21</v>
      </c>
      <c r="G926">
        <v>212</v>
      </c>
      <c r="H926">
        <v>43</v>
      </c>
      <c r="I926">
        <v>452.05</v>
      </c>
      <c r="J926" t="s">
        <v>34</v>
      </c>
      <c r="K926" t="s">
        <v>36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</row>
    <row r="927" spans="1:17" x14ac:dyDescent="0.2">
      <c r="A927" s="1">
        <v>45449</v>
      </c>
      <c r="B927" t="s">
        <v>14</v>
      </c>
      <c r="C927" t="s">
        <v>28</v>
      </c>
      <c r="D927" t="s">
        <v>11</v>
      </c>
      <c r="E927" t="s">
        <v>29</v>
      </c>
      <c r="F927" t="s">
        <v>17</v>
      </c>
      <c r="G927">
        <v>399</v>
      </c>
      <c r="H927">
        <v>5</v>
      </c>
      <c r="I927">
        <v>935.66</v>
      </c>
      <c r="J927" t="s">
        <v>34</v>
      </c>
      <c r="K927" t="s">
        <v>36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</row>
    <row r="928" spans="1:17" x14ac:dyDescent="0.2">
      <c r="A928" s="1">
        <v>45642</v>
      </c>
      <c r="B928" t="s">
        <v>14</v>
      </c>
      <c r="C928" t="s">
        <v>28</v>
      </c>
      <c r="D928" t="s">
        <v>27</v>
      </c>
      <c r="E928" t="s">
        <v>12</v>
      </c>
      <c r="F928" t="s">
        <v>21</v>
      </c>
      <c r="G928">
        <v>182</v>
      </c>
      <c r="H928">
        <v>32</v>
      </c>
      <c r="I928">
        <v>648.66999999999996</v>
      </c>
      <c r="J928" t="s">
        <v>34</v>
      </c>
      <c r="K928" t="s">
        <v>36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</row>
    <row r="929" spans="1:17" x14ac:dyDescent="0.2">
      <c r="A929" s="1">
        <v>45590</v>
      </c>
      <c r="B929" t="s">
        <v>14</v>
      </c>
      <c r="C929" t="s">
        <v>28</v>
      </c>
      <c r="D929" t="s">
        <v>27</v>
      </c>
      <c r="E929" t="s">
        <v>12</v>
      </c>
      <c r="F929" t="s">
        <v>17</v>
      </c>
      <c r="G929">
        <v>54</v>
      </c>
      <c r="H929">
        <v>17</v>
      </c>
      <c r="I929">
        <v>14.58</v>
      </c>
      <c r="J929" t="s">
        <v>34</v>
      </c>
      <c r="K929" t="s">
        <v>36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</row>
    <row r="930" spans="1:17" x14ac:dyDescent="0.2">
      <c r="A930" s="1">
        <v>45613</v>
      </c>
      <c r="B930" t="s">
        <v>14</v>
      </c>
      <c r="C930" t="s">
        <v>10</v>
      </c>
      <c r="D930" t="s">
        <v>20</v>
      </c>
      <c r="E930" t="s">
        <v>16</v>
      </c>
      <c r="F930" t="s">
        <v>17</v>
      </c>
      <c r="G930">
        <v>46</v>
      </c>
      <c r="H930">
        <v>6</v>
      </c>
      <c r="I930">
        <v>723.02</v>
      </c>
      <c r="J930" t="s">
        <v>34</v>
      </c>
      <c r="K930" t="s">
        <v>36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  <c r="Q930" t="s">
        <v>34</v>
      </c>
    </row>
    <row r="931" spans="1:17" x14ac:dyDescent="0.2">
      <c r="A931" s="1">
        <v>45650</v>
      </c>
      <c r="B931" t="s">
        <v>14</v>
      </c>
      <c r="C931" t="s">
        <v>10</v>
      </c>
      <c r="D931" t="s">
        <v>11</v>
      </c>
      <c r="E931" t="s">
        <v>23</v>
      </c>
      <c r="F931" t="s">
        <v>17</v>
      </c>
      <c r="G931">
        <v>415</v>
      </c>
      <c r="H931">
        <v>23</v>
      </c>
      <c r="I931">
        <v>698.66</v>
      </c>
      <c r="J931" t="s">
        <v>34</v>
      </c>
      <c r="K931" t="s">
        <v>36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</row>
    <row r="932" spans="1:17" x14ac:dyDescent="0.2">
      <c r="A932" s="1">
        <v>45628</v>
      </c>
      <c r="B932" t="s">
        <v>14</v>
      </c>
      <c r="C932" t="s">
        <v>15</v>
      </c>
      <c r="D932" t="s">
        <v>20</v>
      </c>
      <c r="E932" t="s">
        <v>12</v>
      </c>
      <c r="F932" t="s">
        <v>17</v>
      </c>
      <c r="G932">
        <v>99</v>
      </c>
      <c r="H932">
        <v>45</v>
      </c>
      <c r="I932">
        <v>524.25</v>
      </c>
      <c r="J932" t="s">
        <v>34</v>
      </c>
      <c r="K932" t="s">
        <v>36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</row>
    <row r="933" spans="1:17" x14ac:dyDescent="0.2">
      <c r="A933" s="1">
        <v>45449</v>
      </c>
      <c r="B933" t="s">
        <v>14</v>
      </c>
      <c r="C933" t="s">
        <v>19</v>
      </c>
      <c r="D933" t="s">
        <v>20</v>
      </c>
      <c r="E933" t="s">
        <v>29</v>
      </c>
      <c r="F933" t="s">
        <v>17</v>
      </c>
      <c r="G933">
        <v>435</v>
      </c>
      <c r="H933">
        <v>42</v>
      </c>
      <c r="I933">
        <v>341.44</v>
      </c>
      <c r="J933" t="s">
        <v>34</v>
      </c>
      <c r="K933" t="s">
        <v>36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</row>
    <row r="934" spans="1:17" x14ac:dyDescent="0.2">
      <c r="A934" s="1">
        <v>45542</v>
      </c>
      <c r="B934" t="s">
        <v>14</v>
      </c>
      <c r="C934" t="s">
        <v>15</v>
      </c>
      <c r="D934" t="s">
        <v>11</v>
      </c>
      <c r="E934" t="s">
        <v>23</v>
      </c>
      <c r="F934" t="s">
        <v>13</v>
      </c>
      <c r="G934">
        <v>15</v>
      </c>
      <c r="H934">
        <v>12</v>
      </c>
      <c r="I934">
        <v>494.16</v>
      </c>
      <c r="J934" t="s">
        <v>34</v>
      </c>
      <c r="K934" t="s">
        <v>36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  <c r="Q934" t="s">
        <v>34</v>
      </c>
    </row>
    <row r="935" spans="1:17" x14ac:dyDescent="0.2">
      <c r="A935" s="1">
        <v>45570</v>
      </c>
      <c r="B935" t="s">
        <v>14</v>
      </c>
      <c r="C935" t="s">
        <v>28</v>
      </c>
      <c r="D935" t="s">
        <v>22</v>
      </c>
      <c r="E935" t="s">
        <v>12</v>
      </c>
      <c r="F935" t="s">
        <v>21</v>
      </c>
      <c r="G935">
        <v>51</v>
      </c>
      <c r="H935">
        <v>45</v>
      </c>
      <c r="I935">
        <v>38.99</v>
      </c>
      <c r="J935" t="s">
        <v>34</v>
      </c>
      <c r="K935" t="s">
        <v>36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Q935" t="s">
        <v>34</v>
      </c>
    </row>
    <row r="936" spans="1:17" x14ac:dyDescent="0.2">
      <c r="A936" s="1">
        <v>45654</v>
      </c>
      <c r="B936" t="s">
        <v>14</v>
      </c>
      <c r="C936" t="s">
        <v>15</v>
      </c>
      <c r="D936" t="s">
        <v>20</v>
      </c>
      <c r="E936" t="s">
        <v>32</v>
      </c>
      <c r="F936" t="s">
        <v>13</v>
      </c>
      <c r="G936">
        <v>327</v>
      </c>
      <c r="H936">
        <v>34</v>
      </c>
      <c r="I936">
        <v>253.8</v>
      </c>
      <c r="J936" t="s">
        <v>34</v>
      </c>
      <c r="K936" t="s">
        <v>36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</row>
    <row r="937" spans="1:17" x14ac:dyDescent="0.2">
      <c r="A937" s="1">
        <v>45479</v>
      </c>
      <c r="B937" t="s">
        <v>14</v>
      </c>
      <c r="C937" t="s">
        <v>28</v>
      </c>
      <c r="D937" t="s">
        <v>11</v>
      </c>
      <c r="E937" t="s">
        <v>16</v>
      </c>
      <c r="F937" t="s">
        <v>17</v>
      </c>
      <c r="G937">
        <v>447</v>
      </c>
      <c r="H937">
        <v>22</v>
      </c>
      <c r="I937">
        <v>566.1</v>
      </c>
      <c r="J937" t="s">
        <v>34</v>
      </c>
      <c r="K937" t="s">
        <v>36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</row>
    <row r="938" spans="1:17" x14ac:dyDescent="0.2">
      <c r="A938" s="1">
        <v>45606</v>
      </c>
      <c r="B938" t="s">
        <v>14</v>
      </c>
      <c r="C938" t="s">
        <v>28</v>
      </c>
      <c r="D938" t="s">
        <v>11</v>
      </c>
      <c r="E938" t="s">
        <v>29</v>
      </c>
      <c r="F938" t="s">
        <v>21</v>
      </c>
      <c r="G938">
        <v>494</v>
      </c>
      <c r="H938">
        <v>40</v>
      </c>
      <c r="I938">
        <v>558.41999999999996</v>
      </c>
      <c r="J938" t="s">
        <v>34</v>
      </c>
      <c r="K938" t="s">
        <v>36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</row>
    <row r="939" spans="1:17" x14ac:dyDescent="0.2">
      <c r="A939" s="1">
        <v>45543</v>
      </c>
      <c r="B939" t="s">
        <v>18</v>
      </c>
      <c r="C939" t="s">
        <v>19</v>
      </c>
      <c r="D939" t="s">
        <v>20</v>
      </c>
      <c r="E939" t="s">
        <v>12</v>
      </c>
      <c r="F939" t="s">
        <v>21</v>
      </c>
      <c r="G939">
        <v>250</v>
      </c>
      <c r="H939">
        <v>29</v>
      </c>
      <c r="I939">
        <v>414.82</v>
      </c>
      <c r="J939" t="s">
        <v>34</v>
      </c>
      <c r="K939" t="s">
        <v>36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  <c r="Q939" t="s">
        <v>34</v>
      </c>
    </row>
    <row r="940" spans="1:17" x14ac:dyDescent="0.2">
      <c r="A940" s="1">
        <v>45552</v>
      </c>
      <c r="B940" t="s">
        <v>18</v>
      </c>
      <c r="C940" t="s">
        <v>10</v>
      </c>
      <c r="D940" t="s">
        <v>22</v>
      </c>
      <c r="E940" t="s">
        <v>23</v>
      </c>
      <c r="F940" t="s">
        <v>24</v>
      </c>
      <c r="G940">
        <v>168</v>
      </c>
      <c r="H940">
        <v>26</v>
      </c>
      <c r="I940">
        <v>564.59</v>
      </c>
      <c r="J940" t="s">
        <v>34</v>
      </c>
      <c r="K940" t="s">
        <v>36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</row>
    <row r="941" spans="1:17" x14ac:dyDescent="0.2">
      <c r="A941" s="1">
        <v>45403</v>
      </c>
      <c r="B941" t="s">
        <v>18</v>
      </c>
      <c r="C941" t="s">
        <v>19</v>
      </c>
      <c r="D941" t="s">
        <v>22</v>
      </c>
      <c r="E941" t="s">
        <v>12</v>
      </c>
      <c r="F941" t="s">
        <v>17</v>
      </c>
      <c r="G941">
        <v>29</v>
      </c>
      <c r="H941">
        <v>2</v>
      </c>
      <c r="I941">
        <v>865.97</v>
      </c>
      <c r="J941" t="s">
        <v>34</v>
      </c>
      <c r="K941" t="s">
        <v>36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</row>
    <row r="942" spans="1:17" x14ac:dyDescent="0.2">
      <c r="A942" s="1">
        <v>45578</v>
      </c>
      <c r="B942" t="s">
        <v>18</v>
      </c>
      <c r="C942" t="s">
        <v>15</v>
      </c>
      <c r="D942" t="s">
        <v>27</v>
      </c>
      <c r="E942" t="s">
        <v>16</v>
      </c>
      <c r="F942" t="s">
        <v>13</v>
      </c>
      <c r="G942">
        <v>190</v>
      </c>
      <c r="H942">
        <v>48</v>
      </c>
      <c r="I942">
        <v>789.26</v>
      </c>
      <c r="J942" t="s">
        <v>34</v>
      </c>
      <c r="K942" t="s">
        <v>36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</row>
    <row r="943" spans="1:17" x14ac:dyDescent="0.2">
      <c r="A943" s="1">
        <v>45465</v>
      </c>
      <c r="B943" t="s">
        <v>18</v>
      </c>
      <c r="C943" t="s">
        <v>10</v>
      </c>
      <c r="D943" t="s">
        <v>20</v>
      </c>
      <c r="E943" t="s">
        <v>12</v>
      </c>
      <c r="F943" t="s">
        <v>13</v>
      </c>
      <c r="G943">
        <v>235</v>
      </c>
      <c r="H943">
        <v>6</v>
      </c>
      <c r="I943">
        <v>912.69</v>
      </c>
      <c r="J943" t="s">
        <v>34</v>
      </c>
      <c r="K943" t="s">
        <v>36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</row>
    <row r="944" spans="1:17" x14ac:dyDescent="0.2">
      <c r="A944" s="1">
        <v>45351</v>
      </c>
      <c r="B944" t="s">
        <v>18</v>
      </c>
      <c r="C944" t="s">
        <v>15</v>
      </c>
      <c r="D944" t="s">
        <v>11</v>
      </c>
      <c r="E944" t="s">
        <v>23</v>
      </c>
      <c r="F944" t="s">
        <v>21</v>
      </c>
      <c r="G944">
        <v>474</v>
      </c>
      <c r="H944">
        <v>50</v>
      </c>
      <c r="I944">
        <v>253.93</v>
      </c>
      <c r="J944" t="s">
        <v>34</v>
      </c>
      <c r="K944" t="s">
        <v>36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</row>
    <row r="945" spans="1:17" x14ac:dyDescent="0.2">
      <c r="A945" s="1">
        <v>45611</v>
      </c>
      <c r="B945" t="s">
        <v>18</v>
      </c>
      <c r="C945" t="s">
        <v>10</v>
      </c>
      <c r="D945" t="s">
        <v>22</v>
      </c>
      <c r="E945" t="s">
        <v>23</v>
      </c>
      <c r="F945" t="s">
        <v>21</v>
      </c>
      <c r="G945">
        <v>105</v>
      </c>
      <c r="H945">
        <v>33</v>
      </c>
      <c r="I945">
        <v>580.25</v>
      </c>
      <c r="J945" t="s">
        <v>34</v>
      </c>
      <c r="K945" t="s">
        <v>36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  <c r="Q945" t="s">
        <v>34</v>
      </c>
    </row>
    <row r="946" spans="1:17" x14ac:dyDescent="0.2">
      <c r="A946" s="1">
        <v>45374</v>
      </c>
      <c r="B946" t="s">
        <v>18</v>
      </c>
      <c r="C946" t="s">
        <v>10</v>
      </c>
      <c r="D946" t="s">
        <v>22</v>
      </c>
      <c r="E946" t="s">
        <v>16</v>
      </c>
      <c r="F946" t="s">
        <v>21</v>
      </c>
      <c r="G946">
        <v>363</v>
      </c>
      <c r="H946">
        <v>9</v>
      </c>
      <c r="I946">
        <v>705.93</v>
      </c>
      <c r="J946" t="s">
        <v>34</v>
      </c>
      <c r="K946" t="s">
        <v>36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Q946" t="s">
        <v>34</v>
      </c>
    </row>
    <row r="947" spans="1:17" x14ac:dyDescent="0.2">
      <c r="A947" s="1">
        <v>45616</v>
      </c>
      <c r="B947" t="s">
        <v>18</v>
      </c>
      <c r="C947" t="s">
        <v>15</v>
      </c>
      <c r="D947" t="s">
        <v>22</v>
      </c>
      <c r="E947" t="s">
        <v>12</v>
      </c>
      <c r="F947" t="s">
        <v>13</v>
      </c>
      <c r="G947">
        <v>379</v>
      </c>
      <c r="H947">
        <v>43</v>
      </c>
      <c r="I947">
        <v>156.5</v>
      </c>
      <c r="J947" t="s">
        <v>34</v>
      </c>
      <c r="K947" t="s">
        <v>36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</row>
    <row r="948" spans="1:17" x14ac:dyDescent="0.2">
      <c r="A948" s="1">
        <v>45551</v>
      </c>
      <c r="B948" t="s">
        <v>18</v>
      </c>
      <c r="C948" t="s">
        <v>10</v>
      </c>
      <c r="D948" t="s">
        <v>20</v>
      </c>
      <c r="E948" t="s">
        <v>16</v>
      </c>
      <c r="F948" t="s">
        <v>24</v>
      </c>
      <c r="G948">
        <v>210</v>
      </c>
      <c r="H948">
        <v>36</v>
      </c>
      <c r="I948">
        <v>56.02</v>
      </c>
      <c r="J948" t="s">
        <v>34</v>
      </c>
      <c r="K948" t="s">
        <v>36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Q948" t="s">
        <v>34</v>
      </c>
    </row>
    <row r="949" spans="1:17" x14ac:dyDescent="0.2">
      <c r="A949" s="1">
        <v>45467</v>
      </c>
      <c r="B949" t="s">
        <v>18</v>
      </c>
      <c r="C949" t="s">
        <v>28</v>
      </c>
      <c r="D949" t="s">
        <v>11</v>
      </c>
      <c r="E949" t="s">
        <v>12</v>
      </c>
      <c r="F949" t="s">
        <v>21</v>
      </c>
      <c r="G949">
        <v>427</v>
      </c>
      <c r="H949">
        <v>50</v>
      </c>
      <c r="I949">
        <v>495.29</v>
      </c>
      <c r="J949" t="s">
        <v>34</v>
      </c>
      <c r="K949" t="s">
        <v>36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</row>
    <row r="950" spans="1:17" x14ac:dyDescent="0.2">
      <c r="A950" s="1">
        <v>45398</v>
      </c>
      <c r="B950" t="s">
        <v>18</v>
      </c>
      <c r="C950" t="s">
        <v>10</v>
      </c>
      <c r="D950" t="s">
        <v>11</v>
      </c>
      <c r="E950" t="s">
        <v>16</v>
      </c>
      <c r="F950" t="s">
        <v>13</v>
      </c>
      <c r="G950">
        <v>109</v>
      </c>
      <c r="H950">
        <v>18</v>
      </c>
      <c r="I950">
        <v>48.17</v>
      </c>
      <c r="J950" t="s">
        <v>34</v>
      </c>
      <c r="K950" t="s">
        <v>36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</row>
    <row r="951" spans="1:17" x14ac:dyDescent="0.2">
      <c r="A951" s="1">
        <v>45528</v>
      </c>
      <c r="B951" t="s">
        <v>18</v>
      </c>
      <c r="C951" t="s">
        <v>10</v>
      </c>
      <c r="D951" t="s">
        <v>27</v>
      </c>
      <c r="E951" t="s">
        <v>12</v>
      </c>
      <c r="F951" t="s">
        <v>24</v>
      </c>
      <c r="G951">
        <v>48</v>
      </c>
      <c r="H951">
        <v>40</v>
      </c>
      <c r="I951">
        <v>905.64</v>
      </c>
      <c r="J951" t="s">
        <v>34</v>
      </c>
      <c r="K951" t="s">
        <v>36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Q951" t="s">
        <v>34</v>
      </c>
    </row>
    <row r="952" spans="1:17" x14ac:dyDescent="0.2">
      <c r="A952" s="1">
        <v>45373</v>
      </c>
      <c r="B952" t="s">
        <v>18</v>
      </c>
      <c r="C952" t="s">
        <v>28</v>
      </c>
      <c r="D952" t="s">
        <v>11</v>
      </c>
      <c r="E952" t="s">
        <v>32</v>
      </c>
      <c r="F952" t="s">
        <v>17</v>
      </c>
      <c r="G952">
        <v>299</v>
      </c>
      <c r="H952">
        <v>21</v>
      </c>
      <c r="I952">
        <v>220.16</v>
      </c>
      <c r="J952" t="s">
        <v>34</v>
      </c>
      <c r="K952" t="s">
        <v>36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34</v>
      </c>
    </row>
    <row r="953" spans="1:17" x14ac:dyDescent="0.2">
      <c r="A953" s="1">
        <v>45524</v>
      </c>
      <c r="B953" t="s">
        <v>18</v>
      </c>
      <c r="C953" t="s">
        <v>28</v>
      </c>
      <c r="D953" t="s">
        <v>20</v>
      </c>
      <c r="E953" t="s">
        <v>29</v>
      </c>
      <c r="F953" t="s">
        <v>17</v>
      </c>
      <c r="G953">
        <v>281</v>
      </c>
      <c r="H953">
        <v>9</v>
      </c>
      <c r="I953">
        <v>690.23</v>
      </c>
      <c r="J953" t="s">
        <v>34</v>
      </c>
      <c r="K953" t="s">
        <v>36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</row>
    <row r="954" spans="1:17" x14ac:dyDescent="0.2">
      <c r="A954" s="1">
        <v>45475</v>
      </c>
      <c r="B954" t="s">
        <v>18</v>
      </c>
      <c r="C954" t="s">
        <v>28</v>
      </c>
      <c r="D954" t="s">
        <v>22</v>
      </c>
      <c r="E954" t="s">
        <v>29</v>
      </c>
      <c r="F954" t="s">
        <v>21</v>
      </c>
      <c r="G954">
        <v>204</v>
      </c>
      <c r="H954">
        <v>27</v>
      </c>
      <c r="I954">
        <v>221.49</v>
      </c>
      <c r="J954" t="s">
        <v>34</v>
      </c>
      <c r="K954" t="s">
        <v>36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</row>
    <row r="955" spans="1:17" x14ac:dyDescent="0.2">
      <c r="A955" s="1">
        <v>45547</v>
      </c>
      <c r="B955" t="s">
        <v>18</v>
      </c>
      <c r="C955" t="s">
        <v>19</v>
      </c>
      <c r="D955" t="s">
        <v>11</v>
      </c>
      <c r="E955" t="s">
        <v>16</v>
      </c>
      <c r="F955" t="s">
        <v>21</v>
      </c>
      <c r="G955">
        <v>333</v>
      </c>
      <c r="H955">
        <v>15</v>
      </c>
      <c r="I955">
        <v>986.65</v>
      </c>
      <c r="J955" t="s">
        <v>34</v>
      </c>
      <c r="K955" t="s">
        <v>36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</row>
    <row r="956" spans="1:17" x14ac:dyDescent="0.2">
      <c r="A956" s="1">
        <v>45549</v>
      </c>
      <c r="B956" t="s">
        <v>18</v>
      </c>
      <c r="C956" t="s">
        <v>19</v>
      </c>
      <c r="D956" t="s">
        <v>20</v>
      </c>
      <c r="E956" t="s">
        <v>12</v>
      </c>
      <c r="F956" t="s">
        <v>21</v>
      </c>
      <c r="G956">
        <v>284</v>
      </c>
      <c r="H956">
        <v>38</v>
      </c>
      <c r="I956">
        <v>655.93</v>
      </c>
      <c r="J956" t="s">
        <v>34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</row>
    <row r="957" spans="1:17" x14ac:dyDescent="0.2">
      <c r="A957" s="1">
        <v>45498</v>
      </c>
      <c r="B957" t="s">
        <v>18</v>
      </c>
      <c r="C957" t="s">
        <v>28</v>
      </c>
      <c r="D957" t="s">
        <v>11</v>
      </c>
      <c r="E957" t="s">
        <v>16</v>
      </c>
      <c r="F957" t="s">
        <v>21</v>
      </c>
      <c r="G957">
        <v>224</v>
      </c>
      <c r="H957">
        <v>29</v>
      </c>
      <c r="I957">
        <v>104.06</v>
      </c>
      <c r="J957" t="s">
        <v>34</v>
      </c>
      <c r="K957" t="s">
        <v>36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</row>
    <row r="958" spans="1:17" x14ac:dyDescent="0.2">
      <c r="A958" s="1">
        <v>45361</v>
      </c>
      <c r="B958" t="s">
        <v>18</v>
      </c>
      <c r="C958" t="s">
        <v>10</v>
      </c>
      <c r="D958" t="s">
        <v>20</v>
      </c>
      <c r="E958" t="s">
        <v>12</v>
      </c>
      <c r="F958" t="s">
        <v>21</v>
      </c>
      <c r="G958">
        <v>215</v>
      </c>
      <c r="H958">
        <v>20</v>
      </c>
      <c r="I958">
        <v>424.46</v>
      </c>
      <c r="J958" t="s">
        <v>34</v>
      </c>
      <c r="K958" t="s">
        <v>36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</row>
    <row r="959" spans="1:17" x14ac:dyDescent="0.2">
      <c r="A959" s="1">
        <v>45416</v>
      </c>
      <c r="B959" t="s">
        <v>18</v>
      </c>
      <c r="C959" t="s">
        <v>15</v>
      </c>
      <c r="D959" t="s">
        <v>27</v>
      </c>
      <c r="E959" t="s">
        <v>29</v>
      </c>
      <c r="F959" t="s">
        <v>17</v>
      </c>
      <c r="G959">
        <v>331</v>
      </c>
      <c r="H959">
        <v>40</v>
      </c>
      <c r="I959">
        <v>666.5</v>
      </c>
      <c r="J959" t="s">
        <v>34</v>
      </c>
      <c r="K959" t="s">
        <v>36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</row>
    <row r="960" spans="1:17" x14ac:dyDescent="0.2">
      <c r="A960" s="1">
        <v>45336</v>
      </c>
      <c r="B960" t="s">
        <v>18</v>
      </c>
      <c r="C960" t="s">
        <v>15</v>
      </c>
      <c r="D960" t="s">
        <v>11</v>
      </c>
      <c r="E960" t="s">
        <v>23</v>
      </c>
      <c r="F960" t="s">
        <v>24</v>
      </c>
      <c r="G960">
        <v>129</v>
      </c>
      <c r="H960">
        <v>34</v>
      </c>
      <c r="I960">
        <v>909.12</v>
      </c>
      <c r="J960" t="s">
        <v>34</v>
      </c>
      <c r="K960" t="s">
        <v>36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</row>
    <row r="961" spans="1:17" x14ac:dyDescent="0.2">
      <c r="A961" s="1">
        <v>45354</v>
      </c>
      <c r="B961" t="s">
        <v>18</v>
      </c>
      <c r="C961" t="s">
        <v>15</v>
      </c>
      <c r="D961" t="s">
        <v>22</v>
      </c>
      <c r="E961" t="s">
        <v>29</v>
      </c>
      <c r="F961" t="s">
        <v>13</v>
      </c>
      <c r="G961">
        <v>348</v>
      </c>
      <c r="H961">
        <v>8</v>
      </c>
      <c r="I961">
        <v>400.39</v>
      </c>
      <c r="J961" t="s">
        <v>34</v>
      </c>
      <c r="K961" t="s">
        <v>36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</row>
    <row r="962" spans="1:17" x14ac:dyDescent="0.2">
      <c r="A962" s="1">
        <v>45353</v>
      </c>
      <c r="B962" t="s">
        <v>18</v>
      </c>
      <c r="C962" t="s">
        <v>15</v>
      </c>
      <c r="D962" t="s">
        <v>22</v>
      </c>
      <c r="E962" t="s">
        <v>12</v>
      </c>
      <c r="F962" t="s">
        <v>13</v>
      </c>
      <c r="G962">
        <v>119</v>
      </c>
      <c r="H962">
        <v>4</v>
      </c>
      <c r="I962">
        <v>982.52</v>
      </c>
      <c r="J962" t="s">
        <v>34</v>
      </c>
      <c r="K962" t="s">
        <v>36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</row>
    <row r="963" spans="1:17" x14ac:dyDescent="0.2">
      <c r="A963" s="1">
        <v>45295</v>
      </c>
      <c r="B963" t="s">
        <v>18</v>
      </c>
      <c r="C963" t="s">
        <v>15</v>
      </c>
      <c r="D963" t="s">
        <v>20</v>
      </c>
      <c r="E963" t="s">
        <v>29</v>
      </c>
      <c r="F963" t="s">
        <v>24</v>
      </c>
      <c r="G963">
        <v>241</v>
      </c>
      <c r="H963">
        <v>14</v>
      </c>
      <c r="I963">
        <v>764.28</v>
      </c>
      <c r="J963" t="s">
        <v>34</v>
      </c>
      <c r="K963" t="s">
        <v>36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</row>
    <row r="964" spans="1:17" x14ac:dyDescent="0.2">
      <c r="A964" s="1">
        <v>45483</v>
      </c>
      <c r="B964" t="s">
        <v>18</v>
      </c>
      <c r="C964" t="s">
        <v>28</v>
      </c>
      <c r="D964" t="s">
        <v>11</v>
      </c>
      <c r="E964" t="s">
        <v>16</v>
      </c>
      <c r="F964" t="s">
        <v>21</v>
      </c>
      <c r="G964">
        <v>23</v>
      </c>
      <c r="H964">
        <v>15</v>
      </c>
      <c r="I964">
        <v>486.3</v>
      </c>
      <c r="J964" t="s">
        <v>34</v>
      </c>
      <c r="K964" t="s">
        <v>36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</row>
    <row r="965" spans="1:17" x14ac:dyDescent="0.2">
      <c r="A965" s="1">
        <v>45300</v>
      </c>
      <c r="B965" t="s">
        <v>18</v>
      </c>
      <c r="C965" t="s">
        <v>19</v>
      </c>
      <c r="D965" t="s">
        <v>20</v>
      </c>
      <c r="E965" t="s">
        <v>23</v>
      </c>
      <c r="F965" t="s">
        <v>21</v>
      </c>
      <c r="G965">
        <v>24</v>
      </c>
      <c r="H965">
        <v>6</v>
      </c>
      <c r="I965">
        <v>59.76</v>
      </c>
      <c r="J965" t="s">
        <v>34</v>
      </c>
      <c r="K965" t="s">
        <v>36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</row>
    <row r="966" spans="1:17" x14ac:dyDescent="0.2">
      <c r="A966" s="1">
        <v>45424</v>
      </c>
      <c r="B966" t="s">
        <v>18</v>
      </c>
      <c r="C966" t="s">
        <v>15</v>
      </c>
      <c r="D966" t="s">
        <v>20</v>
      </c>
      <c r="E966" t="s">
        <v>12</v>
      </c>
      <c r="F966" t="s">
        <v>13</v>
      </c>
      <c r="G966">
        <v>15</v>
      </c>
      <c r="H966">
        <v>35</v>
      </c>
      <c r="I966">
        <v>80.78</v>
      </c>
      <c r="J966" t="s">
        <v>34</v>
      </c>
      <c r="K966" t="s">
        <v>36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</row>
    <row r="967" spans="1:17" x14ac:dyDescent="0.2">
      <c r="A967" s="1">
        <v>45533</v>
      </c>
      <c r="B967" t="s">
        <v>18</v>
      </c>
      <c r="C967" t="s">
        <v>10</v>
      </c>
      <c r="D967" t="s">
        <v>27</v>
      </c>
      <c r="E967" t="s">
        <v>12</v>
      </c>
      <c r="F967" t="s">
        <v>24</v>
      </c>
      <c r="G967">
        <v>72</v>
      </c>
      <c r="H967">
        <v>35</v>
      </c>
      <c r="I967">
        <v>511.23</v>
      </c>
      <c r="J967" t="s">
        <v>34</v>
      </c>
      <c r="K967" t="s">
        <v>36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</row>
    <row r="968" spans="1:17" x14ac:dyDescent="0.2">
      <c r="A968" s="1">
        <v>45438</v>
      </c>
      <c r="B968" t="s">
        <v>18</v>
      </c>
      <c r="C968" t="s">
        <v>15</v>
      </c>
      <c r="D968" t="s">
        <v>27</v>
      </c>
      <c r="E968" t="s">
        <v>12</v>
      </c>
      <c r="F968" t="s">
        <v>13</v>
      </c>
      <c r="G968">
        <v>257</v>
      </c>
      <c r="H968">
        <v>40</v>
      </c>
      <c r="I968">
        <v>507.53</v>
      </c>
      <c r="J968" t="s">
        <v>34</v>
      </c>
      <c r="K968" t="s">
        <v>36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</row>
    <row r="969" spans="1:17" x14ac:dyDescent="0.2">
      <c r="A969" s="1">
        <v>45470</v>
      </c>
      <c r="B969" t="s">
        <v>18</v>
      </c>
      <c r="C969" t="s">
        <v>28</v>
      </c>
      <c r="D969" t="s">
        <v>27</v>
      </c>
      <c r="E969" t="s">
        <v>12</v>
      </c>
      <c r="F969" t="s">
        <v>13</v>
      </c>
      <c r="G969">
        <v>274</v>
      </c>
      <c r="H969">
        <v>41</v>
      </c>
      <c r="I969">
        <v>504.17</v>
      </c>
      <c r="J969" t="s">
        <v>34</v>
      </c>
      <c r="K969" t="s">
        <v>36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</row>
    <row r="970" spans="1:17" x14ac:dyDescent="0.2">
      <c r="A970" s="1">
        <v>45538</v>
      </c>
      <c r="B970" t="s">
        <v>18</v>
      </c>
      <c r="C970" t="s">
        <v>10</v>
      </c>
      <c r="D970" t="s">
        <v>20</v>
      </c>
      <c r="E970" t="s">
        <v>23</v>
      </c>
      <c r="F970" t="s">
        <v>21</v>
      </c>
      <c r="G970">
        <v>421</v>
      </c>
      <c r="H970">
        <v>9</v>
      </c>
      <c r="I970">
        <v>141.47999999999999</v>
      </c>
      <c r="J970" t="s">
        <v>34</v>
      </c>
      <c r="K970" t="s">
        <v>36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</row>
    <row r="971" spans="1:17" x14ac:dyDescent="0.2">
      <c r="A971" s="1">
        <v>45655</v>
      </c>
      <c r="B971" t="s">
        <v>18</v>
      </c>
      <c r="C971" t="s">
        <v>10</v>
      </c>
      <c r="D971" t="s">
        <v>20</v>
      </c>
      <c r="E971" t="s">
        <v>12</v>
      </c>
      <c r="F971" t="s">
        <v>24</v>
      </c>
      <c r="G971">
        <v>136</v>
      </c>
      <c r="H971">
        <v>31</v>
      </c>
      <c r="I971">
        <v>112.21</v>
      </c>
      <c r="J971" t="s">
        <v>34</v>
      </c>
      <c r="K971" t="s">
        <v>36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  <c r="Q971" t="s">
        <v>34</v>
      </c>
    </row>
    <row r="972" spans="1:17" x14ac:dyDescent="0.2">
      <c r="A972" s="1">
        <v>45337</v>
      </c>
      <c r="B972" t="s">
        <v>18</v>
      </c>
      <c r="C972" t="s">
        <v>28</v>
      </c>
      <c r="D972" t="s">
        <v>27</v>
      </c>
      <c r="E972" t="s">
        <v>16</v>
      </c>
      <c r="F972" t="s">
        <v>21</v>
      </c>
      <c r="G972">
        <v>185</v>
      </c>
      <c r="H972">
        <v>40</v>
      </c>
      <c r="I972">
        <v>708.23</v>
      </c>
      <c r="J972" t="s">
        <v>34</v>
      </c>
      <c r="K972" t="s">
        <v>36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</row>
    <row r="973" spans="1:17" x14ac:dyDescent="0.2">
      <c r="A973" s="1">
        <v>45326</v>
      </c>
      <c r="B973" t="s">
        <v>18</v>
      </c>
      <c r="C973" t="s">
        <v>19</v>
      </c>
      <c r="D973" t="s">
        <v>20</v>
      </c>
      <c r="E973" t="s">
        <v>12</v>
      </c>
      <c r="F973" t="s">
        <v>17</v>
      </c>
      <c r="G973">
        <v>314</v>
      </c>
      <c r="H973">
        <v>47</v>
      </c>
      <c r="I973">
        <v>639.39</v>
      </c>
      <c r="J973" t="s">
        <v>34</v>
      </c>
      <c r="K973" t="s">
        <v>36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</row>
    <row r="974" spans="1:17" x14ac:dyDescent="0.2">
      <c r="A974" s="1">
        <v>45423</v>
      </c>
      <c r="B974" t="s">
        <v>18</v>
      </c>
      <c r="C974" t="s">
        <v>15</v>
      </c>
      <c r="D974" t="s">
        <v>20</v>
      </c>
      <c r="E974" t="s">
        <v>29</v>
      </c>
      <c r="F974" t="s">
        <v>24</v>
      </c>
      <c r="G974">
        <v>46</v>
      </c>
      <c r="H974">
        <v>32</v>
      </c>
      <c r="I974">
        <v>536.84</v>
      </c>
      <c r="J974" t="s">
        <v>34</v>
      </c>
      <c r="K974" t="s">
        <v>36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</row>
    <row r="975" spans="1:17" x14ac:dyDescent="0.2">
      <c r="A975" s="1">
        <v>45522</v>
      </c>
      <c r="B975" t="s">
        <v>18</v>
      </c>
      <c r="C975" t="s">
        <v>15</v>
      </c>
      <c r="D975" t="s">
        <v>27</v>
      </c>
      <c r="E975" t="s">
        <v>32</v>
      </c>
      <c r="F975" t="s">
        <v>24</v>
      </c>
      <c r="G975">
        <v>182</v>
      </c>
      <c r="H975">
        <v>34</v>
      </c>
      <c r="I975">
        <v>447.98</v>
      </c>
      <c r="J975" t="s">
        <v>34</v>
      </c>
      <c r="K975" t="s">
        <v>36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</row>
    <row r="976" spans="1:17" x14ac:dyDescent="0.2">
      <c r="A976" s="1">
        <v>45404</v>
      </c>
      <c r="B976" t="s">
        <v>18</v>
      </c>
      <c r="C976" t="s">
        <v>28</v>
      </c>
      <c r="D976" t="s">
        <v>22</v>
      </c>
      <c r="E976" t="s">
        <v>32</v>
      </c>
      <c r="F976" t="s">
        <v>21</v>
      </c>
      <c r="G976">
        <v>52</v>
      </c>
      <c r="H976">
        <v>34</v>
      </c>
      <c r="I976">
        <v>199.92</v>
      </c>
      <c r="J976" t="s">
        <v>34</v>
      </c>
      <c r="K976" t="s">
        <v>36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</row>
    <row r="977" spans="1:17" x14ac:dyDescent="0.2">
      <c r="A977" s="1">
        <v>45414</v>
      </c>
      <c r="B977" t="s">
        <v>18</v>
      </c>
      <c r="C977" t="s">
        <v>19</v>
      </c>
      <c r="D977" t="s">
        <v>11</v>
      </c>
      <c r="E977" t="s">
        <v>23</v>
      </c>
      <c r="F977" t="s">
        <v>13</v>
      </c>
      <c r="G977">
        <v>243</v>
      </c>
      <c r="H977">
        <v>17</v>
      </c>
      <c r="I977">
        <v>846.34</v>
      </c>
      <c r="J977" t="s">
        <v>34</v>
      </c>
      <c r="K977" t="s">
        <v>36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</row>
    <row r="978" spans="1:17" x14ac:dyDescent="0.2">
      <c r="A978" s="1">
        <v>45573</v>
      </c>
      <c r="B978" t="s">
        <v>18</v>
      </c>
      <c r="C978" t="s">
        <v>28</v>
      </c>
      <c r="D978" t="s">
        <v>27</v>
      </c>
      <c r="E978" t="s">
        <v>32</v>
      </c>
      <c r="F978" t="s">
        <v>21</v>
      </c>
      <c r="G978">
        <v>480</v>
      </c>
      <c r="H978">
        <v>19</v>
      </c>
      <c r="I978">
        <v>581.79</v>
      </c>
      <c r="J978" t="s">
        <v>34</v>
      </c>
      <c r="K978" t="s">
        <v>36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</row>
    <row r="979" spans="1:17" x14ac:dyDescent="0.2">
      <c r="A979" s="1">
        <v>45603</v>
      </c>
      <c r="B979" t="s">
        <v>18</v>
      </c>
      <c r="C979" t="s">
        <v>10</v>
      </c>
      <c r="D979" t="s">
        <v>11</v>
      </c>
      <c r="E979" t="s">
        <v>12</v>
      </c>
      <c r="F979" t="s">
        <v>21</v>
      </c>
      <c r="G979">
        <v>334</v>
      </c>
      <c r="H979">
        <v>8</v>
      </c>
      <c r="I979">
        <v>686.59</v>
      </c>
      <c r="J979" t="s">
        <v>34</v>
      </c>
      <c r="K979" t="s">
        <v>36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</row>
    <row r="980" spans="1:17" x14ac:dyDescent="0.2">
      <c r="A980" s="1">
        <v>45640</v>
      </c>
      <c r="B980" t="s">
        <v>18</v>
      </c>
      <c r="C980" t="s">
        <v>10</v>
      </c>
      <c r="D980" t="s">
        <v>27</v>
      </c>
      <c r="E980" t="s">
        <v>12</v>
      </c>
      <c r="F980" t="s">
        <v>24</v>
      </c>
      <c r="G980">
        <v>80</v>
      </c>
      <c r="H980">
        <v>42</v>
      </c>
      <c r="I980">
        <v>566.30999999999995</v>
      </c>
      <c r="J980" t="s">
        <v>34</v>
      </c>
      <c r="K980" t="s">
        <v>36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</row>
    <row r="981" spans="1:17" x14ac:dyDescent="0.2">
      <c r="A981" s="1">
        <v>45646</v>
      </c>
      <c r="B981" t="s">
        <v>18</v>
      </c>
      <c r="C981" t="s">
        <v>28</v>
      </c>
      <c r="D981" t="s">
        <v>22</v>
      </c>
      <c r="E981" t="s">
        <v>12</v>
      </c>
      <c r="F981" t="s">
        <v>17</v>
      </c>
      <c r="G981">
        <v>191</v>
      </c>
      <c r="H981">
        <v>26</v>
      </c>
      <c r="I981">
        <v>933.56</v>
      </c>
      <c r="J981" t="s">
        <v>34</v>
      </c>
      <c r="K981" t="s">
        <v>36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</row>
    <row r="982" spans="1:17" x14ac:dyDescent="0.2">
      <c r="A982" s="1">
        <v>45516</v>
      </c>
      <c r="B982" t="s">
        <v>18</v>
      </c>
      <c r="C982" t="s">
        <v>28</v>
      </c>
      <c r="D982" t="s">
        <v>20</v>
      </c>
      <c r="E982" t="s">
        <v>16</v>
      </c>
      <c r="F982" t="s">
        <v>13</v>
      </c>
      <c r="G982">
        <v>476</v>
      </c>
      <c r="H982">
        <v>20</v>
      </c>
      <c r="I982">
        <v>813.95</v>
      </c>
      <c r="J982" t="s">
        <v>34</v>
      </c>
      <c r="K982" t="s">
        <v>36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</row>
    <row r="983" spans="1:17" x14ac:dyDescent="0.2">
      <c r="A983" s="1">
        <v>45539</v>
      </c>
      <c r="B983" t="s">
        <v>18</v>
      </c>
      <c r="C983" t="s">
        <v>15</v>
      </c>
      <c r="D983" t="s">
        <v>22</v>
      </c>
      <c r="E983" t="s">
        <v>23</v>
      </c>
      <c r="F983" t="s">
        <v>24</v>
      </c>
      <c r="G983">
        <v>377</v>
      </c>
      <c r="H983">
        <v>41</v>
      </c>
      <c r="I983">
        <v>971.33</v>
      </c>
      <c r="J983" t="s">
        <v>34</v>
      </c>
      <c r="K983" t="s">
        <v>36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</row>
    <row r="984" spans="1:17" x14ac:dyDescent="0.2">
      <c r="A984" s="1">
        <v>45647</v>
      </c>
      <c r="B984" t="s">
        <v>18</v>
      </c>
      <c r="C984" t="s">
        <v>28</v>
      </c>
      <c r="D984" t="s">
        <v>11</v>
      </c>
      <c r="E984" t="s">
        <v>12</v>
      </c>
      <c r="F984" t="s">
        <v>21</v>
      </c>
      <c r="G984">
        <v>253</v>
      </c>
      <c r="H984">
        <v>14</v>
      </c>
      <c r="I984">
        <v>602.80999999999995</v>
      </c>
      <c r="J984" t="s">
        <v>34</v>
      </c>
      <c r="K984" t="s">
        <v>36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</row>
    <row r="985" spans="1:17" x14ac:dyDescent="0.2">
      <c r="A985" s="1">
        <v>45528</v>
      </c>
      <c r="B985" t="s">
        <v>18</v>
      </c>
      <c r="C985" t="s">
        <v>28</v>
      </c>
      <c r="D985" t="s">
        <v>20</v>
      </c>
      <c r="E985" t="s">
        <v>16</v>
      </c>
      <c r="F985" t="s">
        <v>17</v>
      </c>
      <c r="G985">
        <v>265</v>
      </c>
      <c r="H985">
        <v>37</v>
      </c>
      <c r="I985">
        <v>10.94</v>
      </c>
      <c r="J985" t="s">
        <v>34</v>
      </c>
      <c r="K985" t="s">
        <v>36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</row>
    <row r="986" spans="1:17" x14ac:dyDescent="0.2">
      <c r="A986" s="1">
        <v>45335</v>
      </c>
      <c r="B986" t="s">
        <v>18</v>
      </c>
      <c r="C986" t="s">
        <v>15</v>
      </c>
      <c r="D986" t="s">
        <v>27</v>
      </c>
      <c r="E986" t="s">
        <v>16</v>
      </c>
      <c r="F986" t="s">
        <v>13</v>
      </c>
      <c r="G986">
        <v>400</v>
      </c>
      <c r="H986">
        <v>15</v>
      </c>
      <c r="I986">
        <v>881.81</v>
      </c>
      <c r="J986" t="s">
        <v>34</v>
      </c>
      <c r="K986" t="s">
        <v>36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</row>
    <row r="987" spans="1:17" x14ac:dyDescent="0.2">
      <c r="A987" s="1">
        <v>45339</v>
      </c>
      <c r="B987" t="s">
        <v>18</v>
      </c>
      <c r="C987" t="s">
        <v>28</v>
      </c>
      <c r="D987" t="s">
        <v>22</v>
      </c>
      <c r="E987" t="s">
        <v>29</v>
      </c>
      <c r="F987" t="s">
        <v>21</v>
      </c>
      <c r="G987">
        <v>325</v>
      </c>
      <c r="H987">
        <v>40</v>
      </c>
      <c r="I987">
        <v>159.09</v>
      </c>
      <c r="J987" t="s">
        <v>34</v>
      </c>
      <c r="K987" t="s">
        <v>36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</row>
    <row r="988" spans="1:17" x14ac:dyDescent="0.2">
      <c r="A988" s="1">
        <v>45294</v>
      </c>
      <c r="B988" t="s">
        <v>18</v>
      </c>
      <c r="C988" t="s">
        <v>28</v>
      </c>
      <c r="D988" t="s">
        <v>22</v>
      </c>
      <c r="E988" t="s">
        <v>16</v>
      </c>
      <c r="F988" t="s">
        <v>17</v>
      </c>
      <c r="G988">
        <v>100</v>
      </c>
      <c r="H988">
        <v>38</v>
      </c>
      <c r="I988">
        <v>252.71</v>
      </c>
      <c r="J988" t="s">
        <v>34</v>
      </c>
      <c r="K988" t="s">
        <v>36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</row>
    <row r="989" spans="1:17" x14ac:dyDescent="0.2">
      <c r="A989" s="1">
        <v>45336</v>
      </c>
      <c r="B989" t="s">
        <v>18</v>
      </c>
      <c r="C989" t="s">
        <v>19</v>
      </c>
      <c r="D989" t="s">
        <v>22</v>
      </c>
      <c r="E989" t="s">
        <v>16</v>
      </c>
      <c r="F989" t="s">
        <v>17</v>
      </c>
      <c r="G989">
        <v>356</v>
      </c>
      <c r="H989">
        <v>20</v>
      </c>
      <c r="I989">
        <v>864.09</v>
      </c>
      <c r="J989" t="s">
        <v>34</v>
      </c>
      <c r="K989" t="s">
        <v>36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</row>
    <row r="990" spans="1:17" x14ac:dyDescent="0.2">
      <c r="A990" s="1">
        <v>45400</v>
      </c>
      <c r="B990" t="s">
        <v>18</v>
      </c>
      <c r="C990" t="s">
        <v>10</v>
      </c>
      <c r="D990" t="s">
        <v>22</v>
      </c>
      <c r="E990" t="s">
        <v>32</v>
      </c>
      <c r="F990" t="s">
        <v>24</v>
      </c>
      <c r="G990">
        <v>192</v>
      </c>
      <c r="H990">
        <v>46</v>
      </c>
      <c r="I990">
        <v>562.79999999999995</v>
      </c>
      <c r="J990" t="s">
        <v>34</v>
      </c>
      <c r="K990" t="s">
        <v>36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</row>
    <row r="991" spans="1:17" x14ac:dyDescent="0.2">
      <c r="A991" s="1">
        <v>45657</v>
      </c>
      <c r="B991" t="s">
        <v>18</v>
      </c>
      <c r="C991" t="s">
        <v>15</v>
      </c>
      <c r="D991" t="s">
        <v>11</v>
      </c>
      <c r="E991" t="s">
        <v>16</v>
      </c>
      <c r="F991" t="s">
        <v>13</v>
      </c>
      <c r="G991">
        <v>86</v>
      </c>
      <c r="H991">
        <v>2</v>
      </c>
      <c r="I991">
        <v>925.01</v>
      </c>
      <c r="J991" t="s">
        <v>34</v>
      </c>
      <c r="K991" t="s">
        <v>36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</row>
    <row r="992" spans="1:17" x14ac:dyDescent="0.2">
      <c r="A992" s="1">
        <v>45618</v>
      </c>
      <c r="B992" t="s">
        <v>18</v>
      </c>
      <c r="C992" t="s">
        <v>19</v>
      </c>
      <c r="D992" t="s">
        <v>11</v>
      </c>
      <c r="E992" t="s">
        <v>12</v>
      </c>
      <c r="F992" t="s">
        <v>21</v>
      </c>
      <c r="G992">
        <v>115</v>
      </c>
      <c r="H992">
        <v>24</v>
      </c>
      <c r="I992">
        <v>921.58</v>
      </c>
      <c r="J992" t="s">
        <v>34</v>
      </c>
      <c r="K992" t="s">
        <v>36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</row>
    <row r="993" spans="1:17" x14ac:dyDescent="0.2">
      <c r="A993" s="1">
        <v>45566</v>
      </c>
      <c r="B993" t="s">
        <v>18</v>
      </c>
      <c r="C993" t="s">
        <v>28</v>
      </c>
      <c r="D993" t="s">
        <v>27</v>
      </c>
      <c r="E993" t="s">
        <v>12</v>
      </c>
      <c r="F993" t="s">
        <v>13</v>
      </c>
      <c r="G993">
        <v>261</v>
      </c>
      <c r="H993">
        <v>17</v>
      </c>
      <c r="I993">
        <v>207.98</v>
      </c>
      <c r="J993" t="s">
        <v>34</v>
      </c>
      <c r="K993" t="s">
        <v>36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</row>
    <row r="994" spans="1:17" x14ac:dyDescent="0.2">
      <c r="A994" s="1">
        <v>45653</v>
      </c>
      <c r="B994" t="s">
        <v>18</v>
      </c>
      <c r="C994" t="s">
        <v>28</v>
      </c>
      <c r="D994" t="s">
        <v>22</v>
      </c>
      <c r="E994" t="s">
        <v>12</v>
      </c>
      <c r="F994" t="s">
        <v>17</v>
      </c>
      <c r="G994">
        <v>401</v>
      </c>
      <c r="H994">
        <v>7</v>
      </c>
      <c r="I994">
        <v>520.15</v>
      </c>
      <c r="J994" t="s">
        <v>34</v>
      </c>
      <c r="K994" t="s">
        <v>36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</row>
    <row r="995" spans="1:17" x14ac:dyDescent="0.2">
      <c r="A995" s="1">
        <v>45295</v>
      </c>
      <c r="B995" t="s">
        <v>18</v>
      </c>
      <c r="C995" t="s">
        <v>15</v>
      </c>
      <c r="D995" t="s">
        <v>22</v>
      </c>
      <c r="E995" t="s">
        <v>12</v>
      </c>
      <c r="F995" t="s">
        <v>21</v>
      </c>
      <c r="G995">
        <v>189</v>
      </c>
      <c r="H995">
        <v>21</v>
      </c>
      <c r="I995">
        <v>851.12</v>
      </c>
      <c r="J995" t="s">
        <v>34</v>
      </c>
      <c r="K995" t="s">
        <v>36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</row>
    <row r="996" spans="1:17" x14ac:dyDescent="0.2">
      <c r="A996" s="1">
        <v>45312</v>
      </c>
      <c r="B996" t="s">
        <v>18</v>
      </c>
      <c r="C996" t="s">
        <v>19</v>
      </c>
      <c r="D996" t="s">
        <v>11</v>
      </c>
      <c r="E996" t="s">
        <v>16</v>
      </c>
      <c r="F996" t="s">
        <v>21</v>
      </c>
      <c r="G996">
        <v>322</v>
      </c>
      <c r="H996">
        <v>11</v>
      </c>
      <c r="I996">
        <v>405.28</v>
      </c>
      <c r="J996" t="s">
        <v>34</v>
      </c>
      <c r="K996" t="s">
        <v>36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</row>
    <row r="997" spans="1:17" x14ac:dyDescent="0.2">
      <c r="A997" s="1">
        <v>45370</v>
      </c>
      <c r="B997" t="s">
        <v>18</v>
      </c>
      <c r="C997" t="s">
        <v>19</v>
      </c>
      <c r="D997" t="s">
        <v>22</v>
      </c>
      <c r="E997" t="s">
        <v>29</v>
      </c>
      <c r="F997" t="s">
        <v>13</v>
      </c>
      <c r="G997">
        <v>404</v>
      </c>
      <c r="H997">
        <v>40</v>
      </c>
      <c r="I997">
        <v>830.67</v>
      </c>
      <c r="J997" t="s">
        <v>34</v>
      </c>
      <c r="K997" t="s">
        <v>36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</row>
    <row r="998" spans="1:17" x14ac:dyDescent="0.2">
      <c r="A998" s="1">
        <v>45507</v>
      </c>
      <c r="B998" t="s">
        <v>18</v>
      </c>
      <c r="C998" t="s">
        <v>10</v>
      </c>
      <c r="D998" t="s">
        <v>11</v>
      </c>
      <c r="E998" t="s">
        <v>29</v>
      </c>
      <c r="F998" t="s">
        <v>17</v>
      </c>
      <c r="G998">
        <v>472</v>
      </c>
      <c r="H998">
        <v>25</v>
      </c>
      <c r="I998">
        <v>937.1</v>
      </c>
      <c r="J998" t="s">
        <v>34</v>
      </c>
      <c r="K998" t="s">
        <v>36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</row>
    <row r="999" spans="1:17" x14ac:dyDescent="0.2">
      <c r="A999" s="1">
        <v>45430</v>
      </c>
      <c r="B999" t="s">
        <v>18</v>
      </c>
      <c r="C999" t="s">
        <v>15</v>
      </c>
      <c r="D999" t="s">
        <v>11</v>
      </c>
      <c r="E999" t="s">
        <v>29</v>
      </c>
      <c r="F999" t="s">
        <v>13</v>
      </c>
      <c r="G999">
        <v>480</v>
      </c>
      <c r="H999">
        <v>49</v>
      </c>
      <c r="I999">
        <v>921.08</v>
      </c>
      <c r="J999" t="s">
        <v>34</v>
      </c>
      <c r="K999" t="s">
        <v>36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</row>
    <row r="1000" spans="1:17" x14ac:dyDescent="0.2">
      <c r="A1000" s="1">
        <v>45329</v>
      </c>
      <c r="B1000" t="s">
        <v>18</v>
      </c>
      <c r="C1000" t="s">
        <v>19</v>
      </c>
      <c r="D1000" t="s">
        <v>22</v>
      </c>
      <c r="E1000" t="s">
        <v>23</v>
      </c>
      <c r="F1000" t="s">
        <v>24</v>
      </c>
      <c r="G1000">
        <v>386</v>
      </c>
      <c r="H1000">
        <v>15</v>
      </c>
      <c r="I1000">
        <v>479.29</v>
      </c>
      <c r="J1000" t="s">
        <v>34</v>
      </c>
      <c r="K1000" t="s">
        <v>36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</row>
    <row r="1001" spans="1:17" x14ac:dyDescent="0.2">
      <c r="A1001" s="1">
        <v>45573</v>
      </c>
      <c r="B1001" t="s">
        <v>18</v>
      </c>
      <c r="C1001" t="s">
        <v>10</v>
      </c>
      <c r="D1001" t="s">
        <v>20</v>
      </c>
      <c r="E1001" t="s">
        <v>12</v>
      </c>
      <c r="F1001" t="s">
        <v>21</v>
      </c>
      <c r="G1001">
        <v>409</v>
      </c>
      <c r="H1001">
        <v>49</v>
      </c>
      <c r="I1001">
        <v>122.62</v>
      </c>
      <c r="J1001" t="s">
        <v>34</v>
      </c>
      <c r="K1001" t="s">
        <v>36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</row>
    <row r="1002" spans="1:17" x14ac:dyDescent="0.2">
      <c r="A1002" s="1">
        <v>45529</v>
      </c>
      <c r="B1002" t="s">
        <v>18</v>
      </c>
      <c r="C1002" t="s">
        <v>15</v>
      </c>
      <c r="D1002" t="s">
        <v>27</v>
      </c>
      <c r="E1002" t="s">
        <v>12</v>
      </c>
      <c r="F1002" t="s">
        <v>24</v>
      </c>
      <c r="G1002">
        <v>266</v>
      </c>
      <c r="H1002">
        <v>35</v>
      </c>
      <c r="I1002">
        <v>313.17</v>
      </c>
      <c r="J1002" t="s">
        <v>34</v>
      </c>
      <c r="K1002" t="s">
        <v>36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</row>
    <row r="1003" spans="1:17" x14ac:dyDescent="0.2">
      <c r="A1003" s="1">
        <v>45307</v>
      </c>
      <c r="B1003" t="s">
        <v>18</v>
      </c>
      <c r="C1003" t="s">
        <v>19</v>
      </c>
      <c r="D1003" t="s">
        <v>20</v>
      </c>
      <c r="E1003" t="s">
        <v>16</v>
      </c>
      <c r="F1003" t="s">
        <v>13</v>
      </c>
      <c r="G1003">
        <v>376</v>
      </c>
      <c r="H1003">
        <v>26</v>
      </c>
      <c r="I1003">
        <v>910</v>
      </c>
      <c r="J1003" t="s">
        <v>34</v>
      </c>
      <c r="K1003" t="s">
        <v>36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</row>
    <row r="1004" spans="1:17" x14ac:dyDescent="0.2">
      <c r="A1004" s="1">
        <v>45541</v>
      </c>
      <c r="B1004" t="s">
        <v>18</v>
      </c>
      <c r="C1004" t="s">
        <v>28</v>
      </c>
      <c r="D1004" t="s">
        <v>27</v>
      </c>
      <c r="E1004" t="s">
        <v>12</v>
      </c>
      <c r="F1004" t="s">
        <v>21</v>
      </c>
      <c r="G1004">
        <v>116</v>
      </c>
      <c r="H1004">
        <v>23</v>
      </c>
      <c r="I1004">
        <v>461.12</v>
      </c>
      <c r="J1004" t="s">
        <v>34</v>
      </c>
      <c r="K1004" t="s">
        <v>36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</row>
    <row r="1005" spans="1:17" x14ac:dyDescent="0.2">
      <c r="A1005" s="1">
        <v>45507</v>
      </c>
      <c r="B1005" t="s">
        <v>18</v>
      </c>
      <c r="C1005" t="s">
        <v>19</v>
      </c>
      <c r="D1005" t="s">
        <v>20</v>
      </c>
      <c r="E1005" t="s">
        <v>32</v>
      </c>
      <c r="F1005" t="s">
        <v>17</v>
      </c>
      <c r="G1005">
        <v>332</v>
      </c>
      <c r="H1005">
        <v>44</v>
      </c>
      <c r="I1005">
        <v>543.79</v>
      </c>
      <c r="J1005" t="s">
        <v>34</v>
      </c>
      <c r="K1005" t="s">
        <v>36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</row>
    <row r="1006" spans="1:17" x14ac:dyDescent="0.2">
      <c r="A1006" s="1">
        <v>45388</v>
      </c>
      <c r="B1006" t="s">
        <v>18</v>
      </c>
      <c r="C1006" t="s">
        <v>28</v>
      </c>
      <c r="D1006" t="s">
        <v>22</v>
      </c>
      <c r="E1006" t="s">
        <v>12</v>
      </c>
      <c r="F1006" t="s">
        <v>21</v>
      </c>
      <c r="G1006">
        <v>252</v>
      </c>
      <c r="H1006">
        <v>19</v>
      </c>
      <c r="I1006">
        <v>508.69</v>
      </c>
      <c r="J1006" t="s">
        <v>34</v>
      </c>
      <c r="K1006" t="s">
        <v>36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</row>
    <row r="1007" spans="1:17" x14ac:dyDescent="0.2">
      <c r="A1007" s="1">
        <v>45396</v>
      </c>
      <c r="B1007" t="s">
        <v>18</v>
      </c>
      <c r="C1007" t="s">
        <v>28</v>
      </c>
      <c r="D1007" t="s">
        <v>20</v>
      </c>
      <c r="E1007" t="s">
        <v>32</v>
      </c>
      <c r="F1007" t="s">
        <v>17</v>
      </c>
      <c r="G1007">
        <v>390</v>
      </c>
      <c r="H1007">
        <v>21</v>
      </c>
      <c r="I1007">
        <v>635.29999999999995</v>
      </c>
      <c r="J1007" t="s">
        <v>34</v>
      </c>
      <c r="K1007" t="s">
        <v>36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</row>
    <row r="1008" spans="1:17" x14ac:dyDescent="0.2">
      <c r="A1008" s="1">
        <v>45304</v>
      </c>
      <c r="B1008" t="s">
        <v>18</v>
      </c>
      <c r="C1008" t="s">
        <v>28</v>
      </c>
      <c r="D1008" t="s">
        <v>22</v>
      </c>
      <c r="E1008" t="s">
        <v>29</v>
      </c>
      <c r="F1008" t="s">
        <v>24</v>
      </c>
      <c r="G1008">
        <v>29</v>
      </c>
      <c r="H1008">
        <v>33</v>
      </c>
      <c r="I1008">
        <v>93.76</v>
      </c>
      <c r="J1008" t="s">
        <v>34</v>
      </c>
      <c r="K1008" t="s">
        <v>36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</row>
    <row r="1009" spans="1:17" x14ac:dyDescent="0.2">
      <c r="A1009" s="1">
        <v>45559</v>
      </c>
      <c r="B1009" t="s">
        <v>18</v>
      </c>
      <c r="C1009" t="s">
        <v>10</v>
      </c>
      <c r="D1009" t="s">
        <v>22</v>
      </c>
      <c r="E1009" t="s">
        <v>16</v>
      </c>
      <c r="F1009" t="s">
        <v>24</v>
      </c>
      <c r="G1009">
        <v>420</v>
      </c>
      <c r="H1009">
        <v>43</v>
      </c>
      <c r="I1009">
        <v>65.98</v>
      </c>
      <c r="J1009" t="s">
        <v>34</v>
      </c>
      <c r="K1009" t="s">
        <v>36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</row>
    <row r="1010" spans="1:17" x14ac:dyDescent="0.2">
      <c r="A1010" s="1">
        <v>45542</v>
      </c>
      <c r="B1010" t="s">
        <v>18</v>
      </c>
      <c r="C1010" t="s">
        <v>10</v>
      </c>
      <c r="D1010" t="s">
        <v>11</v>
      </c>
      <c r="E1010" t="s">
        <v>16</v>
      </c>
      <c r="F1010" t="s">
        <v>13</v>
      </c>
      <c r="G1010">
        <v>411</v>
      </c>
      <c r="H1010">
        <v>8</v>
      </c>
      <c r="I1010">
        <v>459.48</v>
      </c>
      <c r="J1010" t="s">
        <v>34</v>
      </c>
      <c r="K1010" t="s">
        <v>36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</row>
    <row r="1011" spans="1:17" x14ac:dyDescent="0.2">
      <c r="A1011" s="1">
        <v>45539</v>
      </c>
      <c r="B1011" t="s">
        <v>18</v>
      </c>
      <c r="C1011" t="s">
        <v>15</v>
      </c>
      <c r="D1011" t="s">
        <v>27</v>
      </c>
      <c r="E1011" t="s">
        <v>12</v>
      </c>
      <c r="F1011" t="s">
        <v>21</v>
      </c>
      <c r="G1011">
        <v>283</v>
      </c>
      <c r="H1011">
        <v>33</v>
      </c>
      <c r="I1011">
        <v>772.25</v>
      </c>
      <c r="J1011" t="s">
        <v>34</v>
      </c>
      <c r="K1011" t="s">
        <v>36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</row>
    <row r="1012" spans="1:17" x14ac:dyDescent="0.2">
      <c r="A1012" s="1">
        <v>45547</v>
      </c>
      <c r="B1012" t="s">
        <v>18</v>
      </c>
      <c r="C1012" t="s">
        <v>28</v>
      </c>
      <c r="D1012" t="s">
        <v>20</v>
      </c>
      <c r="E1012" t="s">
        <v>16</v>
      </c>
      <c r="F1012" t="s">
        <v>17</v>
      </c>
      <c r="G1012">
        <v>177</v>
      </c>
      <c r="H1012">
        <v>45</v>
      </c>
      <c r="I1012">
        <v>849.04</v>
      </c>
      <c r="J1012" t="s">
        <v>34</v>
      </c>
      <c r="K1012" t="s">
        <v>36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</row>
    <row r="1013" spans="1:17" x14ac:dyDescent="0.2">
      <c r="A1013" s="1">
        <v>45572</v>
      </c>
      <c r="B1013" t="s">
        <v>18</v>
      </c>
      <c r="C1013" t="s">
        <v>15</v>
      </c>
      <c r="D1013" t="s">
        <v>22</v>
      </c>
      <c r="E1013" t="s">
        <v>29</v>
      </c>
      <c r="F1013" t="s">
        <v>24</v>
      </c>
      <c r="G1013">
        <v>312</v>
      </c>
      <c r="H1013">
        <v>14</v>
      </c>
      <c r="I1013">
        <v>958.33</v>
      </c>
      <c r="J1013" t="s">
        <v>34</v>
      </c>
      <c r="K1013" t="s">
        <v>36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</row>
    <row r="1014" spans="1:17" x14ac:dyDescent="0.2">
      <c r="A1014" s="1">
        <v>45329</v>
      </c>
      <c r="B1014" t="s">
        <v>18</v>
      </c>
      <c r="C1014" t="s">
        <v>28</v>
      </c>
      <c r="D1014" t="s">
        <v>20</v>
      </c>
      <c r="E1014" t="s">
        <v>12</v>
      </c>
      <c r="F1014" t="s">
        <v>13</v>
      </c>
      <c r="G1014">
        <v>56</v>
      </c>
      <c r="H1014">
        <v>21</v>
      </c>
      <c r="I1014">
        <v>794.26</v>
      </c>
      <c r="J1014" t="s">
        <v>34</v>
      </c>
      <c r="K1014" t="s">
        <v>36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</row>
    <row r="1015" spans="1:17" x14ac:dyDescent="0.2">
      <c r="A1015" s="1">
        <v>45447</v>
      </c>
      <c r="B1015" t="s">
        <v>18</v>
      </c>
      <c r="C1015" t="s">
        <v>15</v>
      </c>
      <c r="D1015" t="s">
        <v>27</v>
      </c>
      <c r="E1015" t="s">
        <v>23</v>
      </c>
      <c r="F1015" t="s">
        <v>13</v>
      </c>
      <c r="G1015">
        <v>442</v>
      </c>
      <c r="H1015">
        <v>39</v>
      </c>
      <c r="I1015">
        <v>40.090000000000003</v>
      </c>
      <c r="J1015" t="s">
        <v>34</v>
      </c>
      <c r="K1015" t="s">
        <v>36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</row>
    <row r="1016" spans="1:17" x14ac:dyDescent="0.2">
      <c r="A1016" s="1">
        <v>45617</v>
      </c>
      <c r="B1016" t="s">
        <v>18</v>
      </c>
      <c r="C1016" t="s">
        <v>15</v>
      </c>
      <c r="D1016" t="s">
        <v>20</v>
      </c>
      <c r="E1016" t="s">
        <v>23</v>
      </c>
      <c r="F1016" t="s">
        <v>13</v>
      </c>
      <c r="G1016">
        <v>277</v>
      </c>
      <c r="H1016">
        <v>20</v>
      </c>
      <c r="I1016">
        <v>109.54</v>
      </c>
      <c r="J1016" t="s">
        <v>34</v>
      </c>
      <c r="K1016" t="s">
        <v>36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</row>
    <row r="1017" spans="1:17" x14ac:dyDescent="0.2">
      <c r="A1017" s="1">
        <v>45495</v>
      </c>
      <c r="B1017" t="s">
        <v>18</v>
      </c>
      <c r="C1017" t="s">
        <v>19</v>
      </c>
      <c r="D1017" t="s">
        <v>27</v>
      </c>
      <c r="E1017" t="s">
        <v>32</v>
      </c>
      <c r="F1017" t="s">
        <v>17</v>
      </c>
      <c r="G1017">
        <v>404</v>
      </c>
      <c r="H1017">
        <v>2</v>
      </c>
      <c r="I1017">
        <v>14.16</v>
      </c>
      <c r="J1017" t="s">
        <v>34</v>
      </c>
      <c r="K1017" t="s">
        <v>36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</row>
    <row r="1018" spans="1:17" x14ac:dyDescent="0.2">
      <c r="A1018" s="1">
        <v>45357</v>
      </c>
      <c r="B1018" t="s">
        <v>18</v>
      </c>
      <c r="C1018" t="s">
        <v>19</v>
      </c>
      <c r="D1018" t="s">
        <v>27</v>
      </c>
      <c r="E1018" t="s">
        <v>29</v>
      </c>
      <c r="F1018" t="s">
        <v>17</v>
      </c>
      <c r="G1018">
        <v>127</v>
      </c>
      <c r="H1018">
        <v>1</v>
      </c>
      <c r="I1018">
        <v>55.54</v>
      </c>
      <c r="J1018" t="s">
        <v>34</v>
      </c>
      <c r="K1018" t="s">
        <v>36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</row>
    <row r="1019" spans="1:17" x14ac:dyDescent="0.2">
      <c r="A1019" s="1">
        <v>45322</v>
      </c>
      <c r="B1019" t="s">
        <v>18</v>
      </c>
      <c r="C1019" t="s">
        <v>28</v>
      </c>
      <c r="D1019" t="s">
        <v>11</v>
      </c>
      <c r="E1019" t="s">
        <v>16</v>
      </c>
      <c r="F1019" t="s">
        <v>21</v>
      </c>
      <c r="G1019">
        <v>270</v>
      </c>
      <c r="H1019">
        <v>2</v>
      </c>
      <c r="I1019">
        <v>944.07</v>
      </c>
      <c r="J1019" t="s">
        <v>34</v>
      </c>
      <c r="K1019" t="s">
        <v>36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</row>
    <row r="1020" spans="1:17" x14ac:dyDescent="0.2">
      <c r="A1020" s="1">
        <v>45616</v>
      </c>
      <c r="B1020" t="s">
        <v>18</v>
      </c>
      <c r="C1020" t="s">
        <v>15</v>
      </c>
      <c r="D1020" t="s">
        <v>27</v>
      </c>
      <c r="E1020" t="s">
        <v>16</v>
      </c>
      <c r="F1020" t="s">
        <v>13</v>
      </c>
      <c r="G1020">
        <v>187</v>
      </c>
      <c r="H1020">
        <v>34</v>
      </c>
      <c r="I1020">
        <v>827.46</v>
      </c>
      <c r="J1020" t="s">
        <v>34</v>
      </c>
      <c r="K1020" t="s">
        <v>36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</row>
    <row r="1021" spans="1:17" x14ac:dyDescent="0.2">
      <c r="A1021" s="1">
        <v>45644</v>
      </c>
      <c r="B1021" t="s">
        <v>18</v>
      </c>
      <c r="C1021" t="s">
        <v>28</v>
      </c>
      <c r="D1021" t="s">
        <v>11</v>
      </c>
      <c r="E1021" t="s">
        <v>23</v>
      </c>
      <c r="F1021" t="s">
        <v>24</v>
      </c>
      <c r="G1021">
        <v>488</v>
      </c>
      <c r="H1021">
        <v>22</v>
      </c>
      <c r="I1021">
        <v>427.27</v>
      </c>
      <c r="J1021" t="s">
        <v>34</v>
      </c>
      <c r="K1021" t="s">
        <v>36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</row>
    <row r="1022" spans="1:17" x14ac:dyDescent="0.2">
      <c r="A1022" s="1">
        <v>45350</v>
      </c>
      <c r="B1022" t="s">
        <v>18</v>
      </c>
      <c r="C1022" t="s">
        <v>10</v>
      </c>
      <c r="D1022" t="s">
        <v>27</v>
      </c>
      <c r="E1022" t="s">
        <v>23</v>
      </c>
      <c r="F1022" t="s">
        <v>21</v>
      </c>
      <c r="G1022">
        <v>95</v>
      </c>
      <c r="H1022">
        <v>15</v>
      </c>
      <c r="I1022">
        <v>20.22</v>
      </c>
      <c r="J1022" t="s">
        <v>34</v>
      </c>
      <c r="K1022" t="s">
        <v>36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</row>
    <row r="1023" spans="1:17" x14ac:dyDescent="0.2">
      <c r="A1023" s="1">
        <v>45382</v>
      </c>
      <c r="B1023" t="s">
        <v>18</v>
      </c>
      <c r="C1023" t="s">
        <v>15</v>
      </c>
      <c r="D1023" t="s">
        <v>11</v>
      </c>
      <c r="E1023" t="s">
        <v>23</v>
      </c>
      <c r="F1023" t="s">
        <v>13</v>
      </c>
      <c r="G1023">
        <v>454</v>
      </c>
      <c r="H1023">
        <v>36</v>
      </c>
      <c r="I1023">
        <v>421.13</v>
      </c>
      <c r="J1023" t="s">
        <v>34</v>
      </c>
      <c r="K1023" t="s">
        <v>36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</row>
    <row r="1024" spans="1:17" x14ac:dyDescent="0.2">
      <c r="A1024" s="1">
        <v>45379</v>
      </c>
      <c r="B1024" t="s">
        <v>18</v>
      </c>
      <c r="C1024" t="s">
        <v>10</v>
      </c>
      <c r="D1024" t="s">
        <v>11</v>
      </c>
      <c r="E1024" t="s">
        <v>29</v>
      </c>
      <c r="F1024" t="s">
        <v>21</v>
      </c>
      <c r="G1024">
        <v>294</v>
      </c>
      <c r="H1024">
        <v>7</v>
      </c>
      <c r="I1024">
        <v>163.29</v>
      </c>
      <c r="J1024" t="s">
        <v>34</v>
      </c>
      <c r="K1024" t="s">
        <v>36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</row>
    <row r="1025" spans="1:17" x14ac:dyDescent="0.2">
      <c r="A1025" s="1">
        <v>45441</v>
      </c>
      <c r="B1025" t="s">
        <v>18</v>
      </c>
      <c r="C1025" t="s">
        <v>10</v>
      </c>
      <c r="D1025" t="s">
        <v>22</v>
      </c>
      <c r="E1025" t="s">
        <v>23</v>
      </c>
      <c r="F1025" t="s">
        <v>17</v>
      </c>
      <c r="G1025">
        <v>253</v>
      </c>
      <c r="H1025">
        <v>34</v>
      </c>
      <c r="I1025">
        <v>387.83</v>
      </c>
      <c r="J1025" t="s">
        <v>34</v>
      </c>
      <c r="K1025" t="s">
        <v>36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</row>
    <row r="1026" spans="1:17" x14ac:dyDescent="0.2">
      <c r="A1026" s="1">
        <v>45621</v>
      </c>
      <c r="B1026" t="s">
        <v>18</v>
      </c>
      <c r="C1026" t="s">
        <v>28</v>
      </c>
      <c r="D1026" t="s">
        <v>20</v>
      </c>
      <c r="E1026" t="s">
        <v>16</v>
      </c>
      <c r="F1026" t="s">
        <v>13</v>
      </c>
      <c r="G1026">
        <v>145</v>
      </c>
      <c r="H1026">
        <v>10</v>
      </c>
      <c r="I1026">
        <v>615.13</v>
      </c>
      <c r="J1026" t="s">
        <v>34</v>
      </c>
      <c r="K1026" t="s">
        <v>36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</row>
    <row r="1027" spans="1:17" x14ac:dyDescent="0.2">
      <c r="A1027" s="1">
        <v>45632</v>
      </c>
      <c r="B1027" t="s">
        <v>18</v>
      </c>
      <c r="C1027" t="s">
        <v>28</v>
      </c>
      <c r="D1027" t="s">
        <v>11</v>
      </c>
      <c r="E1027" t="s">
        <v>16</v>
      </c>
      <c r="F1027" t="s">
        <v>13</v>
      </c>
      <c r="G1027">
        <v>418</v>
      </c>
      <c r="H1027">
        <v>49</v>
      </c>
      <c r="I1027">
        <v>360.63</v>
      </c>
      <c r="J1027" t="s">
        <v>34</v>
      </c>
      <c r="K1027" t="s">
        <v>36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</row>
    <row r="1028" spans="1:17" x14ac:dyDescent="0.2">
      <c r="A1028" s="1">
        <v>45314</v>
      </c>
      <c r="B1028" t="s">
        <v>18</v>
      </c>
      <c r="C1028" t="s">
        <v>15</v>
      </c>
      <c r="D1028" t="s">
        <v>27</v>
      </c>
      <c r="E1028" t="s">
        <v>32</v>
      </c>
      <c r="F1028" t="s">
        <v>21</v>
      </c>
      <c r="G1028">
        <v>301</v>
      </c>
      <c r="H1028">
        <v>12</v>
      </c>
      <c r="I1028">
        <v>565.11</v>
      </c>
      <c r="J1028" t="s">
        <v>34</v>
      </c>
      <c r="K1028" t="s">
        <v>36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</row>
    <row r="1029" spans="1:17" x14ac:dyDescent="0.2">
      <c r="A1029" s="1">
        <v>45523</v>
      </c>
      <c r="B1029" t="s">
        <v>18</v>
      </c>
      <c r="C1029" t="s">
        <v>15</v>
      </c>
      <c r="D1029" t="s">
        <v>27</v>
      </c>
      <c r="E1029" t="s">
        <v>12</v>
      </c>
      <c r="F1029" t="s">
        <v>24</v>
      </c>
      <c r="G1029">
        <v>113</v>
      </c>
      <c r="H1029">
        <v>39</v>
      </c>
      <c r="I1029">
        <v>819.28</v>
      </c>
      <c r="J1029" t="s">
        <v>34</v>
      </c>
      <c r="K1029" t="s">
        <v>36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</row>
    <row r="1030" spans="1:17" x14ac:dyDescent="0.2">
      <c r="A1030" s="1">
        <v>45436</v>
      </c>
      <c r="B1030" t="s">
        <v>18</v>
      </c>
      <c r="C1030" t="s">
        <v>28</v>
      </c>
      <c r="D1030" t="s">
        <v>22</v>
      </c>
      <c r="E1030" t="s">
        <v>16</v>
      </c>
      <c r="F1030" t="s">
        <v>21</v>
      </c>
      <c r="G1030">
        <v>139</v>
      </c>
      <c r="H1030">
        <v>42</v>
      </c>
      <c r="I1030">
        <v>436.95</v>
      </c>
      <c r="J1030" t="s">
        <v>34</v>
      </c>
      <c r="K1030" t="s">
        <v>36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</row>
    <row r="1031" spans="1:17" x14ac:dyDescent="0.2">
      <c r="A1031" s="1">
        <v>45301</v>
      </c>
      <c r="B1031" t="s">
        <v>18</v>
      </c>
      <c r="C1031" t="s">
        <v>19</v>
      </c>
      <c r="D1031" t="s">
        <v>27</v>
      </c>
      <c r="E1031" t="s">
        <v>29</v>
      </c>
      <c r="F1031" t="s">
        <v>21</v>
      </c>
      <c r="G1031">
        <v>369</v>
      </c>
      <c r="H1031">
        <v>2</v>
      </c>
      <c r="I1031">
        <v>158.07</v>
      </c>
      <c r="J1031" t="s">
        <v>34</v>
      </c>
      <c r="K1031" t="s">
        <v>36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</row>
    <row r="1032" spans="1:17" x14ac:dyDescent="0.2">
      <c r="A1032" s="1">
        <v>45304</v>
      </c>
      <c r="B1032" t="s">
        <v>18</v>
      </c>
      <c r="C1032" t="s">
        <v>28</v>
      </c>
      <c r="D1032" t="s">
        <v>11</v>
      </c>
      <c r="E1032" t="s">
        <v>32</v>
      </c>
      <c r="F1032" t="s">
        <v>24</v>
      </c>
      <c r="G1032">
        <v>485</v>
      </c>
      <c r="H1032">
        <v>1</v>
      </c>
      <c r="I1032">
        <v>39.94</v>
      </c>
      <c r="J1032" t="s">
        <v>34</v>
      </c>
      <c r="K1032" t="s">
        <v>36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</row>
    <row r="1033" spans="1:17" x14ac:dyDescent="0.2">
      <c r="A1033" s="1">
        <v>45360</v>
      </c>
      <c r="B1033" t="s">
        <v>18</v>
      </c>
      <c r="C1033" t="s">
        <v>15</v>
      </c>
      <c r="D1033" t="s">
        <v>27</v>
      </c>
      <c r="E1033" t="s">
        <v>29</v>
      </c>
      <c r="F1033" t="s">
        <v>13</v>
      </c>
      <c r="G1033">
        <v>372</v>
      </c>
      <c r="H1033">
        <v>21</v>
      </c>
      <c r="I1033">
        <v>299.41000000000003</v>
      </c>
      <c r="J1033" t="s">
        <v>34</v>
      </c>
      <c r="K1033" t="s">
        <v>36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</row>
    <row r="1034" spans="1:17" x14ac:dyDescent="0.2">
      <c r="A1034" s="1">
        <v>45317</v>
      </c>
      <c r="B1034" t="s">
        <v>18</v>
      </c>
      <c r="C1034" t="s">
        <v>10</v>
      </c>
      <c r="D1034" t="s">
        <v>11</v>
      </c>
      <c r="E1034" t="s">
        <v>12</v>
      </c>
      <c r="F1034" t="s">
        <v>21</v>
      </c>
      <c r="G1034">
        <v>80</v>
      </c>
      <c r="H1034">
        <v>27</v>
      </c>
      <c r="I1034">
        <v>800.29</v>
      </c>
      <c r="J1034" t="s">
        <v>34</v>
      </c>
      <c r="K1034" t="s">
        <v>36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</row>
    <row r="1035" spans="1:17" x14ac:dyDescent="0.2">
      <c r="A1035" s="1">
        <v>45296</v>
      </c>
      <c r="B1035" t="s">
        <v>18</v>
      </c>
      <c r="C1035" t="s">
        <v>10</v>
      </c>
      <c r="D1035" t="s">
        <v>22</v>
      </c>
      <c r="E1035" t="s">
        <v>23</v>
      </c>
      <c r="F1035" t="s">
        <v>13</v>
      </c>
      <c r="G1035">
        <v>98</v>
      </c>
      <c r="H1035">
        <v>12</v>
      </c>
      <c r="I1035">
        <v>997.58</v>
      </c>
      <c r="J1035" t="s">
        <v>34</v>
      </c>
      <c r="K1035" t="s">
        <v>36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</row>
    <row r="1036" spans="1:17" x14ac:dyDescent="0.2">
      <c r="A1036" s="1">
        <v>45633</v>
      </c>
      <c r="B1036" t="s">
        <v>18</v>
      </c>
      <c r="C1036" t="s">
        <v>10</v>
      </c>
      <c r="D1036" t="s">
        <v>11</v>
      </c>
      <c r="E1036" t="s">
        <v>23</v>
      </c>
      <c r="F1036" t="s">
        <v>17</v>
      </c>
      <c r="G1036">
        <v>428</v>
      </c>
      <c r="H1036">
        <v>13</v>
      </c>
      <c r="I1036">
        <v>139.01</v>
      </c>
      <c r="J1036" t="s">
        <v>34</v>
      </c>
      <c r="K1036" t="s">
        <v>36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</row>
    <row r="1037" spans="1:17" x14ac:dyDescent="0.2">
      <c r="A1037" s="1">
        <v>45402</v>
      </c>
      <c r="B1037" t="s">
        <v>18</v>
      </c>
      <c r="C1037" t="s">
        <v>28</v>
      </c>
      <c r="D1037" t="s">
        <v>20</v>
      </c>
      <c r="E1037" t="s">
        <v>32</v>
      </c>
      <c r="F1037" t="s">
        <v>13</v>
      </c>
      <c r="G1037">
        <v>470</v>
      </c>
      <c r="H1037">
        <v>45</v>
      </c>
      <c r="I1037">
        <v>876.98</v>
      </c>
      <c r="J1037" t="s">
        <v>34</v>
      </c>
      <c r="K1037" t="s">
        <v>36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</row>
    <row r="1038" spans="1:17" x14ac:dyDescent="0.2">
      <c r="A1038" s="1">
        <v>45653</v>
      </c>
      <c r="B1038" t="s">
        <v>18</v>
      </c>
      <c r="C1038" t="s">
        <v>10</v>
      </c>
      <c r="D1038" t="s">
        <v>22</v>
      </c>
      <c r="E1038" t="s">
        <v>12</v>
      </c>
      <c r="F1038" t="s">
        <v>17</v>
      </c>
      <c r="G1038">
        <v>448</v>
      </c>
      <c r="H1038">
        <v>26</v>
      </c>
      <c r="I1038">
        <v>13.42</v>
      </c>
      <c r="J1038" t="s">
        <v>34</v>
      </c>
      <c r="K1038" t="s">
        <v>36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</row>
    <row r="1039" spans="1:17" x14ac:dyDescent="0.2">
      <c r="A1039" s="1">
        <v>45553</v>
      </c>
      <c r="B1039" t="s">
        <v>18</v>
      </c>
      <c r="C1039" t="s">
        <v>28</v>
      </c>
      <c r="D1039" t="s">
        <v>20</v>
      </c>
      <c r="E1039" t="s">
        <v>29</v>
      </c>
      <c r="F1039" t="s">
        <v>21</v>
      </c>
      <c r="G1039">
        <v>327</v>
      </c>
      <c r="H1039">
        <v>14</v>
      </c>
      <c r="I1039">
        <v>123.03</v>
      </c>
      <c r="J1039" t="s">
        <v>34</v>
      </c>
      <c r="K1039" t="s">
        <v>36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</row>
    <row r="1040" spans="1:17" x14ac:dyDescent="0.2">
      <c r="A1040" s="1">
        <v>45319</v>
      </c>
      <c r="B1040" t="s">
        <v>18</v>
      </c>
      <c r="C1040" t="s">
        <v>10</v>
      </c>
      <c r="D1040" t="s">
        <v>27</v>
      </c>
      <c r="E1040" t="s">
        <v>16</v>
      </c>
      <c r="F1040" t="s">
        <v>17</v>
      </c>
      <c r="G1040">
        <v>474</v>
      </c>
      <c r="H1040">
        <v>46</v>
      </c>
      <c r="I1040">
        <v>569.04999999999995</v>
      </c>
      <c r="J1040" t="s">
        <v>34</v>
      </c>
      <c r="K1040" t="s">
        <v>36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</row>
    <row r="1041" spans="1:17" x14ac:dyDescent="0.2">
      <c r="A1041" s="1">
        <v>45529</v>
      </c>
      <c r="B1041" t="s">
        <v>18</v>
      </c>
      <c r="C1041" t="s">
        <v>19</v>
      </c>
      <c r="D1041" t="s">
        <v>20</v>
      </c>
      <c r="E1041" t="s">
        <v>29</v>
      </c>
      <c r="F1041" t="s">
        <v>24</v>
      </c>
      <c r="G1041">
        <v>305</v>
      </c>
      <c r="H1041">
        <v>41</v>
      </c>
      <c r="I1041">
        <v>910.49</v>
      </c>
      <c r="J1041" t="s">
        <v>34</v>
      </c>
      <c r="K1041" t="s">
        <v>36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</row>
    <row r="1042" spans="1:17" x14ac:dyDescent="0.2">
      <c r="A1042" s="1">
        <v>45580</v>
      </c>
      <c r="B1042" t="s">
        <v>18</v>
      </c>
      <c r="C1042" t="s">
        <v>28</v>
      </c>
      <c r="D1042" t="s">
        <v>27</v>
      </c>
      <c r="E1042" t="s">
        <v>12</v>
      </c>
      <c r="F1042" t="s">
        <v>21</v>
      </c>
      <c r="G1042">
        <v>51</v>
      </c>
      <c r="H1042">
        <v>32</v>
      </c>
      <c r="I1042">
        <v>542.80999999999995</v>
      </c>
      <c r="J1042" t="s">
        <v>34</v>
      </c>
      <c r="K1042" t="s">
        <v>36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</row>
    <row r="1043" spans="1:17" x14ac:dyDescent="0.2">
      <c r="A1043" s="1">
        <v>45343</v>
      </c>
      <c r="B1043" t="s">
        <v>18</v>
      </c>
      <c r="C1043" t="s">
        <v>28</v>
      </c>
      <c r="D1043" t="s">
        <v>27</v>
      </c>
      <c r="E1043" t="s">
        <v>16</v>
      </c>
      <c r="F1043" t="s">
        <v>17</v>
      </c>
      <c r="G1043">
        <v>500</v>
      </c>
      <c r="H1043">
        <v>30</v>
      </c>
      <c r="I1043">
        <v>128.18</v>
      </c>
      <c r="J1043" t="s">
        <v>34</v>
      </c>
      <c r="K1043" t="s">
        <v>36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</row>
    <row r="1044" spans="1:17" x14ac:dyDescent="0.2">
      <c r="A1044" s="1">
        <v>45423</v>
      </c>
      <c r="B1044" t="s">
        <v>18</v>
      </c>
      <c r="C1044" t="s">
        <v>10</v>
      </c>
      <c r="D1044" t="s">
        <v>20</v>
      </c>
      <c r="E1044" t="s">
        <v>16</v>
      </c>
      <c r="F1044" t="s">
        <v>21</v>
      </c>
      <c r="G1044">
        <v>424</v>
      </c>
      <c r="H1044">
        <v>14</v>
      </c>
      <c r="I1044">
        <v>740.55</v>
      </c>
      <c r="J1044" t="s">
        <v>34</v>
      </c>
      <c r="K1044" t="s">
        <v>36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  <c r="Q1044" t="s">
        <v>34</v>
      </c>
    </row>
    <row r="1045" spans="1:17" x14ac:dyDescent="0.2">
      <c r="A1045" s="1">
        <v>45324</v>
      </c>
      <c r="B1045" t="s">
        <v>18</v>
      </c>
      <c r="C1045" t="s">
        <v>15</v>
      </c>
      <c r="D1045" t="s">
        <v>22</v>
      </c>
      <c r="E1045" t="s">
        <v>32</v>
      </c>
      <c r="F1045" t="s">
        <v>21</v>
      </c>
      <c r="G1045">
        <v>371</v>
      </c>
      <c r="H1045">
        <v>15</v>
      </c>
      <c r="I1045">
        <v>103.67</v>
      </c>
      <c r="J1045" t="s">
        <v>34</v>
      </c>
      <c r="K1045" t="s">
        <v>36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</row>
    <row r="1046" spans="1:17" x14ac:dyDescent="0.2">
      <c r="A1046" s="1">
        <v>45343</v>
      </c>
      <c r="B1046" t="s">
        <v>18</v>
      </c>
      <c r="C1046" t="s">
        <v>19</v>
      </c>
      <c r="D1046" t="s">
        <v>22</v>
      </c>
      <c r="E1046" t="s">
        <v>12</v>
      </c>
      <c r="F1046" t="s">
        <v>21</v>
      </c>
      <c r="G1046">
        <v>50</v>
      </c>
      <c r="H1046">
        <v>18</v>
      </c>
      <c r="I1046">
        <v>452.93</v>
      </c>
      <c r="J1046" t="s">
        <v>34</v>
      </c>
      <c r="K1046" t="s">
        <v>36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</row>
    <row r="1047" spans="1:17" x14ac:dyDescent="0.2">
      <c r="A1047" s="1">
        <v>45496</v>
      </c>
      <c r="B1047" t="s">
        <v>18</v>
      </c>
      <c r="C1047" t="s">
        <v>19</v>
      </c>
      <c r="D1047" t="s">
        <v>11</v>
      </c>
      <c r="E1047" t="s">
        <v>29</v>
      </c>
      <c r="F1047" t="s">
        <v>24</v>
      </c>
      <c r="G1047">
        <v>326</v>
      </c>
      <c r="H1047">
        <v>33</v>
      </c>
      <c r="I1047">
        <v>797.48</v>
      </c>
      <c r="J1047" t="s">
        <v>34</v>
      </c>
      <c r="K1047" t="s">
        <v>36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</row>
    <row r="1048" spans="1:17" x14ac:dyDescent="0.2">
      <c r="A1048" s="1">
        <v>45394</v>
      </c>
      <c r="B1048" t="s">
        <v>18</v>
      </c>
      <c r="C1048" t="s">
        <v>10</v>
      </c>
      <c r="D1048" t="s">
        <v>11</v>
      </c>
      <c r="E1048" t="s">
        <v>12</v>
      </c>
      <c r="F1048" t="s">
        <v>21</v>
      </c>
      <c r="G1048">
        <v>438</v>
      </c>
      <c r="H1048">
        <v>31</v>
      </c>
      <c r="I1048">
        <v>648.17999999999995</v>
      </c>
      <c r="J1048" t="s">
        <v>34</v>
      </c>
      <c r="K1048" t="s">
        <v>36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</row>
    <row r="1049" spans="1:17" x14ac:dyDescent="0.2">
      <c r="A1049" s="1">
        <v>45499</v>
      </c>
      <c r="B1049" t="s">
        <v>18</v>
      </c>
      <c r="C1049" t="s">
        <v>28</v>
      </c>
      <c r="D1049" t="s">
        <v>20</v>
      </c>
      <c r="E1049" t="s">
        <v>29</v>
      </c>
      <c r="F1049" t="s">
        <v>21</v>
      </c>
      <c r="G1049">
        <v>245</v>
      </c>
      <c r="H1049">
        <v>27</v>
      </c>
      <c r="I1049">
        <v>523.91999999999996</v>
      </c>
      <c r="J1049" t="s">
        <v>34</v>
      </c>
      <c r="K1049" t="s">
        <v>36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</row>
    <row r="1050" spans="1:17" x14ac:dyDescent="0.2">
      <c r="A1050" s="1">
        <v>45619</v>
      </c>
      <c r="B1050" t="s">
        <v>18</v>
      </c>
      <c r="C1050" t="s">
        <v>19</v>
      </c>
      <c r="D1050" t="s">
        <v>27</v>
      </c>
      <c r="E1050" t="s">
        <v>16</v>
      </c>
      <c r="F1050" t="s">
        <v>24</v>
      </c>
      <c r="G1050">
        <v>422</v>
      </c>
      <c r="H1050">
        <v>21</v>
      </c>
      <c r="I1050">
        <v>711.94</v>
      </c>
      <c r="J1050" t="s">
        <v>34</v>
      </c>
      <c r="K1050" t="s">
        <v>36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</row>
    <row r="1051" spans="1:17" x14ac:dyDescent="0.2">
      <c r="A1051" s="1">
        <v>45297</v>
      </c>
      <c r="B1051" t="s">
        <v>18</v>
      </c>
      <c r="C1051" t="s">
        <v>19</v>
      </c>
      <c r="D1051" t="s">
        <v>27</v>
      </c>
      <c r="E1051" t="s">
        <v>29</v>
      </c>
      <c r="F1051" t="s">
        <v>21</v>
      </c>
      <c r="G1051">
        <v>112</v>
      </c>
      <c r="H1051">
        <v>42</v>
      </c>
      <c r="I1051">
        <v>315.92</v>
      </c>
      <c r="J1051" t="s">
        <v>34</v>
      </c>
      <c r="K1051" t="s">
        <v>36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</row>
    <row r="1052" spans="1:17" x14ac:dyDescent="0.2">
      <c r="A1052" s="1">
        <v>45420</v>
      </c>
      <c r="B1052" t="s">
        <v>18</v>
      </c>
      <c r="C1052" t="s">
        <v>19</v>
      </c>
      <c r="D1052" t="s">
        <v>11</v>
      </c>
      <c r="E1052" t="s">
        <v>29</v>
      </c>
      <c r="F1052" t="s">
        <v>17</v>
      </c>
      <c r="G1052">
        <v>287</v>
      </c>
      <c r="H1052">
        <v>13</v>
      </c>
      <c r="I1052">
        <v>874.37</v>
      </c>
      <c r="J1052" t="s">
        <v>34</v>
      </c>
      <c r="K1052" t="s">
        <v>36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</row>
    <row r="1053" spans="1:17" x14ac:dyDescent="0.2">
      <c r="A1053" s="1">
        <v>45472</v>
      </c>
      <c r="B1053" t="s">
        <v>18</v>
      </c>
      <c r="C1053" t="s">
        <v>10</v>
      </c>
      <c r="D1053" t="s">
        <v>27</v>
      </c>
      <c r="E1053" t="s">
        <v>23</v>
      </c>
      <c r="F1053" t="s">
        <v>17</v>
      </c>
      <c r="G1053">
        <v>271</v>
      </c>
      <c r="H1053">
        <v>4</v>
      </c>
      <c r="I1053">
        <v>487.28</v>
      </c>
      <c r="J1053" t="s">
        <v>34</v>
      </c>
      <c r="K1053" t="s">
        <v>36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</row>
    <row r="1054" spans="1:17" x14ac:dyDescent="0.2">
      <c r="A1054" s="1">
        <v>45549</v>
      </c>
      <c r="B1054" t="s">
        <v>18</v>
      </c>
      <c r="C1054" t="s">
        <v>15</v>
      </c>
      <c r="D1054" t="s">
        <v>27</v>
      </c>
      <c r="E1054" t="s">
        <v>16</v>
      </c>
      <c r="F1054" t="s">
        <v>13</v>
      </c>
      <c r="G1054">
        <v>200</v>
      </c>
      <c r="H1054">
        <v>44</v>
      </c>
      <c r="I1054">
        <v>747.06</v>
      </c>
      <c r="J1054" t="s">
        <v>34</v>
      </c>
      <c r="K1054" t="s">
        <v>36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</row>
    <row r="1055" spans="1:17" x14ac:dyDescent="0.2">
      <c r="A1055" s="1">
        <v>45653</v>
      </c>
      <c r="B1055" t="s">
        <v>18</v>
      </c>
      <c r="C1055" t="s">
        <v>15</v>
      </c>
      <c r="D1055" t="s">
        <v>11</v>
      </c>
      <c r="E1055" t="s">
        <v>23</v>
      </c>
      <c r="F1055" t="s">
        <v>24</v>
      </c>
      <c r="G1055">
        <v>35</v>
      </c>
      <c r="H1055">
        <v>8</v>
      </c>
      <c r="I1055">
        <v>495.7</v>
      </c>
      <c r="J1055" t="s">
        <v>34</v>
      </c>
      <c r="K1055" t="s">
        <v>36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</row>
    <row r="1056" spans="1:17" x14ac:dyDescent="0.2">
      <c r="A1056" s="1">
        <v>45302</v>
      </c>
      <c r="B1056" t="s">
        <v>18</v>
      </c>
      <c r="C1056" t="s">
        <v>15</v>
      </c>
      <c r="D1056" t="s">
        <v>22</v>
      </c>
      <c r="E1056" t="s">
        <v>12</v>
      </c>
      <c r="F1056" t="s">
        <v>24</v>
      </c>
      <c r="G1056">
        <v>474</v>
      </c>
      <c r="H1056">
        <v>28</v>
      </c>
      <c r="I1056">
        <v>879.22</v>
      </c>
      <c r="J1056" t="s">
        <v>34</v>
      </c>
      <c r="K1056" t="s">
        <v>36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</row>
    <row r="1057" spans="1:17" x14ac:dyDescent="0.2">
      <c r="A1057" s="1">
        <v>45539</v>
      </c>
      <c r="B1057" t="s">
        <v>18</v>
      </c>
      <c r="C1057" t="s">
        <v>19</v>
      </c>
      <c r="D1057" t="s">
        <v>20</v>
      </c>
      <c r="E1057" t="s">
        <v>16</v>
      </c>
      <c r="F1057" t="s">
        <v>21</v>
      </c>
      <c r="G1057">
        <v>266</v>
      </c>
      <c r="H1057">
        <v>9</v>
      </c>
      <c r="I1057">
        <v>14.51</v>
      </c>
      <c r="J1057" t="s">
        <v>34</v>
      </c>
      <c r="K1057" t="s">
        <v>36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</row>
    <row r="1058" spans="1:17" x14ac:dyDescent="0.2">
      <c r="A1058" s="1">
        <v>45610</v>
      </c>
      <c r="B1058" t="s">
        <v>18</v>
      </c>
      <c r="C1058" t="s">
        <v>10</v>
      </c>
      <c r="D1058" t="s">
        <v>22</v>
      </c>
      <c r="E1058" t="s">
        <v>29</v>
      </c>
      <c r="F1058" t="s">
        <v>24</v>
      </c>
      <c r="G1058">
        <v>43</v>
      </c>
      <c r="H1058">
        <v>4</v>
      </c>
      <c r="I1058">
        <v>246.63</v>
      </c>
      <c r="J1058" t="s">
        <v>34</v>
      </c>
      <c r="K1058" t="s">
        <v>36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</row>
    <row r="1059" spans="1:17" x14ac:dyDescent="0.2">
      <c r="A1059" s="1">
        <v>45656</v>
      </c>
      <c r="B1059" t="s">
        <v>18</v>
      </c>
      <c r="C1059" t="s">
        <v>19</v>
      </c>
      <c r="D1059" t="s">
        <v>22</v>
      </c>
      <c r="E1059" t="s">
        <v>23</v>
      </c>
      <c r="F1059" t="s">
        <v>13</v>
      </c>
      <c r="G1059">
        <v>197</v>
      </c>
      <c r="H1059">
        <v>2</v>
      </c>
      <c r="I1059">
        <v>985.27</v>
      </c>
      <c r="J1059" t="s">
        <v>34</v>
      </c>
      <c r="K1059" t="s">
        <v>36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</row>
    <row r="1060" spans="1:17" x14ac:dyDescent="0.2">
      <c r="A1060" s="1">
        <v>45393</v>
      </c>
      <c r="B1060" t="s">
        <v>18</v>
      </c>
      <c r="C1060" t="s">
        <v>15</v>
      </c>
      <c r="D1060" t="s">
        <v>11</v>
      </c>
      <c r="E1060" t="s">
        <v>23</v>
      </c>
      <c r="F1060" t="s">
        <v>13</v>
      </c>
      <c r="G1060">
        <v>493</v>
      </c>
      <c r="H1060">
        <v>49</v>
      </c>
      <c r="I1060">
        <v>739.06</v>
      </c>
      <c r="J1060" t="s">
        <v>34</v>
      </c>
      <c r="K1060" t="s">
        <v>36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</row>
    <row r="1061" spans="1:17" x14ac:dyDescent="0.2">
      <c r="A1061" s="1">
        <v>45306</v>
      </c>
      <c r="B1061" t="s">
        <v>18</v>
      </c>
      <c r="C1061" t="s">
        <v>15</v>
      </c>
      <c r="D1061" t="s">
        <v>11</v>
      </c>
      <c r="E1061" t="s">
        <v>29</v>
      </c>
      <c r="F1061" t="s">
        <v>24</v>
      </c>
      <c r="G1061">
        <v>235</v>
      </c>
      <c r="H1061">
        <v>12</v>
      </c>
      <c r="I1061">
        <v>399.53</v>
      </c>
      <c r="J1061" t="s">
        <v>34</v>
      </c>
      <c r="K1061" t="s">
        <v>36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</row>
    <row r="1062" spans="1:17" x14ac:dyDescent="0.2">
      <c r="A1062" s="1">
        <v>45610</v>
      </c>
      <c r="B1062" t="s">
        <v>18</v>
      </c>
      <c r="C1062" t="s">
        <v>15</v>
      </c>
      <c r="D1062" t="s">
        <v>20</v>
      </c>
      <c r="E1062" t="s">
        <v>29</v>
      </c>
      <c r="F1062" t="s">
        <v>17</v>
      </c>
      <c r="G1062">
        <v>262</v>
      </c>
      <c r="H1062">
        <v>42</v>
      </c>
      <c r="I1062">
        <v>15.33</v>
      </c>
      <c r="J1062" t="s">
        <v>34</v>
      </c>
      <c r="K1062" t="s">
        <v>36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</row>
    <row r="1063" spans="1:17" x14ac:dyDescent="0.2">
      <c r="A1063" s="1">
        <v>45561</v>
      </c>
      <c r="B1063" t="s">
        <v>18</v>
      </c>
      <c r="C1063" t="s">
        <v>10</v>
      </c>
      <c r="D1063" t="s">
        <v>11</v>
      </c>
      <c r="E1063" t="s">
        <v>12</v>
      </c>
      <c r="F1063" t="s">
        <v>13</v>
      </c>
      <c r="G1063">
        <v>245</v>
      </c>
      <c r="H1063">
        <v>4</v>
      </c>
      <c r="I1063">
        <v>688.35</v>
      </c>
      <c r="J1063" t="s">
        <v>34</v>
      </c>
      <c r="K1063" t="s">
        <v>36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  <c r="Q1063" t="s">
        <v>34</v>
      </c>
    </row>
    <row r="1064" spans="1:17" x14ac:dyDescent="0.2">
      <c r="A1064" s="1">
        <v>45293</v>
      </c>
      <c r="B1064" t="s">
        <v>18</v>
      </c>
      <c r="C1064" t="s">
        <v>10</v>
      </c>
      <c r="D1064" t="s">
        <v>27</v>
      </c>
      <c r="E1064" t="s">
        <v>23</v>
      </c>
      <c r="F1064" t="s">
        <v>24</v>
      </c>
      <c r="G1064">
        <v>301</v>
      </c>
      <c r="H1064">
        <v>48</v>
      </c>
      <c r="I1064">
        <v>833.44</v>
      </c>
      <c r="J1064" t="s">
        <v>34</v>
      </c>
      <c r="K1064" t="s">
        <v>36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</row>
    <row r="1065" spans="1:17" x14ac:dyDescent="0.2">
      <c r="A1065" s="1">
        <v>45449</v>
      </c>
      <c r="B1065" t="s">
        <v>18</v>
      </c>
      <c r="C1065" t="s">
        <v>15</v>
      </c>
      <c r="D1065" t="s">
        <v>27</v>
      </c>
      <c r="E1065" t="s">
        <v>12</v>
      </c>
      <c r="F1065" t="s">
        <v>17</v>
      </c>
      <c r="G1065">
        <v>390</v>
      </c>
      <c r="H1065">
        <v>20</v>
      </c>
      <c r="I1065">
        <v>42.99</v>
      </c>
      <c r="J1065" t="s">
        <v>34</v>
      </c>
      <c r="K1065" t="s">
        <v>36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</row>
    <row r="1066" spans="1:17" x14ac:dyDescent="0.2">
      <c r="A1066" s="1">
        <v>45385</v>
      </c>
      <c r="B1066" t="s">
        <v>18</v>
      </c>
      <c r="C1066" t="s">
        <v>10</v>
      </c>
      <c r="D1066" t="s">
        <v>27</v>
      </c>
      <c r="E1066" t="s">
        <v>12</v>
      </c>
      <c r="F1066" t="s">
        <v>17</v>
      </c>
      <c r="G1066">
        <v>471</v>
      </c>
      <c r="H1066">
        <v>49</v>
      </c>
      <c r="I1066">
        <v>928.92</v>
      </c>
      <c r="J1066" t="s">
        <v>34</v>
      </c>
      <c r="K1066" t="s">
        <v>36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</row>
    <row r="1067" spans="1:17" x14ac:dyDescent="0.2">
      <c r="A1067" s="1">
        <v>45586</v>
      </c>
      <c r="B1067" t="s">
        <v>18</v>
      </c>
      <c r="C1067" t="s">
        <v>19</v>
      </c>
      <c r="D1067" t="s">
        <v>27</v>
      </c>
      <c r="E1067" t="s">
        <v>16</v>
      </c>
      <c r="F1067" t="s">
        <v>13</v>
      </c>
      <c r="G1067">
        <v>272</v>
      </c>
      <c r="H1067">
        <v>29</v>
      </c>
      <c r="I1067">
        <v>218.21</v>
      </c>
      <c r="J1067" t="s">
        <v>34</v>
      </c>
      <c r="K1067" t="s">
        <v>36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</row>
    <row r="1068" spans="1:17" x14ac:dyDescent="0.2">
      <c r="A1068" s="1">
        <v>45426</v>
      </c>
      <c r="B1068" t="s">
        <v>18</v>
      </c>
      <c r="C1068" t="s">
        <v>28</v>
      </c>
      <c r="D1068" t="s">
        <v>20</v>
      </c>
      <c r="E1068" t="s">
        <v>16</v>
      </c>
      <c r="F1068" t="s">
        <v>17</v>
      </c>
      <c r="G1068">
        <v>381</v>
      </c>
      <c r="H1068">
        <v>4</v>
      </c>
      <c r="I1068">
        <v>335.54</v>
      </c>
      <c r="J1068" t="s">
        <v>34</v>
      </c>
      <c r="K1068" t="s">
        <v>36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</row>
    <row r="1069" spans="1:17" x14ac:dyDescent="0.2">
      <c r="A1069" s="1">
        <v>45333</v>
      </c>
      <c r="B1069" t="s">
        <v>18</v>
      </c>
      <c r="C1069" t="s">
        <v>19</v>
      </c>
      <c r="D1069" t="s">
        <v>11</v>
      </c>
      <c r="E1069" t="s">
        <v>12</v>
      </c>
      <c r="F1069" t="s">
        <v>21</v>
      </c>
      <c r="G1069">
        <v>175</v>
      </c>
      <c r="H1069">
        <v>26</v>
      </c>
      <c r="I1069">
        <v>231.93</v>
      </c>
      <c r="J1069" t="s">
        <v>34</v>
      </c>
      <c r="K1069" t="s">
        <v>36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</row>
    <row r="1070" spans="1:17" x14ac:dyDescent="0.2">
      <c r="A1070" s="1">
        <v>45404</v>
      </c>
      <c r="B1070" t="s">
        <v>18</v>
      </c>
      <c r="C1070" t="s">
        <v>15</v>
      </c>
      <c r="D1070" t="s">
        <v>20</v>
      </c>
      <c r="E1070" t="s">
        <v>23</v>
      </c>
      <c r="F1070" t="s">
        <v>21</v>
      </c>
      <c r="G1070">
        <v>187</v>
      </c>
      <c r="H1070">
        <v>22</v>
      </c>
      <c r="I1070">
        <v>797.77</v>
      </c>
      <c r="J1070" t="s">
        <v>34</v>
      </c>
      <c r="K1070" t="s">
        <v>36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</row>
    <row r="1071" spans="1:17" x14ac:dyDescent="0.2">
      <c r="A1071" s="1">
        <v>45450</v>
      </c>
      <c r="B1071" t="s">
        <v>18</v>
      </c>
      <c r="C1071" t="s">
        <v>19</v>
      </c>
      <c r="D1071" t="s">
        <v>20</v>
      </c>
      <c r="E1071" t="s">
        <v>12</v>
      </c>
      <c r="F1071" t="s">
        <v>17</v>
      </c>
      <c r="G1071">
        <v>414</v>
      </c>
      <c r="H1071">
        <v>28</v>
      </c>
      <c r="I1071">
        <v>639.4</v>
      </c>
      <c r="J1071" t="s">
        <v>34</v>
      </c>
      <c r="K1071" t="s">
        <v>36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</row>
    <row r="1072" spans="1:17" x14ac:dyDescent="0.2">
      <c r="A1072" s="1">
        <v>45452</v>
      </c>
      <c r="B1072" t="s">
        <v>18</v>
      </c>
      <c r="C1072" t="s">
        <v>19</v>
      </c>
      <c r="D1072" t="s">
        <v>22</v>
      </c>
      <c r="E1072" t="s">
        <v>32</v>
      </c>
      <c r="F1072" t="s">
        <v>17</v>
      </c>
      <c r="G1072">
        <v>314</v>
      </c>
      <c r="H1072">
        <v>1</v>
      </c>
      <c r="I1072">
        <v>258.33999999999997</v>
      </c>
      <c r="J1072" t="s">
        <v>34</v>
      </c>
      <c r="K1072" t="s">
        <v>36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</row>
    <row r="1073" spans="1:17" x14ac:dyDescent="0.2">
      <c r="A1073" s="1">
        <v>45491</v>
      </c>
      <c r="B1073" t="s">
        <v>18</v>
      </c>
      <c r="C1073" t="s">
        <v>19</v>
      </c>
      <c r="D1073" t="s">
        <v>11</v>
      </c>
      <c r="E1073" t="s">
        <v>23</v>
      </c>
      <c r="F1073" t="s">
        <v>17</v>
      </c>
      <c r="G1073">
        <v>356</v>
      </c>
      <c r="H1073">
        <v>27</v>
      </c>
      <c r="I1073">
        <v>928.8</v>
      </c>
      <c r="J1073" t="s">
        <v>34</v>
      </c>
      <c r="K1073" t="s">
        <v>36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</row>
    <row r="1074" spans="1:17" x14ac:dyDescent="0.2">
      <c r="A1074" s="1">
        <v>45431</v>
      </c>
      <c r="B1074" t="s">
        <v>18</v>
      </c>
      <c r="C1074" t="s">
        <v>19</v>
      </c>
      <c r="D1074" t="s">
        <v>20</v>
      </c>
      <c r="E1074" t="s">
        <v>12</v>
      </c>
      <c r="F1074" t="s">
        <v>21</v>
      </c>
      <c r="G1074">
        <v>162</v>
      </c>
      <c r="H1074">
        <v>24</v>
      </c>
      <c r="I1074">
        <v>181.94</v>
      </c>
      <c r="J1074" t="s">
        <v>34</v>
      </c>
      <c r="K1074" t="s">
        <v>36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</row>
    <row r="1075" spans="1:17" x14ac:dyDescent="0.2">
      <c r="A1075" s="1">
        <v>45481</v>
      </c>
      <c r="B1075" t="s">
        <v>18</v>
      </c>
      <c r="C1075" t="s">
        <v>10</v>
      </c>
      <c r="D1075" t="s">
        <v>22</v>
      </c>
      <c r="E1075" t="s">
        <v>32</v>
      </c>
      <c r="F1075" t="s">
        <v>13</v>
      </c>
      <c r="G1075">
        <v>111</v>
      </c>
      <c r="H1075">
        <v>33</v>
      </c>
      <c r="I1075">
        <v>146.74</v>
      </c>
      <c r="J1075" t="s">
        <v>34</v>
      </c>
      <c r="K1075" t="s">
        <v>36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</row>
    <row r="1076" spans="1:17" x14ac:dyDescent="0.2">
      <c r="A1076" s="1">
        <v>45615</v>
      </c>
      <c r="B1076" t="s">
        <v>18</v>
      </c>
      <c r="C1076" t="s">
        <v>19</v>
      </c>
      <c r="D1076" t="s">
        <v>22</v>
      </c>
      <c r="E1076" t="s">
        <v>23</v>
      </c>
      <c r="F1076" t="s">
        <v>24</v>
      </c>
      <c r="G1076">
        <v>395</v>
      </c>
      <c r="H1076">
        <v>18</v>
      </c>
      <c r="I1076">
        <v>534.51</v>
      </c>
      <c r="J1076" t="s">
        <v>34</v>
      </c>
      <c r="K1076" t="s">
        <v>36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</row>
    <row r="1077" spans="1:17" x14ac:dyDescent="0.2">
      <c r="A1077" s="1">
        <v>45434</v>
      </c>
      <c r="B1077" t="s">
        <v>18</v>
      </c>
      <c r="C1077" t="s">
        <v>15</v>
      </c>
      <c r="D1077" t="s">
        <v>22</v>
      </c>
      <c r="E1077" t="s">
        <v>32</v>
      </c>
      <c r="F1077" t="s">
        <v>21</v>
      </c>
      <c r="G1077">
        <v>484</v>
      </c>
      <c r="H1077">
        <v>9</v>
      </c>
      <c r="I1077">
        <v>877.6</v>
      </c>
      <c r="J1077" t="s">
        <v>34</v>
      </c>
      <c r="K1077" t="s">
        <v>36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</row>
    <row r="1078" spans="1:17" x14ac:dyDescent="0.2">
      <c r="A1078" s="1">
        <v>45354</v>
      </c>
      <c r="B1078" t="s">
        <v>18</v>
      </c>
      <c r="C1078" t="s">
        <v>19</v>
      </c>
      <c r="D1078" t="s">
        <v>27</v>
      </c>
      <c r="E1078" t="s">
        <v>16</v>
      </c>
      <c r="F1078" t="s">
        <v>17</v>
      </c>
      <c r="G1078">
        <v>341</v>
      </c>
      <c r="H1078">
        <v>19</v>
      </c>
      <c r="I1078">
        <v>662.78</v>
      </c>
      <c r="J1078" t="s">
        <v>34</v>
      </c>
      <c r="K1078" t="s">
        <v>36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</row>
    <row r="1079" spans="1:17" x14ac:dyDescent="0.2">
      <c r="A1079" s="1">
        <v>45421</v>
      </c>
      <c r="B1079" t="s">
        <v>18</v>
      </c>
      <c r="C1079" t="s">
        <v>15</v>
      </c>
      <c r="D1079" t="s">
        <v>11</v>
      </c>
      <c r="E1079" t="s">
        <v>16</v>
      </c>
      <c r="F1079" t="s">
        <v>21</v>
      </c>
      <c r="G1079">
        <v>88</v>
      </c>
      <c r="H1079">
        <v>41</v>
      </c>
      <c r="I1079">
        <v>646.82000000000005</v>
      </c>
      <c r="J1079" t="s">
        <v>34</v>
      </c>
      <c r="K1079" t="s">
        <v>36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</row>
    <row r="1080" spans="1:17" x14ac:dyDescent="0.2">
      <c r="A1080" s="1">
        <v>45533</v>
      </c>
      <c r="B1080" t="s">
        <v>18</v>
      </c>
      <c r="C1080" t="s">
        <v>28</v>
      </c>
      <c r="D1080" t="s">
        <v>27</v>
      </c>
      <c r="E1080" t="s">
        <v>12</v>
      </c>
      <c r="F1080" t="s">
        <v>13</v>
      </c>
      <c r="G1080">
        <v>43</v>
      </c>
      <c r="H1080">
        <v>13</v>
      </c>
      <c r="I1080">
        <v>14.63</v>
      </c>
      <c r="J1080" t="s">
        <v>34</v>
      </c>
      <c r="K1080" t="s">
        <v>36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</row>
    <row r="1081" spans="1:17" x14ac:dyDescent="0.2">
      <c r="A1081" s="1">
        <v>45493</v>
      </c>
      <c r="B1081" t="s">
        <v>18</v>
      </c>
      <c r="C1081" t="s">
        <v>19</v>
      </c>
      <c r="D1081" t="s">
        <v>20</v>
      </c>
      <c r="E1081" t="s">
        <v>29</v>
      </c>
      <c r="F1081" t="s">
        <v>21</v>
      </c>
      <c r="G1081">
        <v>43</v>
      </c>
      <c r="H1081">
        <v>4</v>
      </c>
      <c r="I1081">
        <v>588.54</v>
      </c>
      <c r="J1081" t="s">
        <v>34</v>
      </c>
      <c r="K1081" t="s">
        <v>36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</row>
    <row r="1082" spans="1:17" x14ac:dyDescent="0.2">
      <c r="A1082" s="1">
        <v>45301</v>
      </c>
      <c r="B1082" t="s">
        <v>18</v>
      </c>
      <c r="C1082" t="s">
        <v>10</v>
      </c>
      <c r="D1082" t="s">
        <v>22</v>
      </c>
      <c r="E1082" t="s">
        <v>16</v>
      </c>
      <c r="F1082" t="s">
        <v>17</v>
      </c>
      <c r="G1082">
        <v>411</v>
      </c>
      <c r="H1082">
        <v>14</v>
      </c>
      <c r="I1082">
        <v>305.86</v>
      </c>
      <c r="J1082" t="s">
        <v>34</v>
      </c>
      <c r="K1082" t="s">
        <v>36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</row>
    <row r="1083" spans="1:17" x14ac:dyDescent="0.2">
      <c r="A1083" s="1">
        <v>45625</v>
      </c>
      <c r="B1083" t="s">
        <v>18</v>
      </c>
      <c r="C1083" t="s">
        <v>28</v>
      </c>
      <c r="D1083" t="s">
        <v>22</v>
      </c>
      <c r="E1083" t="s">
        <v>23</v>
      </c>
      <c r="F1083" t="s">
        <v>17</v>
      </c>
      <c r="G1083">
        <v>447</v>
      </c>
      <c r="H1083">
        <v>8</v>
      </c>
      <c r="I1083">
        <v>581.39</v>
      </c>
      <c r="J1083" t="s">
        <v>34</v>
      </c>
      <c r="K1083" t="s">
        <v>36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</row>
    <row r="1084" spans="1:17" x14ac:dyDescent="0.2">
      <c r="A1084" s="1">
        <v>45338</v>
      </c>
      <c r="B1084" t="s">
        <v>18</v>
      </c>
      <c r="C1084" t="s">
        <v>19</v>
      </c>
      <c r="D1084" t="s">
        <v>22</v>
      </c>
      <c r="E1084" t="s">
        <v>23</v>
      </c>
      <c r="F1084" t="s">
        <v>24</v>
      </c>
      <c r="G1084">
        <v>164</v>
      </c>
      <c r="H1084">
        <v>6</v>
      </c>
      <c r="I1084">
        <v>401.58</v>
      </c>
      <c r="J1084" t="s">
        <v>34</v>
      </c>
      <c r="K1084" t="s">
        <v>36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</row>
    <row r="1085" spans="1:17" x14ac:dyDescent="0.2">
      <c r="A1085" s="1">
        <v>45311</v>
      </c>
      <c r="B1085" t="s">
        <v>18</v>
      </c>
      <c r="C1085" t="s">
        <v>28</v>
      </c>
      <c r="D1085" t="s">
        <v>27</v>
      </c>
      <c r="E1085" t="s">
        <v>12</v>
      </c>
      <c r="F1085" t="s">
        <v>21</v>
      </c>
      <c r="G1085">
        <v>411</v>
      </c>
      <c r="H1085">
        <v>49</v>
      </c>
      <c r="I1085">
        <v>618.34</v>
      </c>
      <c r="J1085" t="s">
        <v>34</v>
      </c>
      <c r="K1085" t="s">
        <v>36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  <c r="Q1085" t="s">
        <v>34</v>
      </c>
    </row>
    <row r="1086" spans="1:17" x14ac:dyDescent="0.2">
      <c r="A1086" s="1">
        <v>45530</v>
      </c>
      <c r="B1086" t="s">
        <v>18</v>
      </c>
      <c r="C1086" t="s">
        <v>15</v>
      </c>
      <c r="D1086" t="s">
        <v>27</v>
      </c>
      <c r="E1086" t="s">
        <v>12</v>
      </c>
      <c r="F1086" t="s">
        <v>21</v>
      </c>
      <c r="G1086">
        <v>299</v>
      </c>
      <c r="H1086">
        <v>22</v>
      </c>
      <c r="I1086">
        <v>714.96</v>
      </c>
      <c r="J1086" t="s">
        <v>34</v>
      </c>
      <c r="K1086" t="s">
        <v>36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</row>
    <row r="1087" spans="1:17" x14ac:dyDescent="0.2">
      <c r="A1087" s="1">
        <v>45527</v>
      </c>
      <c r="B1087" t="s">
        <v>18</v>
      </c>
      <c r="C1087" t="s">
        <v>15</v>
      </c>
      <c r="D1087" t="s">
        <v>20</v>
      </c>
      <c r="E1087" t="s">
        <v>16</v>
      </c>
      <c r="F1087" t="s">
        <v>13</v>
      </c>
      <c r="G1087">
        <v>111</v>
      </c>
      <c r="H1087">
        <v>33</v>
      </c>
      <c r="I1087">
        <v>384.47</v>
      </c>
      <c r="J1087" t="s">
        <v>34</v>
      </c>
      <c r="K1087" t="s">
        <v>36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</row>
    <row r="1088" spans="1:17" x14ac:dyDescent="0.2">
      <c r="A1088" s="1">
        <v>45333</v>
      </c>
      <c r="B1088" t="s">
        <v>18</v>
      </c>
      <c r="C1088" t="s">
        <v>15</v>
      </c>
      <c r="D1088" t="s">
        <v>27</v>
      </c>
      <c r="E1088" t="s">
        <v>29</v>
      </c>
      <c r="F1088" t="s">
        <v>24</v>
      </c>
      <c r="G1088">
        <v>342</v>
      </c>
      <c r="H1088">
        <v>49</v>
      </c>
      <c r="I1088">
        <v>486.65</v>
      </c>
      <c r="J1088" t="s">
        <v>34</v>
      </c>
      <c r="K1088" t="s">
        <v>36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</row>
    <row r="1089" spans="1:17" x14ac:dyDescent="0.2">
      <c r="A1089" s="1">
        <v>45403</v>
      </c>
      <c r="B1089" t="s">
        <v>18</v>
      </c>
      <c r="C1089" t="s">
        <v>15</v>
      </c>
      <c r="D1089" t="s">
        <v>22</v>
      </c>
      <c r="E1089" t="s">
        <v>29</v>
      </c>
      <c r="F1089" t="s">
        <v>17</v>
      </c>
      <c r="G1089">
        <v>284</v>
      </c>
      <c r="H1089">
        <v>22</v>
      </c>
      <c r="I1089">
        <v>209.5</v>
      </c>
      <c r="J1089" t="s">
        <v>34</v>
      </c>
      <c r="K1089" t="s">
        <v>36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</row>
    <row r="1090" spans="1:17" x14ac:dyDescent="0.2">
      <c r="A1090" s="1">
        <v>45409</v>
      </c>
      <c r="B1090" t="s">
        <v>18</v>
      </c>
      <c r="C1090" t="s">
        <v>15</v>
      </c>
      <c r="D1090" t="s">
        <v>11</v>
      </c>
      <c r="E1090" t="s">
        <v>29</v>
      </c>
      <c r="F1090" t="s">
        <v>21</v>
      </c>
      <c r="G1090">
        <v>440</v>
      </c>
      <c r="H1090">
        <v>2</v>
      </c>
      <c r="I1090">
        <v>424.05</v>
      </c>
      <c r="J1090" t="s">
        <v>34</v>
      </c>
      <c r="K1090" t="s">
        <v>36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</row>
    <row r="1091" spans="1:17" x14ac:dyDescent="0.2">
      <c r="A1091" s="1">
        <v>45518</v>
      </c>
      <c r="B1091" t="s">
        <v>18</v>
      </c>
      <c r="C1091" t="s">
        <v>28</v>
      </c>
      <c r="D1091" t="s">
        <v>20</v>
      </c>
      <c r="E1091" t="s">
        <v>32</v>
      </c>
      <c r="F1091" t="s">
        <v>24</v>
      </c>
      <c r="G1091">
        <v>138</v>
      </c>
      <c r="H1091">
        <v>39</v>
      </c>
      <c r="I1091">
        <v>197.91</v>
      </c>
      <c r="J1091" t="s">
        <v>34</v>
      </c>
      <c r="K1091" t="s">
        <v>36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</row>
    <row r="1092" spans="1:17" x14ac:dyDescent="0.2">
      <c r="A1092" s="1">
        <v>45481</v>
      </c>
      <c r="B1092" t="s">
        <v>18</v>
      </c>
      <c r="C1092" t="s">
        <v>28</v>
      </c>
      <c r="D1092" t="s">
        <v>22</v>
      </c>
      <c r="E1092" t="s">
        <v>29</v>
      </c>
      <c r="F1092" t="s">
        <v>21</v>
      </c>
      <c r="G1092">
        <v>318</v>
      </c>
      <c r="H1092">
        <v>20</v>
      </c>
      <c r="I1092">
        <v>623.61</v>
      </c>
      <c r="J1092" t="s">
        <v>34</v>
      </c>
      <c r="K1092" t="s">
        <v>36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</row>
    <row r="1093" spans="1:17" x14ac:dyDescent="0.2">
      <c r="A1093" s="1">
        <v>45569</v>
      </c>
      <c r="B1093" t="s">
        <v>18</v>
      </c>
      <c r="C1093" t="s">
        <v>10</v>
      </c>
      <c r="D1093" t="s">
        <v>22</v>
      </c>
      <c r="E1093" t="s">
        <v>12</v>
      </c>
      <c r="F1093" t="s">
        <v>24</v>
      </c>
      <c r="G1093">
        <v>162</v>
      </c>
      <c r="H1093">
        <v>44</v>
      </c>
      <c r="I1093">
        <v>543.09</v>
      </c>
      <c r="J1093" t="s">
        <v>34</v>
      </c>
      <c r="K1093" t="s">
        <v>36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34</v>
      </c>
    </row>
    <row r="1094" spans="1:17" x14ac:dyDescent="0.2">
      <c r="A1094" s="1">
        <v>45424</v>
      </c>
      <c r="B1094" t="s">
        <v>18</v>
      </c>
      <c r="C1094" t="s">
        <v>28</v>
      </c>
      <c r="D1094" t="s">
        <v>27</v>
      </c>
      <c r="E1094" t="s">
        <v>29</v>
      </c>
      <c r="F1094" t="s">
        <v>24</v>
      </c>
      <c r="G1094">
        <v>414</v>
      </c>
      <c r="H1094">
        <v>29</v>
      </c>
      <c r="I1094">
        <v>568.05999999999995</v>
      </c>
      <c r="J1094" t="s">
        <v>34</v>
      </c>
      <c r="K1094" t="s">
        <v>36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</row>
    <row r="1095" spans="1:17" x14ac:dyDescent="0.2">
      <c r="A1095" s="1">
        <v>45505</v>
      </c>
      <c r="B1095" t="s">
        <v>18</v>
      </c>
      <c r="C1095" t="s">
        <v>28</v>
      </c>
      <c r="D1095" t="s">
        <v>27</v>
      </c>
      <c r="E1095" t="s">
        <v>23</v>
      </c>
      <c r="F1095" t="s">
        <v>13</v>
      </c>
      <c r="G1095">
        <v>162</v>
      </c>
      <c r="H1095">
        <v>25</v>
      </c>
      <c r="I1095">
        <v>642.4</v>
      </c>
      <c r="J1095" t="s">
        <v>34</v>
      </c>
      <c r="K1095" t="s">
        <v>36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</row>
    <row r="1096" spans="1:17" x14ac:dyDescent="0.2">
      <c r="A1096" s="1">
        <v>45558</v>
      </c>
      <c r="B1096" t="s">
        <v>18</v>
      </c>
      <c r="C1096" t="s">
        <v>28</v>
      </c>
      <c r="D1096" t="s">
        <v>22</v>
      </c>
      <c r="E1096" t="s">
        <v>23</v>
      </c>
      <c r="F1096" t="s">
        <v>24</v>
      </c>
      <c r="G1096">
        <v>213</v>
      </c>
      <c r="H1096">
        <v>9</v>
      </c>
      <c r="I1096">
        <v>433.32</v>
      </c>
      <c r="J1096" t="s">
        <v>34</v>
      </c>
      <c r="K1096" t="s">
        <v>36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</row>
    <row r="1097" spans="1:17" x14ac:dyDescent="0.2">
      <c r="A1097" s="1">
        <v>45519</v>
      </c>
      <c r="B1097" t="s">
        <v>18</v>
      </c>
      <c r="C1097" t="s">
        <v>28</v>
      </c>
      <c r="D1097" t="s">
        <v>22</v>
      </c>
      <c r="E1097" t="s">
        <v>12</v>
      </c>
      <c r="F1097" t="s">
        <v>13</v>
      </c>
      <c r="G1097">
        <v>187</v>
      </c>
      <c r="H1097">
        <v>11</v>
      </c>
      <c r="I1097">
        <v>691.53</v>
      </c>
      <c r="J1097" t="s">
        <v>34</v>
      </c>
      <c r="K1097" t="s">
        <v>36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</row>
    <row r="1098" spans="1:17" x14ac:dyDescent="0.2">
      <c r="A1098" s="1">
        <v>45569</v>
      </c>
      <c r="B1098" t="s">
        <v>18</v>
      </c>
      <c r="C1098" t="s">
        <v>28</v>
      </c>
      <c r="D1098" t="s">
        <v>22</v>
      </c>
      <c r="E1098" t="s">
        <v>12</v>
      </c>
      <c r="F1098" t="s">
        <v>24</v>
      </c>
      <c r="G1098">
        <v>393</v>
      </c>
      <c r="H1098">
        <v>44</v>
      </c>
      <c r="I1098">
        <v>433.21</v>
      </c>
      <c r="J1098" t="s">
        <v>34</v>
      </c>
      <c r="K1098" t="s">
        <v>36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</row>
    <row r="1099" spans="1:17" x14ac:dyDescent="0.2">
      <c r="A1099" s="1">
        <v>45390</v>
      </c>
      <c r="B1099" t="s">
        <v>18</v>
      </c>
      <c r="C1099" t="s">
        <v>19</v>
      </c>
      <c r="D1099" t="s">
        <v>11</v>
      </c>
      <c r="E1099" t="s">
        <v>32</v>
      </c>
      <c r="F1099" t="s">
        <v>21</v>
      </c>
      <c r="G1099">
        <v>337</v>
      </c>
      <c r="H1099">
        <v>10</v>
      </c>
      <c r="I1099">
        <v>701.99</v>
      </c>
      <c r="J1099" t="s">
        <v>34</v>
      </c>
      <c r="K1099" t="s">
        <v>36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</row>
    <row r="1100" spans="1:17" x14ac:dyDescent="0.2">
      <c r="A1100" s="1">
        <v>45328</v>
      </c>
      <c r="B1100" t="s">
        <v>18</v>
      </c>
      <c r="C1100" t="s">
        <v>10</v>
      </c>
      <c r="D1100" t="s">
        <v>20</v>
      </c>
      <c r="E1100" t="s">
        <v>12</v>
      </c>
      <c r="F1100" t="s">
        <v>17</v>
      </c>
      <c r="G1100">
        <v>325</v>
      </c>
      <c r="H1100">
        <v>19</v>
      </c>
      <c r="I1100">
        <v>354.08</v>
      </c>
      <c r="J1100" t="s">
        <v>34</v>
      </c>
      <c r="K1100" t="s">
        <v>36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</row>
    <row r="1101" spans="1:17" x14ac:dyDescent="0.2">
      <c r="A1101" s="1">
        <v>45530</v>
      </c>
      <c r="B1101" t="s">
        <v>18</v>
      </c>
      <c r="C1101" t="s">
        <v>28</v>
      </c>
      <c r="D1101" t="s">
        <v>20</v>
      </c>
      <c r="E1101" t="s">
        <v>29</v>
      </c>
      <c r="F1101" t="s">
        <v>17</v>
      </c>
      <c r="G1101">
        <v>267</v>
      </c>
      <c r="H1101">
        <v>45</v>
      </c>
      <c r="I1101">
        <v>774.44</v>
      </c>
      <c r="J1101" t="s">
        <v>34</v>
      </c>
      <c r="K1101" t="s">
        <v>36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</row>
    <row r="1102" spans="1:17" x14ac:dyDescent="0.2">
      <c r="A1102" s="1">
        <v>45556</v>
      </c>
      <c r="B1102" t="s">
        <v>18</v>
      </c>
      <c r="C1102" t="s">
        <v>15</v>
      </c>
      <c r="D1102" t="s">
        <v>22</v>
      </c>
      <c r="E1102" t="s">
        <v>16</v>
      </c>
      <c r="F1102" t="s">
        <v>17</v>
      </c>
      <c r="G1102">
        <v>451</v>
      </c>
      <c r="H1102">
        <v>15</v>
      </c>
      <c r="I1102">
        <v>27.94</v>
      </c>
      <c r="J1102" t="s">
        <v>34</v>
      </c>
      <c r="K1102" t="s">
        <v>36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</row>
    <row r="1103" spans="1:17" x14ac:dyDescent="0.2">
      <c r="A1103" s="1">
        <v>45344</v>
      </c>
      <c r="B1103" t="s">
        <v>18</v>
      </c>
      <c r="C1103" t="s">
        <v>15</v>
      </c>
      <c r="D1103" t="s">
        <v>11</v>
      </c>
      <c r="E1103" t="s">
        <v>23</v>
      </c>
      <c r="F1103" t="s">
        <v>13</v>
      </c>
      <c r="G1103">
        <v>103</v>
      </c>
      <c r="H1103">
        <v>47</v>
      </c>
      <c r="I1103">
        <v>433.86</v>
      </c>
      <c r="J1103" t="s">
        <v>34</v>
      </c>
      <c r="K1103" t="s">
        <v>36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</row>
    <row r="1104" spans="1:17" x14ac:dyDescent="0.2">
      <c r="A1104" s="1">
        <v>45374</v>
      </c>
      <c r="B1104" t="s">
        <v>18</v>
      </c>
      <c r="C1104" t="s">
        <v>15</v>
      </c>
      <c r="D1104" t="s">
        <v>22</v>
      </c>
      <c r="E1104" t="s">
        <v>16</v>
      </c>
      <c r="F1104" t="s">
        <v>13</v>
      </c>
      <c r="G1104">
        <v>183</v>
      </c>
      <c r="H1104">
        <v>13</v>
      </c>
      <c r="I1104">
        <v>243.51</v>
      </c>
      <c r="J1104" t="s">
        <v>34</v>
      </c>
      <c r="K1104" t="s">
        <v>36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</row>
    <row r="1105" spans="1:17" x14ac:dyDescent="0.2">
      <c r="A1105" s="1">
        <v>45500</v>
      </c>
      <c r="B1105" t="s">
        <v>18</v>
      </c>
      <c r="C1105" t="s">
        <v>15</v>
      </c>
      <c r="D1105" t="s">
        <v>22</v>
      </c>
      <c r="E1105" t="s">
        <v>16</v>
      </c>
      <c r="F1105" t="s">
        <v>24</v>
      </c>
      <c r="G1105">
        <v>283</v>
      </c>
      <c r="H1105">
        <v>2</v>
      </c>
      <c r="I1105">
        <v>346.69</v>
      </c>
      <c r="J1105" t="s">
        <v>34</v>
      </c>
      <c r="K1105" t="s">
        <v>36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</row>
    <row r="1106" spans="1:17" x14ac:dyDescent="0.2">
      <c r="A1106" s="1">
        <v>45518</v>
      </c>
      <c r="B1106" t="s">
        <v>18</v>
      </c>
      <c r="C1106" t="s">
        <v>28</v>
      </c>
      <c r="D1106" t="s">
        <v>22</v>
      </c>
      <c r="E1106" t="s">
        <v>29</v>
      </c>
      <c r="F1106" t="s">
        <v>13</v>
      </c>
      <c r="G1106">
        <v>259</v>
      </c>
      <c r="H1106">
        <v>6</v>
      </c>
      <c r="I1106">
        <v>64.010000000000005</v>
      </c>
      <c r="J1106" t="s">
        <v>34</v>
      </c>
      <c r="K1106" t="s">
        <v>36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</row>
    <row r="1107" spans="1:17" x14ac:dyDescent="0.2">
      <c r="A1107" s="1">
        <v>45590</v>
      </c>
      <c r="B1107" t="s">
        <v>18</v>
      </c>
      <c r="C1107" t="s">
        <v>28</v>
      </c>
      <c r="D1107" t="s">
        <v>22</v>
      </c>
      <c r="E1107" t="s">
        <v>23</v>
      </c>
      <c r="F1107" t="s">
        <v>21</v>
      </c>
      <c r="G1107">
        <v>342</v>
      </c>
      <c r="H1107">
        <v>27</v>
      </c>
      <c r="I1107">
        <v>164.37</v>
      </c>
      <c r="J1107" t="s">
        <v>34</v>
      </c>
      <c r="K1107" t="s">
        <v>36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</row>
    <row r="1108" spans="1:17" x14ac:dyDescent="0.2">
      <c r="A1108" s="1">
        <v>45442</v>
      </c>
      <c r="B1108" t="s">
        <v>18</v>
      </c>
      <c r="C1108" t="s">
        <v>28</v>
      </c>
      <c r="D1108" t="s">
        <v>22</v>
      </c>
      <c r="E1108" t="s">
        <v>29</v>
      </c>
      <c r="F1108" t="s">
        <v>24</v>
      </c>
      <c r="G1108">
        <v>179</v>
      </c>
      <c r="H1108">
        <v>36</v>
      </c>
      <c r="I1108">
        <v>460.33</v>
      </c>
      <c r="J1108" t="s">
        <v>34</v>
      </c>
      <c r="K1108" t="s">
        <v>36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</row>
    <row r="1109" spans="1:17" x14ac:dyDescent="0.2">
      <c r="A1109" s="1">
        <v>45421</v>
      </c>
      <c r="B1109" t="s">
        <v>18</v>
      </c>
      <c r="C1109" t="s">
        <v>10</v>
      </c>
      <c r="D1109" t="s">
        <v>11</v>
      </c>
      <c r="E1109" t="s">
        <v>12</v>
      </c>
      <c r="F1109" t="s">
        <v>17</v>
      </c>
      <c r="G1109">
        <v>444</v>
      </c>
      <c r="H1109">
        <v>49</v>
      </c>
      <c r="I1109">
        <v>524.21</v>
      </c>
      <c r="J1109" t="s">
        <v>34</v>
      </c>
      <c r="K1109" t="s">
        <v>36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  <c r="Q1109" t="s">
        <v>34</v>
      </c>
    </row>
    <row r="1110" spans="1:17" x14ac:dyDescent="0.2">
      <c r="A1110" s="1">
        <v>45473</v>
      </c>
      <c r="B1110" t="s">
        <v>18</v>
      </c>
      <c r="C1110" t="s">
        <v>10</v>
      </c>
      <c r="D1110" t="s">
        <v>22</v>
      </c>
      <c r="E1110" t="s">
        <v>29</v>
      </c>
      <c r="F1110" t="s">
        <v>24</v>
      </c>
      <c r="G1110">
        <v>189</v>
      </c>
      <c r="H1110">
        <v>24</v>
      </c>
      <c r="I1110">
        <v>220.86</v>
      </c>
      <c r="J1110" t="s">
        <v>34</v>
      </c>
      <c r="K1110" t="s">
        <v>36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</row>
    <row r="1111" spans="1:17" x14ac:dyDescent="0.2">
      <c r="A1111" s="1">
        <v>45353</v>
      </c>
      <c r="B1111" t="s">
        <v>18</v>
      </c>
      <c r="C1111" t="s">
        <v>10</v>
      </c>
      <c r="D1111" t="s">
        <v>22</v>
      </c>
      <c r="E1111" t="s">
        <v>23</v>
      </c>
      <c r="F1111" t="s">
        <v>24</v>
      </c>
      <c r="G1111">
        <v>206</v>
      </c>
      <c r="H1111">
        <v>17</v>
      </c>
      <c r="I1111">
        <v>76.56</v>
      </c>
      <c r="J1111" t="s">
        <v>34</v>
      </c>
      <c r="K1111" t="s">
        <v>36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</row>
    <row r="1112" spans="1:17" x14ac:dyDescent="0.2">
      <c r="A1112" s="1">
        <v>45572</v>
      </c>
      <c r="B1112" t="s">
        <v>18</v>
      </c>
      <c r="C1112" t="s">
        <v>19</v>
      </c>
      <c r="D1112" t="s">
        <v>22</v>
      </c>
      <c r="E1112" t="s">
        <v>16</v>
      </c>
      <c r="F1112" t="s">
        <v>24</v>
      </c>
      <c r="G1112">
        <v>246</v>
      </c>
      <c r="H1112">
        <v>45</v>
      </c>
      <c r="I1112">
        <v>696.1</v>
      </c>
      <c r="J1112" t="s">
        <v>34</v>
      </c>
      <c r="K1112" t="s">
        <v>36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</row>
    <row r="1113" spans="1:17" x14ac:dyDescent="0.2">
      <c r="A1113" s="1">
        <v>45405</v>
      </c>
      <c r="B1113" t="s">
        <v>18</v>
      </c>
      <c r="C1113" t="s">
        <v>19</v>
      </c>
      <c r="D1113" t="s">
        <v>11</v>
      </c>
      <c r="E1113" t="s">
        <v>32</v>
      </c>
      <c r="F1113" t="s">
        <v>13</v>
      </c>
      <c r="G1113">
        <v>367</v>
      </c>
      <c r="H1113">
        <v>30</v>
      </c>
      <c r="I1113">
        <v>95.52</v>
      </c>
      <c r="J1113" t="s">
        <v>34</v>
      </c>
      <c r="K1113" t="s">
        <v>36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</row>
    <row r="1114" spans="1:17" x14ac:dyDescent="0.2">
      <c r="A1114" s="1">
        <v>45461</v>
      </c>
      <c r="B1114" t="s">
        <v>18</v>
      </c>
      <c r="C1114" t="s">
        <v>10</v>
      </c>
      <c r="D1114" t="s">
        <v>11</v>
      </c>
      <c r="E1114" t="s">
        <v>29</v>
      </c>
      <c r="F1114" t="s">
        <v>17</v>
      </c>
      <c r="G1114">
        <v>390</v>
      </c>
      <c r="H1114">
        <v>3</v>
      </c>
      <c r="I1114">
        <v>408.3</v>
      </c>
      <c r="J1114" t="s">
        <v>34</v>
      </c>
      <c r="K1114" t="s">
        <v>36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  <c r="Q1114" t="s">
        <v>34</v>
      </c>
    </row>
    <row r="1115" spans="1:17" x14ac:dyDescent="0.2">
      <c r="A1115" s="1">
        <v>45392</v>
      </c>
      <c r="B1115" t="s">
        <v>18</v>
      </c>
      <c r="C1115" t="s">
        <v>19</v>
      </c>
      <c r="D1115" t="s">
        <v>27</v>
      </c>
      <c r="E1115" t="s">
        <v>16</v>
      </c>
      <c r="F1115" t="s">
        <v>13</v>
      </c>
      <c r="G1115">
        <v>439</v>
      </c>
      <c r="H1115">
        <v>46</v>
      </c>
      <c r="I1115">
        <v>711.09</v>
      </c>
      <c r="J1115" t="s">
        <v>34</v>
      </c>
      <c r="K1115" t="s">
        <v>36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</row>
    <row r="1116" spans="1:17" x14ac:dyDescent="0.2">
      <c r="A1116" s="1">
        <v>45511</v>
      </c>
      <c r="B1116" t="s">
        <v>18</v>
      </c>
      <c r="C1116" t="s">
        <v>28</v>
      </c>
      <c r="D1116" t="s">
        <v>27</v>
      </c>
      <c r="E1116" t="s">
        <v>23</v>
      </c>
      <c r="F1116" t="s">
        <v>13</v>
      </c>
      <c r="G1116">
        <v>441</v>
      </c>
      <c r="H1116">
        <v>21</v>
      </c>
      <c r="I1116">
        <v>650.28</v>
      </c>
      <c r="J1116" t="s">
        <v>34</v>
      </c>
      <c r="K1116" t="s">
        <v>36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</row>
    <row r="1117" spans="1:17" x14ac:dyDescent="0.2">
      <c r="A1117" s="1">
        <v>45610</v>
      </c>
      <c r="B1117" t="s">
        <v>18</v>
      </c>
      <c r="C1117" t="s">
        <v>19</v>
      </c>
      <c r="D1117" t="s">
        <v>22</v>
      </c>
      <c r="E1117" t="s">
        <v>12</v>
      </c>
      <c r="F1117" t="s">
        <v>13</v>
      </c>
      <c r="G1117">
        <v>134</v>
      </c>
      <c r="H1117">
        <v>14</v>
      </c>
      <c r="I1117">
        <v>940.41</v>
      </c>
      <c r="J1117" t="s">
        <v>34</v>
      </c>
      <c r="K1117" t="s">
        <v>36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</row>
    <row r="1118" spans="1:17" x14ac:dyDescent="0.2">
      <c r="A1118" s="1">
        <v>45561</v>
      </c>
      <c r="B1118" t="s">
        <v>18</v>
      </c>
      <c r="C1118" t="s">
        <v>15</v>
      </c>
      <c r="D1118" t="s">
        <v>20</v>
      </c>
      <c r="E1118" t="s">
        <v>23</v>
      </c>
      <c r="F1118" t="s">
        <v>21</v>
      </c>
      <c r="G1118">
        <v>132</v>
      </c>
      <c r="H1118">
        <v>9</v>
      </c>
      <c r="I1118">
        <v>929.58</v>
      </c>
      <c r="J1118" t="s">
        <v>34</v>
      </c>
      <c r="K1118" t="s">
        <v>36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</row>
    <row r="1119" spans="1:17" x14ac:dyDescent="0.2">
      <c r="A1119" s="1">
        <v>45422</v>
      </c>
      <c r="B1119" t="s">
        <v>18</v>
      </c>
      <c r="C1119" t="s">
        <v>10</v>
      </c>
      <c r="D1119" t="s">
        <v>22</v>
      </c>
      <c r="E1119" t="s">
        <v>12</v>
      </c>
      <c r="F1119" t="s">
        <v>13</v>
      </c>
      <c r="G1119">
        <v>232</v>
      </c>
      <c r="H1119">
        <v>29</v>
      </c>
      <c r="I1119">
        <v>731.08</v>
      </c>
      <c r="J1119" t="s">
        <v>34</v>
      </c>
      <c r="K1119" t="s">
        <v>36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</row>
    <row r="1120" spans="1:17" x14ac:dyDescent="0.2">
      <c r="A1120" s="1">
        <v>45525</v>
      </c>
      <c r="B1120" t="s">
        <v>18</v>
      </c>
      <c r="C1120" t="s">
        <v>15</v>
      </c>
      <c r="D1120" t="s">
        <v>22</v>
      </c>
      <c r="E1120" t="s">
        <v>29</v>
      </c>
      <c r="F1120" t="s">
        <v>24</v>
      </c>
      <c r="G1120">
        <v>423</v>
      </c>
      <c r="H1120">
        <v>48</v>
      </c>
      <c r="I1120">
        <v>522.59</v>
      </c>
      <c r="J1120" t="s">
        <v>34</v>
      </c>
      <c r="K1120" t="s">
        <v>36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</row>
    <row r="1121" spans="1:17" x14ac:dyDescent="0.2">
      <c r="A1121" s="1">
        <v>45510</v>
      </c>
      <c r="B1121" t="s">
        <v>18</v>
      </c>
      <c r="C1121" t="s">
        <v>28</v>
      </c>
      <c r="D1121" t="s">
        <v>20</v>
      </c>
      <c r="E1121" t="s">
        <v>29</v>
      </c>
      <c r="F1121" t="s">
        <v>17</v>
      </c>
      <c r="G1121">
        <v>48</v>
      </c>
      <c r="H1121">
        <v>31</v>
      </c>
      <c r="I1121">
        <v>805.49</v>
      </c>
      <c r="J1121" t="s">
        <v>34</v>
      </c>
      <c r="K1121" t="s">
        <v>36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</row>
    <row r="1122" spans="1:17" x14ac:dyDescent="0.2">
      <c r="A1122" s="1">
        <v>45357</v>
      </c>
      <c r="B1122" t="s">
        <v>18</v>
      </c>
      <c r="C1122" t="s">
        <v>15</v>
      </c>
      <c r="D1122" t="s">
        <v>22</v>
      </c>
      <c r="E1122" t="s">
        <v>16</v>
      </c>
      <c r="F1122" t="s">
        <v>21</v>
      </c>
      <c r="G1122">
        <v>209</v>
      </c>
      <c r="H1122">
        <v>3</v>
      </c>
      <c r="I1122">
        <v>340.56</v>
      </c>
      <c r="J1122" t="s">
        <v>34</v>
      </c>
      <c r="K1122" t="s">
        <v>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</row>
    <row r="1123" spans="1:17" x14ac:dyDescent="0.2">
      <c r="A1123" s="1">
        <v>45349</v>
      </c>
      <c r="B1123" t="s">
        <v>18</v>
      </c>
      <c r="C1123" t="s">
        <v>19</v>
      </c>
      <c r="D1123" t="s">
        <v>11</v>
      </c>
      <c r="E1123" t="s">
        <v>29</v>
      </c>
      <c r="F1123" t="s">
        <v>24</v>
      </c>
      <c r="G1123">
        <v>181</v>
      </c>
      <c r="H1123">
        <v>23</v>
      </c>
      <c r="I1123">
        <v>214.8</v>
      </c>
      <c r="J1123" t="s">
        <v>34</v>
      </c>
      <c r="K1123" t="s">
        <v>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</row>
    <row r="1124" spans="1:17" x14ac:dyDescent="0.2">
      <c r="A1124" s="1">
        <v>45331</v>
      </c>
      <c r="B1124" t="s">
        <v>18</v>
      </c>
      <c r="C1124" t="s">
        <v>10</v>
      </c>
      <c r="D1124" t="s">
        <v>22</v>
      </c>
      <c r="E1124" t="s">
        <v>16</v>
      </c>
      <c r="F1124" t="s">
        <v>17</v>
      </c>
      <c r="G1124">
        <v>480</v>
      </c>
      <c r="H1124">
        <v>48</v>
      </c>
      <c r="I1124">
        <v>319.70999999999998</v>
      </c>
      <c r="J1124" t="s">
        <v>34</v>
      </c>
      <c r="K1124" t="s">
        <v>36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</row>
    <row r="1125" spans="1:17" x14ac:dyDescent="0.2">
      <c r="A1125" s="1">
        <v>45632</v>
      </c>
      <c r="B1125" t="s">
        <v>18</v>
      </c>
      <c r="C1125" t="s">
        <v>10</v>
      </c>
      <c r="D1125" t="s">
        <v>20</v>
      </c>
      <c r="E1125" t="s">
        <v>23</v>
      </c>
      <c r="F1125" t="s">
        <v>24</v>
      </c>
      <c r="G1125">
        <v>196</v>
      </c>
      <c r="H1125">
        <v>45</v>
      </c>
      <c r="I1125">
        <v>350.75</v>
      </c>
      <c r="J1125" t="s">
        <v>34</v>
      </c>
      <c r="K1125" t="s">
        <v>36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</row>
    <row r="1126" spans="1:17" x14ac:dyDescent="0.2">
      <c r="A1126" s="1">
        <v>45604</v>
      </c>
      <c r="B1126" t="s">
        <v>18</v>
      </c>
      <c r="C1126" t="s">
        <v>10</v>
      </c>
      <c r="D1126" t="s">
        <v>11</v>
      </c>
      <c r="E1126" t="s">
        <v>16</v>
      </c>
      <c r="F1126" t="s">
        <v>17</v>
      </c>
      <c r="G1126">
        <v>371</v>
      </c>
      <c r="H1126">
        <v>17</v>
      </c>
      <c r="I1126">
        <v>750.49</v>
      </c>
      <c r="J1126" t="s">
        <v>34</v>
      </c>
      <c r="K1126" t="s">
        <v>36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</row>
    <row r="1127" spans="1:17" x14ac:dyDescent="0.2">
      <c r="A1127" s="1">
        <v>45472</v>
      </c>
      <c r="B1127" t="s">
        <v>18</v>
      </c>
      <c r="C1127" t="s">
        <v>10</v>
      </c>
      <c r="D1127" t="s">
        <v>20</v>
      </c>
      <c r="E1127" t="s">
        <v>12</v>
      </c>
      <c r="F1127" t="s">
        <v>13</v>
      </c>
      <c r="G1127">
        <v>153</v>
      </c>
      <c r="H1127">
        <v>8</v>
      </c>
      <c r="I1127">
        <v>487.94</v>
      </c>
      <c r="J1127" t="s">
        <v>34</v>
      </c>
      <c r="K1127" t="s">
        <v>36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</row>
    <row r="1128" spans="1:17" x14ac:dyDescent="0.2">
      <c r="A1128" s="1">
        <v>45508</v>
      </c>
      <c r="B1128" t="s">
        <v>18</v>
      </c>
      <c r="C1128" t="s">
        <v>28</v>
      </c>
      <c r="D1128" t="s">
        <v>22</v>
      </c>
      <c r="E1128" t="s">
        <v>16</v>
      </c>
      <c r="F1128" t="s">
        <v>17</v>
      </c>
      <c r="G1128">
        <v>442</v>
      </c>
      <c r="H1128">
        <v>10</v>
      </c>
      <c r="I1128">
        <v>189.4</v>
      </c>
      <c r="J1128" t="s">
        <v>34</v>
      </c>
      <c r="K1128" t="s">
        <v>36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</row>
    <row r="1129" spans="1:17" x14ac:dyDescent="0.2">
      <c r="A1129" s="1">
        <v>45356</v>
      </c>
      <c r="B1129" t="s">
        <v>18</v>
      </c>
      <c r="C1129" t="s">
        <v>19</v>
      </c>
      <c r="D1129" t="s">
        <v>22</v>
      </c>
      <c r="E1129" t="s">
        <v>29</v>
      </c>
      <c r="F1129" t="s">
        <v>13</v>
      </c>
      <c r="G1129">
        <v>268</v>
      </c>
      <c r="H1129">
        <v>7</v>
      </c>
      <c r="I1129">
        <v>317.99</v>
      </c>
      <c r="J1129" t="s">
        <v>34</v>
      </c>
      <c r="K1129" t="s">
        <v>36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</row>
    <row r="1130" spans="1:17" x14ac:dyDescent="0.2">
      <c r="A1130" s="1">
        <v>45387</v>
      </c>
      <c r="B1130" t="s">
        <v>18</v>
      </c>
      <c r="C1130" t="s">
        <v>15</v>
      </c>
      <c r="D1130" t="s">
        <v>22</v>
      </c>
      <c r="E1130" t="s">
        <v>29</v>
      </c>
      <c r="F1130" t="s">
        <v>13</v>
      </c>
      <c r="G1130">
        <v>136</v>
      </c>
      <c r="H1130">
        <v>26</v>
      </c>
      <c r="I1130">
        <v>227.21</v>
      </c>
      <c r="J1130" t="s">
        <v>34</v>
      </c>
      <c r="K1130" t="s">
        <v>36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</row>
    <row r="1131" spans="1:17" x14ac:dyDescent="0.2">
      <c r="A1131" s="1">
        <v>45647</v>
      </c>
      <c r="B1131" t="s">
        <v>18</v>
      </c>
      <c r="C1131" t="s">
        <v>28</v>
      </c>
      <c r="D1131" t="s">
        <v>11</v>
      </c>
      <c r="E1131" t="s">
        <v>29</v>
      </c>
      <c r="F1131" t="s">
        <v>21</v>
      </c>
      <c r="G1131">
        <v>236</v>
      </c>
      <c r="H1131">
        <v>12</v>
      </c>
      <c r="I1131">
        <v>48.77</v>
      </c>
      <c r="J1131" t="s">
        <v>34</v>
      </c>
      <c r="K1131" t="s">
        <v>36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</row>
    <row r="1132" spans="1:17" x14ac:dyDescent="0.2">
      <c r="A1132" s="1">
        <v>45586</v>
      </c>
      <c r="B1132" t="s">
        <v>18</v>
      </c>
      <c r="C1132" t="s">
        <v>19</v>
      </c>
      <c r="D1132" t="s">
        <v>20</v>
      </c>
      <c r="E1132" t="s">
        <v>23</v>
      </c>
      <c r="F1132" t="s">
        <v>21</v>
      </c>
      <c r="G1132">
        <v>89</v>
      </c>
      <c r="H1132">
        <v>0</v>
      </c>
      <c r="I1132">
        <v>822.76</v>
      </c>
      <c r="J1132" t="s">
        <v>34</v>
      </c>
      <c r="K1132" t="s">
        <v>36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</row>
    <row r="1133" spans="1:17" x14ac:dyDescent="0.2">
      <c r="A1133" s="1">
        <v>45368</v>
      </c>
      <c r="B1133" t="s">
        <v>18</v>
      </c>
      <c r="C1133" t="s">
        <v>15</v>
      </c>
      <c r="D1133" t="s">
        <v>22</v>
      </c>
      <c r="E1133" t="s">
        <v>29</v>
      </c>
      <c r="F1133" t="s">
        <v>24</v>
      </c>
      <c r="G1133">
        <v>270</v>
      </c>
      <c r="H1133">
        <v>10</v>
      </c>
      <c r="I1133">
        <v>954.14</v>
      </c>
      <c r="J1133" t="s">
        <v>34</v>
      </c>
      <c r="K1133" t="s">
        <v>36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</row>
    <row r="1134" spans="1:17" x14ac:dyDescent="0.2">
      <c r="A1134" s="1">
        <v>45325</v>
      </c>
      <c r="B1134" t="s">
        <v>18</v>
      </c>
      <c r="C1134" t="s">
        <v>15</v>
      </c>
      <c r="D1134" t="s">
        <v>20</v>
      </c>
      <c r="E1134" t="s">
        <v>12</v>
      </c>
      <c r="F1134" t="s">
        <v>13</v>
      </c>
      <c r="G1134">
        <v>488</v>
      </c>
      <c r="H1134">
        <v>7</v>
      </c>
      <c r="I1134">
        <v>135.65</v>
      </c>
      <c r="J1134" t="s">
        <v>34</v>
      </c>
      <c r="K1134" t="s">
        <v>36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</row>
    <row r="1135" spans="1:17" x14ac:dyDescent="0.2">
      <c r="A1135" s="1">
        <v>45642</v>
      </c>
      <c r="B1135" t="s">
        <v>18</v>
      </c>
      <c r="C1135" t="s">
        <v>19</v>
      </c>
      <c r="D1135" t="s">
        <v>11</v>
      </c>
      <c r="E1135" t="s">
        <v>16</v>
      </c>
      <c r="F1135" t="s">
        <v>21</v>
      </c>
      <c r="G1135">
        <v>247</v>
      </c>
      <c r="H1135">
        <v>13</v>
      </c>
      <c r="I1135">
        <v>537</v>
      </c>
      <c r="J1135" t="s">
        <v>34</v>
      </c>
      <c r="K1135" t="s">
        <v>36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</row>
    <row r="1136" spans="1:17" x14ac:dyDescent="0.2">
      <c r="A1136" s="1">
        <v>45572</v>
      </c>
      <c r="B1136" t="s">
        <v>18</v>
      </c>
      <c r="C1136" t="s">
        <v>15</v>
      </c>
      <c r="D1136" t="s">
        <v>27</v>
      </c>
      <c r="E1136" t="s">
        <v>29</v>
      </c>
      <c r="F1136" t="s">
        <v>21</v>
      </c>
      <c r="G1136">
        <v>115</v>
      </c>
      <c r="H1136">
        <v>2</v>
      </c>
      <c r="I1136">
        <v>255.08</v>
      </c>
      <c r="J1136" t="s">
        <v>34</v>
      </c>
      <c r="K1136" t="s">
        <v>36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</row>
    <row r="1137" spans="1:17" x14ac:dyDescent="0.2">
      <c r="A1137" s="1">
        <v>45595</v>
      </c>
      <c r="B1137" t="s">
        <v>18</v>
      </c>
      <c r="C1137" t="s">
        <v>15</v>
      </c>
      <c r="D1137" t="s">
        <v>11</v>
      </c>
      <c r="E1137" t="s">
        <v>32</v>
      </c>
      <c r="F1137" t="s">
        <v>24</v>
      </c>
      <c r="G1137">
        <v>351</v>
      </c>
      <c r="H1137">
        <v>33</v>
      </c>
      <c r="I1137">
        <v>496.16</v>
      </c>
      <c r="J1137" t="s">
        <v>34</v>
      </c>
      <c r="K1137" t="s">
        <v>36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</row>
    <row r="1138" spans="1:17" x14ac:dyDescent="0.2">
      <c r="A1138" s="1">
        <v>45318</v>
      </c>
      <c r="B1138" t="s">
        <v>18</v>
      </c>
      <c r="C1138" t="s">
        <v>19</v>
      </c>
      <c r="D1138" t="s">
        <v>22</v>
      </c>
      <c r="E1138" t="s">
        <v>16</v>
      </c>
      <c r="F1138" t="s">
        <v>13</v>
      </c>
      <c r="G1138">
        <v>104</v>
      </c>
      <c r="H1138">
        <v>31</v>
      </c>
      <c r="I1138">
        <v>709.13</v>
      </c>
      <c r="J1138" t="s">
        <v>34</v>
      </c>
      <c r="K1138" t="s">
        <v>36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</row>
    <row r="1139" spans="1:17" x14ac:dyDescent="0.2">
      <c r="A1139" s="1">
        <v>45548</v>
      </c>
      <c r="B1139" t="s">
        <v>18</v>
      </c>
      <c r="C1139" t="s">
        <v>10</v>
      </c>
      <c r="D1139" t="s">
        <v>11</v>
      </c>
      <c r="E1139" t="s">
        <v>12</v>
      </c>
      <c r="F1139" t="s">
        <v>17</v>
      </c>
      <c r="G1139">
        <v>149</v>
      </c>
      <c r="H1139">
        <v>29</v>
      </c>
      <c r="I1139">
        <v>637.54</v>
      </c>
      <c r="J1139" t="s">
        <v>34</v>
      </c>
      <c r="K1139" t="s">
        <v>36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</row>
    <row r="1140" spans="1:17" x14ac:dyDescent="0.2">
      <c r="A1140" s="1">
        <v>45328</v>
      </c>
      <c r="B1140" t="s">
        <v>18</v>
      </c>
      <c r="C1140" t="s">
        <v>10</v>
      </c>
      <c r="D1140" t="s">
        <v>11</v>
      </c>
      <c r="E1140" t="s">
        <v>12</v>
      </c>
      <c r="F1140" t="s">
        <v>21</v>
      </c>
      <c r="G1140">
        <v>144</v>
      </c>
      <c r="H1140">
        <v>16</v>
      </c>
      <c r="I1140">
        <v>134.99</v>
      </c>
      <c r="J1140" t="s">
        <v>34</v>
      </c>
      <c r="K1140" t="s">
        <v>36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</row>
    <row r="1141" spans="1:17" x14ac:dyDescent="0.2">
      <c r="A1141" s="1">
        <v>45535</v>
      </c>
      <c r="B1141" t="s">
        <v>18</v>
      </c>
      <c r="C1141" t="s">
        <v>10</v>
      </c>
      <c r="D1141" t="s">
        <v>11</v>
      </c>
      <c r="E1141" t="s">
        <v>23</v>
      </c>
      <c r="F1141" t="s">
        <v>21</v>
      </c>
      <c r="G1141">
        <v>72</v>
      </c>
      <c r="H1141">
        <v>0</v>
      </c>
      <c r="I1141">
        <v>160.11000000000001</v>
      </c>
      <c r="J1141" t="s">
        <v>34</v>
      </c>
      <c r="K1141" t="s">
        <v>36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</row>
    <row r="1142" spans="1:17" x14ac:dyDescent="0.2">
      <c r="A1142" s="1">
        <v>45452</v>
      </c>
      <c r="B1142" t="s">
        <v>18</v>
      </c>
      <c r="C1142" t="s">
        <v>19</v>
      </c>
      <c r="D1142" t="s">
        <v>20</v>
      </c>
      <c r="E1142" t="s">
        <v>32</v>
      </c>
      <c r="F1142" t="s">
        <v>13</v>
      </c>
      <c r="G1142">
        <v>211</v>
      </c>
      <c r="H1142">
        <v>18</v>
      </c>
      <c r="I1142">
        <v>82.84</v>
      </c>
      <c r="J1142" t="s">
        <v>34</v>
      </c>
      <c r="K1142" t="s">
        <v>36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</row>
    <row r="1143" spans="1:17" x14ac:dyDescent="0.2">
      <c r="A1143" s="1">
        <v>45536</v>
      </c>
      <c r="B1143" t="s">
        <v>18</v>
      </c>
      <c r="C1143" t="s">
        <v>28</v>
      </c>
      <c r="D1143" t="s">
        <v>22</v>
      </c>
      <c r="E1143" t="s">
        <v>29</v>
      </c>
      <c r="F1143" t="s">
        <v>21</v>
      </c>
      <c r="G1143">
        <v>314</v>
      </c>
      <c r="H1143">
        <v>19</v>
      </c>
      <c r="I1143">
        <v>51.37</v>
      </c>
      <c r="J1143" t="s">
        <v>34</v>
      </c>
      <c r="K1143" t="s">
        <v>36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</row>
    <row r="1144" spans="1:17" x14ac:dyDescent="0.2">
      <c r="A1144" s="1">
        <v>45448</v>
      </c>
      <c r="B1144" t="s">
        <v>18</v>
      </c>
      <c r="C1144" t="s">
        <v>28</v>
      </c>
      <c r="D1144" t="s">
        <v>11</v>
      </c>
      <c r="E1144" t="s">
        <v>23</v>
      </c>
      <c r="F1144" t="s">
        <v>21</v>
      </c>
      <c r="G1144">
        <v>273</v>
      </c>
      <c r="H1144">
        <v>1</v>
      </c>
      <c r="I1144">
        <v>499.12</v>
      </c>
      <c r="J1144" t="s">
        <v>34</v>
      </c>
      <c r="K1144" t="s">
        <v>36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</row>
    <row r="1145" spans="1:17" x14ac:dyDescent="0.2">
      <c r="A1145" s="1">
        <v>45574</v>
      </c>
      <c r="B1145" t="s">
        <v>18</v>
      </c>
      <c r="C1145" t="s">
        <v>28</v>
      </c>
      <c r="D1145" t="s">
        <v>20</v>
      </c>
      <c r="E1145" t="s">
        <v>29</v>
      </c>
      <c r="F1145" t="s">
        <v>24</v>
      </c>
      <c r="G1145">
        <v>328</v>
      </c>
      <c r="H1145">
        <v>8</v>
      </c>
      <c r="I1145">
        <v>892.03</v>
      </c>
      <c r="J1145" t="s">
        <v>34</v>
      </c>
      <c r="K1145" t="s">
        <v>36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</row>
    <row r="1146" spans="1:17" x14ac:dyDescent="0.2">
      <c r="A1146" s="1">
        <v>45465</v>
      </c>
      <c r="B1146" t="s">
        <v>18</v>
      </c>
      <c r="C1146" t="s">
        <v>15</v>
      </c>
      <c r="D1146" t="s">
        <v>22</v>
      </c>
      <c r="E1146" t="s">
        <v>32</v>
      </c>
      <c r="F1146" t="s">
        <v>24</v>
      </c>
      <c r="G1146">
        <v>241</v>
      </c>
      <c r="H1146">
        <v>25</v>
      </c>
      <c r="I1146">
        <v>97.23</v>
      </c>
      <c r="J1146" t="s">
        <v>34</v>
      </c>
      <c r="K1146" t="s">
        <v>36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</row>
    <row r="1147" spans="1:17" x14ac:dyDescent="0.2">
      <c r="A1147" s="1">
        <v>45600</v>
      </c>
      <c r="B1147" t="s">
        <v>18</v>
      </c>
      <c r="C1147" t="s">
        <v>15</v>
      </c>
      <c r="D1147" t="s">
        <v>11</v>
      </c>
      <c r="E1147" t="s">
        <v>12</v>
      </c>
      <c r="F1147" t="s">
        <v>24</v>
      </c>
      <c r="G1147">
        <v>163</v>
      </c>
      <c r="H1147">
        <v>5</v>
      </c>
      <c r="I1147">
        <v>123.42</v>
      </c>
      <c r="J1147" t="s">
        <v>34</v>
      </c>
      <c r="K1147" t="s">
        <v>36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</row>
    <row r="1148" spans="1:17" x14ac:dyDescent="0.2">
      <c r="A1148" s="1">
        <v>45631</v>
      </c>
      <c r="B1148" t="s">
        <v>18</v>
      </c>
      <c r="C1148" t="s">
        <v>19</v>
      </c>
      <c r="D1148" t="s">
        <v>27</v>
      </c>
      <c r="E1148" t="s">
        <v>12</v>
      </c>
      <c r="F1148" t="s">
        <v>17</v>
      </c>
      <c r="G1148">
        <v>67</v>
      </c>
      <c r="H1148">
        <v>12</v>
      </c>
      <c r="I1148">
        <v>798.22</v>
      </c>
      <c r="J1148" t="s">
        <v>34</v>
      </c>
      <c r="K1148" t="s">
        <v>36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</row>
    <row r="1149" spans="1:17" x14ac:dyDescent="0.2">
      <c r="A1149" s="1">
        <v>45370</v>
      </c>
      <c r="B1149" t="s">
        <v>18</v>
      </c>
      <c r="C1149" t="s">
        <v>19</v>
      </c>
      <c r="D1149" t="s">
        <v>27</v>
      </c>
      <c r="E1149" t="s">
        <v>29</v>
      </c>
      <c r="F1149" t="s">
        <v>13</v>
      </c>
      <c r="G1149">
        <v>260</v>
      </c>
      <c r="H1149">
        <v>36</v>
      </c>
      <c r="I1149">
        <v>999.1</v>
      </c>
      <c r="J1149" t="s">
        <v>34</v>
      </c>
      <c r="K1149" t="s">
        <v>36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</row>
    <row r="1150" spans="1:17" x14ac:dyDescent="0.2">
      <c r="A1150" s="1">
        <v>45385</v>
      </c>
      <c r="B1150" t="s">
        <v>18</v>
      </c>
      <c r="C1150" t="s">
        <v>28</v>
      </c>
      <c r="D1150" t="s">
        <v>22</v>
      </c>
      <c r="E1150" t="s">
        <v>12</v>
      </c>
      <c r="F1150" t="s">
        <v>24</v>
      </c>
      <c r="G1150">
        <v>396</v>
      </c>
      <c r="H1150">
        <v>33</v>
      </c>
      <c r="I1150">
        <v>367.78</v>
      </c>
      <c r="J1150" t="s">
        <v>34</v>
      </c>
      <c r="K1150" t="s">
        <v>36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</row>
    <row r="1151" spans="1:17" x14ac:dyDescent="0.2">
      <c r="A1151" s="1">
        <v>45355</v>
      </c>
      <c r="B1151" t="s">
        <v>18</v>
      </c>
      <c r="C1151" t="s">
        <v>10</v>
      </c>
      <c r="D1151" t="s">
        <v>20</v>
      </c>
      <c r="E1151" t="s">
        <v>29</v>
      </c>
      <c r="F1151" t="s">
        <v>13</v>
      </c>
      <c r="G1151">
        <v>36</v>
      </c>
      <c r="H1151">
        <v>45</v>
      </c>
      <c r="I1151">
        <v>570.27</v>
      </c>
      <c r="J1151" t="s">
        <v>34</v>
      </c>
      <c r="K1151" t="s">
        <v>36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</row>
    <row r="1152" spans="1:17" x14ac:dyDescent="0.2">
      <c r="A1152" s="1">
        <v>45587</v>
      </c>
      <c r="B1152" t="s">
        <v>18</v>
      </c>
      <c r="C1152" t="s">
        <v>28</v>
      </c>
      <c r="D1152" t="s">
        <v>27</v>
      </c>
      <c r="E1152" t="s">
        <v>12</v>
      </c>
      <c r="F1152" t="s">
        <v>13</v>
      </c>
      <c r="G1152">
        <v>245</v>
      </c>
      <c r="H1152">
        <v>7</v>
      </c>
      <c r="I1152">
        <v>286.43</v>
      </c>
      <c r="J1152" t="s">
        <v>34</v>
      </c>
      <c r="K1152" t="s">
        <v>36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</row>
    <row r="1153" spans="1:17" x14ac:dyDescent="0.2">
      <c r="A1153" s="1">
        <v>45378</v>
      </c>
      <c r="B1153" t="s">
        <v>18</v>
      </c>
      <c r="C1153" t="s">
        <v>28</v>
      </c>
      <c r="D1153" t="s">
        <v>27</v>
      </c>
      <c r="E1153" t="s">
        <v>23</v>
      </c>
      <c r="F1153" t="s">
        <v>24</v>
      </c>
      <c r="G1153">
        <v>22</v>
      </c>
      <c r="H1153">
        <v>39</v>
      </c>
      <c r="I1153">
        <v>108.04</v>
      </c>
      <c r="J1153" t="s">
        <v>34</v>
      </c>
      <c r="K1153" t="s">
        <v>36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</row>
    <row r="1154" spans="1:17" x14ac:dyDescent="0.2">
      <c r="A1154" s="1">
        <v>45555</v>
      </c>
      <c r="B1154" t="s">
        <v>18</v>
      </c>
      <c r="C1154" t="s">
        <v>19</v>
      </c>
      <c r="D1154" t="s">
        <v>20</v>
      </c>
      <c r="E1154" t="s">
        <v>32</v>
      </c>
      <c r="F1154" t="s">
        <v>24</v>
      </c>
      <c r="G1154">
        <v>409</v>
      </c>
      <c r="H1154">
        <v>27</v>
      </c>
      <c r="I1154">
        <v>416.03</v>
      </c>
      <c r="J1154" t="s">
        <v>34</v>
      </c>
      <c r="K1154" t="s">
        <v>36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</row>
    <row r="1155" spans="1:17" x14ac:dyDescent="0.2">
      <c r="A1155" s="1">
        <v>45372</v>
      </c>
      <c r="B1155" t="s">
        <v>18</v>
      </c>
      <c r="C1155" t="s">
        <v>28</v>
      </c>
      <c r="D1155" t="s">
        <v>27</v>
      </c>
      <c r="E1155" t="s">
        <v>23</v>
      </c>
      <c r="F1155" t="s">
        <v>24</v>
      </c>
      <c r="G1155">
        <v>394</v>
      </c>
      <c r="H1155">
        <v>15</v>
      </c>
      <c r="I1155">
        <v>66.14</v>
      </c>
      <c r="J1155" t="s">
        <v>34</v>
      </c>
      <c r="K1155" t="s">
        <v>36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</row>
    <row r="1156" spans="1:17" x14ac:dyDescent="0.2">
      <c r="A1156" s="1">
        <v>45352</v>
      </c>
      <c r="B1156" t="s">
        <v>18</v>
      </c>
      <c r="C1156" t="s">
        <v>28</v>
      </c>
      <c r="D1156" t="s">
        <v>27</v>
      </c>
      <c r="E1156" t="s">
        <v>29</v>
      </c>
      <c r="F1156" t="s">
        <v>13</v>
      </c>
      <c r="G1156">
        <v>39</v>
      </c>
      <c r="H1156">
        <v>35</v>
      </c>
      <c r="I1156">
        <v>731.87</v>
      </c>
      <c r="J1156" t="s">
        <v>34</v>
      </c>
      <c r="K1156" t="s">
        <v>36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</row>
    <row r="1157" spans="1:17" x14ac:dyDescent="0.2">
      <c r="A1157" s="1">
        <v>45519</v>
      </c>
      <c r="B1157" t="s">
        <v>18</v>
      </c>
      <c r="C1157" t="s">
        <v>10</v>
      </c>
      <c r="D1157" t="s">
        <v>20</v>
      </c>
      <c r="E1157" t="s">
        <v>16</v>
      </c>
      <c r="F1157" t="s">
        <v>17</v>
      </c>
      <c r="G1157">
        <v>232</v>
      </c>
      <c r="H1157">
        <v>14</v>
      </c>
      <c r="I1157">
        <v>61.02</v>
      </c>
      <c r="J1157" t="s">
        <v>34</v>
      </c>
      <c r="K1157" t="s">
        <v>36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</row>
    <row r="1158" spans="1:17" x14ac:dyDescent="0.2">
      <c r="A1158" s="1">
        <v>45561</v>
      </c>
      <c r="B1158" t="s">
        <v>18</v>
      </c>
      <c r="C1158" t="s">
        <v>19</v>
      </c>
      <c r="D1158" t="s">
        <v>11</v>
      </c>
      <c r="E1158" t="s">
        <v>23</v>
      </c>
      <c r="F1158" t="s">
        <v>17</v>
      </c>
      <c r="G1158">
        <v>311</v>
      </c>
      <c r="H1158">
        <v>22</v>
      </c>
      <c r="I1158">
        <v>303.06</v>
      </c>
      <c r="J1158" t="s">
        <v>34</v>
      </c>
      <c r="K1158" t="s">
        <v>36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</row>
    <row r="1159" spans="1:17" x14ac:dyDescent="0.2">
      <c r="A1159" s="1">
        <v>45620</v>
      </c>
      <c r="B1159" t="s">
        <v>18</v>
      </c>
      <c r="C1159" t="s">
        <v>19</v>
      </c>
      <c r="D1159" t="s">
        <v>22</v>
      </c>
      <c r="E1159" t="s">
        <v>12</v>
      </c>
      <c r="F1159" t="s">
        <v>24</v>
      </c>
      <c r="G1159">
        <v>270</v>
      </c>
      <c r="H1159">
        <v>28</v>
      </c>
      <c r="I1159">
        <v>368.52</v>
      </c>
      <c r="J1159" t="s">
        <v>34</v>
      </c>
      <c r="K1159" t="s">
        <v>36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</row>
    <row r="1160" spans="1:17" x14ac:dyDescent="0.2">
      <c r="A1160" s="1">
        <v>45386</v>
      </c>
      <c r="B1160" t="s">
        <v>18</v>
      </c>
      <c r="C1160" t="s">
        <v>28</v>
      </c>
      <c r="D1160" t="s">
        <v>22</v>
      </c>
      <c r="E1160" t="s">
        <v>12</v>
      </c>
      <c r="F1160" t="s">
        <v>24</v>
      </c>
      <c r="G1160">
        <v>398</v>
      </c>
      <c r="H1160">
        <v>0</v>
      </c>
      <c r="I1160">
        <v>484.02</v>
      </c>
      <c r="J1160" t="s">
        <v>34</v>
      </c>
      <c r="K1160" t="s">
        <v>36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</row>
    <row r="1161" spans="1:17" x14ac:dyDescent="0.2">
      <c r="A1161" s="1">
        <v>45412</v>
      </c>
      <c r="B1161" t="s">
        <v>18</v>
      </c>
      <c r="C1161" t="s">
        <v>19</v>
      </c>
      <c r="D1161" t="s">
        <v>22</v>
      </c>
      <c r="E1161" t="s">
        <v>23</v>
      </c>
      <c r="F1161" t="s">
        <v>13</v>
      </c>
      <c r="G1161">
        <v>94</v>
      </c>
      <c r="H1161">
        <v>50</v>
      </c>
      <c r="I1161">
        <v>845.38</v>
      </c>
      <c r="J1161" t="s">
        <v>34</v>
      </c>
      <c r="K1161" t="s">
        <v>36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</row>
    <row r="1162" spans="1:17" x14ac:dyDescent="0.2">
      <c r="A1162" s="1">
        <v>45328</v>
      </c>
      <c r="B1162" t="s">
        <v>18</v>
      </c>
      <c r="C1162" t="s">
        <v>28</v>
      </c>
      <c r="D1162" t="s">
        <v>27</v>
      </c>
      <c r="E1162" t="s">
        <v>23</v>
      </c>
      <c r="F1162" t="s">
        <v>17</v>
      </c>
      <c r="G1162">
        <v>74</v>
      </c>
      <c r="H1162">
        <v>50</v>
      </c>
      <c r="I1162">
        <v>552.36</v>
      </c>
      <c r="J1162" t="s">
        <v>34</v>
      </c>
      <c r="K1162" t="s">
        <v>36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</row>
    <row r="1163" spans="1:17" x14ac:dyDescent="0.2">
      <c r="A1163" s="1">
        <v>45373</v>
      </c>
      <c r="B1163" t="s">
        <v>18</v>
      </c>
      <c r="C1163" t="s">
        <v>19</v>
      </c>
      <c r="D1163" t="s">
        <v>20</v>
      </c>
      <c r="E1163" t="s">
        <v>23</v>
      </c>
      <c r="F1163" t="s">
        <v>24</v>
      </c>
      <c r="G1163">
        <v>419</v>
      </c>
      <c r="H1163">
        <v>46</v>
      </c>
      <c r="I1163">
        <v>357.72</v>
      </c>
      <c r="J1163" t="s">
        <v>34</v>
      </c>
      <c r="K1163" t="s">
        <v>36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</row>
    <row r="1164" spans="1:17" x14ac:dyDescent="0.2">
      <c r="A1164" s="1">
        <v>45403</v>
      </c>
      <c r="B1164" t="s">
        <v>18</v>
      </c>
      <c r="C1164" t="s">
        <v>28</v>
      </c>
      <c r="D1164" t="s">
        <v>22</v>
      </c>
      <c r="E1164" t="s">
        <v>16</v>
      </c>
      <c r="F1164" t="s">
        <v>17</v>
      </c>
      <c r="G1164">
        <v>440</v>
      </c>
      <c r="H1164">
        <v>37</v>
      </c>
      <c r="I1164">
        <v>941.74</v>
      </c>
      <c r="J1164" t="s">
        <v>34</v>
      </c>
      <c r="K1164" t="s">
        <v>36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</row>
    <row r="1165" spans="1:17" x14ac:dyDescent="0.2">
      <c r="A1165" s="1">
        <v>45487</v>
      </c>
      <c r="B1165" t="s">
        <v>18</v>
      </c>
      <c r="C1165" t="s">
        <v>28</v>
      </c>
      <c r="D1165" t="s">
        <v>27</v>
      </c>
      <c r="E1165" t="s">
        <v>29</v>
      </c>
      <c r="F1165" t="s">
        <v>24</v>
      </c>
      <c r="G1165">
        <v>297</v>
      </c>
      <c r="H1165">
        <v>25</v>
      </c>
      <c r="I1165">
        <v>283.04000000000002</v>
      </c>
      <c r="J1165" t="s">
        <v>34</v>
      </c>
      <c r="K1165" t="s">
        <v>36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</row>
    <row r="1166" spans="1:17" x14ac:dyDescent="0.2">
      <c r="A1166" s="1">
        <v>45538</v>
      </c>
      <c r="B1166" t="s">
        <v>18</v>
      </c>
      <c r="C1166" t="s">
        <v>19</v>
      </c>
      <c r="D1166" t="s">
        <v>20</v>
      </c>
      <c r="E1166" t="s">
        <v>32</v>
      </c>
      <c r="F1166" t="s">
        <v>21</v>
      </c>
      <c r="G1166">
        <v>155</v>
      </c>
      <c r="H1166">
        <v>42</v>
      </c>
      <c r="I1166">
        <v>444.43</v>
      </c>
      <c r="J1166" t="s">
        <v>34</v>
      </c>
      <c r="K1166" t="s">
        <v>36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</row>
    <row r="1167" spans="1:17" x14ac:dyDescent="0.2">
      <c r="A1167" s="1">
        <v>45543</v>
      </c>
      <c r="B1167" t="s">
        <v>18</v>
      </c>
      <c r="C1167" t="s">
        <v>28</v>
      </c>
      <c r="D1167" t="s">
        <v>27</v>
      </c>
      <c r="E1167" t="s">
        <v>23</v>
      </c>
      <c r="F1167" t="s">
        <v>21</v>
      </c>
      <c r="G1167">
        <v>219</v>
      </c>
      <c r="H1167">
        <v>18</v>
      </c>
      <c r="I1167">
        <v>701.1</v>
      </c>
      <c r="J1167" t="s">
        <v>34</v>
      </c>
      <c r="K1167" t="s">
        <v>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</row>
    <row r="1168" spans="1:17" x14ac:dyDescent="0.2">
      <c r="A1168" s="1">
        <v>45387</v>
      </c>
      <c r="B1168" t="s">
        <v>18</v>
      </c>
      <c r="C1168" t="s">
        <v>28</v>
      </c>
      <c r="D1168" t="s">
        <v>27</v>
      </c>
      <c r="E1168" t="s">
        <v>32</v>
      </c>
      <c r="F1168" t="s">
        <v>13</v>
      </c>
      <c r="G1168">
        <v>254</v>
      </c>
      <c r="H1168">
        <v>28</v>
      </c>
      <c r="I1168">
        <v>337.49</v>
      </c>
      <c r="J1168" t="s">
        <v>34</v>
      </c>
      <c r="K1168" t="s">
        <v>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</row>
    <row r="1169" spans="1:17" x14ac:dyDescent="0.2">
      <c r="A1169" s="1">
        <v>45629</v>
      </c>
      <c r="B1169" t="s">
        <v>18</v>
      </c>
      <c r="C1169" t="s">
        <v>10</v>
      </c>
      <c r="D1169" t="s">
        <v>22</v>
      </c>
      <c r="E1169" t="s">
        <v>12</v>
      </c>
      <c r="F1169" t="s">
        <v>21</v>
      </c>
      <c r="G1169">
        <v>208</v>
      </c>
      <c r="H1169">
        <v>49</v>
      </c>
      <c r="I1169">
        <v>313.87</v>
      </c>
      <c r="J1169" t="s">
        <v>34</v>
      </c>
      <c r="K1169" t="s">
        <v>36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</row>
    <row r="1170" spans="1:17" x14ac:dyDescent="0.2">
      <c r="A1170" s="1">
        <v>45327</v>
      </c>
      <c r="B1170" t="s">
        <v>18</v>
      </c>
      <c r="C1170" t="s">
        <v>28</v>
      </c>
      <c r="D1170" t="s">
        <v>22</v>
      </c>
      <c r="E1170" t="s">
        <v>23</v>
      </c>
      <c r="F1170" t="s">
        <v>17</v>
      </c>
      <c r="G1170">
        <v>69</v>
      </c>
      <c r="H1170">
        <v>49</v>
      </c>
      <c r="I1170">
        <v>288.5</v>
      </c>
      <c r="J1170" t="s">
        <v>34</v>
      </c>
      <c r="K1170" t="s">
        <v>36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</row>
    <row r="1171" spans="1:17" x14ac:dyDescent="0.2">
      <c r="A1171" s="1">
        <v>45318</v>
      </c>
      <c r="B1171" t="s">
        <v>18</v>
      </c>
      <c r="C1171" t="s">
        <v>28</v>
      </c>
      <c r="D1171" t="s">
        <v>11</v>
      </c>
      <c r="E1171" t="s">
        <v>23</v>
      </c>
      <c r="F1171" t="s">
        <v>21</v>
      </c>
      <c r="G1171">
        <v>146</v>
      </c>
      <c r="H1171">
        <v>8</v>
      </c>
      <c r="I1171">
        <v>234.43</v>
      </c>
      <c r="J1171" t="s">
        <v>34</v>
      </c>
      <c r="K1171" t="s">
        <v>36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</row>
    <row r="1172" spans="1:17" x14ac:dyDescent="0.2">
      <c r="A1172" s="1">
        <v>45292</v>
      </c>
      <c r="B1172" t="s">
        <v>18</v>
      </c>
      <c r="C1172" t="s">
        <v>28</v>
      </c>
      <c r="D1172" t="s">
        <v>11</v>
      </c>
      <c r="E1172" t="s">
        <v>12</v>
      </c>
      <c r="F1172" t="s">
        <v>17</v>
      </c>
      <c r="G1172">
        <v>135</v>
      </c>
      <c r="H1172">
        <v>40</v>
      </c>
      <c r="I1172">
        <v>448.11</v>
      </c>
      <c r="J1172" t="s">
        <v>34</v>
      </c>
      <c r="K1172" t="s">
        <v>36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</row>
    <row r="1173" spans="1:17" x14ac:dyDescent="0.2">
      <c r="A1173" s="1">
        <v>45632</v>
      </c>
      <c r="B1173" t="s">
        <v>18</v>
      </c>
      <c r="C1173" t="s">
        <v>28</v>
      </c>
      <c r="D1173" t="s">
        <v>27</v>
      </c>
      <c r="E1173" t="s">
        <v>29</v>
      </c>
      <c r="F1173" t="s">
        <v>21</v>
      </c>
      <c r="G1173">
        <v>204</v>
      </c>
      <c r="H1173">
        <v>13</v>
      </c>
      <c r="I1173">
        <v>181.16</v>
      </c>
      <c r="J1173" t="s">
        <v>34</v>
      </c>
      <c r="K1173" t="s">
        <v>36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</row>
    <row r="1174" spans="1:17" x14ac:dyDescent="0.2">
      <c r="A1174" s="1">
        <v>45553</v>
      </c>
      <c r="B1174" t="s">
        <v>18</v>
      </c>
      <c r="C1174" t="s">
        <v>28</v>
      </c>
      <c r="D1174" t="s">
        <v>20</v>
      </c>
      <c r="E1174" t="s">
        <v>32</v>
      </c>
      <c r="F1174" t="s">
        <v>13</v>
      </c>
      <c r="G1174">
        <v>273</v>
      </c>
      <c r="H1174">
        <v>11</v>
      </c>
      <c r="I1174">
        <v>730.55</v>
      </c>
      <c r="J1174" t="s">
        <v>34</v>
      </c>
      <c r="K1174" t="s">
        <v>36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</row>
    <row r="1175" spans="1:17" x14ac:dyDescent="0.2">
      <c r="A1175" s="1">
        <v>45627</v>
      </c>
      <c r="B1175" t="s">
        <v>18</v>
      </c>
      <c r="C1175" t="s">
        <v>28</v>
      </c>
      <c r="D1175" t="s">
        <v>11</v>
      </c>
      <c r="E1175" t="s">
        <v>29</v>
      </c>
      <c r="F1175" t="s">
        <v>21</v>
      </c>
      <c r="G1175">
        <v>240</v>
      </c>
      <c r="H1175">
        <v>20</v>
      </c>
      <c r="I1175">
        <v>867.64</v>
      </c>
      <c r="J1175" t="s">
        <v>34</v>
      </c>
      <c r="K1175" t="s">
        <v>36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</row>
    <row r="1176" spans="1:17" x14ac:dyDescent="0.2">
      <c r="A1176" s="1">
        <v>45476</v>
      </c>
      <c r="B1176" t="s">
        <v>18</v>
      </c>
      <c r="C1176" t="s">
        <v>10</v>
      </c>
      <c r="D1176" t="s">
        <v>22</v>
      </c>
      <c r="E1176" t="s">
        <v>32</v>
      </c>
      <c r="F1176" t="s">
        <v>17</v>
      </c>
      <c r="G1176">
        <v>381</v>
      </c>
      <c r="H1176">
        <v>37</v>
      </c>
      <c r="I1176">
        <v>688.27</v>
      </c>
      <c r="J1176" t="s">
        <v>34</v>
      </c>
      <c r="K1176" t="s">
        <v>36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B2F-C13D-EA42-9433-E1FB31366824}">
  <dimension ref="A3:E10"/>
  <sheetViews>
    <sheetView workbookViewId="0">
      <selection activeCell="E4" sqref="E4"/>
    </sheetView>
  </sheetViews>
  <sheetFormatPr baseColWidth="10" defaultRowHeight="19" x14ac:dyDescent="0.25"/>
  <cols>
    <col min="1" max="3" width="29.1640625" style="20" customWidth="1"/>
    <col min="4" max="4" width="21.6640625" style="20" customWidth="1"/>
    <col min="5" max="5" width="45.83203125" style="21" customWidth="1"/>
    <col min="6" max="16384" width="10.83203125" style="20"/>
  </cols>
  <sheetData>
    <row r="3" spans="1:5" x14ac:dyDescent="0.25">
      <c r="A3" s="22" t="s">
        <v>43</v>
      </c>
      <c r="B3" s="20" t="s">
        <v>46</v>
      </c>
      <c r="C3" s="20" t="s">
        <v>47</v>
      </c>
      <c r="E3" s="21" t="s">
        <v>50</v>
      </c>
    </row>
    <row r="4" spans="1:5" x14ac:dyDescent="0.25">
      <c r="A4" s="23"/>
      <c r="B4" s="24">
        <v>29995</v>
      </c>
      <c r="C4" s="24">
        <v>2833</v>
      </c>
      <c r="E4" s="25">
        <f>IF(B4=0, 0, C4/B4)</f>
        <v>9.444907484580764E-2</v>
      </c>
    </row>
    <row r="5" spans="1:5" x14ac:dyDescent="0.25">
      <c r="A5" s="23" t="s">
        <v>12</v>
      </c>
      <c r="B5" s="24">
        <v>69706</v>
      </c>
      <c r="C5" s="24">
        <v>7099</v>
      </c>
      <c r="E5" s="25">
        <f t="shared" ref="E5:E10" si="0">IF(B5=0, 0, C5/B5)</f>
        <v>0.10184202220755746</v>
      </c>
    </row>
    <row r="6" spans="1:5" x14ac:dyDescent="0.25">
      <c r="A6" s="23" t="s">
        <v>16</v>
      </c>
      <c r="B6" s="24">
        <v>68465</v>
      </c>
      <c r="C6" s="24">
        <v>6545</v>
      </c>
      <c r="E6" s="25">
        <f t="shared" si="0"/>
        <v>9.5596290075220913E-2</v>
      </c>
    </row>
    <row r="7" spans="1:5" x14ac:dyDescent="0.25">
      <c r="A7" s="23" t="s">
        <v>29</v>
      </c>
      <c r="B7" s="24">
        <v>72404</v>
      </c>
      <c r="C7" s="24">
        <v>6923</v>
      </c>
      <c r="E7" s="25">
        <f t="shared" si="0"/>
        <v>9.5616264294790337E-2</v>
      </c>
    </row>
    <row r="8" spans="1:5" x14ac:dyDescent="0.25">
      <c r="A8" s="23" t="s">
        <v>23</v>
      </c>
      <c r="B8" s="24">
        <v>61348</v>
      </c>
      <c r="C8" s="24">
        <v>6405</v>
      </c>
      <c r="E8" s="25">
        <f t="shared" si="0"/>
        <v>0.10440438156093108</v>
      </c>
    </row>
    <row r="9" spans="1:5" x14ac:dyDescent="0.25">
      <c r="A9" s="23" t="s">
        <v>44</v>
      </c>
      <c r="B9" s="24"/>
      <c r="C9" s="24"/>
      <c r="E9" s="25">
        <f t="shared" si="0"/>
        <v>0</v>
      </c>
    </row>
    <row r="10" spans="1:5" x14ac:dyDescent="0.25">
      <c r="A10" s="23" t="s">
        <v>45</v>
      </c>
      <c r="B10" s="24">
        <v>301918</v>
      </c>
      <c r="C10" s="24">
        <v>29805</v>
      </c>
      <c r="E10" s="25">
        <f t="shared" si="0"/>
        <v>9.8718857438112331E-2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A68B-5BDB-6E45-B223-197E29411209}">
  <dimension ref="A3:E8"/>
  <sheetViews>
    <sheetView workbookViewId="0">
      <selection activeCell="E23" sqref="E23"/>
    </sheetView>
  </sheetViews>
  <sheetFormatPr baseColWidth="10" defaultRowHeight="22" x14ac:dyDescent="0.3"/>
  <cols>
    <col min="1" max="3" width="23.1640625" style="18" customWidth="1"/>
    <col min="5" max="5" width="25.83203125" style="31" customWidth="1"/>
  </cols>
  <sheetData>
    <row r="3" spans="1:5" x14ac:dyDescent="0.3">
      <c r="A3" s="27" t="s">
        <v>43</v>
      </c>
      <c r="B3" s="18" t="s">
        <v>48</v>
      </c>
      <c r="C3" s="18" t="s">
        <v>46</v>
      </c>
      <c r="E3" s="30" t="s">
        <v>56</v>
      </c>
    </row>
    <row r="4" spans="1:5" x14ac:dyDescent="0.3">
      <c r="A4" s="28" t="s">
        <v>13</v>
      </c>
      <c r="B4" s="29">
        <v>165044.56999999995</v>
      </c>
      <c r="C4" s="29">
        <v>81093</v>
      </c>
      <c r="E4" s="31">
        <f>IF(B4=0, 0, C4/B4)</f>
        <v>0.49134000591476606</v>
      </c>
    </row>
    <row r="5" spans="1:5" x14ac:dyDescent="0.3">
      <c r="A5" s="28" t="s">
        <v>17</v>
      </c>
      <c r="B5" s="29">
        <v>130248.93000000007</v>
      </c>
      <c r="C5" s="29">
        <v>74604</v>
      </c>
      <c r="E5" s="31">
        <f t="shared" ref="E5:E8" si="0">IF(B5=0, 0, C5/B5)</f>
        <v>0.57278013723414056</v>
      </c>
    </row>
    <row r="6" spans="1:5" x14ac:dyDescent="0.3">
      <c r="A6" s="28" t="s">
        <v>21</v>
      </c>
      <c r="B6" s="29">
        <v>143000.4</v>
      </c>
      <c r="C6" s="29">
        <v>73524</v>
      </c>
      <c r="E6" s="31">
        <f t="shared" si="0"/>
        <v>0.51415240796529238</v>
      </c>
    </row>
    <row r="7" spans="1:5" x14ac:dyDescent="0.3">
      <c r="A7" s="28" t="s">
        <v>24</v>
      </c>
      <c r="B7" s="29">
        <v>141637.36000000007</v>
      </c>
      <c r="C7" s="29">
        <v>72697</v>
      </c>
      <c r="E7" s="31">
        <f t="shared" si="0"/>
        <v>0.51326147282044765</v>
      </c>
    </row>
    <row r="8" spans="1:5" x14ac:dyDescent="0.3">
      <c r="A8" s="28" t="s">
        <v>45</v>
      </c>
      <c r="B8" s="29">
        <v>579931.26000000013</v>
      </c>
      <c r="C8" s="29">
        <v>301918</v>
      </c>
      <c r="E8" s="31">
        <f t="shared" si="0"/>
        <v>0.5206099771203917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264-CFB6-AE4D-B96B-3E77BF433599}">
  <dimension ref="A3:F20"/>
  <sheetViews>
    <sheetView workbookViewId="0">
      <selection activeCell="I20" sqref="I20"/>
    </sheetView>
  </sheetViews>
  <sheetFormatPr baseColWidth="10" defaultRowHeight="16" x14ac:dyDescent="0.2"/>
  <cols>
    <col min="1" max="1" width="13" bestFit="1" customWidth="1"/>
    <col min="2" max="2" width="12.1640625" bestFit="1" customWidth="1"/>
    <col min="3" max="3" width="17.33203125" bestFit="1" customWidth="1"/>
    <col min="4" max="4" width="13.6640625" bestFit="1" customWidth="1"/>
    <col min="6" max="6" width="37.1640625" customWidth="1"/>
  </cols>
  <sheetData>
    <row r="3" spans="1:6" ht="22" x14ac:dyDescent="0.3">
      <c r="A3" s="14" t="s">
        <v>43</v>
      </c>
      <c r="B3" t="s">
        <v>46</v>
      </c>
      <c r="C3" t="s">
        <v>47</v>
      </c>
      <c r="D3" t="s">
        <v>48</v>
      </c>
      <c r="F3" s="32" t="s">
        <v>50</v>
      </c>
    </row>
    <row r="4" spans="1:6" ht="22" x14ac:dyDescent="0.2">
      <c r="A4" s="15">
        <v>1</v>
      </c>
      <c r="B4" s="4">
        <v>76883</v>
      </c>
      <c r="C4" s="4">
        <v>7490</v>
      </c>
      <c r="D4" s="4">
        <v>141636.25999999995</v>
      </c>
      <c r="F4" s="34">
        <f>IF(B4=0, 0, C4/B4)</f>
        <v>9.7420756213987492E-2</v>
      </c>
    </row>
    <row r="5" spans="1:6" ht="22" x14ac:dyDescent="0.2">
      <c r="A5" s="17" t="s">
        <v>59</v>
      </c>
      <c r="B5" s="4">
        <v>24894</v>
      </c>
      <c r="C5" s="4">
        <v>2393</v>
      </c>
      <c r="D5" s="4">
        <v>48489.599999999991</v>
      </c>
      <c r="F5" s="33">
        <f t="shared" ref="F5:F20" si="0">IF(B5=0, 0, C5/B5)</f>
        <v>9.6127580943199162E-2</v>
      </c>
    </row>
    <row r="6" spans="1:6" ht="22" x14ac:dyDescent="0.2">
      <c r="A6" s="17" t="s">
        <v>60</v>
      </c>
      <c r="B6" s="4">
        <v>26406</v>
      </c>
      <c r="C6" s="4">
        <v>2504</v>
      </c>
      <c r="D6" s="4">
        <v>46341.989999999983</v>
      </c>
      <c r="F6" s="33">
        <f t="shared" si="0"/>
        <v>9.482693327274104E-2</v>
      </c>
    </row>
    <row r="7" spans="1:6" ht="22" x14ac:dyDescent="0.2">
      <c r="A7" s="17" t="s">
        <v>61</v>
      </c>
      <c r="B7" s="4">
        <v>25583</v>
      </c>
      <c r="C7" s="4">
        <v>2593</v>
      </c>
      <c r="D7" s="4">
        <v>46804.67</v>
      </c>
      <c r="F7" s="33">
        <f t="shared" si="0"/>
        <v>0.10135636946409725</v>
      </c>
    </row>
    <row r="8" spans="1:6" ht="22" x14ac:dyDescent="0.2">
      <c r="A8" s="15">
        <v>2</v>
      </c>
      <c r="B8" s="4">
        <v>72031</v>
      </c>
      <c r="C8" s="4">
        <v>7480</v>
      </c>
      <c r="D8" s="4">
        <v>149550.15999999995</v>
      </c>
      <c r="F8" s="34">
        <f t="shared" si="0"/>
        <v>0.10384417820105232</v>
      </c>
    </row>
    <row r="9" spans="1:6" ht="22" x14ac:dyDescent="0.2">
      <c r="A9" s="17" t="s">
        <v>62</v>
      </c>
      <c r="B9" s="4">
        <v>27136</v>
      </c>
      <c r="C9" s="4">
        <v>2956</v>
      </c>
      <c r="D9" s="4">
        <v>59146.919999999947</v>
      </c>
      <c r="F9" s="33">
        <f t="shared" si="0"/>
        <v>0.10893278301886793</v>
      </c>
    </row>
    <row r="10" spans="1:6" ht="22" x14ac:dyDescent="0.2">
      <c r="A10" s="17" t="s">
        <v>63</v>
      </c>
      <c r="B10" s="4">
        <v>22699</v>
      </c>
      <c r="C10" s="4">
        <v>2302</v>
      </c>
      <c r="D10" s="4">
        <v>47892.079999999994</v>
      </c>
      <c r="F10" s="33">
        <f t="shared" si="0"/>
        <v>0.1014141592140623</v>
      </c>
    </row>
    <row r="11" spans="1:6" ht="22" x14ac:dyDescent="0.2">
      <c r="A11" s="17" t="s">
        <v>64</v>
      </c>
      <c r="B11" s="4">
        <v>22196</v>
      </c>
      <c r="C11" s="4">
        <v>2222</v>
      </c>
      <c r="D11" s="4">
        <v>42511.159999999996</v>
      </c>
      <c r="F11" s="33">
        <f t="shared" si="0"/>
        <v>0.10010812759055686</v>
      </c>
    </row>
    <row r="12" spans="1:6" ht="22" x14ac:dyDescent="0.2">
      <c r="A12" s="15">
        <v>3</v>
      </c>
      <c r="B12" s="4">
        <v>81770</v>
      </c>
      <c r="C12" s="4">
        <v>7966</v>
      </c>
      <c r="D12" s="4">
        <v>148203.21</v>
      </c>
      <c r="F12" s="34">
        <f t="shared" si="0"/>
        <v>9.7419591537238601E-2</v>
      </c>
    </row>
    <row r="13" spans="1:6" ht="22" x14ac:dyDescent="0.2">
      <c r="A13" s="17" t="s">
        <v>65</v>
      </c>
      <c r="B13" s="4">
        <v>25523</v>
      </c>
      <c r="C13" s="4">
        <v>2308</v>
      </c>
      <c r="D13" s="4">
        <v>44660.69</v>
      </c>
      <c r="F13" s="33">
        <f t="shared" si="0"/>
        <v>9.0428241194216982E-2</v>
      </c>
    </row>
    <row r="14" spans="1:6" ht="22" x14ac:dyDescent="0.2">
      <c r="A14" s="17" t="s">
        <v>66</v>
      </c>
      <c r="B14" s="4">
        <v>28773</v>
      </c>
      <c r="C14" s="4">
        <v>3006</v>
      </c>
      <c r="D14" s="4">
        <v>53759.77</v>
      </c>
      <c r="F14" s="33">
        <f t="shared" si="0"/>
        <v>0.10447294338442289</v>
      </c>
    </row>
    <row r="15" spans="1:6" ht="22" x14ac:dyDescent="0.2">
      <c r="A15" s="17" t="s">
        <v>67</v>
      </c>
      <c r="B15" s="4">
        <v>27474</v>
      </c>
      <c r="C15" s="4">
        <v>2652</v>
      </c>
      <c r="D15" s="4">
        <v>49782.75</v>
      </c>
      <c r="F15" s="33">
        <f t="shared" si="0"/>
        <v>9.6527626119240012E-2</v>
      </c>
    </row>
    <row r="16" spans="1:6" ht="22" x14ac:dyDescent="0.2">
      <c r="A16" s="15">
        <v>4</v>
      </c>
      <c r="B16" s="4">
        <v>71234</v>
      </c>
      <c r="C16" s="4">
        <v>6869</v>
      </c>
      <c r="D16" s="4">
        <v>140541.63</v>
      </c>
      <c r="F16" s="34">
        <f t="shared" si="0"/>
        <v>9.6428671701715471E-2</v>
      </c>
    </row>
    <row r="17" spans="1:6" ht="22" x14ac:dyDescent="0.2">
      <c r="A17" s="17" t="s">
        <v>68</v>
      </c>
      <c r="B17" s="4">
        <v>21422</v>
      </c>
      <c r="C17" s="4">
        <v>2213</v>
      </c>
      <c r="D17" s="4">
        <v>40098.569999999992</v>
      </c>
      <c r="F17" s="33">
        <f t="shared" si="0"/>
        <v>0.10330501353748484</v>
      </c>
    </row>
    <row r="18" spans="1:6" ht="22" x14ac:dyDescent="0.2">
      <c r="A18" s="17" t="s">
        <v>69</v>
      </c>
      <c r="B18" s="4">
        <v>25458</v>
      </c>
      <c r="C18" s="4">
        <v>2322</v>
      </c>
      <c r="D18" s="4">
        <v>54631.000000000007</v>
      </c>
      <c r="F18" s="33">
        <f t="shared" si="0"/>
        <v>9.1209050200329961E-2</v>
      </c>
    </row>
    <row r="19" spans="1:6" ht="22" x14ac:dyDescent="0.2">
      <c r="A19" s="17" t="s">
        <v>70</v>
      </c>
      <c r="B19" s="4">
        <v>24354</v>
      </c>
      <c r="C19" s="4">
        <v>2334</v>
      </c>
      <c r="D19" s="4">
        <v>45812.060000000012</v>
      </c>
      <c r="F19" s="33">
        <f t="shared" si="0"/>
        <v>9.583641290958364E-2</v>
      </c>
    </row>
    <row r="20" spans="1:6" ht="22" x14ac:dyDescent="0.2">
      <c r="A20" s="15" t="s">
        <v>45</v>
      </c>
      <c r="B20" s="4">
        <v>301918</v>
      </c>
      <c r="C20" s="4">
        <v>29805</v>
      </c>
      <c r="D20" s="4">
        <v>579931.26</v>
      </c>
      <c r="F20" s="34">
        <f t="shared" si="0"/>
        <v>9.8718857438112331E-2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9C09-718D-9D4B-A99E-332A581A272B}">
  <dimension ref="A1:Q1176"/>
  <sheetViews>
    <sheetView workbookViewId="0">
      <selection activeCell="A3" sqref="A3:Q1176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14.6640625" bestFit="1" customWidth="1"/>
    <col min="4" max="4" width="18.83203125" bestFit="1" customWidth="1"/>
    <col min="5" max="5" width="14.1640625" bestFit="1" customWidth="1"/>
    <col min="6" max="6" width="11.83203125" bestFit="1" customWidth="1"/>
    <col min="7" max="7" width="11" bestFit="1" customWidth="1"/>
    <col min="8" max="8" width="13.6640625" bestFit="1" customWidth="1"/>
    <col min="9" max="9" width="11" bestFit="1" customWidth="1"/>
    <col min="10" max="10" width="18" bestFit="1" customWidth="1"/>
    <col min="11" max="11" width="16.1640625" bestFit="1" customWidth="1"/>
    <col min="12" max="12" width="16.6640625" bestFit="1" customWidth="1"/>
    <col min="13" max="13" width="13.33203125" bestFit="1" customWidth="1"/>
    <col min="14" max="14" width="18.33203125" bestFit="1" customWidth="1"/>
    <col min="15" max="15" width="14.83203125" bestFit="1" customWidth="1"/>
    <col min="16" max="16" width="20.6640625" bestFit="1" customWidth="1"/>
    <col min="17" max="17" width="23.5" bestFit="1" customWidth="1"/>
  </cols>
  <sheetData>
    <row r="1" spans="1:17" x14ac:dyDescent="0.2">
      <c r="A1" s="16" t="s">
        <v>49</v>
      </c>
    </row>
    <row r="3" spans="1:1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33</v>
      </c>
      <c r="K3" t="s">
        <v>35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 x14ac:dyDescent="0.2">
      <c r="A4" s="1">
        <v>45543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>
        <v>250</v>
      </c>
      <c r="H4">
        <v>29</v>
      </c>
      <c r="I4">
        <v>414.82</v>
      </c>
      <c r="J4" t="s">
        <v>34</v>
      </c>
      <c r="K4" t="s">
        <v>36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 x14ac:dyDescent="0.2">
      <c r="A5" s="1">
        <v>45581</v>
      </c>
      <c r="B5" t="s">
        <v>26</v>
      </c>
      <c r="C5" t="s">
        <v>19</v>
      </c>
      <c r="D5" t="s">
        <v>20</v>
      </c>
      <c r="E5" t="s">
        <v>12</v>
      </c>
      <c r="F5" t="s">
        <v>17</v>
      </c>
      <c r="G5">
        <v>213</v>
      </c>
      <c r="H5">
        <v>16</v>
      </c>
      <c r="I5">
        <v>334.66</v>
      </c>
      <c r="J5" t="s">
        <v>34</v>
      </c>
      <c r="K5" t="s">
        <v>36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 x14ac:dyDescent="0.2">
      <c r="A6" s="1">
        <v>45465</v>
      </c>
      <c r="B6" t="s">
        <v>18</v>
      </c>
      <c r="C6" t="s">
        <v>10</v>
      </c>
      <c r="D6" t="s">
        <v>20</v>
      </c>
      <c r="E6" t="s">
        <v>12</v>
      </c>
      <c r="F6" t="s">
        <v>13</v>
      </c>
      <c r="G6">
        <v>235</v>
      </c>
      <c r="H6">
        <v>6</v>
      </c>
      <c r="I6">
        <v>912.69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 x14ac:dyDescent="0.2">
      <c r="A7" s="1">
        <v>45642</v>
      </c>
      <c r="B7" t="s">
        <v>25</v>
      </c>
      <c r="C7" t="s">
        <v>19</v>
      </c>
      <c r="D7" t="s">
        <v>20</v>
      </c>
      <c r="E7" t="s">
        <v>29</v>
      </c>
      <c r="F7" t="s">
        <v>24</v>
      </c>
      <c r="G7">
        <v>450</v>
      </c>
      <c r="H7">
        <v>49</v>
      </c>
      <c r="I7">
        <v>679.87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 x14ac:dyDescent="0.2">
      <c r="A8" s="1">
        <v>45292</v>
      </c>
      <c r="B8" t="s">
        <v>26</v>
      </c>
      <c r="C8" t="s">
        <v>15</v>
      </c>
      <c r="D8" t="s">
        <v>20</v>
      </c>
      <c r="E8" t="s">
        <v>12</v>
      </c>
      <c r="F8" t="s">
        <v>21</v>
      </c>
      <c r="G8">
        <v>254</v>
      </c>
      <c r="H8">
        <v>2</v>
      </c>
      <c r="I8">
        <v>847.3</v>
      </c>
      <c r="J8" t="s">
        <v>34</v>
      </c>
      <c r="K8" t="s">
        <v>36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 x14ac:dyDescent="0.2">
      <c r="A9" s="1">
        <v>45541</v>
      </c>
      <c r="B9" t="s">
        <v>26</v>
      </c>
      <c r="C9" t="s">
        <v>28</v>
      </c>
      <c r="D9" t="s">
        <v>20</v>
      </c>
      <c r="E9" t="s">
        <v>32</v>
      </c>
      <c r="F9" t="s">
        <v>13</v>
      </c>
      <c r="G9">
        <v>389</v>
      </c>
      <c r="H9">
        <v>17</v>
      </c>
      <c r="I9">
        <v>394.61</v>
      </c>
      <c r="J9" t="s">
        <v>34</v>
      </c>
      <c r="K9" t="s">
        <v>36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 x14ac:dyDescent="0.2">
      <c r="A10" s="1">
        <v>45551</v>
      </c>
      <c r="B10" t="s">
        <v>18</v>
      </c>
      <c r="C10" t="s">
        <v>10</v>
      </c>
      <c r="D10" t="s">
        <v>20</v>
      </c>
      <c r="E10" t="s">
        <v>16</v>
      </c>
      <c r="F10" t="s">
        <v>24</v>
      </c>
      <c r="G10">
        <v>210</v>
      </c>
      <c r="H10">
        <v>36</v>
      </c>
      <c r="I10">
        <v>56.02</v>
      </c>
      <c r="J10" t="s">
        <v>34</v>
      </c>
      <c r="K10" t="s">
        <v>36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 x14ac:dyDescent="0.2">
      <c r="A11" s="1">
        <v>45603</v>
      </c>
      <c r="B11" t="s">
        <v>30</v>
      </c>
      <c r="C11" t="s">
        <v>15</v>
      </c>
      <c r="D11" t="s">
        <v>20</v>
      </c>
      <c r="E11" t="s">
        <v>16</v>
      </c>
      <c r="F11" t="s">
        <v>24</v>
      </c>
      <c r="G11">
        <v>407</v>
      </c>
      <c r="H11">
        <v>3</v>
      </c>
      <c r="I11">
        <v>815.57</v>
      </c>
      <c r="J11" t="s">
        <v>34</v>
      </c>
      <c r="K11" t="s">
        <v>36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 x14ac:dyDescent="0.2">
      <c r="A12" s="1">
        <v>45446</v>
      </c>
      <c r="B12" t="s">
        <v>9</v>
      </c>
      <c r="C12" t="s">
        <v>15</v>
      </c>
      <c r="D12" t="s">
        <v>20</v>
      </c>
      <c r="E12" t="s">
        <v>32</v>
      </c>
      <c r="F12" t="s">
        <v>17</v>
      </c>
      <c r="G12">
        <v>43</v>
      </c>
      <c r="H12">
        <v>26</v>
      </c>
      <c r="I12">
        <v>113.48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 x14ac:dyDescent="0.2">
      <c r="A13" s="1">
        <v>45339</v>
      </c>
      <c r="B13" t="s">
        <v>25</v>
      </c>
      <c r="C13" t="s">
        <v>10</v>
      </c>
      <c r="D13" t="s">
        <v>20</v>
      </c>
      <c r="E13" t="s">
        <v>32</v>
      </c>
      <c r="F13" t="s">
        <v>17</v>
      </c>
      <c r="G13">
        <v>245</v>
      </c>
      <c r="H13">
        <v>3</v>
      </c>
      <c r="I13">
        <v>713.39</v>
      </c>
      <c r="J13" t="s">
        <v>34</v>
      </c>
      <c r="K13" t="s">
        <v>36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 x14ac:dyDescent="0.2">
      <c r="A14" s="1">
        <v>45307</v>
      </c>
      <c r="B14" t="s">
        <v>25</v>
      </c>
      <c r="C14" t="s">
        <v>28</v>
      </c>
      <c r="D14" t="s">
        <v>20</v>
      </c>
      <c r="E14" t="s">
        <v>12</v>
      </c>
      <c r="F14" t="s">
        <v>13</v>
      </c>
      <c r="G14">
        <v>335</v>
      </c>
      <c r="H14">
        <v>37</v>
      </c>
      <c r="I14">
        <v>676.27</v>
      </c>
      <c r="J14" t="s">
        <v>34</v>
      </c>
      <c r="K14" t="s">
        <v>36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 x14ac:dyDescent="0.2">
      <c r="A15" s="1">
        <v>45606</v>
      </c>
      <c r="B15" t="s">
        <v>14</v>
      </c>
      <c r="C15" t="s">
        <v>10</v>
      </c>
      <c r="D15" t="s">
        <v>20</v>
      </c>
      <c r="E15" t="s">
        <v>29</v>
      </c>
      <c r="F15" t="s">
        <v>24</v>
      </c>
      <c r="G15">
        <v>448</v>
      </c>
      <c r="H15">
        <v>23</v>
      </c>
      <c r="I15">
        <v>781.3</v>
      </c>
      <c r="J15" t="s">
        <v>34</v>
      </c>
      <c r="K15" t="s">
        <v>36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 x14ac:dyDescent="0.2">
      <c r="A16" s="1">
        <v>45524</v>
      </c>
      <c r="B16" t="s">
        <v>18</v>
      </c>
      <c r="C16" t="s">
        <v>28</v>
      </c>
      <c r="D16" t="s">
        <v>20</v>
      </c>
      <c r="E16" t="s">
        <v>29</v>
      </c>
      <c r="F16" t="s">
        <v>17</v>
      </c>
      <c r="G16">
        <v>281</v>
      </c>
      <c r="H16">
        <v>9</v>
      </c>
      <c r="I16">
        <v>690.23</v>
      </c>
      <c r="J16" t="s">
        <v>34</v>
      </c>
      <c r="K16" t="s">
        <v>36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 x14ac:dyDescent="0.2">
      <c r="A17" s="1">
        <v>45572</v>
      </c>
      <c r="B17" t="s">
        <v>26</v>
      </c>
      <c r="C17" t="s">
        <v>19</v>
      </c>
      <c r="D17" t="s">
        <v>20</v>
      </c>
      <c r="E17" t="s">
        <v>23</v>
      </c>
      <c r="F17" t="s">
        <v>17</v>
      </c>
      <c r="G17">
        <v>369</v>
      </c>
      <c r="H17">
        <v>31</v>
      </c>
      <c r="I17">
        <v>116.83</v>
      </c>
      <c r="J17" t="s">
        <v>34</v>
      </c>
      <c r="K17" t="s">
        <v>36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 x14ac:dyDescent="0.2">
      <c r="A18" s="1">
        <v>45549</v>
      </c>
      <c r="B18" t="s">
        <v>18</v>
      </c>
      <c r="C18" t="s">
        <v>19</v>
      </c>
      <c r="D18" t="s">
        <v>20</v>
      </c>
      <c r="E18" t="s">
        <v>12</v>
      </c>
      <c r="F18" t="s">
        <v>21</v>
      </c>
      <c r="G18">
        <v>284</v>
      </c>
      <c r="H18">
        <v>38</v>
      </c>
      <c r="I18">
        <v>655.93</v>
      </c>
      <c r="J18" t="s">
        <v>34</v>
      </c>
      <c r="K18" t="s">
        <v>36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 x14ac:dyDescent="0.2">
      <c r="A19" s="1">
        <v>45521</v>
      </c>
      <c r="B19" t="s">
        <v>26</v>
      </c>
      <c r="C19" t="s">
        <v>28</v>
      </c>
      <c r="D19" t="s">
        <v>20</v>
      </c>
      <c r="E19" t="s">
        <v>16</v>
      </c>
      <c r="F19" t="s">
        <v>13</v>
      </c>
      <c r="G19">
        <v>71</v>
      </c>
      <c r="H19">
        <v>38</v>
      </c>
      <c r="I19">
        <v>324.58999999999997</v>
      </c>
      <c r="J19" t="s">
        <v>34</v>
      </c>
      <c r="K19" t="s">
        <v>36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 x14ac:dyDescent="0.2">
      <c r="A20" s="1">
        <v>45315</v>
      </c>
      <c r="B20" t="s">
        <v>25</v>
      </c>
      <c r="C20" t="s">
        <v>19</v>
      </c>
      <c r="D20" t="s">
        <v>20</v>
      </c>
      <c r="E20" t="s">
        <v>29</v>
      </c>
      <c r="F20" t="s">
        <v>17</v>
      </c>
      <c r="G20">
        <v>434</v>
      </c>
      <c r="H20">
        <v>49</v>
      </c>
      <c r="I20">
        <v>759.74</v>
      </c>
      <c r="J20" t="s">
        <v>34</v>
      </c>
      <c r="K20" t="s">
        <v>36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 x14ac:dyDescent="0.2">
      <c r="A21" s="1">
        <v>45534</v>
      </c>
      <c r="B21" t="s">
        <v>26</v>
      </c>
      <c r="C21" t="s">
        <v>15</v>
      </c>
      <c r="D21" t="s">
        <v>20</v>
      </c>
      <c r="E21" t="s">
        <v>32</v>
      </c>
      <c r="F21" t="s">
        <v>13</v>
      </c>
      <c r="G21">
        <v>318</v>
      </c>
      <c r="H21">
        <v>16</v>
      </c>
      <c r="I21">
        <v>591.99</v>
      </c>
      <c r="J21" t="s">
        <v>34</v>
      </c>
      <c r="K21" t="s">
        <v>36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</row>
    <row r="22" spans="1:17" x14ac:dyDescent="0.2">
      <c r="A22" s="1">
        <v>45557</v>
      </c>
      <c r="B22" t="s">
        <v>9</v>
      </c>
      <c r="C22" t="s">
        <v>19</v>
      </c>
      <c r="D22" t="s">
        <v>20</v>
      </c>
      <c r="E22" t="s">
        <v>29</v>
      </c>
      <c r="F22" t="s">
        <v>13</v>
      </c>
      <c r="G22">
        <v>271</v>
      </c>
      <c r="H22">
        <v>1</v>
      </c>
      <c r="I22">
        <v>942.98</v>
      </c>
      <c r="J22" t="s">
        <v>34</v>
      </c>
      <c r="K22" t="s">
        <v>36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</row>
    <row r="23" spans="1:17" x14ac:dyDescent="0.2">
      <c r="A23" s="1">
        <v>45361</v>
      </c>
      <c r="B23" t="s">
        <v>18</v>
      </c>
      <c r="C23" t="s">
        <v>10</v>
      </c>
      <c r="D23" t="s">
        <v>20</v>
      </c>
      <c r="E23" t="s">
        <v>12</v>
      </c>
      <c r="F23" t="s">
        <v>21</v>
      </c>
      <c r="G23">
        <v>215</v>
      </c>
      <c r="H23">
        <v>20</v>
      </c>
      <c r="I23">
        <v>424.46</v>
      </c>
      <c r="J23" t="s">
        <v>34</v>
      </c>
      <c r="K23" t="s">
        <v>36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</row>
    <row r="24" spans="1:17" x14ac:dyDescent="0.2">
      <c r="A24" s="1">
        <v>45428</v>
      </c>
      <c r="B24" t="s">
        <v>9</v>
      </c>
      <c r="C24" t="s">
        <v>19</v>
      </c>
      <c r="D24" t="s">
        <v>20</v>
      </c>
      <c r="E24" t="s">
        <v>32</v>
      </c>
      <c r="F24" t="s">
        <v>13</v>
      </c>
      <c r="G24">
        <v>168</v>
      </c>
      <c r="H24">
        <v>14</v>
      </c>
      <c r="I24">
        <v>537.58000000000004</v>
      </c>
      <c r="J24" t="s">
        <v>34</v>
      </c>
      <c r="K24" t="s">
        <v>36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</row>
    <row r="25" spans="1:17" x14ac:dyDescent="0.2">
      <c r="A25" s="1">
        <v>45557</v>
      </c>
      <c r="B25" t="s">
        <v>14</v>
      </c>
      <c r="C25" t="s">
        <v>28</v>
      </c>
      <c r="D25" t="s">
        <v>20</v>
      </c>
      <c r="E25" t="s">
        <v>29</v>
      </c>
      <c r="F25" t="s">
        <v>21</v>
      </c>
      <c r="G25">
        <v>380</v>
      </c>
      <c r="H25">
        <v>36</v>
      </c>
      <c r="I25">
        <v>465.95</v>
      </c>
      <c r="J25" t="s">
        <v>34</v>
      </c>
      <c r="K25" t="s">
        <v>36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</row>
    <row r="26" spans="1:17" x14ac:dyDescent="0.2">
      <c r="A26" s="1">
        <v>45450</v>
      </c>
      <c r="B26" t="s">
        <v>30</v>
      </c>
      <c r="C26" t="s">
        <v>19</v>
      </c>
      <c r="D26" t="s">
        <v>20</v>
      </c>
      <c r="E26" t="s">
        <v>29</v>
      </c>
      <c r="F26" t="s">
        <v>17</v>
      </c>
      <c r="G26">
        <v>341</v>
      </c>
      <c r="H26">
        <v>34</v>
      </c>
      <c r="I26">
        <v>302.12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</row>
    <row r="27" spans="1:17" x14ac:dyDescent="0.2">
      <c r="A27" s="1">
        <v>45502</v>
      </c>
      <c r="B27" t="s">
        <v>30</v>
      </c>
      <c r="C27" t="s">
        <v>28</v>
      </c>
      <c r="D27" t="s">
        <v>20</v>
      </c>
      <c r="E27" t="s">
        <v>23</v>
      </c>
      <c r="F27" t="s">
        <v>24</v>
      </c>
      <c r="G27">
        <v>76</v>
      </c>
      <c r="H27">
        <v>35</v>
      </c>
      <c r="I27">
        <v>808.41</v>
      </c>
      <c r="J27" t="s">
        <v>34</v>
      </c>
      <c r="K27" t="s">
        <v>36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</row>
    <row r="28" spans="1:17" x14ac:dyDescent="0.2">
      <c r="A28" s="1">
        <v>45365</v>
      </c>
      <c r="B28" t="s">
        <v>26</v>
      </c>
      <c r="C28" t="s">
        <v>19</v>
      </c>
      <c r="D28" t="s">
        <v>20</v>
      </c>
      <c r="E28" t="s">
        <v>16</v>
      </c>
      <c r="F28" t="s">
        <v>17</v>
      </c>
      <c r="G28">
        <v>92</v>
      </c>
      <c r="H28">
        <v>45</v>
      </c>
      <c r="I28">
        <v>595.41999999999996</v>
      </c>
      <c r="J28" t="s">
        <v>34</v>
      </c>
      <c r="K28" t="s">
        <v>36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</row>
    <row r="29" spans="1:17" x14ac:dyDescent="0.2">
      <c r="A29" s="1">
        <v>45295</v>
      </c>
      <c r="B29" t="s">
        <v>18</v>
      </c>
      <c r="C29" t="s">
        <v>15</v>
      </c>
      <c r="D29" t="s">
        <v>20</v>
      </c>
      <c r="E29" t="s">
        <v>29</v>
      </c>
      <c r="F29" t="s">
        <v>24</v>
      </c>
      <c r="G29">
        <v>241</v>
      </c>
      <c r="H29">
        <v>14</v>
      </c>
      <c r="I29">
        <v>764.28</v>
      </c>
      <c r="J29" t="s">
        <v>34</v>
      </c>
      <c r="K29" t="s">
        <v>36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</row>
    <row r="30" spans="1:17" x14ac:dyDescent="0.2">
      <c r="A30" s="1">
        <v>45451</v>
      </c>
      <c r="B30" t="s">
        <v>9</v>
      </c>
      <c r="C30" t="s">
        <v>15</v>
      </c>
      <c r="D30" t="s">
        <v>20</v>
      </c>
      <c r="E30" t="s">
        <v>23</v>
      </c>
      <c r="F30" t="s">
        <v>17</v>
      </c>
      <c r="G30">
        <v>88</v>
      </c>
      <c r="H30">
        <v>14</v>
      </c>
      <c r="I30">
        <v>302.33</v>
      </c>
      <c r="J30" t="s">
        <v>34</v>
      </c>
      <c r="K30" t="s">
        <v>36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</row>
    <row r="31" spans="1:17" x14ac:dyDescent="0.2">
      <c r="A31" s="1">
        <v>45654</v>
      </c>
      <c r="B31" t="s">
        <v>9</v>
      </c>
      <c r="C31" t="s">
        <v>15</v>
      </c>
      <c r="D31" t="s">
        <v>20</v>
      </c>
      <c r="E31" t="s">
        <v>23</v>
      </c>
      <c r="F31" t="s">
        <v>17</v>
      </c>
      <c r="G31">
        <v>309</v>
      </c>
      <c r="H31">
        <v>5</v>
      </c>
      <c r="I31">
        <v>664.23</v>
      </c>
      <c r="J31" t="s">
        <v>34</v>
      </c>
      <c r="K31" t="s">
        <v>36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</row>
    <row r="32" spans="1:17" x14ac:dyDescent="0.2">
      <c r="A32" s="1">
        <v>45300</v>
      </c>
      <c r="B32" t="s">
        <v>18</v>
      </c>
      <c r="C32" t="s">
        <v>19</v>
      </c>
      <c r="D32" t="s">
        <v>20</v>
      </c>
      <c r="E32" t="s">
        <v>23</v>
      </c>
      <c r="F32" t="s">
        <v>21</v>
      </c>
      <c r="G32">
        <v>24</v>
      </c>
      <c r="H32">
        <v>6</v>
      </c>
      <c r="I32">
        <v>59.76</v>
      </c>
      <c r="J32" t="s">
        <v>34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</row>
    <row r="33" spans="1:17" x14ac:dyDescent="0.2">
      <c r="A33" s="1">
        <v>45626</v>
      </c>
      <c r="B33" t="s">
        <v>25</v>
      </c>
      <c r="C33" t="s">
        <v>10</v>
      </c>
      <c r="D33" t="s">
        <v>20</v>
      </c>
      <c r="E33" t="s">
        <v>12</v>
      </c>
      <c r="F33" t="s">
        <v>13</v>
      </c>
      <c r="G33">
        <v>300</v>
      </c>
      <c r="H33">
        <v>15</v>
      </c>
      <c r="I33">
        <v>83.5</v>
      </c>
      <c r="J33" t="s">
        <v>34</v>
      </c>
      <c r="K33" t="s">
        <v>36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</row>
    <row r="34" spans="1:17" x14ac:dyDescent="0.2">
      <c r="A34" s="1">
        <v>45424</v>
      </c>
      <c r="B34" t="s">
        <v>18</v>
      </c>
      <c r="C34" t="s">
        <v>15</v>
      </c>
      <c r="D34" t="s">
        <v>20</v>
      </c>
      <c r="E34" t="s">
        <v>12</v>
      </c>
      <c r="F34" t="s">
        <v>13</v>
      </c>
      <c r="G34">
        <v>15</v>
      </c>
      <c r="H34">
        <v>35</v>
      </c>
      <c r="I34">
        <v>80.78</v>
      </c>
      <c r="J34" t="s">
        <v>34</v>
      </c>
      <c r="K34" t="s">
        <v>36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</row>
    <row r="35" spans="1:17" x14ac:dyDescent="0.2">
      <c r="A35" s="1">
        <v>45365</v>
      </c>
      <c r="B35" t="s">
        <v>9</v>
      </c>
      <c r="C35" t="s">
        <v>19</v>
      </c>
      <c r="D35" t="s">
        <v>20</v>
      </c>
      <c r="E35" t="s">
        <v>23</v>
      </c>
      <c r="F35" t="s">
        <v>17</v>
      </c>
      <c r="G35">
        <v>365</v>
      </c>
      <c r="H35">
        <v>45</v>
      </c>
      <c r="I35">
        <v>52.08</v>
      </c>
      <c r="J35" t="s">
        <v>34</v>
      </c>
      <c r="K35" t="s">
        <v>36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</row>
    <row r="36" spans="1:17" x14ac:dyDescent="0.2">
      <c r="A36" s="1">
        <v>45398</v>
      </c>
      <c r="B36" t="s">
        <v>26</v>
      </c>
      <c r="C36" t="s">
        <v>19</v>
      </c>
      <c r="D36" t="s">
        <v>20</v>
      </c>
      <c r="E36" t="s">
        <v>23</v>
      </c>
      <c r="F36" t="s">
        <v>21</v>
      </c>
      <c r="G36">
        <v>318</v>
      </c>
      <c r="H36">
        <v>50</v>
      </c>
      <c r="I36">
        <v>331.78</v>
      </c>
      <c r="J36" t="s">
        <v>34</v>
      </c>
      <c r="K36" t="s">
        <v>36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</row>
    <row r="37" spans="1:17" x14ac:dyDescent="0.2">
      <c r="A37" s="1">
        <v>45367</v>
      </c>
      <c r="B37" t="s">
        <v>9</v>
      </c>
      <c r="C37" t="s">
        <v>15</v>
      </c>
      <c r="D37" t="s">
        <v>20</v>
      </c>
      <c r="E37" t="s">
        <v>12</v>
      </c>
      <c r="F37" t="s">
        <v>24</v>
      </c>
      <c r="G37">
        <v>278</v>
      </c>
      <c r="H37">
        <v>13</v>
      </c>
      <c r="I37">
        <v>297.38</v>
      </c>
      <c r="J37" t="s">
        <v>34</v>
      </c>
      <c r="K37" t="s">
        <v>36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</row>
    <row r="38" spans="1:17" x14ac:dyDescent="0.2">
      <c r="A38" s="1">
        <v>45421</v>
      </c>
      <c r="B38" t="s">
        <v>25</v>
      </c>
      <c r="C38" t="s">
        <v>10</v>
      </c>
      <c r="D38" t="s">
        <v>20</v>
      </c>
      <c r="E38" t="s">
        <v>12</v>
      </c>
      <c r="F38" t="s">
        <v>17</v>
      </c>
      <c r="G38">
        <v>104</v>
      </c>
      <c r="H38">
        <v>25</v>
      </c>
      <c r="I38">
        <v>42.08</v>
      </c>
      <c r="J38" t="s">
        <v>34</v>
      </c>
      <c r="K38" t="s">
        <v>36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</row>
    <row r="39" spans="1:17" x14ac:dyDescent="0.2">
      <c r="A39" s="1">
        <v>45533</v>
      </c>
      <c r="B39" t="s">
        <v>30</v>
      </c>
      <c r="C39" t="s">
        <v>10</v>
      </c>
      <c r="D39" t="s">
        <v>20</v>
      </c>
      <c r="E39" t="s">
        <v>29</v>
      </c>
      <c r="F39" t="s">
        <v>24</v>
      </c>
      <c r="G39">
        <v>125</v>
      </c>
      <c r="H39">
        <v>15</v>
      </c>
      <c r="I39">
        <v>916.28</v>
      </c>
      <c r="J39" t="s">
        <v>34</v>
      </c>
      <c r="K39" t="s">
        <v>36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</row>
    <row r="40" spans="1:17" x14ac:dyDescent="0.2">
      <c r="A40" s="1">
        <v>45444</v>
      </c>
      <c r="B40" t="s">
        <v>9</v>
      </c>
      <c r="C40" t="s">
        <v>10</v>
      </c>
      <c r="D40" t="s">
        <v>20</v>
      </c>
      <c r="E40" t="s">
        <v>32</v>
      </c>
      <c r="F40" t="s">
        <v>17</v>
      </c>
      <c r="G40">
        <v>267</v>
      </c>
      <c r="H40">
        <v>38</v>
      </c>
      <c r="I40">
        <v>723.05</v>
      </c>
      <c r="J40" t="s">
        <v>34</v>
      </c>
      <c r="K40" t="s">
        <v>36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</row>
    <row r="41" spans="1:17" x14ac:dyDescent="0.2">
      <c r="A41" s="1">
        <v>45311</v>
      </c>
      <c r="B41" t="s">
        <v>9</v>
      </c>
      <c r="C41" t="s">
        <v>10</v>
      </c>
      <c r="D41" t="s">
        <v>20</v>
      </c>
      <c r="E41" t="s">
        <v>32</v>
      </c>
      <c r="F41" t="s">
        <v>24</v>
      </c>
      <c r="G41">
        <v>361</v>
      </c>
      <c r="H41">
        <v>3</v>
      </c>
      <c r="I41">
        <v>269.22000000000003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</row>
    <row r="42" spans="1:17" x14ac:dyDescent="0.2">
      <c r="A42" s="1">
        <v>45339</v>
      </c>
      <c r="B42" t="s">
        <v>9</v>
      </c>
      <c r="C42" t="s">
        <v>19</v>
      </c>
      <c r="D42" t="s">
        <v>20</v>
      </c>
      <c r="E42" t="s">
        <v>29</v>
      </c>
      <c r="F42" t="s">
        <v>17</v>
      </c>
      <c r="G42">
        <v>250</v>
      </c>
      <c r="H42">
        <v>18</v>
      </c>
      <c r="I42">
        <v>361.34</v>
      </c>
      <c r="J42" t="s">
        <v>34</v>
      </c>
      <c r="K42" t="s">
        <v>36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</row>
    <row r="43" spans="1:17" x14ac:dyDescent="0.2">
      <c r="A43" s="1">
        <v>45538</v>
      </c>
      <c r="B43" t="s">
        <v>18</v>
      </c>
      <c r="C43" t="s">
        <v>10</v>
      </c>
      <c r="D43" t="s">
        <v>20</v>
      </c>
      <c r="E43" t="s">
        <v>23</v>
      </c>
      <c r="F43" t="s">
        <v>21</v>
      </c>
      <c r="G43">
        <v>421</v>
      </c>
      <c r="H43">
        <v>9</v>
      </c>
      <c r="I43">
        <v>141.47999999999999</v>
      </c>
      <c r="J43" t="s">
        <v>34</v>
      </c>
      <c r="K43" t="s">
        <v>36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</row>
    <row r="44" spans="1:17" x14ac:dyDescent="0.2">
      <c r="A44" s="1">
        <v>45655</v>
      </c>
      <c r="B44" t="s">
        <v>18</v>
      </c>
      <c r="C44" t="s">
        <v>10</v>
      </c>
      <c r="D44" t="s">
        <v>20</v>
      </c>
      <c r="E44" t="s">
        <v>12</v>
      </c>
      <c r="F44" t="s">
        <v>24</v>
      </c>
      <c r="G44">
        <v>136</v>
      </c>
      <c r="H44">
        <v>31</v>
      </c>
      <c r="I44">
        <v>112.21</v>
      </c>
      <c r="J44" t="s">
        <v>34</v>
      </c>
      <c r="K44" t="s">
        <v>36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</row>
    <row r="45" spans="1:17" x14ac:dyDescent="0.2">
      <c r="A45" s="1">
        <v>45342</v>
      </c>
      <c r="B45" t="s">
        <v>26</v>
      </c>
      <c r="C45" t="s">
        <v>19</v>
      </c>
      <c r="D45" t="s">
        <v>20</v>
      </c>
      <c r="E45" t="s">
        <v>32</v>
      </c>
      <c r="F45" t="s">
        <v>21</v>
      </c>
      <c r="G45">
        <v>450</v>
      </c>
      <c r="H45">
        <v>25</v>
      </c>
      <c r="I45">
        <v>142.37</v>
      </c>
      <c r="J45" t="s">
        <v>34</v>
      </c>
      <c r="K45" t="s">
        <v>36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</row>
    <row r="46" spans="1:17" x14ac:dyDescent="0.2">
      <c r="A46" s="1">
        <v>45532</v>
      </c>
      <c r="B46" t="s">
        <v>25</v>
      </c>
      <c r="C46" t="s">
        <v>28</v>
      </c>
      <c r="D46" t="s">
        <v>20</v>
      </c>
      <c r="E46" t="s">
        <v>16</v>
      </c>
      <c r="F46" t="s">
        <v>17</v>
      </c>
      <c r="G46">
        <v>286</v>
      </c>
      <c r="H46">
        <v>44</v>
      </c>
      <c r="I46">
        <v>729.03</v>
      </c>
      <c r="J46" t="s">
        <v>34</v>
      </c>
      <c r="K46" t="s">
        <v>36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</row>
    <row r="47" spans="1:17" x14ac:dyDescent="0.2">
      <c r="A47" s="1">
        <v>45326</v>
      </c>
      <c r="B47" t="s">
        <v>18</v>
      </c>
      <c r="C47" t="s">
        <v>19</v>
      </c>
      <c r="D47" t="s">
        <v>20</v>
      </c>
      <c r="E47" t="s">
        <v>12</v>
      </c>
      <c r="F47" t="s">
        <v>17</v>
      </c>
      <c r="G47">
        <v>314</v>
      </c>
      <c r="H47">
        <v>47</v>
      </c>
      <c r="I47">
        <v>639.39</v>
      </c>
      <c r="J47" t="s">
        <v>34</v>
      </c>
      <c r="K47" t="s">
        <v>36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</row>
    <row r="48" spans="1:17" x14ac:dyDescent="0.2">
      <c r="A48" s="1">
        <v>45423</v>
      </c>
      <c r="B48" t="s">
        <v>18</v>
      </c>
      <c r="C48" t="s">
        <v>15</v>
      </c>
      <c r="D48" t="s">
        <v>20</v>
      </c>
      <c r="E48" t="s">
        <v>29</v>
      </c>
      <c r="F48" t="s">
        <v>24</v>
      </c>
      <c r="G48">
        <v>46</v>
      </c>
      <c r="H48">
        <v>32</v>
      </c>
      <c r="I48">
        <v>536.84</v>
      </c>
      <c r="J48" t="s">
        <v>34</v>
      </c>
      <c r="K48" t="s">
        <v>36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</row>
    <row r="49" spans="1:17" x14ac:dyDescent="0.2">
      <c r="A49" s="1">
        <v>45608</v>
      </c>
      <c r="B49" t="s">
        <v>25</v>
      </c>
      <c r="C49" t="s">
        <v>28</v>
      </c>
      <c r="D49" t="s">
        <v>20</v>
      </c>
      <c r="E49" t="s">
        <v>23</v>
      </c>
      <c r="F49" t="s">
        <v>13</v>
      </c>
      <c r="G49">
        <v>399</v>
      </c>
      <c r="H49">
        <v>11</v>
      </c>
      <c r="I49">
        <v>164.29</v>
      </c>
      <c r="J49" t="s">
        <v>34</v>
      </c>
      <c r="K49" t="s">
        <v>36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</row>
    <row r="50" spans="1:17" x14ac:dyDescent="0.2">
      <c r="A50" s="1">
        <v>45519</v>
      </c>
      <c r="B50" t="s">
        <v>26</v>
      </c>
      <c r="C50" t="s">
        <v>10</v>
      </c>
      <c r="D50" t="s">
        <v>20</v>
      </c>
      <c r="E50" t="s">
        <v>16</v>
      </c>
      <c r="F50" t="s">
        <v>13</v>
      </c>
      <c r="G50">
        <v>435</v>
      </c>
      <c r="H50">
        <v>36</v>
      </c>
      <c r="I50">
        <v>503.32</v>
      </c>
      <c r="J50" t="s">
        <v>34</v>
      </c>
      <c r="K50" t="s">
        <v>36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</row>
    <row r="51" spans="1:17" x14ac:dyDescent="0.2">
      <c r="A51" s="1">
        <v>45519</v>
      </c>
      <c r="B51" t="s">
        <v>25</v>
      </c>
      <c r="C51" t="s">
        <v>10</v>
      </c>
      <c r="D51" t="s">
        <v>20</v>
      </c>
      <c r="E51" t="s">
        <v>16</v>
      </c>
      <c r="F51" t="s">
        <v>24</v>
      </c>
      <c r="G51">
        <v>74</v>
      </c>
      <c r="H51">
        <v>44</v>
      </c>
      <c r="I51">
        <v>159.04</v>
      </c>
      <c r="J51" t="s">
        <v>34</v>
      </c>
      <c r="K51" t="s">
        <v>36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</row>
    <row r="52" spans="1:17" x14ac:dyDescent="0.2">
      <c r="A52" s="1">
        <v>45422</v>
      </c>
      <c r="B52" t="s">
        <v>25</v>
      </c>
      <c r="C52" t="s">
        <v>19</v>
      </c>
      <c r="D52" t="s">
        <v>20</v>
      </c>
      <c r="E52" t="s">
        <v>16</v>
      </c>
      <c r="F52" t="s">
        <v>17</v>
      </c>
      <c r="G52">
        <v>173</v>
      </c>
      <c r="H52">
        <v>17</v>
      </c>
      <c r="I52">
        <v>53.67</v>
      </c>
      <c r="J52" t="s">
        <v>34</v>
      </c>
      <c r="K52" t="s">
        <v>36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</row>
    <row r="53" spans="1:17" x14ac:dyDescent="0.2">
      <c r="A53" s="1">
        <v>45343</v>
      </c>
      <c r="B53" t="s">
        <v>30</v>
      </c>
      <c r="C53" t="s">
        <v>10</v>
      </c>
      <c r="D53" t="s">
        <v>20</v>
      </c>
      <c r="E53" t="s">
        <v>16</v>
      </c>
      <c r="F53" t="s">
        <v>13</v>
      </c>
      <c r="G53">
        <v>243</v>
      </c>
      <c r="H53">
        <v>29</v>
      </c>
      <c r="I53">
        <v>16.309999999999999</v>
      </c>
      <c r="J53" t="s">
        <v>34</v>
      </c>
      <c r="K53" t="s">
        <v>36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</row>
    <row r="54" spans="1:17" x14ac:dyDescent="0.2">
      <c r="A54" s="1">
        <v>45437</v>
      </c>
      <c r="B54" t="s">
        <v>9</v>
      </c>
      <c r="C54" t="s">
        <v>19</v>
      </c>
      <c r="D54" t="s">
        <v>20</v>
      </c>
      <c r="E54" t="s">
        <v>23</v>
      </c>
      <c r="F54" t="s">
        <v>17</v>
      </c>
      <c r="G54">
        <v>150</v>
      </c>
      <c r="H54">
        <v>49</v>
      </c>
      <c r="I54">
        <v>688.53</v>
      </c>
      <c r="J54" t="s">
        <v>34</v>
      </c>
      <c r="K54" t="s">
        <v>36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</row>
    <row r="55" spans="1:17" x14ac:dyDescent="0.2">
      <c r="A55" s="1">
        <v>45431</v>
      </c>
      <c r="B55" t="s">
        <v>30</v>
      </c>
      <c r="C55" t="s">
        <v>19</v>
      </c>
      <c r="D55" t="s">
        <v>20</v>
      </c>
      <c r="E55" t="s">
        <v>12</v>
      </c>
      <c r="F55" t="s">
        <v>21</v>
      </c>
      <c r="G55">
        <v>60</v>
      </c>
      <c r="H55">
        <v>20</v>
      </c>
      <c r="I55">
        <v>15.15</v>
      </c>
      <c r="J55" t="s">
        <v>34</v>
      </c>
      <c r="K55" t="s">
        <v>36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</row>
    <row r="56" spans="1:17" x14ac:dyDescent="0.2">
      <c r="A56" s="1">
        <v>45327</v>
      </c>
      <c r="B56" t="s">
        <v>14</v>
      </c>
      <c r="C56" t="s">
        <v>28</v>
      </c>
      <c r="D56" t="s">
        <v>20</v>
      </c>
      <c r="E56" t="s">
        <v>29</v>
      </c>
      <c r="F56" t="s">
        <v>24</v>
      </c>
      <c r="G56">
        <v>319</v>
      </c>
      <c r="H56">
        <v>19</v>
      </c>
      <c r="I56">
        <v>454.49</v>
      </c>
      <c r="J56" t="s">
        <v>34</v>
      </c>
      <c r="K56" t="s">
        <v>36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</row>
    <row r="57" spans="1:17" x14ac:dyDescent="0.2">
      <c r="A57" s="1">
        <v>45516</v>
      </c>
      <c r="B57" t="s">
        <v>18</v>
      </c>
      <c r="C57" t="s">
        <v>28</v>
      </c>
      <c r="D57" t="s">
        <v>20</v>
      </c>
      <c r="E57" t="s">
        <v>16</v>
      </c>
      <c r="F57" t="s">
        <v>13</v>
      </c>
      <c r="G57">
        <v>476</v>
      </c>
      <c r="H57">
        <v>20</v>
      </c>
      <c r="I57">
        <v>813.95</v>
      </c>
      <c r="J57" t="s">
        <v>34</v>
      </c>
      <c r="K57" t="s">
        <v>36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</row>
    <row r="58" spans="1:17" x14ac:dyDescent="0.2">
      <c r="A58" s="1">
        <v>45348</v>
      </c>
      <c r="B58" t="s">
        <v>26</v>
      </c>
      <c r="C58" t="s">
        <v>15</v>
      </c>
      <c r="D58" t="s">
        <v>20</v>
      </c>
      <c r="E58" t="s">
        <v>12</v>
      </c>
      <c r="F58" t="s">
        <v>13</v>
      </c>
      <c r="G58">
        <v>169</v>
      </c>
      <c r="H58">
        <v>48</v>
      </c>
      <c r="I58">
        <v>139.47</v>
      </c>
      <c r="J58" t="s">
        <v>34</v>
      </c>
      <c r="K58" t="s">
        <v>36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</row>
    <row r="59" spans="1:17" x14ac:dyDescent="0.2">
      <c r="A59" s="1">
        <v>45624</v>
      </c>
      <c r="B59" t="s">
        <v>14</v>
      </c>
      <c r="C59" t="s">
        <v>19</v>
      </c>
      <c r="D59" t="s">
        <v>20</v>
      </c>
      <c r="E59" t="s">
        <v>12</v>
      </c>
      <c r="F59" t="s">
        <v>21</v>
      </c>
      <c r="G59">
        <v>67</v>
      </c>
      <c r="H59">
        <v>7</v>
      </c>
      <c r="I59">
        <v>564.79999999999995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</row>
    <row r="60" spans="1:17" x14ac:dyDescent="0.2">
      <c r="A60" s="1">
        <v>45420</v>
      </c>
      <c r="B60" t="s">
        <v>26</v>
      </c>
      <c r="C60" t="s">
        <v>15</v>
      </c>
      <c r="D60" t="s">
        <v>20</v>
      </c>
      <c r="E60" t="s">
        <v>29</v>
      </c>
      <c r="F60" t="s">
        <v>24</v>
      </c>
      <c r="G60">
        <v>249</v>
      </c>
      <c r="H60">
        <v>19</v>
      </c>
      <c r="I60">
        <v>210.96</v>
      </c>
      <c r="J60" t="s">
        <v>34</v>
      </c>
      <c r="K60" t="s">
        <v>36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</row>
    <row r="61" spans="1:17" x14ac:dyDescent="0.2">
      <c r="A61" s="1">
        <v>45528</v>
      </c>
      <c r="B61" t="s">
        <v>18</v>
      </c>
      <c r="C61" t="s">
        <v>28</v>
      </c>
      <c r="D61" t="s">
        <v>20</v>
      </c>
      <c r="E61" t="s">
        <v>16</v>
      </c>
      <c r="F61" t="s">
        <v>17</v>
      </c>
      <c r="G61">
        <v>265</v>
      </c>
      <c r="H61">
        <v>37</v>
      </c>
      <c r="I61">
        <v>10.94</v>
      </c>
      <c r="J61" t="s">
        <v>34</v>
      </c>
      <c r="K61" t="s">
        <v>36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</row>
    <row r="62" spans="1:17" x14ac:dyDescent="0.2">
      <c r="A62" s="1">
        <v>45552</v>
      </c>
      <c r="B62" t="s">
        <v>26</v>
      </c>
      <c r="C62" t="s">
        <v>10</v>
      </c>
      <c r="D62" t="s">
        <v>20</v>
      </c>
      <c r="E62" t="s">
        <v>16</v>
      </c>
      <c r="F62" t="s">
        <v>13</v>
      </c>
      <c r="G62">
        <v>475</v>
      </c>
      <c r="H62">
        <v>44</v>
      </c>
      <c r="I62">
        <v>87.33</v>
      </c>
      <c r="J62" t="s">
        <v>34</v>
      </c>
      <c r="K62" t="s">
        <v>36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</row>
    <row r="63" spans="1:17" x14ac:dyDescent="0.2">
      <c r="A63" s="1">
        <v>45315</v>
      </c>
      <c r="B63" t="s">
        <v>26</v>
      </c>
      <c r="C63" t="s">
        <v>15</v>
      </c>
      <c r="D63" t="s">
        <v>20</v>
      </c>
      <c r="E63" t="s">
        <v>23</v>
      </c>
      <c r="F63" t="s">
        <v>24</v>
      </c>
      <c r="G63">
        <v>81</v>
      </c>
      <c r="H63">
        <v>43</v>
      </c>
      <c r="I63">
        <v>29.1</v>
      </c>
      <c r="J63" t="s">
        <v>34</v>
      </c>
      <c r="K63" t="s">
        <v>36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</row>
    <row r="64" spans="1:17" x14ac:dyDescent="0.2">
      <c r="A64" s="1">
        <v>45313</v>
      </c>
      <c r="B64" t="s">
        <v>26</v>
      </c>
      <c r="C64" t="s">
        <v>15</v>
      </c>
      <c r="D64" t="s">
        <v>20</v>
      </c>
      <c r="E64" t="s">
        <v>29</v>
      </c>
      <c r="F64" t="s">
        <v>13</v>
      </c>
      <c r="G64">
        <v>292</v>
      </c>
      <c r="H64">
        <v>47</v>
      </c>
      <c r="I64">
        <v>816.82</v>
      </c>
      <c r="J64" t="s">
        <v>34</v>
      </c>
      <c r="K64" t="s">
        <v>36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</row>
    <row r="65" spans="1:17" x14ac:dyDescent="0.2">
      <c r="A65" s="1">
        <v>45628</v>
      </c>
      <c r="B65" t="s">
        <v>25</v>
      </c>
      <c r="C65" t="s">
        <v>19</v>
      </c>
      <c r="D65" t="s">
        <v>20</v>
      </c>
      <c r="E65" t="s">
        <v>16</v>
      </c>
      <c r="F65" t="s">
        <v>24</v>
      </c>
      <c r="G65">
        <v>237</v>
      </c>
      <c r="H65">
        <v>7</v>
      </c>
      <c r="I65">
        <v>433.91</v>
      </c>
      <c r="J65" t="s">
        <v>34</v>
      </c>
      <c r="K65" t="s">
        <v>36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</row>
    <row r="66" spans="1:17" x14ac:dyDescent="0.2">
      <c r="A66" s="1">
        <v>45439</v>
      </c>
      <c r="B66" t="s">
        <v>26</v>
      </c>
      <c r="C66" t="s">
        <v>28</v>
      </c>
      <c r="D66" t="s">
        <v>20</v>
      </c>
      <c r="E66" t="s">
        <v>29</v>
      </c>
      <c r="F66" t="s">
        <v>24</v>
      </c>
      <c r="G66">
        <v>230</v>
      </c>
      <c r="H66">
        <v>4</v>
      </c>
      <c r="I66">
        <v>463.12</v>
      </c>
      <c r="J66" t="s">
        <v>34</v>
      </c>
      <c r="K66" t="s">
        <v>36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</row>
    <row r="67" spans="1:17" x14ac:dyDescent="0.2">
      <c r="A67" s="1">
        <v>45406</v>
      </c>
      <c r="B67" t="s">
        <v>9</v>
      </c>
      <c r="C67" t="s">
        <v>15</v>
      </c>
      <c r="D67" t="s">
        <v>20</v>
      </c>
      <c r="E67" t="s">
        <v>23</v>
      </c>
      <c r="F67" t="s">
        <v>17</v>
      </c>
      <c r="G67">
        <v>175</v>
      </c>
      <c r="H67">
        <v>13</v>
      </c>
      <c r="I67">
        <v>475.02</v>
      </c>
      <c r="J67" t="s">
        <v>34</v>
      </c>
      <c r="K67" t="s">
        <v>36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</row>
    <row r="68" spans="1:17" x14ac:dyDescent="0.2">
      <c r="A68" s="1">
        <v>45643</v>
      </c>
      <c r="B68" t="s">
        <v>14</v>
      </c>
      <c r="C68" t="s">
        <v>28</v>
      </c>
      <c r="D68" t="s">
        <v>20</v>
      </c>
      <c r="E68" t="s">
        <v>29</v>
      </c>
      <c r="F68" t="s">
        <v>13</v>
      </c>
      <c r="G68">
        <v>145</v>
      </c>
      <c r="H68">
        <v>9</v>
      </c>
      <c r="I68">
        <v>329.77</v>
      </c>
      <c r="J68" t="s">
        <v>34</v>
      </c>
      <c r="K68" t="s">
        <v>36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</row>
    <row r="69" spans="1:17" x14ac:dyDescent="0.2">
      <c r="A69" s="1">
        <v>45463</v>
      </c>
      <c r="B69" t="s">
        <v>30</v>
      </c>
      <c r="C69" t="s">
        <v>15</v>
      </c>
      <c r="D69" t="s">
        <v>20</v>
      </c>
      <c r="E69" t="s">
        <v>29</v>
      </c>
      <c r="F69" t="s">
        <v>13</v>
      </c>
      <c r="G69">
        <v>123</v>
      </c>
      <c r="H69">
        <v>42</v>
      </c>
      <c r="I69">
        <v>5.85</v>
      </c>
      <c r="J69" t="s">
        <v>34</v>
      </c>
      <c r="K69" t="s">
        <v>36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</row>
    <row r="70" spans="1:17" x14ac:dyDescent="0.2">
      <c r="A70" s="1">
        <v>45350</v>
      </c>
      <c r="B70" t="s">
        <v>25</v>
      </c>
      <c r="C70" t="s">
        <v>15</v>
      </c>
      <c r="D70" t="s">
        <v>20</v>
      </c>
      <c r="E70" t="s">
        <v>23</v>
      </c>
      <c r="F70" t="s">
        <v>13</v>
      </c>
      <c r="G70">
        <v>282</v>
      </c>
      <c r="H70">
        <v>13</v>
      </c>
      <c r="I70">
        <v>852.85</v>
      </c>
      <c r="J70" t="s">
        <v>34</v>
      </c>
      <c r="K70" t="s">
        <v>36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</row>
    <row r="71" spans="1:17" x14ac:dyDescent="0.2">
      <c r="A71" s="1">
        <v>45292</v>
      </c>
      <c r="B71" t="s">
        <v>14</v>
      </c>
      <c r="C71" t="s">
        <v>15</v>
      </c>
      <c r="D71" t="s">
        <v>20</v>
      </c>
      <c r="E71" t="s">
        <v>12</v>
      </c>
      <c r="F71" t="s">
        <v>24</v>
      </c>
      <c r="G71">
        <v>105</v>
      </c>
      <c r="H71">
        <v>11</v>
      </c>
      <c r="I71">
        <v>872</v>
      </c>
      <c r="J71" t="s">
        <v>34</v>
      </c>
      <c r="K71" t="s">
        <v>36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</row>
    <row r="72" spans="1:17" x14ac:dyDescent="0.2">
      <c r="A72" s="1">
        <v>45640</v>
      </c>
      <c r="B72" t="s">
        <v>9</v>
      </c>
      <c r="C72" t="s">
        <v>19</v>
      </c>
      <c r="D72" t="s">
        <v>20</v>
      </c>
      <c r="E72" t="s">
        <v>12</v>
      </c>
      <c r="F72" t="s">
        <v>17</v>
      </c>
      <c r="G72">
        <v>324</v>
      </c>
      <c r="H72">
        <v>29</v>
      </c>
      <c r="I72">
        <v>112.87</v>
      </c>
      <c r="J72" t="s">
        <v>34</v>
      </c>
      <c r="K72" t="s">
        <v>36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</row>
    <row r="73" spans="1:17" x14ac:dyDescent="0.2">
      <c r="A73" s="1">
        <v>45444</v>
      </c>
      <c r="B73" t="s">
        <v>30</v>
      </c>
      <c r="C73" t="s">
        <v>19</v>
      </c>
      <c r="D73" t="s">
        <v>20</v>
      </c>
      <c r="E73" t="s">
        <v>23</v>
      </c>
      <c r="F73" t="s">
        <v>24</v>
      </c>
      <c r="G73">
        <v>67</v>
      </c>
      <c r="H73">
        <v>19</v>
      </c>
      <c r="I73">
        <v>212.06</v>
      </c>
      <c r="J73" t="s">
        <v>34</v>
      </c>
      <c r="K73" t="s">
        <v>36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</row>
    <row r="74" spans="1:17" x14ac:dyDescent="0.2">
      <c r="A74" s="1">
        <v>45503</v>
      </c>
      <c r="B74" t="s">
        <v>30</v>
      </c>
      <c r="C74" t="s">
        <v>28</v>
      </c>
      <c r="D74" t="s">
        <v>20</v>
      </c>
      <c r="E74" t="s">
        <v>29</v>
      </c>
      <c r="F74" t="s">
        <v>21</v>
      </c>
      <c r="G74">
        <v>394</v>
      </c>
      <c r="H74">
        <v>23</v>
      </c>
      <c r="I74">
        <v>290.89</v>
      </c>
      <c r="J74" t="s">
        <v>34</v>
      </c>
      <c r="K74" t="s">
        <v>36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</row>
    <row r="75" spans="1:17" x14ac:dyDescent="0.2">
      <c r="A75" s="1">
        <v>45509</v>
      </c>
      <c r="B75" t="s">
        <v>14</v>
      </c>
      <c r="C75" t="s">
        <v>28</v>
      </c>
      <c r="D75" t="s">
        <v>20</v>
      </c>
      <c r="E75" t="s">
        <v>16</v>
      </c>
      <c r="F75" t="s">
        <v>21</v>
      </c>
      <c r="G75">
        <v>440</v>
      </c>
      <c r="H75">
        <v>29</v>
      </c>
      <c r="I75">
        <v>90.49</v>
      </c>
      <c r="J75" t="s">
        <v>34</v>
      </c>
      <c r="K75" t="s">
        <v>36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</row>
    <row r="76" spans="1:17" x14ac:dyDescent="0.2">
      <c r="A76" s="1">
        <v>45612</v>
      </c>
      <c r="B76" t="s">
        <v>30</v>
      </c>
      <c r="C76" t="s">
        <v>15</v>
      </c>
      <c r="D76" t="s">
        <v>20</v>
      </c>
      <c r="E76" t="s">
        <v>32</v>
      </c>
      <c r="F76" t="s">
        <v>21</v>
      </c>
      <c r="G76">
        <v>113</v>
      </c>
      <c r="H76">
        <v>16</v>
      </c>
      <c r="I76">
        <v>644.94000000000005</v>
      </c>
      <c r="J76" t="s">
        <v>34</v>
      </c>
      <c r="K76" t="s">
        <v>36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</row>
    <row r="77" spans="1:17" x14ac:dyDescent="0.2">
      <c r="A77" s="1">
        <v>45419</v>
      </c>
      <c r="B77" t="s">
        <v>25</v>
      </c>
      <c r="C77" t="s">
        <v>28</v>
      </c>
      <c r="D77" t="s">
        <v>20</v>
      </c>
      <c r="E77" t="s">
        <v>23</v>
      </c>
      <c r="F77" t="s">
        <v>21</v>
      </c>
      <c r="G77">
        <v>169</v>
      </c>
      <c r="H77">
        <v>17</v>
      </c>
      <c r="I77">
        <v>567.99</v>
      </c>
      <c r="J77" t="s">
        <v>34</v>
      </c>
      <c r="K77" t="s">
        <v>36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</row>
    <row r="78" spans="1:17" x14ac:dyDescent="0.2">
      <c r="A78" s="1">
        <v>45480</v>
      </c>
      <c r="B78" t="s">
        <v>30</v>
      </c>
      <c r="C78" t="s">
        <v>15</v>
      </c>
      <c r="D78" t="s">
        <v>20</v>
      </c>
      <c r="E78" t="s">
        <v>12</v>
      </c>
      <c r="F78" t="s">
        <v>21</v>
      </c>
      <c r="G78">
        <v>123</v>
      </c>
      <c r="H78">
        <v>48</v>
      </c>
      <c r="I78">
        <v>763.37</v>
      </c>
      <c r="J78" t="s">
        <v>34</v>
      </c>
      <c r="K78" t="s">
        <v>36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</row>
    <row r="79" spans="1:17" x14ac:dyDescent="0.2">
      <c r="A79" s="1">
        <v>45310</v>
      </c>
      <c r="B79" t="s">
        <v>26</v>
      </c>
      <c r="C79" t="s">
        <v>10</v>
      </c>
      <c r="D79" t="s">
        <v>20</v>
      </c>
      <c r="E79" t="s">
        <v>16</v>
      </c>
      <c r="F79" t="s">
        <v>17</v>
      </c>
      <c r="G79">
        <v>398</v>
      </c>
      <c r="H79">
        <v>42</v>
      </c>
      <c r="I79">
        <v>188.79</v>
      </c>
      <c r="J79" t="s">
        <v>34</v>
      </c>
      <c r="K79" t="s">
        <v>36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</row>
    <row r="80" spans="1:17" x14ac:dyDescent="0.2">
      <c r="A80" s="1">
        <v>45300</v>
      </c>
      <c r="B80" t="s">
        <v>25</v>
      </c>
      <c r="C80" t="s">
        <v>15</v>
      </c>
      <c r="D80" t="s">
        <v>20</v>
      </c>
      <c r="E80" t="s">
        <v>16</v>
      </c>
      <c r="F80" t="s">
        <v>21</v>
      </c>
      <c r="G80">
        <v>470</v>
      </c>
      <c r="H80">
        <v>31</v>
      </c>
      <c r="I80">
        <v>126.45</v>
      </c>
      <c r="J80" t="s">
        <v>34</v>
      </c>
      <c r="K80" t="s">
        <v>36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</row>
    <row r="81" spans="1:17" x14ac:dyDescent="0.2">
      <c r="A81" s="1">
        <v>45404</v>
      </c>
      <c r="B81" t="s">
        <v>30</v>
      </c>
      <c r="C81" t="s">
        <v>10</v>
      </c>
      <c r="D81" t="s">
        <v>20</v>
      </c>
      <c r="E81" t="s">
        <v>32</v>
      </c>
      <c r="F81" t="s">
        <v>24</v>
      </c>
      <c r="G81">
        <v>61</v>
      </c>
      <c r="H81">
        <v>7</v>
      </c>
      <c r="I81">
        <v>307.19</v>
      </c>
      <c r="J81" t="s">
        <v>34</v>
      </c>
      <c r="K81" t="s">
        <v>36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</row>
    <row r="82" spans="1:17" x14ac:dyDescent="0.2">
      <c r="A82" s="1">
        <v>45403</v>
      </c>
      <c r="B82" t="s">
        <v>26</v>
      </c>
      <c r="C82" t="s">
        <v>19</v>
      </c>
      <c r="D82" t="s">
        <v>20</v>
      </c>
      <c r="E82" t="s">
        <v>29</v>
      </c>
      <c r="F82" t="s">
        <v>21</v>
      </c>
      <c r="G82">
        <v>180</v>
      </c>
      <c r="H82">
        <v>46</v>
      </c>
      <c r="I82">
        <v>814.78</v>
      </c>
      <c r="J82" t="s">
        <v>34</v>
      </c>
      <c r="K82" t="s">
        <v>36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</row>
    <row r="83" spans="1:17" x14ac:dyDescent="0.2">
      <c r="A83" s="1">
        <v>45616</v>
      </c>
      <c r="B83" t="s">
        <v>14</v>
      </c>
      <c r="C83" t="s">
        <v>15</v>
      </c>
      <c r="D83" t="s">
        <v>20</v>
      </c>
      <c r="E83" t="s">
        <v>32</v>
      </c>
      <c r="F83" t="s">
        <v>21</v>
      </c>
      <c r="G83">
        <v>194</v>
      </c>
      <c r="H83">
        <v>18</v>
      </c>
      <c r="I83">
        <v>897.76</v>
      </c>
      <c r="J83" t="s">
        <v>34</v>
      </c>
      <c r="K83" t="s">
        <v>36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</row>
    <row r="84" spans="1:17" x14ac:dyDescent="0.2">
      <c r="A84" s="1">
        <v>45573</v>
      </c>
      <c r="B84" t="s">
        <v>18</v>
      </c>
      <c r="C84" t="s">
        <v>10</v>
      </c>
      <c r="D84" t="s">
        <v>20</v>
      </c>
      <c r="E84" t="s">
        <v>12</v>
      </c>
      <c r="F84" t="s">
        <v>21</v>
      </c>
      <c r="G84">
        <v>409</v>
      </c>
      <c r="H84">
        <v>49</v>
      </c>
      <c r="I84">
        <v>122.62</v>
      </c>
      <c r="J84" t="s">
        <v>34</v>
      </c>
      <c r="K84" t="s">
        <v>36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</row>
    <row r="85" spans="1:17" x14ac:dyDescent="0.2">
      <c r="A85" s="1">
        <v>45307</v>
      </c>
      <c r="B85" t="s">
        <v>18</v>
      </c>
      <c r="C85" t="s">
        <v>19</v>
      </c>
      <c r="D85" t="s">
        <v>20</v>
      </c>
      <c r="E85" t="s">
        <v>16</v>
      </c>
      <c r="F85" t="s">
        <v>13</v>
      </c>
      <c r="G85">
        <v>376</v>
      </c>
      <c r="H85">
        <v>26</v>
      </c>
      <c r="I85">
        <v>910</v>
      </c>
      <c r="J85" t="s">
        <v>34</v>
      </c>
      <c r="K85" t="s">
        <v>36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</row>
    <row r="86" spans="1:17" x14ac:dyDescent="0.2">
      <c r="A86" s="1">
        <v>45646</v>
      </c>
      <c r="B86" t="s">
        <v>30</v>
      </c>
      <c r="C86" t="s">
        <v>19</v>
      </c>
      <c r="D86" t="s">
        <v>20</v>
      </c>
      <c r="E86" t="s">
        <v>23</v>
      </c>
      <c r="F86" t="s">
        <v>21</v>
      </c>
      <c r="G86">
        <v>352</v>
      </c>
      <c r="H86">
        <v>41</v>
      </c>
      <c r="I86">
        <v>700.01</v>
      </c>
      <c r="J86" t="s">
        <v>34</v>
      </c>
      <c r="K86" t="s">
        <v>36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</row>
    <row r="87" spans="1:17" x14ac:dyDescent="0.2">
      <c r="A87" s="1">
        <v>45599</v>
      </c>
      <c r="B87" t="s">
        <v>26</v>
      </c>
      <c r="C87" t="s">
        <v>15</v>
      </c>
      <c r="D87" t="s">
        <v>20</v>
      </c>
      <c r="E87" t="s">
        <v>16</v>
      </c>
      <c r="F87" t="s">
        <v>17</v>
      </c>
      <c r="G87">
        <v>196</v>
      </c>
      <c r="H87">
        <v>44</v>
      </c>
      <c r="I87">
        <v>673.67</v>
      </c>
      <c r="J87" t="s">
        <v>34</v>
      </c>
      <c r="K87" t="s">
        <v>36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</row>
    <row r="88" spans="1:17" x14ac:dyDescent="0.2">
      <c r="A88" s="1">
        <v>45337</v>
      </c>
      <c r="B88" t="s">
        <v>9</v>
      </c>
      <c r="C88" t="s">
        <v>28</v>
      </c>
      <c r="D88" t="s">
        <v>20</v>
      </c>
      <c r="E88" t="s">
        <v>12</v>
      </c>
      <c r="F88" t="s">
        <v>21</v>
      </c>
      <c r="G88">
        <v>398</v>
      </c>
      <c r="H88">
        <v>43</v>
      </c>
      <c r="I88">
        <v>735.77</v>
      </c>
      <c r="J88" t="s">
        <v>34</v>
      </c>
      <c r="K88" t="s">
        <v>36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</row>
    <row r="89" spans="1:17" x14ac:dyDescent="0.2">
      <c r="A89" s="1">
        <v>45352</v>
      </c>
      <c r="B89" t="s">
        <v>25</v>
      </c>
      <c r="C89" t="s">
        <v>15</v>
      </c>
      <c r="D89" t="s">
        <v>20</v>
      </c>
      <c r="E89" t="s">
        <v>29</v>
      </c>
      <c r="F89" t="s">
        <v>21</v>
      </c>
      <c r="G89">
        <v>304</v>
      </c>
      <c r="H89">
        <v>27</v>
      </c>
      <c r="I89">
        <v>862.62</v>
      </c>
      <c r="J89" t="s">
        <v>34</v>
      </c>
      <c r="K89" t="s">
        <v>36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</row>
    <row r="90" spans="1:17" x14ac:dyDescent="0.2">
      <c r="A90" s="1">
        <v>45657</v>
      </c>
      <c r="B90" t="s">
        <v>9</v>
      </c>
      <c r="C90" t="s">
        <v>28</v>
      </c>
      <c r="D90" t="s">
        <v>20</v>
      </c>
      <c r="E90" t="s">
        <v>12</v>
      </c>
      <c r="F90" t="s">
        <v>24</v>
      </c>
      <c r="G90">
        <v>338</v>
      </c>
      <c r="H90">
        <v>31</v>
      </c>
      <c r="I90">
        <v>299.38</v>
      </c>
      <c r="J90" t="s">
        <v>34</v>
      </c>
      <c r="K90" t="s">
        <v>36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</row>
    <row r="91" spans="1:17" x14ac:dyDescent="0.2">
      <c r="A91" s="1">
        <v>45562</v>
      </c>
      <c r="B91" t="s">
        <v>9</v>
      </c>
      <c r="C91" t="s">
        <v>28</v>
      </c>
      <c r="D91" t="s">
        <v>20</v>
      </c>
      <c r="E91" t="s">
        <v>23</v>
      </c>
      <c r="F91" t="s">
        <v>24</v>
      </c>
      <c r="G91">
        <v>497</v>
      </c>
      <c r="H91">
        <v>42</v>
      </c>
      <c r="I91">
        <v>800.7</v>
      </c>
      <c r="J91" t="s">
        <v>34</v>
      </c>
      <c r="K91" t="s">
        <v>36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</row>
    <row r="92" spans="1:17" x14ac:dyDescent="0.2">
      <c r="A92" s="1">
        <v>45576</v>
      </c>
      <c r="B92" t="s">
        <v>14</v>
      </c>
      <c r="C92" t="s">
        <v>15</v>
      </c>
      <c r="D92" t="s">
        <v>20</v>
      </c>
      <c r="E92" t="s">
        <v>16</v>
      </c>
      <c r="F92" t="s">
        <v>13</v>
      </c>
      <c r="G92">
        <v>265</v>
      </c>
      <c r="H92">
        <v>27</v>
      </c>
      <c r="I92">
        <v>894.99</v>
      </c>
      <c r="J92" t="s">
        <v>34</v>
      </c>
      <c r="K92" t="s">
        <v>36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</row>
    <row r="93" spans="1:17" x14ac:dyDescent="0.2">
      <c r="A93" s="1">
        <v>45507</v>
      </c>
      <c r="B93" t="s">
        <v>18</v>
      </c>
      <c r="C93" t="s">
        <v>19</v>
      </c>
      <c r="D93" t="s">
        <v>20</v>
      </c>
      <c r="E93" t="s">
        <v>32</v>
      </c>
      <c r="F93" t="s">
        <v>17</v>
      </c>
      <c r="G93">
        <v>332</v>
      </c>
      <c r="H93">
        <v>44</v>
      </c>
      <c r="I93">
        <v>543.79</v>
      </c>
      <c r="J93" t="s">
        <v>34</v>
      </c>
      <c r="K93" t="s">
        <v>36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</row>
    <row r="94" spans="1:17" x14ac:dyDescent="0.2">
      <c r="A94" s="1">
        <v>45587</v>
      </c>
      <c r="B94" t="s">
        <v>25</v>
      </c>
      <c r="C94" t="s">
        <v>10</v>
      </c>
      <c r="D94" t="s">
        <v>20</v>
      </c>
      <c r="E94" t="s">
        <v>16</v>
      </c>
      <c r="F94" t="s">
        <v>13</v>
      </c>
      <c r="G94">
        <v>398</v>
      </c>
      <c r="H94">
        <v>1</v>
      </c>
      <c r="I94">
        <v>189.76</v>
      </c>
      <c r="J94" t="s">
        <v>34</v>
      </c>
      <c r="K94" t="s">
        <v>36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</row>
    <row r="95" spans="1:17" x14ac:dyDescent="0.2">
      <c r="A95" s="1">
        <v>45396</v>
      </c>
      <c r="B95" t="s">
        <v>18</v>
      </c>
      <c r="C95" t="s">
        <v>28</v>
      </c>
      <c r="D95" t="s">
        <v>20</v>
      </c>
      <c r="E95" t="s">
        <v>32</v>
      </c>
      <c r="F95" t="s">
        <v>17</v>
      </c>
      <c r="G95">
        <v>390</v>
      </c>
      <c r="H95">
        <v>21</v>
      </c>
      <c r="I95">
        <v>635.29999999999995</v>
      </c>
      <c r="J95" t="s">
        <v>34</v>
      </c>
      <c r="K95" t="s">
        <v>36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</row>
    <row r="96" spans="1:17" x14ac:dyDescent="0.2">
      <c r="A96" s="1">
        <v>45581</v>
      </c>
      <c r="B96" t="s">
        <v>30</v>
      </c>
      <c r="C96" t="s">
        <v>28</v>
      </c>
      <c r="D96" t="s">
        <v>20</v>
      </c>
      <c r="E96" t="s">
        <v>16</v>
      </c>
      <c r="F96" t="s">
        <v>21</v>
      </c>
      <c r="G96">
        <v>415</v>
      </c>
      <c r="H96">
        <v>13</v>
      </c>
      <c r="I96">
        <v>23.2</v>
      </c>
      <c r="J96" t="s">
        <v>34</v>
      </c>
      <c r="K96" t="s">
        <v>36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</row>
    <row r="97" spans="1:17" x14ac:dyDescent="0.2">
      <c r="A97" s="1">
        <v>45486</v>
      </c>
      <c r="B97" t="s">
        <v>30</v>
      </c>
      <c r="C97" t="s">
        <v>19</v>
      </c>
      <c r="D97" t="s">
        <v>20</v>
      </c>
      <c r="E97" t="s">
        <v>29</v>
      </c>
      <c r="F97" t="s">
        <v>13</v>
      </c>
      <c r="G97">
        <v>487</v>
      </c>
      <c r="H97">
        <v>1</v>
      </c>
      <c r="I97">
        <v>935.24</v>
      </c>
      <c r="J97" t="s">
        <v>34</v>
      </c>
      <c r="K97" t="s">
        <v>36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</row>
    <row r="98" spans="1:17" x14ac:dyDescent="0.2">
      <c r="A98" s="1">
        <v>45614</v>
      </c>
      <c r="B98" t="s">
        <v>9</v>
      </c>
      <c r="C98" t="s">
        <v>10</v>
      </c>
      <c r="D98" t="s">
        <v>20</v>
      </c>
      <c r="E98" t="s">
        <v>23</v>
      </c>
      <c r="F98" t="s">
        <v>24</v>
      </c>
      <c r="G98">
        <v>492</v>
      </c>
      <c r="H98">
        <v>13</v>
      </c>
      <c r="I98">
        <v>513.92999999999995</v>
      </c>
      <c r="J98" t="s">
        <v>34</v>
      </c>
      <c r="K98" t="s">
        <v>36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</row>
    <row r="99" spans="1:17" x14ac:dyDescent="0.2">
      <c r="A99" s="1">
        <v>45314</v>
      </c>
      <c r="B99" t="s">
        <v>25</v>
      </c>
      <c r="C99" t="s">
        <v>10</v>
      </c>
      <c r="D99" t="s">
        <v>20</v>
      </c>
      <c r="E99" t="s">
        <v>23</v>
      </c>
      <c r="F99" t="s">
        <v>13</v>
      </c>
      <c r="G99">
        <v>321</v>
      </c>
      <c r="H99">
        <v>19</v>
      </c>
      <c r="I99">
        <v>930.85</v>
      </c>
      <c r="J99" t="s">
        <v>34</v>
      </c>
      <c r="K99" t="s">
        <v>36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</row>
    <row r="100" spans="1:17" x14ac:dyDescent="0.2">
      <c r="A100" s="1">
        <v>45474</v>
      </c>
      <c r="B100" t="s">
        <v>25</v>
      </c>
      <c r="C100" t="s">
        <v>10</v>
      </c>
      <c r="D100" t="s">
        <v>20</v>
      </c>
      <c r="E100" t="s">
        <v>16</v>
      </c>
      <c r="F100" t="s">
        <v>13</v>
      </c>
      <c r="G100">
        <v>451</v>
      </c>
      <c r="H100">
        <v>3</v>
      </c>
      <c r="I100">
        <v>354.62</v>
      </c>
      <c r="J100" t="s">
        <v>34</v>
      </c>
      <c r="K100" t="s">
        <v>36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</row>
    <row r="101" spans="1:17" x14ac:dyDescent="0.2">
      <c r="A101" s="1">
        <v>45653</v>
      </c>
      <c r="B101" t="s">
        <v>14</v>
      </c>
      <c r="C101" t="s">
        <v>15</v>
      </c>
      <c r="D101" t="s">
        <v>20</v>
      </c>
      <c r="E101" t="s">
        <v>16</v>
      </c>
      <c r="F101" t="s">
        <v>13</v>
      </c>
      <c r="G101">
        <v>275</v>
      </c>
      <c r="H101">
        <v>35</v>
      </c>
      <c r="I101">
        <v>179.81</v>
      </c>
      <c r="J101" t="s">
        <v>34</v>
      </c>
      <c r="K101" t="s">
        <v>36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</row>
    <row r="102" spans="1:17" x14ac:dyDescent="0.2">
      <c r="A102" s="1">
        <v>45425</v>
      </c>
      <c r="B102" t="s">
        <v>14</v>
      </c>
      <c r="C102" t="s">
        <v>19</v>
      </c>
      <c r="D102" t="s">
        <v>20</v>
      </c>
      <c r="E102" t="s">
        <v>23</v>
      </c>
      <c r="F102" t="s">
        <v>21</v>
      </c>
      <c r="G102">
        <v>65</v>
      </c>
      <c r="H102">
        <v>32</v>
      </c>
      <c r="I102">
        <v>795.08</v>
      </c>
      <c r="J102" t="s">
        <v>34</v>
      </c>
      <c r="K102" t="s">
        <v>36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</row>
    <row r="103" spans="1:17" x14ac:dyDescent="0.2">
      <c r="A103" s="1">
        <v>45530</v>
      </c>
      <c r="B103" t="s">
        <v>25</v>
      </c>
      <c r="C103" t="s">
        <v>28</v>
      </c>
      <c r="D103" t="s">
        <v>20</v>
      </c>
      <c r="E103" t="s">
        <v>12</v>
      </c>
      <c r="F103" t="s">
        <v>24</v>
      </c>
      <c r="G103">
        <v>433</v>
      </c>
      <c r="H103">
        <v>33</v>
      </c>
      <c r="I103">
        <v>918.78</v>
      </c>
      <c r="J103" t="s">
        <v>34</v>
      </c>
      <c r="K103" t="s">
        <v>36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</row>
    <row r="104" spans="1:17" x14ac:dyDescent="0.2">
      <c r="A104" s="1">
        <v>45600</v>
      </c>
      <c r="B104" t="s">
        <v>26</v>
      </c>
      <c r="C104" t="s">
        <v>15</v>
      </c>
      <c r="D104" t="s">
        <v>20</v>
      </c>
      <c r="E104" t="s">
        <v>29</v>
      </c>
      <c r="F104" t="s">
        <v>21</v>
      </c>
      <c r="G104">
        <v>141</v>
      </c>
      <c r="H104">
        <v>19</v>
      </c>
      <c r="I104">
        <v>133.78</v>
      </c>
      <c r="J104" t="s">
        <v>34</v>
      </c>
      <c r="K104" t="s">
        <v>36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</row>
    <row r="105" spans="1:17" x14ac:dyDescent="0.2">
      <c r="A105" s="1">
        <v>45653</v>
      </c>
      <c r="B105" t="s">
        <v>14</v>
      </c>
      <c r="C105" t="s">
        <v>15</v>
      </c>
      <c r="D105" t="s">
        <v>20</v>
      </c>
      <c r="E105" t="s">
        <v>16</v>
      </c>
      <c r="F105" t="s">
        <v>17</v>
      </c>
      <c r="G105">
        <v>496</v>
      </c>
      <c r="H105">
        <v>6</v>
      </c>
      <c r="I105">
        <v>576.62</v>
      </c>
      <c r="J105" t="s">
        <v>34</v>
      </c>
      <c r="K105" t="s">
        <v>36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</row>
    <row r="106" spans="1:17" x14ac:dyDescent="0.2">
      <c r="A106" s="1">
        <v>45547</v>
      </c>
      <c r="B106" t="s">
        <v>18</v>
      </c>
      <c r="C106" t="s">
        <v>28</v>
      </c>
      <c r="D106" t="s">
        <v>20</v>
      </c>
      <c r="E106" t="s">
        <v>16</v>
      </c>
      <c r="F106" t="s">
        <v>17</v>
      </c>
      <c r="G106">
        <v>177</v>
      </c>
      <c r="H106">
        <v>45</v>
      </c>
      <c r="I106">
        <v>849.04</v>
      </c>
      <c r="J106" t="s">
        <v>34</v>
      </c>
      <c r="K106" t="s">
        <v>36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</row>
    <row r="107" spans="1:17" x14ac:dyDescent="0.2">
      <c r="A107" s="1">
        <v>45541</v>
      </c>
      <c r="B107" t="s">
        <v>25</v>
      </c>
      <c r="C107" t="s">
        <v>28</v>
      </c>
      <c r="D107" t="s">
        <v>20</v>
      </c>
      <c r="E107" t="s">
        <v>16</v>
      </c>
      <c r="F107" t="s">
        <v>13</v>
      </c>
      <c r="G107">
        <v>135</v>
      </c>
      <c r="H107">
        <v>5</v>
      </c>
      <c r="I107">
        <v>799.25</v>
      </c>
      <c r="J107" t="s">
        <v>34</v>
      </c>
      <c r="K107" t="s">
        <v>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</row>
    <row r="108" spans="1:17" x14ac:dyDescent="0.2">
      <c r="A108" s="1">
        <v>45329</v>
      </c>
      <c r="B108" t="s">
        <v>18</v>
      </c>
      <c r="C108" t="s">
        <v>28</v>
      </c>
      <c r="D108" t="s">
        <v>20</v>
      </c>
      <c r="E108" t="s">
        <v>12</v>
      </c>
      <c r="F108" t="s">
        <v>13</v>
      </c>
      <c r="G108">
        <v>56</v>
      </c>
      <c r="H108">
        <v>21</v>
      </c>
      <c r="I108">
        <v>794.26</v>
      </c>
      <c r="J108" t="s">
        <v>34</v>
      </c>
      <c r="K108" t="s">
        <v>36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</row>
    <row r="109" spans="1:17" x14ac:dyDescent="0.2">
      <c r="A109" s="1">
        <v>45617</v>
      </c>
      <c r="B109" t="s">
        <v>18</v>
      </c>
      <c r="C109" t="s">
        <v>15</v>
      </c>
      <c r="D109" t="s">
        <v>20</v>
      </c>
      <c r="E109" t="s">
        <v>23</v>
      </c>
      <c r="F109" t="s">
        <v>13</v>
      </c>
      <c r="G109">
        <v>277</v>
      </c>
      <c r="H109">
        <v>20</v>
      </c>
      <c r="I109">
        <v>109.54</v>
      </c>
      <c r="J109" t="s">
        <v>34</v>
      </c>
      <c r="K109" t="s">
        <v>36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</row>
    <row r="110" spans="1:17" x14ac:dyDescent="0.2">
      <c r="A110" s="1">
        <v>45333</v>
      </c>
      <c r="B110" t="s">
        <v>25</v>
      </c>
      <c r="C110" t="s">
        <v>15</v>
      </c>
      <c r="D110" t="s">
        <v>20</v>
      </c>
      <c r="E110" t="s">
        <v>16</v>
      </c>
      <c r="F110" t="s">
        <v>17</v>
      </c>
      <c r="G110">
        <v>257</v>
      </c>
      <c r="H110">
        <v>10</v>
      </c>
      <c r="I110">
        <v>704.92</v>
      </c>
      <c r="J110" t="s">
        <v>34</v>
      </c>
      <c r="K110" t="s">
        <v>36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</row>
    <row r="111" spans="1:17" x14ac:dyDescent="0.2">
      <c r="A111" s="1">
        <v>45623</v>
      </c>
      <c r="B111" t="s">
        <v>14</v>
      </c>
      <c r="C111" t="s">
        <v>10</v>
      </c>
      <c r="D111" t="s">
        <v>20</v>
      </c>
      <c r="E111" t="s">
        <v>29</v>
      </c>
      <c r="F111" t="s">
        <v>21</v>
      </c>
      <c r="G111">
        <v>187</v>
      </c>
      <c r="H111">
        <v>25</v>
      </c>
      <c r="I111">
        <v>71.099999999999994</v>
      </c>
      <c r="J111" t="s">
        <v>34</v>
      </c>
      <c r="K111" t="s">
        <v>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</row>
    <row r="112" spans="1:17" x14ac:dyDescent="0.2">
      <c r="A112" s="1">
        <v>45367</v>
      </c>
      <c r="B112" t="s">
        <v>9</v>
      </c>
      <c r="C112" t="s">
        <v>15</v>
      </c>
      <c r="D112" t="s">
        <v>20</v>
      </c>
      <c r="E112" t="s">
        <v>16</v>
      </c>
      <c r="F112" t="s">
        <v>13</v>
      </c>
      <c r="G112">
        <v>398</v>
      </c>
      <c r="H112">
        <v>9</v>
      </c>
      <c r="I112">
        <v>28.83</v>
      </c>
      <c r="J112" t="s">
        <v>34</v>
      </c>
      <c r="K112" t="s">
        <v>36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</row>
    <row r="113" spans="1:17" x14ac:dyDescent="0.2">
      <c r="A113" s="1">
        <v>45345</v>
      </c>
      <c r="B113" t="s">
        <v>9</v>
      </c>
      <c r="C113" t="s">
        <v>28</v>
      </c>
      <c r="D113" t="s">
        <v>20</v>
      </c>
      <c r="E113" t="s">
        <v>16</v>
      </c>
      <c r="F113" t="s">
        <v>21</v>
      </c>
      <c r="G113">
        <v>216</v>
      </c>
      <c r="H113">
        <v>8</v>
      </c>
      <c r="I113">
        <v>447.56</v>
      </c>
      <c r="J113" t="s">
        <v>34</v>
      </c>
      <c r="K113" t="s">
        <v>36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</row>
    <row r="114" spans="1:17" x14ac:dyDescent="0.2">
      <c r="A114" s="1">
        <v>45592</v>
      </c>
      <c r="B114" t="s">
        <v>9</v>
      </c>
      <c r="C114" t="s">
        <v>19</v>
      </c>
      <c r="D114" t="s">
        <v>20</v>
      </c>
      <c r="E114" t="s">
        <v>32</v>
      </c>
      <c r="F114" t="s">
        <v>13</v>
      </c>
      <c r="G114">
        <v>376</v>
      </c>
      <c r="H114">
        <v>37</v>
      </c>
      <c r="I114">
        <v>351.22</v>
      </c>
      <c r="J114" t="s">
        <v>34</v>
      </c>
      <c r="K114" t="s">
        <v>36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</row>
    <row r="115" spans="1:17" x14ac:dyDescent="0.2">
      <c r="A115" s="1">
        <v>45592</v>
      </c>
      <c r="B115" t="s">
        <v>9</v>
      </c>
      <c r="C115" t="s">
        <v>15</v>
      </c>
      <c r="D115" t="s">
        <v>20</v>
      </c>
      <c r="E115" t="s">
        <v>16</v>
      </c>
      <c r="F115" t="s">
        <v>13</v>
      </c>
      <c r="G115">
        <v>479</v>
      </c>
      <c r="H115">
        <v>46</v>
      </c>
      <c r="I115">
        <v>507.89</v>
      </c>
      <c r="J115" t="s">
        <v>34</v>
      </c>
      <c r="K115" t="s">
        <v>36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</row>
    <row r="116" spans="1:17" x14ac:dyDescent="0.2">
      <c r="A116" s="1">
        <v>45526</v>
      </c>
      <c r="B116" t="s">
        <v>30</v>
      </c>
      <c r="C116" t="s">
        <v>10</v>
      </c>
      <c r="D116" t="s">
        <v>20</v>
      </c>
      <c r="E116" t="s">
        <v>12</v>
      </c>
      <c r="F116" t="s">
        <v>17</v>
      </c>
      <c r="G116">
        <v>364</v>
      </c>
      <c r="H116">
        <v>50</v>
      </c>
      <c r="I116">
        <v>662.16</v>
      </c>
      <c r="J116" t="s">
        <v>34</v>
      </c>
      <c r="K116" t="s">
        <v>36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</row>
    <row r="117" spans="1:17" x14ac:dyDescent="0.2">
      <c r="A117" s="1">
        <v>45317</v>
      </c>
      <c r="B117" t="s">
        <v>14</v>
      </c>
      <c r="C117" t="s">
        <v>15</v>
      </c>
      <c r="D117" t="s">
        <v>20</v>
      </c>
      <c r="E117" t="s">
        <v>23</v>
      </c>
      <c r="F117" t="s">
        <v>24</v>
      </c>
      <c r="G117">
        <v>425</v>
      </c>
      <c r="H117">
        <v>12</v>
      </c>
      <c r="I117">
        <v>884.91</v>
      </c>
      <c r="J117" t="s">
        <v>34</v>
      </c>
      <c r="K117" t="s">
        <v>36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</row>
    <row r="118" spans="1:17" x14ac:dyDescent="0.2">
      <c r="A118" s="1">
        <v>45383</v>
      </c>
      <c r="B118" t="s">
        <v>26</v>
      </c>
      <c r="C118" t="s">
        <v>10</v>
      </c>
      <c r="D118" t="s">
        <v>20</v>
      </c>
      <c r="E118" t="s">
        <v>23</v>
      </c>
      <c r="F118" t="s">
        <v>21</v>
      </c>
      <c r="G118">
        <v>320</v>
      </c>
      <c r="H118">
        <v>22</v>
      </c>
      <c r="I118">
        <v>275.39999999999998</v>
      </c>
      <c r="J118" t="s">
        <v>34</v>
      </c>
      <c r="K118" t="s">
        <v>36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</row>
    <row r="119" spans="1:17" x14ac:dyDescent="0.2">
      <c r="A119" s="1">
        <v>45613</v>
      </c>
      <c r="B119" t="s">
        <v>25</v>
      </c>
      <c r="C119" t="s">
        <v>28</v>
      </c>
      <c r="D119" t="s">
        <v>20</v>
      </c>
      <c r="E119" t="s">
        <v>29</v>
      </c>
      <c r="F119" t="s">
        <v>21</v>
      </c>
      <c r="G119">
        <v>441</v>
      </c>
      <c r="H119">
        <v>48</v>
      </c>
      <c r="I119">
        <v>372.57</v>
      </c>
      <c r="J119" t="s">
        <v>34</v>
      </c>
      <c r="K119" t="s">
        <v>36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</row>
    <row r="120" spans="1:17" x14ac:dyDescent="0.2">
      <c r="A120" s="1">
        <v>45621</v>
      </c>
      <c r="B120" t="s">
        <v>18</v>
      </c>
      <c r="C120" t="s">
        <v>28</v>
      </c>
      <c r="D120" t="s">
        <v>20</v>
      </c>
      <c r="E120" t="s">
        <v>16</v>
      </c>
      <c r="F120" t="s">
        <v>13</v>
      </c>
      <c r="G120">
        <v>145</v>
      </c>
      <c r="H120">
        <v>10</v>
      </c>
      <c r="I120">
        <v>615.13</v>
      </c>
      <c r="J120" t="s">
        <v>34</v>
      </c>
      <c r="K120" t="s">
        <v>36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</row>
    <row r="121" spans="1:17" x14ac:dyDescent="0.2">
      <c r="A121" s="1">
        <v>45502</v>
      </c>
      <c r="B121" t="s">
        <v>30</v>
      </c>
      <c r="C121" t="s">
        <v>10</v>
      </c>
      <c r="D121" t="s">
        <v>20</v>
      </c>
      <c r="E121" t="s">
        <v>16</v>
      </c>
      <c r="F121" t="s">
        <v>13</v>
      </c>
      <c r="G121">
        <v>240</v>
      </c>
      <c r="H121">
        <v>18</v>
      </c>
      <c r="I121">
        <v>210.86</v>
      </c>
      <c r="J121" t="s">
        <v>34</v>
      </c>
      <c r="K121" t="s">
        <v>36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</row>
    <row r="122" spans="1:17" x14ac:dyDescent="0.2">
      <c r="A122" s="1">
        <v>45646</v>
      </c>
      <c r="B122" t="s">
        <v>14</v>
      </c>
      <c r="C122" t="s">
        <v>10</v>
      </c>
      <c r="D122" t="s">
        <v>20</v>
      </c>
      <c r="E122" t="s">
        <v>12</v>
      </c>
      <c r="F122" t="s">
        <v>13</v>
      </c>
      <c r="G122">
        <v>328</v>
      </c>
      <c r="H122">
        <v>32</v>
      </c>
      <c r="I122">
        <v>469.32</v>
      </c>
      <c r="J122" t="s">
        <v>34</v>
      </c>
      <c r="K122" t="s">
        <v>36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</row>
    <row r="123" spans="1:17" x14ac:dyDescent="0.2">
      <c r="A123" s="1">
        <v>45614</v>
      </c>
      <c r="B123" t="s">
        <v>30</v>
      </c>
      <c r="C123" t="s">
        <v>28</v>
      </c>
      <c r="D123" t="s">
        <v>20</v>
      </c>
      <c r="E123" t="s">
        <v>32</v>
      </c>
      <c r="F123" t="s">
        <v>17</v>
      </c>
      <c r="G123">
        <v>136</v>
      </c>
      <c r="H123">
        <v>3</v>
      </c>
      <c r="I123">
        <v>413.45</v>
      </c>
      <c r="J123" t="s">
        <v>34</v>
      </c>
      <c r="K123" t="s">
        <v>36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</row>
    <row r="124" spans="1:17" x14ac:dyDescent="0.2">
      <c r="A124" s="1">
        <v>45366</v>
      </c>
      <c r="B124" t="s">
        <v>25</v>
      </c>
      <c r="C124" t="s">
        <v>15</v>
      </c>
      <c r="D124" t="s">
        <v>20</v>
      </c>
      <c r="E124" t="s">
        <v>23</v>
      </c>
      <c r="F124" t="s">
        <v>24</v>
      </c>
      <c r="G124">
        <v>56</v>
      </c>
      <c r="H124">
        <v>32</v>
      </c>
      <c r="I124">
        <v>623.04999999999995</v>
      </c>
      <c r="J124" t="s">
        <v>34</v>
      </c>
      <c r="K124" t="s">
        <v>36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</row>
    <row r="125" spans="1:17" x14ac:dyDescent="0.2">
      <c r="A125" s="1">
        <v>45509</v>
      </c>
      <c r="B125" t="s">
        <v>9</v>
      </c>
      <c r="C125" t="s">
        <v>28</v>
      </c>
      <c r="D125" t="s">
        <v>20</v>
      </c>
      <c r="E125" t="s">
        <v>12</v>
      </c>
      <c r="F125" t="s">
        <v>13</v>
      </c>
      <c r="G125">
        <v>436</v>
      </c>
      <c r="H125">
        <v>50</v>
      </c>
      <c r="I125">
        <v>547.83000000000004</v>
      </c>
      <c r="J125" t="s">
        <v>34</v>
      </c>
      <c r="K125" t="s">
        <v>36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</row>
    <row r="126" spans="1:17" x14ac:dyDescent="0.2">
      <c r="A126" s="1">
        <v>45631</v>
      </c>
      <c r="B126" t="s">
        <v>26</v>
      </c>
      <c r="C126" t="s">
        <v>15</v>
      </c>
      <c r="D126" t="s">
        <v>20</v>
      </c>
      <c r="E126" t="s">
        <v>16</v>
      </c>
      <c r="F126" t="s">
        <v>24</v>
      </c>
      <c r="G126">
        <v>82</v>
      </c>
      <c r="H126">
        <v>38</v>
      </c>
      <c r="I126">
        <v>397.73</v>
      </c>
      <c r="J126" t="s">
        <v>34</v>
      </c>
      <c r="K126" t="s">
        <v>36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</row>
    <row r="127" spans="1:17" x14ac:dyDescent="0.2">
      <c r="A127" s="1">
        <v>45588</v>
      </c>
      <c r="B127" t="s">
        <v>9</v>
      </c>
      <c r="C127" t="s">
        <v>15</v>
      </c>
      <c r="D127" t="s">
        <v>20</v>
      </c>
      <c r="E127" t="s">
        <v>16</v>
      </c>
      <c r="F127" t="s">
        <v>17</v>
      </c>
      <c r="G127">
        <v>420</v>
      </c>
      <c r="H127">
        <v>41</v>
      </c>
      <c r="I127">
        <v>844.28</v>
      </c>
      <c r="J127" t="s">
        <v>34</v>
      </c>
      <c r="K127" t="s">
        <v>36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</row>
    <row r="128" spans="1:17" x14ac:dyDescent="0.2">
      <c r="A128" s="1">
        <v>45465</v>
      </c>
      <c r="B128" t="s">
        <v>26</v>
      </c>
      <c r="C128" t="s">
        <v>10</v>
      </c>
      <c r="D128" t="s">
        <v>20</v>
      </c>
      <c r="E128" t="s">
        <v>29</v>
      </c>
      <c r="F128" t="s">
        <v>24</v>
      </c>
      <c r="G128">
        <v>430</v>
      </c>
      <c r="H128">
        <v>45</v>
      </c>
      <c r="I128">
        <v>679.26</v>
      </c>
      <c r="J128" t="s">
        <v>34</v>
      </c>
      <c r="K128" t="s">
        <v>36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</row>
    <row r="129" spans="1:17" x14ac:dyDescent="0.2">
      <c r="A129" s="1">
        <v>45298</v>
      </c>
      <c r="B129" t="s">
        <v>9</v>
      </c>
      <c r="C129" t="s">
        <v>19</v>
      </c>
      <c r="D129" t="s">
        <v>20</v>
      </c>
      <c r="E129" t="s">
        <v>16</v>
      </c>
      <c r="F129" t="s">
        <v>21</v>
      </c>
      <c r="G129">
        <v>391</v>
      </c>
      <c r="H129">
        <v>30</v>
      </c>
      <c r="I129">
        <v>22.69</v>
      </c>
      <c r="J129" t="s">
        <v>34</v>
      </c>
      <c r="K129" t="s">
        <v>36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</row>
    <row r="130" spans="1:17" x14ac:dyDescent="0.2">
      <c r="A130" s="1">
        <v>45571</v>
      </c>
      <c r="B130" t="s">
        <v>25</v>
      </c>
      <c r="C130" t="s">
        <v>28</v>
      </c>
      <c r="D130" t="s">
        <v>20</v>
      </c>
      <c r="E130" t="s">
        <v>16</v>
      </c>
      <c r="F130" t="s">
        <v>24</v>
      </c>
      <c r="G130">
        <v>225</v>
      </c>
      <c r="H130">
        <v>12</v>
      </c>
      <c r="I130">
        <v>767.69</v>
      </c>
      <c r="J130" t="s">
        <v>34</v>
      </c>
      <c r="K130" t="s">
        <v>36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</row>
    <row r="131" spans="1:17" x14ac:dyDescent="0.2">
      <c r="A131" s="1">
        <v>45539</v>
      </c>
      <c r="B131" t="s">
        <v>14</v>
      </c>
      <c r="C131" t="s">
        <v>15</v>
      </c>
      <c r="D131" t="s">
        <v>20</v>
      </c>
      <c r="E131" t="s">
        <v>29</v>
      </c>
      <c r="F131" t="s">
        <v>13</v>
      </c>
      <c r="G131">
        <v>376</v>
      </c>
      <c r="H131">
        <v>30</v>
      </c>
      <c r="I131">
        <v>874.5</v>
      </c>
      <c r="J131" t="s">
        <v>34</v>
      </c>
      <c r="K131" t="s">
        <v>36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</row>
    <row r="132" spans="1:17" x14ac:dyDescent="0.2">
      <c r="A132" s="1">
        <v>45402</v>
      </c>
      <c r="B132" t="s">
        <v>18</v>
      </c>
      <c r="C132" t="s">
        <v>28</v>
      </c>
      <c r="D132" t="s">
        <v>20</v>
      </c>
      <c r="E132" t="s">
        <v>32</v>
      </c>
      <c r="F132" t="s">
        <v>13</v>
      </c>
      <c r="G132">
        <v>470</v>
      </c>
      <c r="H132">
        <v>45</v>
      </c>
      <c r="I132">
        <v>876.98</v>
      </c>
      <c r="J132" t="s">
        <v>34</v>
      </c>
      <c r="K132" t="s">
        <v>36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</row>
    <row r="133" spans="1:17" x14ac:dyDescent="0.2">
      <c r="A133" s="1">
        <v>45651</v>
      </c>
      <c r="B133" t="s">
        <v>30</v>
      </c>
      <c r="C133" t="s">
        <v>28</v>
      </c>
      <c r="D133" t="s">
        <v>20</v>
      </c>
      <c r="E133" t="s">
        <v>29</v>
      </c>
      <c r="F133" t="s">
        <v>13</v>
      </c>
      <c r="G133">
        <v>252</v>
      </c>
      <c r="H133">
        <v>7</v>
      </c>
      <c r="I133">
        <v>958.3</v>
      </c>
      <c r="J133" t="s">
        <v>34</v>
      </c>
      <c r="K133" t="s">
        <v>36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</row>
    <row r="134" spans="1:17" x14ac:dyDescent="0.2">
      <c r="A134" s="1">
        <v>45386</v>
      </c>
      <c r="B134" t="s">
        <v>30</v>
      </c>
      <c r="C134" t="s">
        <v>15</v>
      </c>
      <c r="D134" t="s">
        <v>20</v>
      </c>
      <c r="E134" t="s">
        <v>12</v>
      </c>
      <c r="F134" t="s">
        <v>13</v>
      </c>
      <c r="G134">
        <v>108</v>
      </c>
      <c r="H134">
        <v>25</v>
      </c>
      <c r="I134">
        <v>285.58</v>
      </c>
      <c r="J134" t="s">
        <v>34</v>
      </c>
      <c r="K134" t="s">
        <v>36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</row>
    <row r="135" spans="1:17" x14ac:dyDescent="0.2">
      <c r="A135" s="1">
        <v>45351</v>
      </c>
      <c r="B135" t="s">
        <v>9</v>
      </c>
      <c r="C135" t="s">
        <v>15</v>
      </c>
      <c r="D135" t="s">
        <v>20</v>
      </c>
      <c r="E135" t="s">
        <v>32</v>
      </c>
      <c r="F135" t="s">
        <v>24</v>
      </c>
      <c r="G135">
        <v>159</v>
      </c>
      <c r="H135">
        <v>23</v>
      </c>
      <c r="I135">
        <v>688.42</v>
      </c>
      <c r="J135" t="s">
        <v>34</v>
      </c>
      <c r="K135" t="s">
        <v>36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</row>
    <row r="136" spans="1:17" x14ac:dyDescent="0.2">
      <c r="A136" s="1">
        <v>45400</v>
      </c>
      <c r="B136" t="s">
        <v>9</v>
      </c>
      <c r="C136" t="s">
        <v>28</v>
      </c>
      <c r="D136" t="s">
        <v>20</v>
      </c>
      <c r="E136" t="s">
        <v>16</v>
      </c>
      <c r="F136" t="s">
        <v>13</v>
      </c>
      <c r="G136">
        <v>343</v>
      </c>
      <c r="H136">
        <v>15</v>
      </c>
      <c r="I136">
        <v>203.31</v>
      </c>
      <c r="J136" t="s">
        <v>34</v>
      </c>
      <c r="K136" t="s">
        <v>36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</row>
    <row r="137" spans="1:17" x14ac:dyDescent="0.2">
      <c r="A137" s="1">
        <v>45477</v>
      </c>
      <c r="B137" t="s">
        <v>30</v>
      </c>
      <c r="C137" t="s">
        <v>28</v>
      </c>
      <c r="D137" t="s">
        <v>20</v>
      </c>
      <c r="E137" t="s">
        <v>12</v>
      </c>
      <c r="F137" t="s">
        <v>13</v>
      </c>
      <c r="G137">
        <v>131</v>
      </c>
      <c r="H137">
        <v>50</v>
      </c>
      <c r="I137">
        <v>560.38</v>
      </c>
      <c r="J137" t="s">
        <v>34</v>
      </c>
      <c r="K137" t="s">
        <v>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</row>
    <row r="138" spans="1:17" x14ac:dyDescent="0.2">
      <c r="A138" s="1">
        <v>45584</v>
      </c>
      <c r="B138" t="s">
        <v>25</v>
      </c>
      <c r="C138" t="s">
        <v>19</v>
      </c>
      <c r="D138" t="s">
        <v>20</v>
      </c>
      <c r="E138" t="s">
        <v>23</v>
      </c>
      <c r="F138" t="s">
        <v>13</v>
      </c>
      <c r="G138">
        <v>31</v>
      </c>
      <c r="H138">
        <v>31</v>
      </c>
      <c r="I138">
        <v>175.45</v>
      </c>
      <c r="J138" t="s">
        <v>34</v>
      </c>
      <c r="K138" t="s">
        <v>36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</row>
    <row r="139" spans="1:17" x14ac:dyDescent="0.2">
      <c r="A139" s="1">
        <v>45437</v>
      </c>
      <c r="B139" t="s">
        <v>30</v>
      </c>
      <c r="C139" t="s">
        <v>19</v>
      </c>
      <c r="D139" t="s">
        <v>20</v>
      </c>
      <c r="E139" t="s">
        <v>23</v>
      </c>
      <c r="F139" t="s">
        <v>13</v>
      </c>
      <c r="G139">
        <v>68</v>
      </c>
      <c r="H139">
        <v>4</v>
      </c>
      <c r="I139">
        <v>605.1</v>
      </c>
      <c r="J139" t="s">
        <v>34</v>
      </c>
      <c r="K139" t="s">
        <v>36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</row>
    <row r="140" spans="1:17" x14ac:dyDescent="0.2">
      <c r="A140" s="1">
        <v>45553</v>
      </c>
      <c r="B140" t="s">
        <v>18</v>
      </c>
      <c r="C140" t="s">
        <v>28</v>
      </c>
      <c r="D140" t="s">
        <v>20</v>
      </c>
      <c r="E140" t="s">
        <v>29</v>
      </c>
      <c r="F140" t="s">
        <v>21</v>
      </c>
      <c r="G140">
        <v>327</v>
      </c>
      <c r="H140">
        <v>14</v>
      </c>
      <c r="I140">
        <v>123.03</v>
      </c>
      <c r="J140" t="s">
        <v>34</v>
      </c>
      <c r="K140" t="s">
        <v>36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</row>
    <row r="141" spans="1:17" x14ac:dyDescent="0.2">
      <c r="A141" s="1">
        <v>45529</v>
      </c>
      <c r="B141" t="s">
        <v>18</v>
      </c>
      <c r="C141" t="s">
        <v>19</v>
      </c>
      <c r="D141" t="s">
        <v>20</v>
      </c>
      <c r="E141" t="s">
        <v>29</v>
      </c>
      <c r="F141" t="s">
        <v>24</v>
      </c>
      <c r="G141">
        <v>305</v>
      </c>
      <c r="H141">
        <v>41</v>
      </c>
      <c r="I141">
        <v>910.49</v>
      </c>
      <c r="J141" t="s">
        <v>34</v>
      </c>
      <c r="K141" t="s">
        <v>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</row>
    <row r="142" spans="1:17" x14ac:dyDescent="0.2">
      <c r="A142" s="1">
        <v>45495</v>
      </c>
      <c r="B142" t="s">
        <v>9</v>
      </c>
      <c r="C142" t="s">
        <v>28</v>
      </c>
      <c r="D142" t="s">
        <v>20</v>
      </c>
      <c r="E142" t="s">
        <v>16</v>
      </c>
      <c r="F142" t="s">
        <v>17</v>
      </c>
      <c r="G142">
        <v>455</v>
      </c>
      <c r="H142">
        <v>1</v>
      </c>
      <c r="I142">
        <v>948.16</v>
      </c>
      <c r="J142" t="s">
        <v>34</v>
      </c>
      <c r="K142" t="s">
        <v>36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</row>
    <row r="143" spans="1:17" x14ac:dyDescent="0.2">
      <c r="A143" s="1">
        <v>45558</v>
      </c>
      <c r="B143" t="s">
        <v>30</v>
      </c>
      <c r="C143" t="s">
        <v>15</v>
      </c>
      <c r="D143" t="s">
        <v>20</v>
      </c>
      <c r="E143" t="s">
        <v>16</v>
      </c>
      <c r="F143" t="s">
        <v>21</v>
      </c>
      <c r="G143">
        <v>291</v>
      </c>
      <c r="H143">
        <v>25</v>
      </c>
      <c r="I143">
        <v>769.52</v>
      </c>
      <c r="J143" t="s">
        <v>34</v>
      </c>
      <c r="K143" t="s">
        <v>36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</row>
    <row r="144" spans="1:17" x14ac:dyDescent="0.2">
      <c r="A144" s="1">
        <v>45333</v>
      </c>
      <c r="B144" t="s">
        <v>25</v>
      </c>
      <c r="C144" t="s">
        <v>28</v>
      </c>
      <c r="D144" t="s">
        <v>20</v>
      </c>
      <c r="E144" t="s">
        <v>12</v>
      </c>
      <c r="F144" t="s">
        <v>21</v>
      </c>
      <c r="G144">
        <v>309</v>
      </c>
      <c r="H144">
        <v>26</v>
      </c>
      <c r="I144">
        <v>914.98</v>
      </c>
      <c r="J144" t="s">
        <v>34</v>
      </c>
      <c r="K144" t="s">
        <v>36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</row>
    <row r="145" spans="1:17" x14ac:dyDescent="0.2">
      <c r="A145" s="1">
        <v>45423</v>
      </c>
      <c r="B145" t="s">
        <v>18</v>
      </c>
      <c r="C145" t="s">
        <v>10</v>
      </c>
      <c r="D145" t="s">
        <v>20</v>
      </c>
      <c r="E145" t="s">
        <v>16</v>
      </c>
      <c r="F145" t="s">
        <v>21</v>
      </c>
      <c r="G145">
        <v>424</v>
      </c>
      <c r="H145">
        <v>14</v>
      </c>
      <c r="I145">
        <v>740.55</v>
      </c>
      <c r="J145" t="s">
        <v>34</v>
      </c>
      <c r="K145" t="s">
        <v>36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</row>
    <row r="146" spans="1:17" x14ac:dyDescent="0.2">
      <c r="A146" s="1">
        <v>45480</v>
      </c>
      <c r="B146" t="s">
        <v>9</v>
      </c>
      <c r="C146" t="s">
        <v>15</v>
      </c>
      <c r="D146" t="s">
        <v>20</v>
      </c>
      <c r="E146" t="s">
        <v>29</v>
      </c>
      <c r="F146" t="s">
        <v>24</v>
      </c>
      <c r="G146">
        <v>132</v>
      </c>
      <c r="H146">
        <v>10</v>
      </c>
      <c r="I146">
        <v>308.44</v>
      </c>
      <c r="J146" t="s">
        <v>34</v>
      </c>
      <c r="K146" t="s">
        <v>36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</row>
    <row r="147" spans="1:17" x14ac:dyDescent="0.2">
      <c r="A147" s="1">
        <v>45562</v>
      </c>
      <c r="B147" t="s">
        <v>30</v>
      </c>
      <c r="C147" t="s">
        <v>15</v>
      </c>
      <c r="D147" t="s">
        <v>20</v>
      </c>
      <c r="E147" t="s">
        <v>29</v>
      </c>
      <c r="F147" t="s">
        <v>24</v>
      </c>
      <c r="G147">
        <v>359</v>
      </c>
      <c r="H147">
        <v>13</v>
      </c>
      <c r="I147">
        <v>319.58999999999997</v>
      </c>
      <c r="J147" t="s">
        <v>34</v>
      </c>
      <c r="K147" t="s">
        <v>36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</row>
    <row r="148" spans="1:17" x14ac:dyDescent="0.2">
      <c r="A148" s="1">
        <v>45615</v>
      </c>
      <c r="B148" t="s">
        <v>26</v>
      </c>
      <c r="C148" t="s">
        <v>15</v>
      </c>
      <c r="D148" t="s">
        <v>20</v>
      </c>
      <c r="E148" t="s">
        <v>12</v>
      </c>
      <c r="F148" t="s">
        <v>24</v>
      </c>
      <c r="G148">
        <v>399</v>
      </c>
      <c r="H148">
        <v>11</v>
      </c>
      <c r="I148">
        <v>824.93</v>
      </c>
      <c r="J148" t="s">
        <v>34</v>
      </c>
      <c r="K148" t="s">
        <v>36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</row>
    <row r="149" spans="1:17" x14ac:dyDescent="0.2">
      <c r="A149" s="1">
        <v>45376</v>
      </c>
      <c r="B149" t="s">
        <v>25</v>
      </c>
      <c r="C149" t="s">
        <v>15</v>
      </c>
      <c r="D149" t="s">
        <v>20</v>
      </c>
      <c r="E149" t="s">
        <v>23</v>
      </c>
      <c r="F149" t="s">
        <v>13</v>
      </c>
      <c r="G149">
        <v>446</v>
      </c>
      <c r="H149">
        <v>44</v>
      </c>
      <c r="I149">
        <v>560.02</v>
      </c>
      <c r="J149" t="s">
        <v>34</v>
      </c>
      <c r="K149" t="s">
        <v>36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</row>
    <row r="150" spans="1:17" x14ac:dyDescent="0.2">
      <c r="A150" s="1">
        <v>45320</v>
      </c>
      <c r="B150" t="s">
        <v>14</v>
      </c>
      <c r="C150" t="s">
        <v>10</v>
      </c>
      <c r="D150" t="s">
        <v>20</v>
      </c>
      <c r="E150" t="s">
        <v>29</v>
      </c>
      <c r="F150" t="s">
        <v>21</v>
      </c>
      <c r="G150">
        <v>406</v>
      </c>
      <c r="H150">
        <v>36</v>
      </c>
      <c r="I150">
        <v>506.78</v>
      </c>
      <c r="J150" t="s">
        <v>34</v>
      </c>
      <c r="K150" t="s">
        <v>36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</row>
    <row r="151" spans="1:17" x14ac:dyDescent="0.2">
      <c r="A151" s="1">
        <v>45371</v>
      </c>
      <c r="B151" t="s">
        <v>30</v>
      </c>
      <c r="C151" t="s">
        <v>10</v>
      </c>
      <c r="D151" t="s">
        <v>20</v>
      </c>
      <c r="E151" t="s">
        <v>16</v>
      </c>
      <c r="F151" t="s">
        <v>17</v>
      </c>
      <c r="G151">
        <v>168</v>
      </c>
      <c r="H151">
        <v>43</v>
      </c>
      <c r="I151">
        <v>930.63</v>
      </c>
      <c r="J151" t="s">
        <v>34</v>
      </c>
      <c r="K151" t="s">
        <v>36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</row>
    <row r="152" spans="1:17" x14ac:dyDescent="0.2">
      <c r="A152" s="1">
        <v>45317</v>
      </c>
      <c r="B152" t="s">
        <v>25</v>
      </c>
      <c r="C152" t="s">
        <v>28</v>
      </c>
      <c r="D152" t="s">
        <v>20</v>
      </c>
      <c r="E152" t="s">
        <v>16</v>
      </c>
      <c r="F152" t="s">
        <v>21</v>
      </c>
      <c r="G152">
        <v>337</v>
      </c>
      <c r="H152">
        <v>49</v>
      </c>
      <c r="I152">
        <v>431.88</v>
      </c>
      <c r="J152" t="s">
        <v>34</v>
      </c>
      <c r="K152" t="s">
        <v>36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</row>
    <row r="153" spans="1:17" x14ac:dyDescent="0.2">
      <c r="A153" s="1">
        <v>45499</v>
      </c>
      <c r="B153" t="s">
        <v>18</v>
      </c>
      <c r="C153" t="s">
        <v>28</v>
      </c>
      <c r="D153" t="s">
        <v>20</v>
      </c>
      <c r="E153" t="s">
        <v>29</v>
      </c>
      <c r="F153" t="s">
        <v>21</v>
      </c>
      <c r="G153">
        <v>245</v>
      </c>
      <c r="H153">
        <v>27</v>
      </c>
      <c r="I153">
        <v>523.91999999999996</v>
      </c>
      <c r="J153" t="s">
        <v>34</v>
      </c>
      <c r="K153" t="s">
        <v>36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</row>
    <row r="154" spans="1:17" x14ac:dyDescent="0.2">
      <c r="A154" s="1">
        <v>45451</v>
      </c>
      <c r="B154" t="s">
        <v>25</v>
      </c>
      <c r="C154" t="s">
        <v>10</v>
      </c>
      <c r="D154" t="s">
        <v>20</v>
      </c>
      <c r="E154" t="s">
        <v>12</v>
      </c>
      <c r="F154" t="s">
        <v>13</v>
      </c>
      <c r="G154">
        <v>338</v>
      </c>
      <c r="H154">
        <v>23</v>
      </c>
      <c r="I154">
        <v>784.98</v>
      </c>
      <c r="J154" t="s">
        <v>34</v>
      </c>
      <c r="K154" t="s">
        <v>36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</row>
    <row r="155" spans="1:17" x14ac:dyDescent="0.2">
      <c r="A155" s="1">
        <v>45525</v>
      </c>
      <c r="B155" t="s">
        <v>30</v>
      </c>
      <c r="C155" t="s">
        <v>10</v>
      </c>
      <c r="D155" t="s">
        <v>20</v>
      </c>
      <c r="E155" t="s">
        <v>29</v>
      </c>
      <c r="F155" t="s">
        <v>21</v>
      </c>
      <c r="G155">
        <v>389</v>
      </c>
      <c r="H155">
        <v>22</v>
      </c>
      <c r="I155">
        <v>129.72999999999999</v>
      </c>
      <c r="J155" t="s">
        <v>34</v>
      </c>
      <c r="K155" t="s">
        <v>36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</row>
    <row r="156" spans="1:17" x14ac:dyDescent="0.2">
      <c r="A156" s="1">
        <v>45379</v>
      </c>
      <c r="B156" t="s">
        <v>14</v>
      </c>
      <c r="C156" t="s">
        <v>15</v>
      </c>
      <c r="D156" t="s">
        <v>20</v>
      </c>
      <c r="E156" t="s">
        <v>23</v>
      </c>
      <c r="F156" t="s">
        <v>21</v>
      </c>
      <c r="G156">
        <v>384</v>
      </c>
      <c r="H156">
        <v>8</v>
      </c>
      <c r="I156">
        <v>536.98</v>
      </c>
      <c r="J156" t="s">
        <v>34</v>
      </c>
      <c r="K156" t="s">
        <v>36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</row>
    <row r="157" spans="1:17" x14ac:dyDescent="0.2">
      <c r="A157" s="1">
        <v>45640</v>
      </c>
      <c r="B157" t="s">
        <v>26</v>
      </c>
      <c r="C157" t="s">
        <v>19</v>
      </c>
      <c r="D157" t="s">
        <v>20</v>
      </c>
      <c r="E157" t="s">
        <v>16</v>
      </c>
      <c r="F157" t="s">
        <v>24</v>
      </c>
      <c r="G157">
        <v>155</v>
      </c>
      <c r="H157">
        <v>44</v>
      </c>
      <c r="I157">
        <v>776.46</v>
      </c>
      <c r="J157" t="s">
        <v>34</v>
      </c>
      <c r="K157" t="s">
        <v>36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</row>
    <row r="158" spans="1:17" x14ac:dyDescent="0.2">
      <c r="A158" s="1">
        <v>45304</v>
      </c>
      <c r="B158" t="s">
        <v>9</v>
      </c>
      <c r="C158" t="s">
        <v>10</v>
      </c>
      <c r="D158" t="s">
        <v>20</v>
      </c>
      <c r="E158" t="s">
        <v>12</v>
      </c>
      <c r="F158" t="s">
        <v>17</v>
      </c>
      <c r="G158">
        <v>227</v>
      </c>
      <c r="H158">
        <v>8</v>
      </c>
      <c r="I158">
        <v>141.62</v>
      </c>
      <c r="J158" t="s">
        <v>34</v>
      </c>
      <c r="K158" t="s">
        <v>36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</row>
    <row r="159" spans="1:17" x14ac:dyDescent="0.2">
      <c r="A159" s="1">
        <v>45572</v>
      </c>
      <c r="B159" t="s">
        <v>9</v>
      </c>
      <c r="C159" t="s">
        <v>15</v>
      </c>
      <c r="D159" t="s">
        <v>20</v>
      </c>
      <c r="E159" t="s">
        <v>23</v>
      </c>
      <c r="F159" t="s">
        <v>24</v>
      </c>
      <c r="G159">
        <v>301</v>
      </c>
      <c r="H159">
        <v>4</v>
      </c>
      <c r="I159">
        <v>473.82</v>
      </c>
      <c r="J159" t="s">
        <v>34</v>
      </c>
      <c r="K159" t="s">
        <v>36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</row>
    <row r="160" spans="1:17" x14ac:dyDescent="0.2">
      <c r="A160" s="1">
        <v>45366</v>
      </c>
      <c r="B160" t="s">
        <v>9</v>
      </c>
      <c r="C160" t="s">
        <v>15</v>
      </c>
      <c r="D160" t="s">
        <v>20</v>
      </c>
      <c r="E160" t="s">
        <v>29</v>
      </c>
      <c r="F160" t="s">
        <v>21</v>
      </c>
      <c r="G160">
        <v>457</v>
      </c>
      <c r="H160">
        <v>30</v>
      </c>
      <c r="I160">
        <v>405.4</v>
      </c>
      <c r="J160" t="s">
        <v>34</v>
      </c>
      <c r="K160" t="s">
        <v>36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</row>
    <row r="161" spans="1:17" x14ac:dyDescent="0.2">
      <c r="A161" s="1">
        <v>45440</v>
      </c>
      <c r="B161" t="s">
        <v>14</v>
      </c>
      <c r="C161" t="s">
        <v>10</v>
      </c>
      <c r="D161" t="s">
        <v>20</v>
      </c>
      <c r="E161" t="s">
        <v>12</v>
      </c>
      <c r="F161" t="s">
        <v>13</v>
      </c>
      <c r="G161">
        <v>125</v>
      </c>
      <c r="H161">
        <v>5</v>
      </c>
      <c r="I161">
        <v>446.33</v>
      </c>
      <c r="J161" t="s">
        <v>34</v>
      </c>
      <c r="K161" t="s">
        <v>36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</row>
    <row r="162" spans="1:17" x14ac:dyDescent="0.2">
      <c r="A162" s="1">
        <v>45292</v>
      </c>
      <c r="B162" t="s">
        <v>26</v>
      </c>
      <c r="C162" t="s">
        <v>10</v>
      </c>
      <c r="D162" t="s">
        <v>20</v>
      </c>
      <c r="E162" t="s">
        <v>29</v>
      </c>
      <c r="F162" t="s">
        <v>13</v>
      </c>
      <c r="G162">
        <v>13</v>
      </c>
      <c r="H162">
        <v>48</v>
      </c>
      <c r="I162">
        <v>639.94000000000005</v>
      </c>
      <c r="J162" t="s">
        <v>34</v>
      </c>
      <c r="K162" t="s">
        <v>36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</row>
    <row r="163" spans="1:17" x14ac:dyDescent="0.2">
      <c r="A163" s="1">
        <v>45314</v>
      </c>
      <c r="B163" t="s">
        <v>26</v>
      </c>
      <c r="C163" t="s">
        <v>10</v>
      </c>
      <c r="D163" t="s">
        <v>20</v>
      </c>
      <c r="E163" t="s">
        <v>16</v>
      </c>
      <c r="F163" t="s">
        <v>17</v>
      </c>
      <c r="G163">
        <v>251</v>
      </c>
      <c r="H163">
        <v>32</v>
      </c>
      <c r="I163">
        <v>436.06</v>
      </c>
      <c r="J163" t="s">
        <v>34</v>
      </c>
      <c r="K163" t="s">
        <v>36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</row>
    <row r="164" spans="1:17" x14ac:dyDescent="0.2">
      <c r="A164" s="1">
        <v>45539</v>
      </c>
      <c r="B164" t="s">
        <v>18</v>
      </c>
      <c r="C164" t="s">
        <v>19</v>
      </c>
      <c r="D164" t="s">
        <v>20</v>
      </c>
      <c r="E164" t="s">
        <v>16</v>
      </c>
      <c r="F164" t="s">
        <v>21</v>
      </c>
      <c r="G164">
        <v>266</v>
      </c>
      <c r="H164">
        <v>9</v>
      </c>
      <c r="I164">
        <v>14.51</v>
      </c>
      <c r="J164" t="s">
        <v>34</v>
      </c>
      <c r="K164" t="s">
        <v>36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</row>
    <row r="165" spans="1:17" x14ac:dyDescent="0.2">
      <c r="A165" s="1">
        <v>45311</v>
      </c>
      <c r="B165" t="s">
        <v>25</v>
      </c>
      <c r="C165" t="s">
        <v>15</v>
      </c>
      <c r="D165" t="s">
        <v>20</v>
      </c>
      <c r="E165" t="s">
        <v>23</v>
      </c>
      <c r="F165" t="s">
        <v>21</v>
      </c>
      <c r="G165">
        <v>446</v>
      </c>
      <c r="H165">
        <v>12</v>
      </c>
      <c r="I165">
        <v>394.25</v>
      </c>
      <c r="J165" t="s">
        <v>34</v>
      </c>
      <c r="K165" t="s">
        <v>36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</row>
    <row r="166" spans="1:17" x14ac:dyDescent="0.2">
      <c r="A166" s="1">
        <v>45617</v>
      </c>
      <c r="B166" t="s">
        <v>14</v>
      </c>
      <c r="C166" t="s">
        <v>19</v>
      </c>
      <c r="D166" t="s">
        <v>20</v>
      </c>
      <c r="E166" t="s">
        <v>23</v>
      </c>
      <c r="F166" t="s">
        <v>21</v>
      </c>
      <c r="G166">
        <v>282</v>
      </c>
      <c r="H166">
        <v>49</v>
      </c>
      <c r="I166">
        <v>829.72</v>
      </c>
      <c r="J166" t="s">
        <v>34</v>
      </c>
      <c r="K166" t="s">
        <v>36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</row>
    <row r="167" spans="1:17" x14ac:dyDescent="0.2">
      <c r="A167" s="1">
        <v>45411</v>
      </c>
      <c r="B167" t="s">
        <v>30</v>
      </c>
      <c r="C167" t="s">
        <v>19</v>
      </c>
      <c r="D167" t="s">
        <v>20</v>
      </c>
      <c r="E167" t="s">
        <v>23</v>
      </c>
      <c r="F167" t="s">
        <v>17</v>
      </c>
      <c r="G167">
        <v>76</v>
      </c>
      <c r="H167">
        <v>13</v>
      </c>
      <c r="I167">
        <v>324.07</v>
      </c>
      <c r="J167" t="s">
        <v>34</v>
      </c>
      <c r="K167" t="s">
        <v>36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</row>
    <row r="168" spans="1:17" x14ac:dyDescent="0.2">
      <c r="A168" s="1">
        <v>45610</v>
      </c>
      <c r="B168" t="s">
        <v>18</v>
      </c>
      <c r="C168" t="s">
        <v>15</v>
      </c>
      <c r="D168" t="s">
        <v>20</v>
      </c>
      <c r="E168" t="s">
        <v>29</v>
      </c>
      <c r="F168" t="s">
        <v>17</v>
      </c>
      <c r="G168">
        <v>262</v>
      </c>
      <c r="H168">
        <v>42</v>
      </c>
      <c r="I168">
        <v>15.33</v>
      </c>
      <c r="J168" t="s">
        <v>34</v>
      </c>
      <c r="K168" t="s">
        <v>36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</row>
    <row r="169" spans="1:17" x14ac:dyDescent="0.2">
      <c r="A169" s="1">
        <v>45357</v>
      </c>
      <c r="B169" t="s">
        <v>9</v>
      </c>
      <c r="C169" t="s">
        <v>15</v>
      </c>
      <c r="D169" t="s">
        <v>20</v>
      </c>
      <c r="E169" t="s">
        <v>12</v>
      </c>
      <c r="F169" t="s">
        <v>21</v>
      </c>
      <c r="G169">
        <v>466</v>
      </c>
      <c r="H169">
        <v>25</v>
      </c>
      <c r="I169">
        <v>522.03</v>
      </c>
      <c r="J169" t="s">
        <v>34</v>
      </c>
      <c r="K169" t="s">
        <v>36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</row>
    <row r="170" spans="1:17" x14ac:dyDescent="0.2">
      <c r="A170" s="1">
        <v>45409</v>
      </c>
      <c r="B170" t="s">
        <v>30</v>
      </c>
      <c r="C170" t="s">
        <v>15</v>
      </c>
      <c r="D170" t="s">
        <v>20</v>
      </c>
      <c r="E170" t="s">
        <v>16</v>
      </c>
      <c r="F170" t="s">
        <v>17</v>
      </c>
      <c r="G170">
        <v>491</v>
      </c>
      <c r="H170">
        <v>5</v>
      </c>
      <c r="I170">
        <v>496.79</v>
      </c>
      <c r="J170" t="s">
        <v>34</v>
      </c>
      <c r="K170" t="s">
        <v>36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</row>
    <row r="171" spans="1:17" x14ac:dyDescent="0.2">
      <c r="A171" s="1">
        <v>45610</v>
      </c>
      <c r="B171" t="s">
        <v>30</v>
      </c>
      <c r="C171" t="s">
        <v>19</v>
      </c>
      <c r="D171" t="s">
        <v>20</v>
      </c>
      <c r="E171" t="s">
        <v>29</v>
      </c>
      <c r="F171" t="s">
        <v>24</v>
      </c>
      <c r="G171">
        <v>275</v>
      </c>
      <c r="H171">
        <v>39</v>
      </c>
      <c r="I171">
        <v>440.68</v>
      </c>
      <c r="J171" t="s">
        <v>34</v>
      </c>
      <c r="K171" t="s">
        <v>36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</row>
    <row r="172" spans="1:17" x14ac:dyDescent="0.2">
      <c r="A172" s="1">
        <v>45371</v>
      </c>
      <c r="B172" t="s">
        <v>30</v>
      </c>
      <c r="C172" t="s">
        <v>19</v>
      </c>
      <c r="D172" t="s">
        <v>20</v>
      </c>
      <c r="E172" t="s">
        <v>32</v>
      </c>
      <c r="F172" t="s">
        <v>21</v>
      </c>
      <c r="G172">
        <v>339</v>
      </c>
      <c r="H172">
        <v>7</v>
      </c>
      <c r="I172">
        <v>960.47</v>
      </c>
      <c r="J172" t="s">
        <v>34</v>
      </c>
      <c r="K172" t="s">
        <v>36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</row>
    <row r="173" spans="1:17" x14ac:dyDescent="0.2">
      <c r="A173" s="1">
        <v>45426</v>
      </c>
      <c r="B173" t="s">
        <v>18</v>
      </c>
      <c r="C173" t="s">
        <v>28</v>
      </c>
      <c r="D173" t="s">
        <v>20</v>
      </c>
      <c r="E173" t="s">
        <v>16</v>
      </c>
      <c r="F173" t="s">
        <v>17</v>
      </c>
      <c r="G173">
        <v>381</v>
      </c>
      <c r="H173">
        <v>4</v>
      </c>
      <c r="I173">
        <v>335.54</v>
      </c>
      <c r="J173" t="s">
        <v>34</v>
      </c>
      <c r="K173" t="s">
        <v>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</row>
    <row r="174" spans="1:17" x14ac:dyDescent="0.2">
      <c r="A174" s="1">
        <v>45585</v>
      </c>
      <c r="B174" t="s">
        <v>26</v>
      </c>
      <c r="C174" t="s">
        <v>19</v>
      </c>
      <c r="D174" t="s">
        <v>20</v>
      </c>
      <c r="E174" t="s">
        <v>16</v>
      </c>
      <c r="F174" t="s">
        <v>24</v>
      </c>
      <c r="G174">
        <v>127</v>
      </c>
      <c r="H174">
        <v>6</v>
      </c>
      <c r="I174">
        <v>749.25</v>
      </c>
      <c r="J174" t="s">
        <v>34</v>
      </c>
      <c r="K174" t="s">
        <v>36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</row>
    <row r="175" spans="1:17" x14ac:dyDescent="0.2">
      <c r="A175" s="1">
        <v>45382</v>
      </c>
      <c r="B175" t="s">
        <v>30</v>
      </c>
      <c r="C175" t="s">
        <v>10</v>
      </c>
      <c r="D175" t="s">
        <v>20</v>
      </c>
      <c r="E175" t="s">
        <v>23</v>
      </c>
      <c r="F175" t="s">
        <v>17</v>
      </c>
      <c r="G175">
        <v>412</v>
      </c>
      <c r="H175">
        <v>49</v>
      </c>
      <c r="I175">
        <v>22.5</v>
      </c>
      <c r="J175" t="s">
        <v>34</v>
      </c>
      <c r="K175" t="s">
        <v>36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</row>
    <row r="176" spans="1:17" x14ac:dyDescent="0.2">
      <c r="A176" s="1">
        <v>45404</v>
      </c>
      <c r="B176" t="s">
        <v>18</v>
      </c>
      <c r="C176" t="s">
        <v>15</v>
      </c>
      <c r="D176" t="s">
        <v>20</v>
      </c>
      <c r="E176" t="s">
        <v>23</v>
      </c>
      <c r="F176" t="s">
        <v>21</v>
      </c>
      <c r="G176">
        <v>187</v>
      </c>
      <c r="H176">
        <v>22</v>
      </c>
      <c r="I176">
        <v>797.77</v>
      </c>
      <c r="J176" t="s">
        <v>34</v>
      </c>
      <c r="K176" t="s">
        <v>36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</row>
    <row r="177" spans="1:17" x14ac:dyDescent="0.2">
      <c r="A177" s="1">
        <v>45450</v>
      </c>
      <c r="B177" t="s">
        <v>18</v>
      </c>
      <c r="C177" t="s">
        <v>19</v>
      </c>
      <c r="D177" t="s">
        <v>20</v>
      </c>
      <c r="E177" t="s">
        <v>12</v>
      </c>
      <c r="F177" t="s">
        <v>17</v>
      </c>
      <c r="G177">
        <v>414</v>
      </c>
      <c r="H177">
        <v>28</v>
      </c>
      <c r="I177">
        <v>639.4</v>
      </c>
      <c r="J177" t="s">
        <v>34</v>
      </c>
      <c r="K177" t="s">
        <v>36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</row>
    <row r="178" spans="1:17" x14ac:dyDescent="0.2">
      <c r="A178" s="1">
        <v>45431</v>
      </c>
      <c r="B178" t="s">
        <v>18</v>
      </c>
      <c r="C178" t="s">
        <v>19</v>
      </c>
      <c r="D178" t="s">
        <v>20</v>
      </c>
      <c r="E178" t="s">
        <v>12</v>
      </c>
      <c r="F178" t="s">
        <v>21</v>
      </c>
      <c r="G178">
        <v>162</v>
      </c>
      <c r="H178">
        <v>24</v>
      </c>
      <c r="I178">
        <v>181.94</v>
      </c>
      <c r="J178" t="s">
        <v>34</v>
      </c>
      <c r="K178" t="s">
        <v>36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</row>
    <row r="179" spans="1:17" x14ac:dyDescent="0.2">
      <c r="A179" s="1">
        <v>45422</v>
      </c>
      <c r="B179" t="s">
        <v>26</v>
      </c>
      <c r="C179" t="s">
        <v>10</v>
      </c>
      <c r="D179" t="s">
        <v>20</v>
      </c>
      <c r="E179" t="s">
        <v>23</v>
      </c>
      <c r="F179" t="s">
        <v>17</v>
      </c>
      <c r="G179">
        <v>368</v>
      </c>
      <c r="H179">
        <v>26</v>
      </c>
      <c r="I179">
        <v>730.7</v>
      </c>
      <c r="J179" t="s">
        <v>34</v>
      </c>
      <c r="K179" t="s">
        <v>36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</row>
    <row r="180" spans="1:17" x14ac:dyDescent="0.2">
      <c r="A180" s="1">
        <v>45460</v>
      </c>
      <c r="B180" t="s">
        <v>9</v>
      </c>
      <c r="C180" t="s">
        <v>28</v>
      </c>
      <c r="D180" t="s">
        <v>20</v>
      </c>
      <c r="E180" t="s">
        <v>29</v>
      </c>
      <c r="F180" t="s">
        <v>17</v>
      </c>
      <c r="G180">
        <v>455</v>
      </c>
      <c r="H180">
        <v>46</v>
      </c>
      <c r="I180">
        <v>201.28</v>
      </c>
      <c r="J180" t="s">
        <v>34</v>
      </c>
      <c r="K180" t="s">
        <v>36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</row>
    <row r="181" spans="1:17" x14ac:dyDescent="0.2">
      <c r="A181" s="1">
        <v>45435</v>
      </c>
      <c r="B181" t="s">
        <v>9</v>
      </c>
      <c r="C181" t="s">
        <v>28</v>
      </c>
      <c r="D181" t="s">
        <v>20</v>
      </c>
      <c r="E181" t="s">
        <v>16</v>
      </c>
      <c r="F181" t="s">
        <v>17</v>
      </c>
      <c r="G181">
        <v>182</v>
      </c>
      <c r="H181">
        <v>38</v>
      </c>
      <c r="I181">
        <v>398.39</v>
      </c>
      <c r="J181" t="s">
        <v>34</v>
      </c>
      <c r="K181" t="s">
        <v>36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</row>
    <row r="182" spans="1:17" x14ac:dyDescent="0.2">
      <c r="A182" s="1">
        <v>45297</v>
      </c>
      <c r="B182" t="s">
        <v>25</v>
      </c>
      <c r="C182" t="s">
        <v>10</v>
      </c>
      <c r="D182" t="s">
        <v>20</v>
      </c>
      <c r="E182" t="s">
        <v>12</v>
      </c>
      <c r="F182" t="s">
        <v>17</v>
      </c>
      <c r="G182">
        <v>264</v>
      </c>
      <c r="H182">
        <v>6</v>
      </c>
      <c r="I182">
        <v>286.95</v>
      </c>
      <c r="J182" t="s">
        <v>34</v>
      </c>
      <c r="K182" t="s">
        <v>36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</row>
    <row r="183" spans="1:17" x14ac:dyDescent="0.2">
      <c r="A183" s="1">
        <v>45618</v>
      </c>
      <c r="B183" t="s">
        <v>25</v>
      </c>
      <c r="C183" t="s">
        <v>19</v>
      </c>
      <c r="D183" t="s">
        <v>20</v>
      </c>
      <c r="E183" t="s">
        <v>29</v>
      </c>
      <c r="F183" t="s">
        <v>17</v>
      </c>
      <c r="G183">
        <v>64</v>
      </c>
      <c r="H183">
        <v>43</v>
      </c>
      <c r="I183">
        <v>792.88</v>
      </c>
      <c r="J183" t="s">
        <v>34</v>
      </c>
      <c r="K183" t="s">
        <v>36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</row>
    <row r="184" spans="1:17" x14ac:dyDescent="0.2">
      <c r="A184" s="1">
        <v>45505</v>
      </c>
      <c r="B184" t="s">
        <v>14</v>
      </c>
      <c r="C184" t="s">
        <v>28</v>
      </c>
      <c r="D184" t="s">
        <v>20</v>
      </c>
      <c r="E184" t="s">
        <v>12</v>
      </c>
      <c r="F184" t="s">
        <v>24</v>
      </c>
      <c r="G184">
        <v>492</v>
      </c>
      <c r="H184">
        <v>36</v>
      </c>
      <c r="I184">
        <v>596.48</v>
      </c>
      <c r="J184" t="s">
        <v>34</v>
      </c>
      <c r="K184" t="s">
        <v>36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</row>
    <row r="185" spans="1:17" x14ac:dyDescent="0.2">
      <c r="A185" s="1">
        <v>45512</v>
      </c>
      <c r="B185" t="s">
        <v>9</v>
      </c>
      <c r="C185" t="s">
        <v>28</v>
      </c>
      <c r="D185" t="s">
        <v>20</v>
      </c>
      <c r="E185" t="s">
        <v>16</v>
      </c>
      <c r="F185" t="s">
        <v>24</v>
      </c>
      <c r="G185">
        <v>379</v>
      </c>
      <c r="H185">
        <v>47</v>
      </c>
      <c r="I185">
        <v>711.05</v>
      </c>
      <c r="J185" t="s">
        <v>34</v>
      </c>
      <c r="K185" t="s">
        <v>36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</row>
    <row r="186" spans="1:17" x14ac:dyDescent="0.2">
      <c r="A186" s="1">
        <v>45355</v>
      </c>
      <c r="B186" t="s">
        <v>9</v>
      </c>
      <c r="C186" t="s">
        <v>28</v>
      </c>
      <c r="D186" t="s">
        <v>20</v>
      </c>
      <c r="E186" t="s">
        <v>29</v>
      </c>
      <c r="F186" t="s">
        <v>17</v>
      </c>
      <c r="G186">
        <v>454</v>
      </c>
      <c r="H186">
        <v>18</v>
      </c>
      <c r="I186">
        <v>80.37</v>
      </c>
      <c r="J186" t="s">
        <v>34</v>
      </c>
      <c r="K186" t="s">
        <v>36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</row>
    <row r="187" spans="1:17" x14ac:dyDescent="0.2">
      <c r="A187" s="1">
        <v>45544</v>
      </c>
      <c r="B187" t="s">
        <v>14</v>
      </c>
      <c r="C187" t="s">
        <v>10</v>
      </c>
      <c r="D187" t="s">
        <v>20</v>
      </c>
      <c r="E187" t="s">
        <v>23</v>
      </c>
      <c r="F187" t="s">
        <v>13</v>
      </c>
      <c r="G187">
        <v>265</v>
      </c>
      <c r="H187">
        <v>25</v>
      </c>
      <c r="I187">
        <v>994.69</v>
      </c>
      <c r="J187" t="s">
        <v>34</v>
      </c>
      <c r="K187" t="s">
        <v>36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</row>
    <row r="188" spans="1:17" x14ac:dyDescent="0.2">
      <c r="A188" s="1">
        <v>45581</v>
      </c>
      <c r="B188" t="s">
        <v>26</v>
      </c>
      <c r="C188" t="s">
        <v>28</v>
      </c>
      <c r="D188" t="s">
        <v>20</v>
      </c>
      <c r="E188" t="s">
        <v>23</v>
      </c>
      <c r="F188" t="s">
        <v>24</v>
      </c>
      <c r="G188">
        <v>43</v>
      </c>
      <c r="H188">
        <v>7</v>
      </c>
      <c r="I188">
        <v>317.08999999999997</v>
      </c>
      <c r="J188" t="s">
        <v>34</v>
      </c>
      <c r="K188" t="s">
        <v>36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</row>
    <row r="189" spans="1:17" x14ac:dyDescent="0.2">
      <c r="A189" s="1">
        <v>45493</v>
      </c>
      <c r="B189" t="s">
        <v>18</v>
      </c>
      <c r="C189" t="s">
        <v>19</v>
      </c>
      <c r="D189" t="s">
        <v>20</v>
      </c>
      <c r="E189" t="s">
        <v>29</v>
      </c>
      <c r="F189" t="s">
        <v>21</v>
      </c>
      <c r="G189">
        <v>43</v>
      </c>
      <c r="H189">
        <v>4</v>
      </c>
      <c r="I189">
        <v>588.54</v>
      </c>
      <c r="J189" t="s">
        <v>34</v>
      </c>
      <c r="K189" t="s">
        <v>36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</row>
    <row r="190" spans="1:17" x14ac:dyDescent="0.2">
      <c r="A190" s="1">
        <v>45612</v>
      </c>
      <c r="B190" t="s">
        <v>26</v>
      </c>
      <c r="C190" t="s">
        <v>28</v>
      </c>
      <c r="D190" t="s">
        <v>20</v>
      </c>
      <c r="E190" t="s">
        <v>29</v>
      </c>
      <c r="F190" t="s">
        <v>17</v>
      </c>
      <c r="G190">
        <v>202</v>
      </c>
      <c r="H190">
        <v>50</v>
      </c>
      <c r="I190">
        <v>939.43</v>
      </c>
      <c r="J190" t="s">
        <v>34</v>
      </c>
      <c r="K190" t="s">
        <v>36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</row>
    <row r="191" spans="1:17" x14ac:dyDescent="0.2">
      <c r="A191" s="1">
        <v>45477</v>
      </c>
      <c r="B191" t="s">
        <v>14</v>
      </c>
      <c r="C191" t="s">
        <v>28</v>
      </c>
      <c r="D191" t="s">
        <v>20</v>
      </c>
      <c r="E191" t="s">
        <v>16</v>
      </c>
      <c r="F191" t="s">
        <v>13</v>
      </c>
      <c r="G191">
        <v>299</v>
      </c>
      <c r="H191">
        <v>17</v>
      </c>
      <c r="I191">
        <v>104.63</v>
      </c>
      <c r="J191" t="s">
        <v>34</v>
      </c>
      <c r="K191" t="s">
        <v>36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</row>
    <row r="192" spans="1:17" x14ac:dyDescent="0.2">
      <c r="A192" s="1">
        <v>45568</v>
      </c>
      <c r="B192" t="s">
        <v>9</v>
      </c>
      <c r="C192" t="s">
        <v>10</v>
      </c>
      <c r="D192" t="s">
        <v>20</v>
      </c>
      <c r="E192" t="s">
        <v>16</v>
      </c>
      <c r="F192" t="s">
        <v>21</v>
      </c>
      <c r="G192">
        <v>107</v>
      </c>
      <c r="H192">
        <v>29</v>
      </c>
      <c r="I192">
        <v>209.89</v>
      </c>
      <c r="J192" t="s">
        <v>34</v>
      </c>
      <c r="K192" t="s">
        <v>36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</row>
    <row r="193" spans="1:17" x14ac:dyDescent="0.2">
      <c r="A193" s="1">
        <v>45532</v>
      </c>
      <c r="B193" t="s">
        <v>25</v>
      </c>
      <c r="C193" t="s">
        <v>28</v>
      </c>
      <c r="D193" t="s">
        <v>20</v>
      </c>
      <c r="E193" t="s">
        <v>29</v>
      </c>
      <c r="F193" t="s">
        <v>17</v>
      </c>
      <c r="G193">
        <v>443</v>
      </c>
      <c r="H193">
        <v>47</v>
      </c>
      <c r="I193">
        <v>263.97000000000003</v>
      </c>
      <c r="J193" t="s">
        <v>34</v>
      </c>
      <c r="K193" t="s">
        <v>36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</row>
    <row r="194" spans="1:17" x14ac:dyDescent="0.2">
      <c r="A194" s="1">
        <v>45510</v>
      </c>
      <c r="B194" t="s">
        <v>25</v>
      </c>
      <c r="C194" t="s">
        <v>19</v>
      </c>
      <c r="D194" t="s">
        <v>20</v>
      </c>
      <c r="E194" t="s">
        <v>12</v>
      </c>
      <c r="F194" t="s">
        <v>13</v>
      </c>
      <c r="G194">
        <v>197</v>
      </c>
      <c r="H194">
        <v>34</v>
      </c>
      <c r="I194">
        <v>961.87</v>
      </c>
      <c r="J194" t="s">
        <v>34</v>
      </c>
      <c r="K194" t="s">
        <v>36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</row>
    <row r="195" spans="1:17" x14ac:dyDescent="0.2">
      <c r="A195" s="1">
        <v>45527</v>
      </c>
      <c r="B195" t="s">
        <v>18</v>
      </c>
      <c r="C195" t="s">
        <v>15</v>
      </c>
      <c r="D195" t="s">
        <v>20</v>
      </c>
      <c r="E195" t="s">
        <v>16</v>
      </c>
      <c r="F195" t="s">
        <v>13</v>
      </c>
      <c r="G195">
        <v>111</v>
      </c>
      <c r="H195">
        <v>33</v>
      </c>
      <c r="I195">
        <v>384.47</v>
      </c>
      <c r="J195" t="s">
        <v>34</v>
      </c>
      <c r="K195" t="s">
        <v>36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</row>
    <row r="196" spans="1:17" x14ac:dyDescent="0.2">
      <c r="A196" s="1">
        <v>45509</v>
      </c>
      <c r="B196" t="s">
        <v>26</v>
      </c>
      <c r="C196" t="s">
        <v>10</v>
      </c>
      <c r="D196" t="s">
        <v>20</v>
      </c>
      <c r="E196" t="s">
        <v>29</v>
      </c>
      <c r="F196" t="s">
        <v>21</v>
      </c>
      <c r="G196">
        <v>97</v>
      </c>
      <c r="H196">
        <v>11</v>
      </c>
      <c r="I196">
        <v>481.95</v>
      </c>
      <c r="J196" t="s">
        <v>34</v>
      </c>
      <c r="K196" t="s">
        <v>36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</row>
    <row r="197" spans="1:17" x14ac:dyDescent="0.2">
      <c r="A197" s="1">
        <v>45462</v>
      </c>
      <c r="B197" t="s">
        <v>14</v>
      </c>
      <c r="C197" t="s">
        <v>15</v>
      </c>
      <c r="D197" t="s">
        <v>20</v>
      </c>
      <c r="E197" t="s">
        <v>16</v>
      </c>
      <c r="F197" t="s">
        <v>13</v>
      </c>
      <c r="G197">
        <v>133</v>
      </c>
      <c r="H197">
        <v>46</v>
      </c>
      <c r="I197">
        <v>636.39</v>
      </c>
      <c r="J197" t="s">
        <v>34</v>
      </c>
      <c r="K197" t="s">
        <v>36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</row>
    <row r="198" spans="1:17" x14ac:dyDescent="0.2">
      <c r="A198" s="1">
        <v>45493</v>
      </c>
      <c r="B198" t="s">
        <v>26</v>
      </c>
      <c r="C198" t="s">
        <v>15</v>
      </c>
      <c r="D198" t="s">
        <v>20</v>
      </c>
      <c r="E198" t="s">
        <v>12</v>
      </c>
      <c r="F198" t="s">
        <v>24</v>
      </c>
      <c r="G198">
        <v>320</v>
      </c>
      <c r="H198">
        <v>1</v>
      </c>
      <c r="I198">
        <v>197.55</v>
      </c>
      <c r="J198" t="s">
        <v>34</v>
      </c>
      <c r="K198" t="s">
        <v>36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</row>
    <row r="199" spans="1:17" x14ac:dyDescent="0.2">
      <c r="A199" s="1">
        <v>45655</v>
      </c>
      <c r="B199" t="s">
        <v>25</v>
      </c>
      <c r="C199" t="s">
        <v>19</v>
      </c>
      <c r="D199" t="s">
        <v>20</v>
      </c>
      <c r="E199" t="s">
        <v>29</v>
      </c>
      <c r="F199" t="s">
        <v>13</v>
      </c>
      <c r="G199">
        <v>257</v>
      </c>
      <c r="H199">
        <v>6</v>
      </c>
      <c r="I199">
        <v>703.13</v>
      </c>
      <c r="J199" t="s">
        <v>34</v>
      </c>
      <c r="K199" t="s">
        <v>36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</row>
    <row r="200" spans="1:17" x14ac:dyDescent="0.2">
      <c r="A200" s="1">
        <v>45518</v>
      </c>
      <c r="B200" t="s">
        <v>18</v>
      </c>
      <c r="C200" t="s">
        <v>28</v>
      </c>
      <c r="D200" t="s">
        <v>20</v>
      </c>
      <c r="E200" t="s">
        <v>32</v>
      </c>
      <c r="F200" t="s">
        <v>24</v>
      </c>
      <c r="G200">
        <v>138</v>
      </c>
      <c r="H200">
        <v>39</v>
      </c>
      <c r="I200">
        <v>197.91</v>
      </c>
      <c r="J200" t="s">
        <v>34</v>
      </c>
      <c r="K200" t="s">
        <v>36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</row>
    <row r="201" spans="1:17" x14ac:dyDescent="0.2">
      <c r="A201" s="1">
        <v>45545</v>
      </c>
      <c r="B201" t="s">
        <v>26</v>
      </c>
      <c r="C201" t="s">
        <v>15</v>
      </c>
      <c r="D201" t="s">
        <v>20</v>
      </c>
      <c r="E201" t="s">
        <v>16</v>
      </c>
      <c r="F201" t="s">
        <v>24</v>
      </c>
      <c r="G201">
        <v>375</v>
      </c>
      <c r="H201">
        <v>30</v>
      </c>
      <c r="I201">
        <v>364.11</v>
      </c>
      <c r="J201" t="s">
        <v>34</v>
      </c>
      <c r="K201" t="s">
        <v>36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</row>
    <row r="202" spans="1:17" x14ac:dyDescent="0.2">
      <c r="A202" s="1">
        <v>45471</v>
      </c>
      <c r="B202" t="s">
        <v>9</v>
      </c>
      <c r="C202" t="s">
        <v>28</v>
      </c>
      <c r="D202" t="s">
        <v>20</v>
      </c>
      <c r="E202" t="s">
        <v>23</v>
      </c>
      <c r="F202" t="s">
        <v>21</v>
      </c>
      <c r="G202">
        <v>360</v>
      </c>
      <c r="H202">
        <v>28</v>
      </c>
      <c r="I202">
        <v>221.4</v>
      </c>
      <c r="J202" t="s">
        <v>34</v>
      </c>
      <c r="K202" t="s">
        <v>36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</row>
    <row r="203" spans="1:17" x14ac:dyDescent="0.2">
      <c r="A203" s="1">
        <v>45628</v>
      </c>
      <c r="B203" t="s">
        <v>25</v>
      </c>
      <c r="C203" t="s">
        <v>10</v>
      </c>
      <c r="D203" t="s">
        <v>20</v>
      </c>
      <c r="E203" t="s">
        <v>16</v>
      </c>
      <c r="F203" t="s">
        <v>21</v>
      </c>
      <c r="G203">
        <v>108</v>
      </c>
      <c r="H203">
        <v>38</v>
      </c>
      <c r="I203">
        <v>554.26</v>
      </c>
      <c r="J203" t="s">
        <v>34</v>
      </c>
      <c r="K203" t="s">
        <v>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</row>
    <row r="204" spans="1:17" x14ac:dyDescent="0.2">
      <c r="A204" s="1">
        <v>45412</v>
      </c>
      <c r="B204" t="s">
        <v>9</v>
      </c>
      <c r="C204" t="s">
        <v>10</v>
      </c>
      <c r="D204" t="s">
        <v>20</v>
      </c>
      <c r="E204" t="s">
        <v>23</v>
      </c>
      <c r="F204" t="s">
        <v>21</v>
      </c>
      <c r="G204">
        <v>303</v>
      </c>
      <c r="H204">
        <v>33</v>
      </c>
      <c r="I204">
        <v>923.38</v>
      </c>
      <c r="J204" t="s">
        <v>34</v>
      </c>
      <c r="K204" t="s">
        <v>36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</row>
    <row r="205" spans="1:17" x14ac:dyDescent="0.2">
      <c r="A205" s="1">
        <v>45507</v>
      </c>
      <c r="B205" t="s">
        <v>9</v>
      </c>
      <c r="C205" t="s">
        <v>10</v>
      </c>
      <c r="D205" t="s">
        <v>20</v>
      </c>
      <c r="E205" t="s">
        <v>23</v>
      </c>
      <c r="F205" t="s">
        <v>13</v>
      </c>
      <c r="G205">
        <v>403</v>
      </c>
      <c r="H205">
        <v>25</v>
      </c>
      <c r="I205">
        <v>309.56</v>
      </c>
      <c r="J205" t="s">
        <v>34</v>
      </c>
      <c r="K205" t="s">
        <v>36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</row>
    <row r="206" spans="1:17" x14ac:dyDescent="0.2">
      <c r="A206" s="1">
        <v>45328</v>
      </c>
      <c r="B206" t="s">
        <v>18</v>
      </c>
      <c r="C206" t="s">
        <v>10</v>
      </c>
      <c r="D206" t="s">
        <v>20</v>
      </c>
      <c r="E206" t="s">
        <v>12</v>
      </c>
      <c r="F206" t="s">
        <v>17</v>
      </c>
      <c r="G206">
        <v>325</v>
      </c>
      <c r="H206">
        <v>19</v>
      </c>
      <c r="I206">
        <v>354.08</v>
      </c>
      <c r="J206" t="s">
        <v>34</v>
      </c>
      <c r="K206" t="s">
        <v>36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</row>
    <row r="207" spans="1:17" x14ac:dyDescent="0.2">
      <c r="A207" s="1">
        <v>45471</v>
      </c>
      <c r="B207" t="s">
        <v>25</v>
      </c>
      <c r="C207" t="s">
        <v>15</v>
      </c>
      <c r="D207" t="s">
        <v>20</v>
      </c>
      <c r="E207" t="s">
        <v>12</v>
      </c>
      <c r="F207" t="s">
        <v>13</v>
      </c>
      <c r="G207">
        <v>302</v>
      </c>
      <c r="H207">
        <v>33</v>
      </c>
      <c r="I207">
        <v>435.63</v>
      </c>
      <c r="J207" t="s">
        <v>34</v>
      </c>
      <c r="K207" t="s">
        <v>36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</row>
    <row r="208" spans="1:17" x14ac:dyDescent="0.2">
      <c r="A208" s="1">
        <v>45530</v>
      </c>
      <c r="B208" t="s">
        <v>18</v>
      </c>
      <c r="C208" t="s">
        <v>28</v>
      </c>
      <c r="D208" t="s">
        <v>20</v>
      </c>
      <c r="E208" t="s">
        <v>29</v>
      </c>
      <c r="F208" t="s">
        <v>17</v>
      </c>
      <c r="G208">
        <v>267</v>
      </c>
      <c r="H208">
        <v>45</v>
      </c>
      <c r="I208">
        <v>774.44</v>
      </c>
      <c r="J208" t="s">
        <v>34</v>
      </c>
      <c r="K208" t="s">
        <v>36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</row>
    <row r="209" spans="1:17" x14ac:dyDescent="0.2">
      <c r="A209" s="1">
        <v>45400</v>
      </c>
      <c r="B209" t="s">
        <v>14</v>
      </c>
      <c r="C209" t="s">
        <v>19</v>
      </c>
      <c r="D209" t="s">
        <v>20</v>
      </c>
      <c r="E209" t="s">
        <v>16</v>
      </c>
      <c r="F209" t="s">
        <v>24</v>
      </c>
      <c r="G209">
        <v>177</v>
      </c>
      <c r="H209">
        <v>4</v>
      </c>
      <c r="I209">
        <v>254.2</v>
      </c>
      <c r="J209" t="s">
        <v>34</v>
      </c>
      <c r="K209" t="s">
        <v>36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</row>
    <row r="210" spans="1:17" x14ac:dyDescent="0.2">
      <c r="A210" s="1">
        <v>45430</v>
      </c>
      <c r="B210" t="s">
        <v>9</v>
      </c>
      <c r="C210" t="s">
        <v>28</v>
      </c>
      <c r="D210" t="s">
        <v>20</v>
      </c>
      <c r="E210" t="s">
        <v>12</v>
      </c>
      <c r="F210" t="s">
        <v>21</v>
      </c>
      <c r="G210">
        <v>119</v>
      </c>
      <c r="H210">
        <v>46</v>
      </c>
      <c r="I210">
        <v>629.15</v>
      </c>
      <c r="J210" t="s">
        <v>34</v>
      </c>
      <c r="K210" t="s">
        <v>36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</row>
    <row r="211" spans="1:17" x14ac:dyDescent="0.2">
      <c r="A211" s="1">
        <v>45400</v>
      </c>
      <c r="B211" t="s">
        <v>25</v>
      </c>
      <c r="C211" t="s">
        <v>28</v>
      </c>
      <c r="D211" t="s">
        <v>20</v>
      </c>
      <c r="E211" t="s">
        <v>23</v>
      </c>
      <c r="F211" t="s">
        <v>17</v>
      </c>
      <c r="G211">
        <v>72</v>
      </c>
      <c r="H211">
        <v>37</v>
      </c>
      <c r="I211">
        <v>921.51</v>
      </c>
      <c r="J211" t="s">
        <v>34</v>
      </c>
      <c r="K211" t="s">
        <v>36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</row>
    <row r="212" spans="1:17" x14ac:dyDescent="0.2">
      <c r="A212" s="1">
        <v>45355</v>
      </c>
      <c r="B212" t="s">
        <v>9</v>
      </c>
      <c r="C212" t="s">
        <v>19</v>
      </c>
      <c r="D212" t="s">
        <v>20</v>
      </c>
      <c r="E212" t="s">
        <v>23</v>
      </c>
      <c r="F212" t="s">
        <v>21</v>
      </c>
      <c r="G212">
        <v>89</v>
      </c>
      <c r="H212">
        <v>49</v>
      </c>
      <c r="I212">
        <v>333.76</v>
      </c>
      <c r="J212" t="s">
        <v>34</v>
      </c>
      <c r="K212" t="s">
        <v>36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</row>
    <row r="213" spans="1:17" x14ac:dyDescent="0.2">
      <c r="A213" s="1">
        <v>45498</v>
      </c>
      <c r="B213" t="s">
        <v>26</v>
      </c>
      <c r="C213" t="s">
        <v>10</v>
      </c>
      <c r="D213" t="s">
        <v>20</v>
      </c>
      <c r="E213" t="s">
        <v>29</v>
      </c>
      <c r="F213" t="s">
        <v>17</v>
      </c>
      <c r="G213">
        <v>298</v>
      </c>
      <c r="H213">
        <v>22</v>
      </c>
      <c r="I213">
        <v>127.74</v>
      </c>
      <c r="J213" t="s">
        <v>34</v>
      </c>
      <c r="K213" t="s">
        <v>36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</row>
    <row r="214" spans="1:17" x14ac:dyDescent="0.2">
      <c r="A214" s="1">
        <v>45451</v>
      </c>
      <c r="B214" t="s">
        <v>9</v>
      </c>
      <c r="C214" t="s">
        <v>10</v>
      </c>
      <c r="D214" t="s">
        <v>20</v>
      </c>
      <c r="E214" t="s">
        <v>29</v>
      </c>
      <c r="F214" t="s">
        <v>17</v>
      </c>
      <c r="G214">
        <v>489</v>
      </c>
      <c r="H214">
        <v>0</v>
      </c>
      <c r="I214">
        <v>153.12</v>
      </c>
      <c r="J214" t="s">
        <v>34</v>
      </c>
      <c r="K214" t="s">
        <v>36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</row>
    <row r="215" spans="1:17" x14ac:dyDescent="0.2">
      <c r="A215" s="1">
        <v>45312</v>
      </c>
      <c r="B215" t="s">
        <v>25</v>
      </c>
      <c r="C215" t="s">
        <v>10</v>
      </c>
      <c r="D215" t="s">
        <v>20</v>
      </c>
      <c r="E215" t="s">
        <v>12</v>
      </c>
      <c r="F215" t="s">
        <v>13</v>
      </c>
      <c r="G215">
        <v>246</v>
      </c>
      <c r="H215">
        <v>17</v>
      </c>
      <c r="I215">
        <v>460.32</v>
      </c>
      <c r="J215" t="s">
        <v>34</v>
      </c>
      <c r="K215" t="s">
        <v>36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</row>
    <row r="216" spans="1:17" x14ac:dyDescent="0.2">
      <c r="A216" s="1">
        <v>45597</v>
      </c>
      <c r="B216" t="s">
        <v>30</v>
      </c>
      <c r="C216" t="s">
        <v>28</v>
      </c>
      <c r="D216" t="s">
        <v>20</v>
      </c>
      <c r="E216" t="s">
        <v>12</v>
      </c>
      <c r="F216" t="s">
        <v>21</v>
      </c>
      <c r="G216">
        <v>406</v>
      </c>
      <c r="H216">
        <v>15</v>
      </c>
      <c r="I216">
        <v>901.9</v>
      </c>
      <c r="J216" t="s">
        <v>34</v>
      </c>
      <c r="K216" t="s">
        <v>36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</row>
    <row r="217" spans="1:17" x14ac:dyDescent="0.2">
      <c r="A217" s="1">
        <v>45605</v>
      </c>
      <c r="B217" t="s">
        <v>26</v>
      </c>
      <c r="C217" t="s">
        <v>10</v>
      </c>
      <c r="D217" t="s">
        <v>20</v>
      </c>
      <c r="E217" t="s">
        <v>16</v>
      </c>
      <c r="F217" t="s">
        <v>17</v>
      </c>
      <c r="G217">
        <v>441</v>
      </c>
      <c r="H217">
        <v>1</v>
      </c>
      <c r="I217">
        <v>201.05</v>
      </c>
      <c r="J217" t="s">
        <v>34</v>
      </c>
      <c r="K217" t="s">
        <v>36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</row>
    <row r="218" spans="1:17" x14ac:dyDescent="0.2">
      <c r="A218" s="1">
        <v>45393</v>
      </c>
      <c r="B218" t="s">
        <v>30</v>
      </c>
      <c r="C218" t="s">
        <v>15</v>
      </c>
      <c r="D218" t="s">
        <v>20</v>
      </c>
      <c r="E218" t="s">
        <v>16</v>
      </c>
      <c r="F218" t="s">
        <v>13</v>
      </c>
      <c r="G218">
        <v>350</v>
      </c>
      <c r="H218">
        <v>15</v>
      </c>
      <c r="I218">
        <v>851.17</v>
      </c>
      <c r="J218" t="s">
        <v>34</v>
      </c>
      <c r="K218" t="s">
        <v>36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</row>
    <row r="219" spans="1:17" x14ac:dyDescent="0.2">
      <c r="A219" s="1">
        <v>45533</v>
      </c>
      <c r="B219" t="s">
        <v>25</v>
      </c>
      <c r="C219" t="s">
        <v>15</v>
      </c>
      <c r="D219" t="s">
        <v>20</v>
      </c>
      <c r="E219" t="s">
        <v>29</v>
      </c>
      <c r="F219" t="s">
        <v>17</v>
      </c>
      <c r="G219">
        <v>294</v>
      </c>
      <c r="H219">
        <v>35</v>
      </c>
      <c r="I219">
        <v>874.63</v>
      </c>
      <c r="J219" t="s">
        <v>34</v>
      </c>
      <c r="K219" t="s">
        <v>36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</row>
    <row r="220" spans="1:17" x14ac:dyDescent="0.2">
      <c r="A220" s="1">
        <v>45464</v>
      </c>
      <c r="B220" t="s">
        <v>30</v>
      </c>
      <c r="C220" t="s">
        <v>10</v>
      </c>
      <c r="D220" t="s">
        <v>20</v>
      </c>
      <c r="E220" t="s">
        <v>16</v>
      </c>
      <c r="F220" t="s">
        <v>17</v>
      </c>
      <c r="G220">
        <v>38</v>
      </c>
      <c r="H220">
        <v>19</v>
      </c>
      <c r="I220">
        <v>991.08</v>
      </c>
      <c r="J220" t="s">
        <v>34</v>
      </c>
      <c r="K220" t="s">
        <v>36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</row>
    <row r="221" spans="1:17" x14ac:dyDescent="0.2">
      <c r="A221" s="1">
        <v>45453</v>
      </c>
      <c r="B221" t="s">
        <v>30</v>
      </c>
      <c r="C221" t="s">
        <v>28</v>
      </c>
      <c r="D221" t="s">
        <v>20</v>
      </c>
      <c r="E221" t="s">
        <v>23</v>
      </c>
      <c r="F221" t="s">
        <v>13</v>
      </c>
      <c r="G221">
        <v>177</v>
      </c>
      <c r="H221">
        <v>46</v>
      </c>
      <c r="I221">
        <v>169.17</v>
      </c>
      <c r="J221" t="s">
        <v>34</v>
      </c>
      <c r="K221" t="s">
        <v>36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</row>
    <row r="222" spans="1:17" x14ac:dyDescent="0.2">
      <c r="A222" s="1">
        <v>45590</v>
      </c>
      <c r="B222" t="s">
        <v>9</v>
      </c>
      <c r="C222" t="s">
        <v>28</v>
      </c>
      <c r="D222" t="s">
        <v>20</v>
      </c>
      <c r="E222" t="s">
        <v>12</v>
      </c>
      <c r="F222" t="s">
        <v>21</v>
      </c>
      <c r="G222">
        <v>98</v>
      </c>
      <c r="H222">
        <v>29</v>
      </c>
      <c r="I222">
        <v>472</v>
      </c>
      <c r="J222" t="s">
        <v>34</v>
      </c>
      <c r="K222" t="s">
        <v>36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</row>
    <row r="223" spans="1:17" x14ac:dyDescent="0.2">
      <c r="A223" s="1">
        <v>45537</v>
      </c>
      <c r="B223" t="s">
        <v>9</v>
      </c>
      <c r="C223" t="s">
        <v>28</v>
      </c>
      <c r="D223" t="s">
        <v>20</v>
      </c>
      <c r="E223" t="s">
        <v>29</v>
      </c>
      <c r="F223" t="s">
        <v>21</v>
      </c>
      <c r="G223">
        <v>373</v>
      </c>
      <c r="H223">
        <v>39</v>
      </c>
      <c r="I223">
        <v>776.09</v>
      </c>
      <c r="J223" t="s">
        <v>34</v>
      </c>
      <c r="K223" t="s">
        <v>36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</row>
    <row r="224" spans="1:17" x14ac:dyDescent="0.2">
      <c r="A224" s="1">
        <v>45428</v>
      </c>
      <c r="B224" t="s">
        <v>14</v>
      </c>
      <c r="C224" t="s">
        <v>15</v>
      </c>
      <c r="D224" t="s">
        <v>20</v>
      </c>
      <c r="E224" t="s">
        <v>29</v>
      </c>
      <c r="F224" t="s">
        <v>13</v>
      </c>
      <c r="G224">
        <v>390</v>
      </c>
      <c r="H224">
        <v>29</v>
      </c>
      <c r="I224">
        <v>781.07</v>
      </c>
      <c r="J224" t="s">
        <v>34</v>
      </c>
      <c r="K224" t="s">
        <v>36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</row>
    <row r="225" spans="1:17" x14ac:dyDescent="0.2">
      <c r="A225" s="1">
        <v>45537</v>
      </c>
      <c r="B225" t="s">
        <v>30</v>
      </c>
      <c r="C225" t="s">
        <v>15</v>
      </c>
      <c r="D225" t="s">
        <v>20</v>
      </c>
      <c r="E225" t="s">
        <v>32</v>
      </c>
      <c r="F225" t="s">
        <v>17</v>
      </c>
      <c r="G225">
        <v>114</v>
      </c>
      <c r="H225">
        <v>18</v>
      </c>
      <c r="I225">
        <v>304.02999999999997</v>
      </c>
      <c r="J225" t="s">
        <v>34</v>
      </c>
      <c r="K225" t="s">
        <v>36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</row>
    <row r="226" spans="1:17" x14ac:dyDescent="0.2">
      <c r="A226" s="1">
        <v>45408</v>
      </c>
      <c r="B226" t="s">
        <v>30</v>
      </c>
      <c r="C226" t="s">
        <v>28</v>
      </c>
      <c r="D226" t="s">
        <v>20</v>
      </c>
      <c r="E226" t="s">
        <v>23</v>
      </c>
      <c r="F226" t="s">
        <v>17</v>
      </c>
      <c r="G226">
        <v>479</v>
      </c>
      <c r="H226">
        <v>14</v>
      </c>
      <c r="I226">
        <v>193.03</v>
      </c>
      <c r="J226" t="s">
        <v>34</v>
      </c>
      <c r="K226" t="s">
        <v>36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</row>
    <row r="227" spans="1:17" x14ac:dyDescent="0.2">
      <c r="A227" s="1">
        <v>45649</v>
      </c>
      <c r="B227" t="s">
        <v>26</v>
      </c>
      <c r="C227" t="s">
        <v>28</v>
      </c>
      <c r="D227" t="s">
        <v>20</v>
      </c>
      <c r="E227" t="s">
        <v>29</v>
      </c>
      <c r="F227" t="s">
        <v>21</v>
      </c>
      <c r="G227">
        <v>128</v>
      </c>
      <c r="H227">
        <v>13</v>
      </c>
      <c r="I227">
        <v>206.42</v>
      </c>
      <c r="J227" t="s">
        <v>34</v>
      </c>
      <c r="K227" t="s">
        <v>36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</row>
    <row r="228" spans="1:17" x14ac:dyDescent="0.2">
      <c r="A228" s="1">
        <v>45378</v>
      </c>
      <c r="B228" t="s">
        <v>25</v>
      </c>
      <c r="C228" t="s">
        <v>10</v>
      </c>
      <c r="D228" t="s">
        <v>20</v>
      </c>
      <c r="E228" t="s">
        <v>29</v>
      </c>
      <c r="F228" t="s">
        <v>17</v>
      </c>
      <c r="G228">
        <v>58</v>
      </c>
      <c r="H228">
        <v>5</v>
      </c>
      <c r="I228">
        <v>974.83</v>
      </c>
      <c r="J228" t="s">
        <v>34</v>
      </c>
      <c r="K228" t="s">
        <v>36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</row>
    <row r="229" spans="1:17" x14ac:dyDescent="0.2">
      <c r="A229" s="1">
        <v>45465</v>
      </c>
      <c r="B229" t="s">
        <v>9</v>
      </c>
      <c r="C229" t="s">
        <v>28</v>
      </c>
      <c r="D229" t="s">
        <v>20</v>
      </c>
      <c r="E229" t="s">
        <v>12</v>
      </c>
      <c r="F229" t="s">
        <v>17</v>
      </c>
      <c r="G229">
        <v>84</v>
      </c>
      <c r="H229">
        <v>9</v>
      </c>
      <c r="I229">
        <v>382.87</v>
      </c>
      <c r="J229" t="s">
        <v>34</v>
      </c>
      <c r="K229" t="s">
        <v>36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</row>
    <row r="230" spans="1:17" x14ac:dyDescent="0.2">
      <c r="A230" s="1">
        <v>45382</v>
      </c>
      <c r="B230" t="s">
        <v>30</v>
      </c>
      <c r="C230" t="s">
        <v>10</v>
      </c>
      <c r="D230" t="s">
        <v>20</v>
      </c>
      <c r="E230" t="s">
        <v>23</v>
      </c>
      <c r="F230" t="s">
        <v>21</v>
      </c>
      <c r="G230">
        <v>166</v>
      </c>
      <c r="H230">
        <v>24</v>
      </c>
      <c r="I230">
        <v>98.51</v>
      </c>
      <c r="J230" t="s">
        <v>34</v>
      </c>
      <c r="K230" t="s">
        <v>36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</row>
    <row r="231" spans="1:17" x14ac:dyDescent="0.2">
      <c r="A231" s="1">
        <v>45591</v>
      </c>
      <c r="B231" t="s">
        <v>26</v>
      </c>
      <c r="C231" t="s">
        <v>19</v>
      </c>
      <c r="D231" t="s">
        <v>20</v>
      </c>
      <c r="E231" t="s">
        <v>23</v>
      </c>
      <c r="F231" t="s">
        <v>24</v>
      </c>
      <c r="G231">
        <v>369</v>
      </c>
      <c r="H231">
        <v>28</v>
      </c>
      <c r="I231">
        <v>21.96</v>
      </c>
      <c r="J231" t="s">
        <v>34</v>
      </c>
      <c r="K231" t="s">
        <v>36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</row>
    <row r="232" spans="1:17" x14ac:dyDescent="0.2">
      <c r="A232" s="1">
        <v>45484</v>
      </c>
      <c r="B232" t="s">
        <v>9</v>
      </c>
      <c r="C232" t="s">
        <v>19</v>
      </c>
      <c r="D232" t="s">
        <v>20</v>
      </c>
      <c r="E232" t="s">
        <v>16</v>
      </c>
      <c r="F232" t="s">
        <v>21</v>
      </c>
      <c r="G232">
        <v>263</v>
      </c>
      <c r="H232">
        <v>35</v>
      </c>
      <c r="I232">
        <v>999.73</v>
      </c>
      <c r="J232" t="s">
        <v>34</v>
      </c>
      <c r="K232" t="s">
        <v>36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</row>
    <row r="233" spans="1:17" x14ac:dyDescent="0.2">
      <c r="A233" s="1">
        <v>45581</v>
      </c>
      <c r="B233" t="s">
        <v>14</v>
      </c>
      <c r="C233" t="s">
        <v>10</v>
      </c>
      <c r="D233" t="s">
        <v>20</v>
      </c>
      <c r="E233" t="s">
        <v>23</v>
      </c>
      <c r="F233" t="s">
        <v>21</v>
      </c>
      <c r="G233">
        <v>259</v>
      </c>
      <c r="H233">
        <v>47</v>
      </c>
      <c r="I233">
        <v>370.12</v>
      </c>
      <c r="J233" t="s">
        <v>34</v>
      </c>
      <c r="K233" t="s">
        <v>36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</row>
    <row r="234" spans="1:17" x14ac:dyDescent="0.2">
      <c r="A234" s="1">
        <v>45561</v>
      </c>
      <c r="B234" t="s">
        <v>18</v>
      </c>
      <c r="C234" t="s">
        <v>15</v>
      </c>
      <c r="D234" t="s">
        <v>20</v>
      </c>
      <c r="E234" t="s">
        <v>23</v>
      </c>
      <c r="F234" t="s">
        <v>21</v>
      </c>
      <c r="G234">
        <v>132</v>
      </c>
      <c r="H234">
        <v>9</v>
      </c>
      <c r="I234">
        <v>929.58</v>
      </c>
      <c r="J234" t="s">
        <v>34</v>
      </c>
      <c r="K234" t="s">
        <v>36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</row>
    <row r="235" spans="1:17" x14ac:dyDescent="0.2">
      <c r="A235" s="1">
        <v>45441</v>
      </c>
      <c r="B235" t="s">
        <v>25</v>
      </c>
      <c r="C235" t="s">
        <v>28</v>
      </c>
      <c r="D235" t="s">
        <v>20</v>
      </c>
      <c r="E235" t="s">
        <v>16</v>
      </c>
      <c r="F235" t="s">
        <v>13</v>
      </c>
      <c r="G235">
        <v>347</v>
      </c>
      <c r="H235">
        <v>17</v>
      </c>
      <c r="I235">
        <v>255.36</v>
      </c>
      <c r="J235" t="s">
        <v>34</v>
      </c>
      <c r="K235" t="s">
        <v>36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</row>
    <row r="236" spans="1:17" x14ac:dyDescent="0.2">
      <c r="A236" s="1">
        <v>45411</v>
      </c>
      <c r="B236" t="s">
        <v>26</v>
      </c>
      <c r="C236" t="s">
        <v>28</v>
      </c>
      <c r="D236" t="s">
        <v>20</v>
      </c>
      <c r="E236" t="s">
        <v>23</v>
      </c>
      <c r="F236" t="s">
        <v>21</v>
      </c>
      <c r="G236">
        <v>201</v>
      </c>
      <c r="H236">
        <v>0</v>
      </c>
      <c r="I236">
        <v>259.23</v>
      </c>
      <c r="J236" t="s">
        <v>34</v>
      </c>
      <c r="K236" t="s">
        <v>36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</row>
    <row r="237" spans="1:17" x14ac:dyDescent="0.2">
      <c r="A237" s="1">
        <v>45584</v>
      </c>
      <c r="B237" t="s">
        <v>26</v>
      </c>
      <c r="C237" t="s">
        <v>19</v>
      </c>
      <c r="D237" t="s">
        <v>20</v>
      </c>
      <c r="E237" t="s">
        <v>16</v>
      </c>
      <c r="F237" t="s">
        <v>17</v>
      </c>
      <c r="G237">
        <v>277</v>
      </c>
      <c r="H237">
        <v>30</v>
      </c>
      <c r="I237">
        <v>114.19</v>
      </c>
      <c r="J237" t="s">
        <v>34</v>
      </c>
      <c r="K237" t="s">
        <v>36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</row>
    <row r="238" spans="1:17" x14ac:dyDescent="0.2">
      <c r="A238" s="1">
        <v>45510</v>
      </c>
      <c r="B238" t="s">
        <v>18</v>
      </c>
      <c r="C238" t="s">
        <v>28</v>
      </c>
      <c r="D238" t="s">
        <v>20</v>
      </c>
      <c r="E238" t="s">
        <v>29</v>
      </c>
      <c r="F238" t="s">
        <v>17</v>
      </c>
      <c r="G238">
        <v>48</v>
      </c>
      <c r="H238">
        <v>31</v>
      </c>
      <c r="I238">
        <v>805.49</v>
      </c>
      <c r="J238" t="s">
        <v>34</v>
      </c>
      <c r="K238" t="s">
        <v>36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</row>
    <row r="239" spans="1:17" x14ac:dyDescent="0.2">
      <c r="A239" s="1">
        <v>45530</v>
      </c>
      <c r="B239" t="s">
        <v>14</v>
      </c>
      <c r="C239" t="s">
        <v>28</v>
      </c>
      <c r="D239" t="s">
        <v>20</v>
      </c>
      <c r="E239" t="s">
        <v>16</v>
      </c>
      <c r="F239" t="s">
        <v>24</v>
      </c>
      <c r="G239">
        <v>373</v>
      </c>
      <c r="H239">
        <v>30</v>
      </c>
      <c r="I239">
        <v>155.15</v>
      </c>
      <c r="J239" t="s">
        <v>34</v>
      </c>
      <c r="K239" t="s">
        <v>36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</row>
    <row r="240" spans="1:17" x14ac:dyDescent="0.2">
      <c r="A240" s="1">
        <v>45654</v>
      </c>
      <c r="B240" t="s">
        <v>9</v>
      </c>
      <c r="C240" t="s">
        <v>28</v>
      </c>
      <c r="D240" t="s">
        <v>20</v>
      </c>
      <c r="E240" t="s">
        <v>23</v>
      </c>
      <c r="F240" t="s">
        <v>24</v>
      </c>
      <c r="G240">
        <v>384</v>
      </c>
      <c r="H240">
        <v>28</v>
      </c>
      <c r="I240">
        <v>881.59</v>
      </c>
      <c r="J240" t="s">
        <v>34</v>
      </c>
      <c r="K240" t="s">
        <v>36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</row>
    <row r="241" spans="1:17" x14ac:dyDescent="0.2">
      <c r="A241" s="1">
        <v>45632</v>
      </c>
      <c r="B241" t="s">
        <v>18</v>
      </c>
      <c r="C241" t="s">
        <v>10</v>
      </c>
      <c r="D241" t="s">
        <v>20</v>
      </c>
      <c r="E241" t="s">
        <v>23</v>
      </c>
      <c r="F241" t="s">
        <v>24</v>
      </c>
      <c r="G241">
        <v>196</v>
      </c>
      <c r="H241">
        <v>45</v>
      </c>
      <c r="I241">
        <v>350.75</v>
      </c>
      <c r="J241" t="s">
        <v>34</v>
      </c>
      <c r="K241" t="s">
        <v>36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</row>
    <row r="242" spans="1:17" x14ac:dyDescent="0.2">
      <c r="A242" s="1">
        <v>45334</v>
      </c>
      <c r="B242" t="s">
        <v>25</v>
      </c>
      <c r="C242" t="s">
        <v>15</v>
      </c>
      <c r="D242" t="s">
        <v>20</v>
      </c>
      <c r="E242" t="s">
        <v>16</v>
      </c>
      <c r="F242" t="s">
        <v>17</v>
      </c>
      <c r="G242">
        <v>141</v>
      </c>
      <c r="H242">
        <v>49</v>
      </c>
      <c r="I242">
        <v>92.77</v>
      </c>
      <c r="J242" t="s">
        <v>34</v>
      </c>
      <c r="K242" t="s">
        <v>36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</row>
    <row r="243" spans="1:17" x14ac:dyDescent="0.2">
      <c r="A243" s="1">
        <v>45455</v>
      </c>
      <c r="B243" t="s">
        <v>14</v>
      </c>
      <c r="C243" t="s">
        <v>28</v>
      </c>
      <c r="D243" t="s">
        <v>20</v>
      </c>
      <c r="E243" t="s">
        <v>23</v>
      </c>
      <c r="F243" t="s">
        <v>21</v>
      </c>
      <c r="G243">
        <v>81</v>
      </c>
      <c r="H243">
        <v>9</v>
      </c>
      <c r="I243">
        <v>678.32</v>
      </c>
      <c r="J243" t="s">
        <v>34</v>
      </c>
      <c r="K243" t="s">
        <v>36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</row>
    <row r="244" spans="1:17" x14ac:dyDescent="0.2">
      <c r="A244" s="1">
        <v>45472</v>
      </c>
      <c r="B244" t="s">
        <v>18</v>
      </c>
      <c r="C244" t="s">
        <v>10</v>
      </c>
      <c r="D244" t="s">
        <v>20</v>
      </c>
      <c r="E244" t="s">
        <v>12</v>
      </c>
      <c r="F244" t="s">
        <v>13</v>
      </c>
      <c r="G244">
        <v>153</v>
      </c>
      <c r="H244">
        <v>8</v>
      </c>
      <c r="I244">
        <v>487.94</v>
      </c>
      <c r="J244" t="s">
        <v>34</v>
      </c>
      <c r="K244" t="s">
        <v>36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</row>
    <row r="245" spans="1:17" x14ac:dyDescent="0.2">
      <c r="A245" s="1">
        <v>45527</v>
      </c>
      <c r="B245" t="s">
        <v>14</v>
      </c>
      <c r="C245" t="s">
        <v>28</v>
      </c>
      <c r="D245" t="s">
        <v>20</v>
      </c>
      <c r="E245" t="s">
        <v>12</v>
      </c>
      <c r="F245" t="s">
        <v>24</v>
      </c>
      <c r="G245">
        <v>200</v>
      </c>
      <c r="H245">
        <v>10</v>
      </c>
      <c r="I245">
        <v>722.92</v>
      </c>
      <c r="J245" t="s">
        <v>34</v>
      </c>
      <c r="K245" t="s">
        <v>36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</row>
    <row r="246" spans="1:17" x14ac:dyDescent="0.2">
      <c r="A246" s="1">
        <v>45485</v>
      </c>
      <c r="B246" t="s">
        <v>30</v>
      </c>
      <c r="C246" t="s">
        <v>10</v>
      </c>
      <c r="D246" t="s">
        <v>20</v>
      </c>
      <c r="E246" t="s">
        <v>12</v>
      </c>
      <c r="F246" t="s">
        <v>24</v>
      </c>
      <c r="G246">
        <v>269</v>
      </c>
      <c r="H246">
        <v>6</v>
      </c>
      <c r="I246">
        <v>121.57</v>
      </c>
      <c r="J246" t="s">
        <v>34</v>
      </c>
      <c r="K246" t="s">
        <v>36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</row>
    <row r="247" spans="1:17" x14ac:dyDescent="0.2">
      <c r="A247" s="1">
        <v>45612</v>
      </c>
      <c r="B247" t="s">
        <v>26</v>
      </c>
      <c r="C247" t="s">
        <v>19</v>
      </c>
      <c r="D247" t="s">
        <v>20</v>
      </c>
      <c r="E247" t="s">
        <v>23</v>
      </c>
      <c r="F247" t="s">
        <v>21</v>
      </c>
      <c r="G247">
        <v>226</v>
      </c>
      <c r="H247">
        <v>9</v>
      </c>
      <c r="I247">
        <v>459.69</v>
      </c>
      <c r="J247" t="s">
        <v>34</v>
      </c>
      <c r="K247" t="s">
        <v>36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</row>
    <row r="248" spans="1:17" x14ac:dyDescent="0.2">
      <c r="A248" s="1">
        <v>45465</v>
      </c>
      <c r="B248" t="s">
        <v>25</v>
      </c>
      <c r="C248" t="s">
        <v>15</v>
      </c>
      <c r="D248" t="s">
        <v>20</v>
      </c>
      <c r="E248" t="s">
        <v>12</v>
      </c>
      <c r="F248" t="s">
        <v>21</v>
      </c>
      <c r="G248">
        <v>154</v>
      </c>
      <c r="H248">
        <v>46</v>
      </c>
      <c r="I248">
        <v>661.96</v>
      </c>
      <c r="J248" t="s">
        <v>34</v>
      </c>
      <c r="K248" t="s">
        <v>36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</row>
    <row r="249" spans="1:17" x14ac:dyDescent="0.2">
      <c r="A249" s="1">
        <v>45450</v>
      </c>
      <c r="B249" t="s">
        <v>9</v>
      </c>
      <c r="C249" t="s">
        <v>15</v>
      </c>
      <c r="D249" t="s">
        <v>20</v>
      </c>
      <c r="E249" t="s">
        <v>16</v>
      </c>
      <c r="F249" t="s">
        <v>21</v>
      </c>
      <c r="G249">
        <v>256</v>
      </c>
      <c r="H249">
        <v>49</v>
      </c>
      <c r="I249">
        <v>927.42</v>
      </c>
      <c r="J249" t="s">
        <v>34</v>
      </c>
      <c r="K249" t="s">
        <v>36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</row>
    <row r="250" spans="1:17" x14ac:dyDescent="0.2">
      <c r="A250" s="1">
        <v>45370</v>
      </c>
      <c r="B250" t="s">
        <v>9</v>
      </c>
      <c r="C250" t="s">
        <v>15</v>
      </c>
      <c r="D250" t="s">
        <v>20</v>
      </c>
      <c r="E250" t="s">
        <v>29</v>
      </c>
      <c r="F250" t="s">
        <v>21</v>
      </c>
      <c r="G250">
        <v>334</v>
      </c>
      <c r="H250">
        <v>50</v>
      </c>
      <c r="I250">
        <v>438.35</v>
      </c>
      <c r="J250" t="s">
        <v>34</v>
      </c>
      <c r="K250" t="s">
        <v>36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</row>
    <row r="251" spans="1:17" x14ac:dyDescent="0.2">
      <c r="A251" s="1">
        <v>45426</v>
      </c>
      <c r="B251" t="s">
        <v>30</v>
      </c>
      <c r="C251" t="s">
        <v>10</v>
      </c>
      <c r="D251" t="s">
        <v>20</v>
      </c>
      <c r="E251" t="s">
        <v>16</v>
      </c>
      <c r="F251" t="s">
        <v>13</v>
      </c>
      <c r="G251">
        <v>341</v>
      </c>
      <c r="H251">
        <v>30</v>
      </c>
      <c r="I251">
        <v>614.16</v>
      </c>
      <c r="J251" t="s">
        <v>34</v>
      </c>
      <c r="K251" t="s">
        <v>36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</row>
    <row r="252" spans="1:17" x14ac:dyDescent="0.2">
      <c r="A252" s="1">
        <v>45411</v>
      </c>
      <c r="B252" t="s">
        <v>26</v>
      </c>
      <c r="C252" t="s">
        <v>10</v>
      </c>
      <c r="D252" t="s">
        <v>20</v>
      </c>
      <c r="E252" t="s">
        <v>12</v>
      </c>
      <c r="F252" t="s">
        <v>24</v>
      </c>
      <c r="G252">
        <v>395</v>
      </c>
      <c r="H252">
        <v>18</v>
      </c>
      <c r="I252">
        <v>487.81</v>
      </c>
      <c r="J252" t="s">
        <v>34</v>
      </c>
      <c r="K252" t="s">
        <v>36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</row>
    <row r="253" spans="1:17" x14ac:dyDescent="0.2">
      <c r="A253" s="1">
        <v>45534</v>
      </c>
      <c r="B253" t="s">
        <v>30</v>
      </c>
      <c r="C253" t="s">
        <v>10</v>
      </c>
      <c r="D253" t="s">
        <v>20</v>
      </c>
      <c r="E253" t="s">
        <v>16</v>
      </c>
      <c r="F253" t="s">
        <v>17</v>
      </c>
      <c r="G253">
        <v>475</v>
      </c>
      <c r="H253">
        <v>16</v>
      </c>
      <c r="I253">
        <v>490.17</v>
      </c>
      <c r="J253" t="s">
        <v>34</v>
      </c>
      <c r="K253" t="s">
        <v>36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</row>
    <row r="254" spans="1:17" x14ac:dyDescent="0.2">
      <c r="A254" s="1">
        <v>45305</v>
      </c>
      <c r="B254" t="s">
        <v>25</v>
      </c>
      <c r="C254" t="s">
        <v>28</v>
      </c>
      <c r="D254" t="s">
        <v>20</v>
      </c>
      <c r="E254" t="s">
        <v>23</v>
      </c>
      <c r="F254" t="s">
        <v>21</v>
      </c>
      <c r="G254">
        <v>56</v>
      </c>
      <c r="H254">
        <v>33</v>
      </c>
      <c r="I254">
        <v>613.42999999999995</v>
      </c>
      <c r="J254" t="s">
        <v>34</v>
      </c>
      <c r="K254" t="s">
        <v>36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</row>
    <row r="255" spans="1:17" x14ac:dyDescent="0.2">
      <c r="A255" s="1">
        <v>45507</v>
      </c>
      <c r="B255" t="s">
        <v>26</v>
      </c>
      <c r="C255" t="s">
        <v>19</v>
      </c>
      <c r="D255" t="s">
        <v>20</v>
      </c>
      <c r="E255" t="s">
        <v>32</v>
      </c>
      <c r="F255" t="s">
        <v>17</v>
      </c>
      <c r="G255">
        <v>166</v>
      </c>
      <c r="H255">
        <v>12</v>
      </c>
      <c r="I255">
        <v>59.26</v>
      </c>
      <c r="J255" t="s">
        <v>34</v>
      </c>
      <c r="K255" t="s">
        <v>36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</row>
    <row r="256" spans="1:17" x14ac:dyDescent="0.2">
      <c r="A256" s="1">
        <v>45586</v>
      </c>
      <c r="B256" t="s">
        <v>18</v>
      </c>
      <c r="C256" t="s">
        <v>19</v>
      </c>
      <c r="D256" t="s">
        <v>20</v>
      </c>
      <c r="E256" t="s">
        <v>23</v>
      </c>
      <c r="F256" t="s">
        <v>21</v>
      </c>
      <c r="G256">
        <v>89</v>
      </c>
      <c r="H256">
        <v>0</v>
      </c>
      <c r="I256">
        <v>822.76</v>
      </c>
      <c r="J256" t="s">
        <v>34</v>
      </c>
      <c r="K256" t="s">
        <v>36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</row>
    <row r="257" spans="1:17" x14ac:dyDescent="0.2">
      <c r="A257" s="1">
        <v>45419</v>
      </c>
      <c r="B257" t="s">
        <v>30</v>
      </c>
      <c r="C257" t="s">
        <v>15</v>
      </c>
      <c r="D257" t="s">
        <v>20</v>
      </c>
      <c r="E257" t="s">
        <v>23</v>
      </c>
      <c r="F257" t="s">
        <v>21</v>
      </c>
      <c r="G257">
        <v>206</v>
      </c>
      <c r="H257">
        <v>19</v>
      </c>
      <c r="I257">
        <v>302.74</v>
      </c>
      <c r="J257" t="s">
        <v>34</v>
      </c>
      <c r="K257" t="s">
        <v>36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</row>
    <row r="258" spans="1:17" x14ac:dyDescent="0.2">
      <c r="A258" s="1">
        <v>45419</v>
      </c>
      <c r="B258" t="s">
        <v>25</v>
      </c>
      <c r="C258" t="s">
        <v>19</v>
      </c>
      <c r="D258" t="s">
        <v>20</v>
      </c>
      <c r="E258" t="s">
        <v>12</v>
      </c>
      <c r="F258" t="s">
        <v>13</v>
      </c>
      <c r="G258">
        <v>248</v>
      </c>
      <c r="H258">
        <v>19</v>
      </c>
      <c r="I258">
        <v>160.41999999999999</v>
      </c>
      <c r="J258" t="s">
        <v>34</v>
      </c>
      <c r="K258" t="s">
        <v>36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</row>
    <row r="259" spans="1:17" x14ac:dyDescent="0.2">
      <c r="A259" s="1">
        <v>45325</v>
      </c>
      <c r="B259" t="s">
        <v>18</v>
      </c>
      <c r="C259" t="s">
        <v>15</v>
      </c>
      <c r="D259" t="s">
        <v>20</v>
      </c>
      <c r="E259" t="s">
        <v>12</v>
      </c>
      <c r="F259" t="s">
        <v>13</v>
      </c>
      <c r="G259">
        <v>488</v>
      </c>
      <c r="H259">
        <v>7</v>
      </c>
      <c r="I259">
        <v>135.65</v>
      </c>
      <c r="J259" t="s">
        <v>34</v>
      </c>
      <c r="K259" t="s">
        <v>36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</row>
    <row r="260" spans="1:17" x14ac:dyDescent="0.2">
      <c r="A260" s="1">
        <v>45586</v>
      </c>
      <c r="B260" t="s">
        <v>9</v>
      </c>
      <c r="C260" t="s">
        <v>19</v>
      </c>
      <c r="D260" t="s">
        <v>20</v>
      </c>
      <c r="E260" t="s">
        <v>12</v>
      </c>
      <c r="F260" t="s">
        <v>24</v>
      </c>
      <c r="G260">
        <v>492</v>
      </c>
      <c r="H260">
        <v>49</v>
      </c>
      <c r="I260">
        <v>12.83</v>
      </c>
      <c r="J260" t="s">
        <v>34</v>
      </c>
      <c r="K260" t="s">
        <v>36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</row>
    <row r="261" spans="1:17" x14ac:dyDescent="0.2">
      <c r="A261" s="1">
        <v>45554</v>
      </c>
      <c r="B261" t="s">
        <v>14</v>
      </c>
      <c r="C261" t="s">
        <v>10</v>
      </c>
      <c r="D261" t="s">
        <v>20</v>
      </c>
      <c r="E261" t="s">
        <v>23</v>
      </c>
      <c r="F261" t="s">
        <v>24</v>
      </c>
      <c r="G261">
        <v>185</v>
      </c>
      <c r="H261">
        <v>30</v>
      </c>
      <c r="I261">
        <v>139.81</v>
      </c>
      <c r="J261" t="s">
        <v>34</v>
      </c>
      <c r="K261" t="s">
        <v>36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</row>
    <row r="262" spans="1:17" x14ac:dyDescent="0.2">
      <c r="A262" s="1">
        <v>45642</v>
      </c>
      <c r="B262" t="s">
        <v>14</v>
      </c>
      <c r="C262" t="s">
        <v>28</v>
      </c>
      <c r="D262" t="s">
        <v>20</v>
      </c>
      <c r="E262" t="s">
        <v>32</v>
      </c>
      <c r="F262" t="s">
        <v>17</v>
      </c>
      <c r="G262">
        <v>360</v>
      </c>
      <c r="H262">
        <v>4</v>
      </c>
      <c r="I262">
        <v>761.8</v>
      </c>
      <c r="J262" t="s">
        <v>34</v>
      </c>
      <c r="K262" t="s">
        <v>36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</row>
    <row r="263" spans="1:17" x14ac:dyDescent="0.2">
      <c r="A263" s="1">
        <v>45452</v>
      </c>
      <c r="B263" t="s">
        <v>18</v>
      </c>
      <c r="C263" t="s">
        <v>19</v>
      </c>
      <c r="D263" t="s">
        <v>20</v>
      </c>
      <c r="E263" t="s">
        <v>32</v>
      </c>
      <c r="F263" t="s">
        <v>13</v>
      </c>
      <c r="G263">
        <v>211</v>
      </c>
      <c r="H263">
        <v>18</v>
      </c>
      <c r="I263">
        <v>82.84</v>
      </c>
      <c r="J263" t="s">
        <v>34</v>
      </c>
      <c r="K263" t="s">
        <v>36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</row>
    <row r="264" spans="1:17" x14ac:dyDescent="0.2">
      <c r="A264" s="1">
        <v>45425</v>
      </c>
      <c r="B264" t="s">
        <v>30</v>
      </c>
      <c r="C264" t="s">
        <v>15</v>
      </c>
      <c r="D264" t="s">
        <v>20</v>
      </c>
      <c r="E264" t="s">
        <v>29</v>
      </c>
      <c r="F264" t="s">
        <v>21</v>
      </c>
      <c r="G264">
        <v>409</v>
      </c>
      <c r="H264">
        <v>7</v>
      </c>
      <c r="I264">
        <v>723.15</v>
      </c>
      <c r="J264" t="s">
        <v>34</v>
      </c>
      <c r="K264" t="s">
        <v>36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</row>
    <row r="265" spans="1:17" x14ac:dyDescent="0.2">
      <c r="A265" s="1">
        <v>45316</v>
      </c>
      <c r="B265" t="s">
        <v>14</v>
      </c>
      <c r="C265" t="s">
        <v>19</v>
      </c>
      <c r="D265" t="s">
        <v>20</v>
      </c>
      <c r="E265" t="s">
        <v>29</v>
      </c>
      <c r="F265" t="s">
        <v>17</v>
      </c>
      <c r="G265">
        <v>246</v>
      </c>
      <c r="H265">
        <v>46</v>
      </c>
      <c r="I265">
        <v>749.61</v>
      </c>
      <c r="J265" t="s">
        <v>34</v>
      </c>
      <c r="K265" t="s">
        <v>36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</row>
    <row r="266" spans="1:17" x14ac:dyDescent="0.2">
      <c r="A266" s="1">
        <v>45574</v>
      </c>
      <c r="B266" t="s">
        <v>18</v>
      </c>
      <c r="C266" t="s">
        <v>28</v>
      </c>
      <c r="D266" t="s">
        <v>20</v>
      </c>
      <c r="E266" t="s">
        <v>29</v>
      </c>
      <c r="F266" t="s">
        <v>24</v>
      </c>
      <c r="G266">
        <v>328</v>
      </c>
      <c r="H266">
        <v>8</v>
      </c>
      <c r="I266">
        <v>892.03</v>
      </c>
      <c r="J266" t="s">
        <v>34</v>
      </c>
      <c r="K266" t="s">
        <v>36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</row>
    <row r="267" spans="1:17" x14ac:dyDescent="0.2">
      <c r="A267" s="1">
        <v>45439</v>
      </c>
      <c r="B267" t="s">
        <v>26</v>
      </c>
      <c r="C267" t="s">
        <v>10</v>
      </c>
      <c r="D267" t="s">
        <v>20</v>
      </c>
      <c r="E267" t="s">
        <v>29</v>
      </c>
      <c r="F267" t="s">
        <v>17</v>
      </c>
      <c r="G267">
        <v>441</v>
      </c>
      <c r="H267">
        <v>8</v>
      </c>
      <c r="I267">
        <v>26.92</v>
      </c>
      <c r="J267" t="s">
        <v>34</v>
      </c>
      <c r="K267" t="s">
        <v>36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</row>
    <row r="268" spans="1:17" x14ac:dyDescent="0.2">
      <c r="A268" s="1">
        <v>45645</v>
      </c>
      <c r="B268" t="s">
        <v>25</v>
      </c>
      <c r="C268" t="s">
        <v>28</v>
      </c>
      <c r="D268" t="s">
        <v>20</v>
      </c>
      <c r="E268" t="s">
        <v>32</v>
      </c>
      <c r="F268" t="s">
        <v>17</v>
      </c>
      <c r="G268">
        <v>130</v>
      </c>
      <c r="H268">
        <v>5</v>
      </c>
      <c r="I268">
        <v>637.29999999999995</v>
      </c>
      <c r="J268" t="s">
        <v>34</v>
      </c>
      <c r="K268" t="s">
        <v>36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</row>
    <row r="269" spans="1:17" x14ac:dyDescent="0.2">
      <c r="A269" s="1">
        <v>45575</v>
      </c>
      <c r="B269" t="s">
        <v>9</v>
      </c>
      <c r="C269" t="s">
        <v>10</v>
      </c>
      <c r="D269" t="s">
        <v>20</v>
      </c>
      <c r="E269" t="s">
        <v>16</v>
      </c>
      <c r="F269" t="s">
        <v>21</v>
      </c>
      <c r="G269">
        <v>411</v>
      </c>
      <c r="H269">
        <v>43</v>
      </c>
      <c r="I269">
        <v>282.11</v>
      </c>
      <c r="J269" t="s">
        <v>34</v>
      </c>
      <c r="K269" t="s">
        <v>36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</row>
    <row r="270" spans="1:17" x14ac:dyDescent="0.2">
      <c r="A270" s="1">
        <v>45355</v>
      </c>
      <c r="B270" t="s">
        <v>18</v>
      </c>
      <c r="C270" t="s">
        <v>10</v>
      </c>
      <c r="D270" t="s">
        <v>20</v>
      </c>
      <c r="E270" t="s">
        <v>29</v>
      </c>
      <c r="F270" t="s">
        <v>13</v>
      </c>
      <c r="G270">
        <v>36</v>
      </c>
      <c r="H270">
        <v>45</v>
      </c>
      <c r="I270">
        <v>570.27</v>
      </c>
      <c r="J270" t="s">
        <v>34</v>
      </c>
      <c r="K270" t="s">
        <v>36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</row>
    <row r="271" spans="1:17" x14ac:dyDescent="0.2">
      <c r="A271" s="1">
        <v>45519</v>
      </c>
      <c r="B271" t="s">
        <v>26</v>
      </c>
      <c r="C271" t="s">
        <v>19</v>
      </c>
      <c r="D271" t="s">
        <v>20</v>
      </c>
      <c r="E271" t="s">
        <v>12</v>
      </c>
      <c r="F271" t="s">
        <v>17</v>
      </c>
      <c r="G271">
        <v>240</v>
      </c>
      <c r="H271">
        <v>24</v>
      </c>
      <c r="I271">
        <v>965.25</v>
      </c>
      <c r="J271" t="s">
        <v>34</v>
      </c>
      <c r="K271" t="s">
        <v>36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</row>
    <row r="272" spans="1:17" x14ac:dyDescent="0.2">
      <c r="A272" s="1">
        <v>45650</v>
      </c>
      <c r="B272" t="s">
        <v>26</v>
      </c>
      <c r="C272" t="s">
        <v>28</v>
      </c>
      <c r="D272" t="s">
        <v>20</v>
      </c>
      <c r="E272" t="s">
        <v>12</v>
      </c>
      <c r="F272" t="s">
        <v>24</v>
      </c>
      <c r="G272">
        <v>329</v>
      </c>
      <c r="H272">
        <v>45</v>
      </c>
      <c r="I272">
        <v>133.68</v>
      </c>
      <c r="J272" t="s">
        <v>34</v>
      </c>
      <c r="K272" t="s">
        <v>36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</row>
    <row r="273" spans="1:17" x14ac:dyDescent="0.2">
      <c r="A273" s="1">
        <v>45355</v>
      </c>
      <c r="B273" t="s">
        <v>25</v>
      </c>
      <c r="C273" t="s">
        <v>15</v>
      </c>
      <c r="D273" t="s">
        <v>20</v>
      </c>
      <c r="E273" t="s">
        <v>29</v>
      </c>
      <c r="F273" t="s">
        <v>13</v>
      </c>
      <c r="G273">
        <v>80</v>
      </c>
      <c r="H273">
        <v>50</v>
      </c>
      <c r="I273">
        <v>353.82</v>
      </c>
      <c r="J273" t="s">
        <v>34</v>
      </c>
      <c r="K273" t="s">
        <v>36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</row>
    <row r="274" spans="1:17" x14ac:dyDescent="0.2">
      <c r="A274" s="1">
        <v>45541</v>
      </c>
      <c r="B274" t="s">
        <v>26</v>
      </c>
      <c r="C274" t="s">
        <v>28</v>
      </c>
      <c r="D274" t="s">
        <v>20</v>
      </c>
      <c r="E274" t="s">
        <v>16</v>
      </c>
      <c r="F274" t="s">
        <v>13</v>
      </c>
      <c r="G274">
        <v>16</v>
      </c>
      <c r="H274">
        <v>27</v>
      </c>
      <c r="I274">
        <v>359.32</v>
      </c>
      <c r="J274" t="s">
        <v>34</v>
      </c>
      <c r="K274" t="s">
        <v>36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</row>
    <row r="275" spans="1:17" x14ac:dyDescent="0.2">
      <c r="A275" s="1">
        <v>45457</v>
      </c>
      <c r="B275" t="s">
        <v>30</v>
      </c>
      <c r="C275" t="s">
        <v>15</v>
      </c>
      <c r="D275" t="s">
        <v>20</v>
      </c>
      <c r="E275" t="s">
        <v>32</v>
      </c>
      <c r="F275" t="s">
        <v>13</v>
      </c>
      <c r="G275">
        <v>401</v>
      </c>
      <c r="H275">
        <v>49</v>
      </c>
      <c r="I275">
        <v>892.92</v>
      </c>
      <c r="J275" t="s">
        <v>34</v>
      </c>
      <c r="K275" t="s">
        <v>36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</row>
    <row r="276" spans="1:17" x14ac:dyDescent="0.2">
      <c r="A276" s="1">
        <v>45555</v>
      </c>
      <c r="B276" t="s">
        <v>18</v>
      </c>
      <c r="C276" t="s">
        <v>19</v>
      </c>
      <c r="D276" t="s">
        <v>20</v>
      </c>
      <c r="E276" t="s">
        <v>32</v>
      </c>
      <c r="F276" t="s">
        <v>24</v>
      </c>
      <c r="G276">
        <v>409</v>
      </c>
      <c r="H276">
        <v>27</v>
      </c>
      <c r="I276">
        <v>416.03</v>
      </c>
      <c r="J276" t="s">
        <v>34</v>
      </c>
      <c r="K276" t="s">
        <v>36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</row>
    <row r="277" spans="1:17" x14ac:dyDescent="0.2">
      <c r="A277" s="1">
        <v>45603</v>
      </c>
      <c r="B277" t="s">
        <v>30</v>
      </c>
      <c r="C277" t="s">
        <v>28</v>
      </c>
      <c r="D277" t="s">
        <v>20</v>
      </c>
      <c r="E277" t="s">
        <v>16</v>
      </c>
      <c r="F277" t="s">
        <v>24</v>
      </c>
      <c r="G277">
        <v>156</v>
      </c>
      <c r="H277">
        <v>29</v>
      </c>
      <c r="I277">
        <v>688.07</v>
      </c>
      <c r="J277" t="s">
        <v>34</v>
      </c>
      <c r="K277" t="s">
        <v>36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</row>
    <row r="278" spans="1:17" x14ac:dyDescent="0.2">
      <c r="A278" s="1">
        <v>45484</v>
      </c>
      <c r="B278" t="s">
        <v>14</v>
      </c>
      <c r="C278" t="s">
        <v>10</v>
      </c>
      <c r="D278" t="s">
        <v>20</v>
      </c>
      <c r="E278" t="s">
        <v>32</v>
      </c>
      <c r="F278" t="s">
        <v>13</v>
      </c>
      <c r="G278">
        <v>210</v>
      </c>
      <c r="H278">
        <v>38</v>
      </c>
      <c r="I278">
        <v>493.58</v>
      </c>
      <c r="J278" t="s">
        <v>34</v>
      </c>
      <c r="K278" t="s">
        <v>36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</row>
    <row r="279" spans="1:17" x14ac:dyDescent="0.2">
      <c r="A279" s="1">
        <v>45371</v>
      </c>
      <c r="B279" t="s">
        <v>26</v>
      </c>
      <c r="C279" t="s">
        <v>19</v>
      </c>
      <c r="D279" t="s">
        <v>20</v>
      </c>
      <c r="E279" t="s">
        <v>29</v>
      </c>
      <c r="F279" t="s">
        <v>24</v>
      </c>
      <c r="G279">
        <v>73</v>
      </c>
      <c r="H279">
        <v>33</v>
      </c>
      <c r="I279">
        <v>289.64999999999998</v>
      </c>
      <c r="J279" t="s">
        <v>34</v>
      </c>
      <c r="K279" t="s">
        <v>36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</row>
    <row r="280" spans="1:17" x14ac:dyDescent="0.2">
      <c r="A280" s="1">
        <v>45519</v>
      </c>
      <c r="B280" t="s">
        <v>18</v>
      </c>
      <c r="C280" t="s">
        <v>10</v>
      </c>
      <c r="D280" t="s">
        <v>20</v>
      </c>
      <c r="E280" t="s">
        <v>16</v>
      </c>
      <c r="F280" t="s">
        <v>17</v>
      </c>
      <c r="G280">
        <v>232</v>
      </c>
      <c r="H280">
        <v>14</v>
      </c>
      <c r="I280">
        <v>61.02</v>
      </c>
      <c r="J280" t="s">
        <v>34</v>
      </c>
      <c r="K280" t="s">
        <v>36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</row>
    <row r="281" spans="1:17" x14ac:dyDescent="0.2">
      <c r="A281" s="1">
        <v>45384</v>
      </c>
      <c r="B281" t="s">
        <v>25</v>
      </c>
      <c r="C281" t="s">
        <v>28</v>
      </c>
      <c r="D281" t="s">
        <v>20</v>
      </c>
      <c r="E281" t="s">
        <v>29</v>
      </c>
      <c r="F281" t="s">
        <v>13</v>
      </c>
      <c r="G281">
        <v>184</v>
      </c>
      <c r="H281">
        <v>37</v>
      </c>
      <c r="I281">
        <v>778.05</v>
      </c>
      <c r="J281" t="s">
        <v>34</v>
      </c>
      <c r="K281" t="s">
        <v>36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</row>
    <row r="282" spans="1:17" x14ac:dyDescent="0.2">
      <c r="A282" s="1">
        <v>45335</v>
      </c>
      <c r="B282" t="s">
        <v>26</v>
      </c>
      <c r="C282" t="s">
        <v>10</v>
      </c>
      <c r="D282" t="s">
        <v>20</v>
      </c>
      <c r="E282" t="s">
        <v>16</v>
      </c>
      <c r="F282" t="s">
        <v>21</v>
      </c>
      <c r="G282">
        <v>16</v>
      </c>
      <c r="H282">
        <v>45</v>
      </c>
      <c r="I282">
        <v>522.57000000000005</v>
      </c>
      <c r="J282" t="s">
        <v>34</v>
      </c>
      <c r="K282" t="s">
        <v>36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</row>
    <row r="283" spans="1:17" x14ac:dyDescent="0.2">
      <c r="A283" s="1">
        <v>45559</v>
      </c>
      <c r="B283" t="s">
        <v>26</v>
      </c>
      <c r="C283" t="s">
        <v>28</v>
      </c>
      <c r="D283" t="s">
        <v>20</v>
      </c>
      <c r="E283" t="s">
        <v>12</v>
      </c>
      <c r="F283" t="s">
        <v>13</v>
      </c>
      <c r="G283">
        <v>345</v>
      </c>
      <c r="H283">
        <v>21</v>
      </c>
      <c r="I283">
        <v>612.79999999999995</v>
      </c>
      <c r="J283" t="s">
        <v>34</v>
      </c>
      <c r="K283" t="s">
        <v>36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</row>
    <row r="284" spans="1:17" x14ac:dyDescent="0.2">
      <c r="A284" s="1">
        <v>45373</v>
      </c>
      <c r="B284" t="s">
        <v>18</v>
      </c>
      <c r="C284" t="s">
        <v>19</v>
      </c>
      <c r="D284" t="s">
        <v>20</v>
      </c>
      <c r="E284" t="s">
        <v>23</v>
      </c>
      <c r="F284" t="s">
        <v>24</v>
      </c>
      <c r="G284">
        <v>419</v>
      </c>
      <c r="H284">
        <v>46</v>
      </c>
      <c r="I284">
        <v>357.72</v>
      </c>
      <c r="J284" t="s">
        <v>34</v>
      </c>
      <c r="K284" t="s">
        <v>36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</row>
    <row r="285" spans="1:17" x14ac:dyDescent="0.2">
      <c r="A285" s="1">
        <v>45407</v>
      </c>
      <c r="B285" t="s">
        <v>14</v>
      </c>
      <c r="C285" t="s">
        <v>15</v>
      </c>
      <c r="D285" t="s">
        <v>20</v>
      </c>
      <c r="E285" t="s">
        <v>29</v>
      </c>
      <c r="F285" t="s">
        <v>24</v>
      </c>
      <c r="G285">
        <v>430</v>
      </c>
      <c r="H285">
        <v>30</v>
      </c>
      <c r="I285">
        <v>198.84</v>
      </c>
      <c r="J285" t="s">
        <v>34</v>
      </c>
      <c r="K285" t="s">
        <v>36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</row>
    <row r="286" spans="1:17" x14ac:dyDescent="0.2">
      <c r="A286" s="1">
        <v>45631</v>
      </c>
      <c r="B286" t="s">
        <v>25</v>
      </c>
      <c r="C286" t="s">
        <v>10</v>
      </c>
      <c r="D286" t="s">
        <v>20</v>
      </c>
      <c r="E286" t="s">
        <v>23</v>
      </c>
      <c r="F286" t="s">
        <v>24</v>
      </c>
      <c r="G286">
        <v>231</v>
      </c>
      <c r="H286">
        <v>50</v>
      </c>
      <c r="I286">
        <v>711.26</v>
      </c>
      <c r="J286" t="s">
        <v>34</v>
      </c>
      <c r="K286" t="s">
        <v>36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</row>
    <row r="287" spans="1:17" x14ac:dyDescent="0.2">
      <c r="A287" s="1">
        <v>45538</v>
      </c>
      <c r="B287" t="s">
        <v>18</v>
      </c>
      <c r="C287" t="s">
        <v>19</v>
      </c>
      <c r="D287" t="s">
        <v>20</v>
      </c>
      <c r="E287" t="s">
        <v>32</v>
      </c>
      <c r="F287" t="s">
        <v>21</v>
      </c>
      <c r="G287">
        <v>155</v>
      </c>
      <c r="H287">
        <v>42</v>
      </c>
      <c r="I287">
        <v>444.43</v>
      </c>
      <c r="J287" t="s">
        <v>34</v>
      </c>
      <c r="K287" t="s">
        <v>36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</row>
    <row r="288" spans="1:17" x14ac:dyDescent="0.2">
      <c r="A288" s="1">
        <v>45456</v>
      </c>
      <c r="B288" t="s">
        <v>14</v>
      </c>
      <c r="C288" t="s">
        <v>19</v>
      </c>
      <c r="D288" t="s">
        <v>20</v>
      </c>
      <c r="E288" t="s">
        <v>23</v>
      </c>
      <c r="F288" t="s">
        <v>24</v>
      </c>
      <c r="G288">
        <v>202</v>
      </c>
      <c r="H288">
        <v>23</v>
      </c>
      <c r="I288">
        <v>869.39</v>
      </c>
      <c r="J288" t="s">
        <v>34</v>
      </c>
      <c r="K288" t="s">
        <v>36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</row>
    <row r="289" spans="1:17" x14ac:dyDescent="0.2">
      <c r="A289" s="1">
        <v>45556</v>
      </c>
      <c r="B289" t="s">
        <v>14</v>
      </c>
      <c r="C289" t="s">
        <v>10</v>
      </c>
      <c r="D289" t="s">
        <v>20</v>
      </c>
      <c r="E289" t="s">
        <v>29</v>
      </c>
      <c r="F289" t="s">
        <v>21</v>
      </c>
      <c r="G289">
        <v>212</v>
      </c>
      <c r="H289">
        <v>43</v>
      </c>
      <c r="I289">
        <v>452.05</v>
      </c>
      <c r="J289" t="s">
        <v>34</v>
      </c>
      <c r="K289" t="s">
        <v>36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</row>
    <row r="290" spans="1:17" x14ac:dyDescent="0.2">
      <c r="A290" s="1">
        <v>45368</v>
      </c>
      <c r="B290" t="s">
        <v>30</v>
      </c>
      <c r="C290" t="s">
        <v>15</v>
      </c>
      <c r="D290" t="s">
        <v>20</v>
      </c>
      <c r="E290" t="s">
        <v>29</v>
      </c>
      <c r="F290" t="s">
        <v>24</v>
      </c>
      <c r="G290">
        <v>109</v>
      </c>
      <c r="H290">
        <v>41</v>
      </c>
      <c r="I290">
        <v>8.6300000000000008</v>
      </c>
      <c r="J290" t="s">
        <v>34</v>
      </c>
      <c r="K290" t="s">
        <v>36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</row>
    <row r="291" spans="1:17" x14ac:dyDescent="0.2">
      <c r="A291" s="1">
        <v>45408</v>
      </c>
      <c r="B291" t="s">
        <v>30</v>
      </c>
      <c r="C291" t="s">
        <v>19</v>
      </c>
      <c r="D291" t="s">
        <v>20</v>
      </c>
      <c r="E291" t="s">
        <v>23</v>
      </c>
      <c r="F291" t="s">
        <v>17</v>
      </c>
      <c r="G291">
        <v>37</v>
      </c>
      <c r="H291">
        <v>41</v>
      </c>
      <c r="I291">
        <v>44.47</v>
      </c>
      <c r="J291" t="s">
        <v>34</v>
      </c>
      <c r="K291" t="s">
        <v>36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</row>
    <row r="292" spans="1:17" x14ac:dyDescent="0.2">
      <c r="A292" s="1">
        <v>45575</v>
      </c>
      <c r="B292" t="s">
        <v>30</v>
      </c>
      <c r="C292" t="s">
        <v>28</v>
      </c>
      <c r="D292" t="s">
        <v>20</v>
      </c>
      <c r="E292" t="s">
        <v>16</v>
      </c>
      <c r="F292" t="s">
        <v>13</v>
      </c>
      <c r="G292">
        <v>453</v>
      </c>
      <c r="H292">
        <v>48</v>
      </c>
      <c r="I292">
        <v>702.09</v>
      </c>
      <c r="J292" t="s">
        <v>34</v>
      </c>
      <c r="K292" t="s">
        <v>36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</row>
    <row r="293" spans="1:17" x14ac:dyDescent="0.2">
      <c r="A293" s="1">
        <v>45483</v>
      </c>
      <c r="B293" t="s">
        <v>9</v>
      </c>
      <c r="C293" t="s">
        <v>28</v>
      </c>
      <c r="D293" t="s">
        <v>20</v>
      </c>
      <c r="E293" t="s">
        <v>23</v>
      </c>
      <c r="F293" t="s">
        <v>21</v>
      </c>
      <c r="G293">
        <v>85</v>
      </c>
      <c r="H293">
        <v>31</v>
      </c>
      <c r="I293">
        <v>927.76</v>
      </c>
      <c r="J293" t="s">
        <v>34</v>
      </c>
      <c r="K293" t="s">
        <v>36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</row>
    <row r="294" spans="1:17" x14ac:dyDescent="0.2">
      <c r="A294" s="1">
        <v>45651</v>
      </c>
      <c r="B294" t="s">
        <v>25</v>
      </c>
      <c r="C294" t="s">
        <v>19</v>
      </c>
      <c r="D294" t="s">
        <v>20</v>
      </c>
      <c r="E294" t="s">
        <v>29</v>
      </c>
      <c r="F294" t="s">
        <v>21</v>
      </c>
      <c r="G294">
        <v>408</v>
      </c>
      <c r="H294">
        <v>13</v>
      </c>
      <c r="I294">
        <v>45.58</v>
      </c>
      <c r="J294" t="s">
        <v>34</v>
      </c>
      <c r="K294" t="s">
        <v>36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</row>
    <row r="295" spans="1:17" x14ac:dyDescent="0.2">
      <c r="A295" s="1">
        <v>45613</v>
      </c>
      <c r="B295" t="s">
        <v>14</v>
      </c>
      <c r="C295" t="s">
        <v>10</v>
      </c>
      <c r="D295" t="s">
        <v>20</v>
      </c>
      <c r="E295" t="s">
        <v>16</v>
      </c>
      <c r="F295" t="s">
        <v>17</v>
      </c>
      <c r="G295">
        <v>46</v>
      </c>
      <c r="H295">
        <v>6</v>
      </c>
      <c r="I295">
        <v>723.02</v>
      </c>
      <c r="J295" t="s">
        <v>34</v>
      </c>
      <c r="K295" t="s">
        <v>36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</row>
    <row r="296" spans="1:17" x14ac:dyDescent="0.2">
      <c r="A296" s="1">
        <v>45628</v>
      </c>
      <c r="B296" t="s">
        <v>14</v>
      </c>
      <c r="C296" t="s">
        <v>15</v>
      </c>
      <c r="D296" t="s">
        <v>20</v>
      </c>
      <c r="E296" t="s">
        <v>12</v>
      </c>
      <c r="F296" t="s">
        <v>17</v>
      </c>
      <c r="G296">
        <v>99</v>
      </c>
      <c r="H296">
        <v>45</v>
      </c>
      <c r="I296">
        <v>524.25</v>
      </c>
      <c r="J296" t="s">
        <v>34</v>
      </c>
      <c r="K296" t="s">
        <v>36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</row>
    <row r="297" spans="1:17" x14ac:dyDescent="0.2">
      <c r="A297" s="1">
        <v>45449</v>
      </c>
      <c r="B297" t="s">
        <v>9</v>
      </c>
      <c r="C297" t="s">
        <v>15</v>
      </c>
      <c r="D297" t="s">
        <v>20</v>
      </c>
      <c r="E297" t="s">
        <v>23</v>
      </c>
      <c r="F297" t="s">
        <v>17</v>
      </c>
      <c r="G297">
        <v>437</v>
      </c>
      <c r="H297">
        <v>27</v>
      </c>
      <c r="I297">
        <v>239.45</v>
      </c>
      <c r="J297" t="s">
        <v>34</v>
      </c>
      <c r="K297" t="s">
        <v>36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</row>
    <row r="298" spans="1:17" x14ac:dyDescent="0.2">
      <c r="A298" s="1">
        <v>45449</v>
      </c>
      <c r="B298" t="s">
        <v>14</v>
      </c>
      <c r="C298" t="s">
        <v>19</v>
      </c>
      <c r="D298" t="s">
        <v>20</v>
      </c>
      <c r="E298" t="s">
        <v>29</v>
      </c>
      <c r="F298" t="s">
        <v>17</v>
      </c>
      <c r="G298">
        <v>435</v>
      </c>
      <c r="H298">
        <v>42</v>
      </c>
      <c r="I298">
        <v>341.44</v>
      </c>
      <c r="J298" t="s">
        <v>34</v>
      </c>
      <c r="K298" t="s">
        <v>36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</row>
    <row r="299" spans="1:17" x14ac:dyDescent="0.2">
      <c r="A299" s="1">
        <v>45547</v>
      </c>
      <c r="B299" t="s">
        <v>30</v>
      </c>
      <c r="C299" t="s">
        <v>10</v>
      </c>
      <c r="D299" t="s">
        <v>20</v>
      </c>
      <c r="E299" t="s">
        <v>16</v>
      </c>
      <c r="F299" t="s">
        <v>13</v>
      </c>
      <c r="G299">
        <v>191</v>
      </c>
      <c r="H299">
        <v>29</v>
      </c>
      <c r="I299">
        <v>23.85</v>
      </c>
      <c r="J299" t="s">
        <v>34</v>
      </c>
      <c r="K299" t="s">
        <v>36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</row>
    <row r="300" spans="1:17" x14ac:dyDescent="0.2">
      <c r="A300" s="1">
        <v>45553</v>
      </c>
      <c r="B300" t="s">
        <v>18</v>
      </c>
      <c r="C300" t="s">
        <v>28</v>
      </c>
      <c r="D300" t="s">
        <v>20</v>
      </c>
      <c r="E300" t="s">
        <v>32</v>
      </c>
      <c r="F300" t="s">
        <v>13</v>
      </c>
      <c r="G300">
        <v>273</v>
      </c>
      <c r="H300">
        <v>11</v>
      </c>
      <c r="I300">
        <v>730.55</v>
      </c>
      <c r="J300" t="s">
        <v>34</v>
      </c>
      <c r="K300" t="s">
        <v>36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</row>
    <row r="301" spans="1:17" x14ac:dyDescent="0.2">
      <c r="A301" s="1">
        <v>45641</v>
      </c>
      <c r="B301" t="s">
        <v>30</v>
      </c>
      <c r="C301" t="s">
        <v>28</v>
      </c>
      <c r="D301" t="s">
        <v>20</v>
      </c>
      <c r="E301" t="s">
        <v>12</v>
      </c>
      <c r="F301" t="s">
        <v>17</v>
      </c>
      <c r="G301">
        <v>394</v>
      </c>
      <c r="H301">
        <v>33</v>
      </c>
      <c r="I301">
        <v>21.59</v>
      </c>
      <c r="J301" t="s">
        <v>34</v>
      </c>
      <c r="K301" t="s">
        <v>36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</row>
    <row r="302" spans="1:17" x14ac:dyDescent="0.2">
      <c r="A302" s="1">
        <v>45654</v>
      </c>
      <c r="B302" t="s">
        <v>14</v>
      </c>
      <c r="C302" t="s">
        <v>15</v>
      </c>
      <c r="D302" t="s">
        <v>20</v>
      </c>
      <c r="E302" t="s">
        <v>32</v>
      </c>
      <c r="F302" t="s">
        <v>13</v>
      </c>
      <c r="G302">
        <v>327</v>
      </c>
      <c r="H302">
        <v>34</v>
      </c>
      <c r="I302">
        <v>253.8</v>
      </c>
      <c r="J302" t="s">
        <v>34</v>
      </c>
      <c r="K302" t="s">
        <v>36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</row>
    <row r="303" spans="1:17" x14ac:dyDescent="0.2">
      <c r="A303" s="1">
        <v>45491</v>
      </c>
      <c r="B303" t="s">
        <v>26</v>
      </c>
      <c r="C303" t="s">
        <v>15</v>
      </c>
      <c r="D303" t="s">
        <v>20</v>
      </c>
      <c r="E303" t="s">
        <v>12</v>
      </c>
      <c r="F303" t="s">
        <v>24</v>
      </c>
      <c r="G303">
        <v>395</v>
      </c>
      <c r="H303">
        <v>15</v>
      </c>
      <c r="I303">
        <v>582.67999999999995</v>
      </c>
      <c r="J303" t="s">
        <v>34</v>
      </c>
      <c r="K303" t="s">
        <v>36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</row>
    <row r="304" spans="1:17" x14ac:dyDescent="0.2">
      <c r="A304" s="1">
        <v>45312</v>
      </c>
      <c r="B304" t="s">
        <v>25</v>
      </c>
      <c r="C304" t="s">
        <v>15</v>
      </c>
      <c r="D304" t="s">
        <v>20</v>
      </c>
      <c r="E304" t="s">
        <v>29</v>
      </c>
      <c r="F304" t="s">
        <v>17</v>
      </c>
      <c r="G304">
        <v>133</v>
      </c>
      <c r="H304">
        <v>26</v>
      </c>
      <c r="I304">
        <v>843.33</v>
      </c>
      <c r="J304" t="s">
        <v>34</v>
      </c>
      <c r="K304" t="s">
        <v>36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</row>
    <row r="305" spans="1:17" x14ac:dyDescent="0.2">
      <c r="A305" s="1">
        <v>45578</v>
      </c>
      <c r="B305" t="s">
        <v>18</v>
      </c>
      <c r="C305" t="s">
        <v>15</v>
      </c>
      <c r="D305" t="s">
        <v>27</v>
      </c>
      <c r="E305" t="s">
        <v>16</v>
      </c>
      <c r="F305" t="s">
        <v>13</v>
      </c>
      <c r="G305">
        <v>190</v>
      </c>
      <c r="H305">
        <v>48</v>
      </c>
      <c r="I305">
        <v>789.26</v>
      </c>
      <c r="J305" t="s">
        <v>34</v>
      </c>
      <c r="K305" t="s">
        <v>36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</row>
    <row r="306" spans="1:17" x14ac:dyDescent="0.2">
      <c r="A306" s="1">
        <v>45487</v>
      </c>
      <c r="B306" t="s">
        <v>26</v>
      </c>
      <c r="C306" t="s">
        <v>28</v>
      </c>
      <c r="D306" t="s">
        <v>27</v>
      </c>
      <c r="E306" t="s">
        <v>12</v>
      </c>
      <c r="F306" t="s">
        <v>13</v>
      </c>
      <c r="G306">
        <v>365</v>
      </c>
      <c r="H306">
        <v>12</v>
      </c>
      <c r="I306">
        <v>661.1</v>
      </c>
      <c r="J306" t="s">
        <v>34</v>
      </c>
      <c r="K306" t="s">
        <v>36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</row>
    <row r="307" spans="1:17" x14ac:dyDescent="0.2">
      <c r="A307" s="1">
        <v>45526</v>
      </c>
      <c r="B307" t="s">
        <v>30</v>
      </c>
      <c r="C307" t="s">
        <v>10</v>
      </c>
      <c r="D307" t="s">
        <v>27</v>
      </c>
      <c r="E307" t="s">
        <v>23</v>
      </c>
      <c r="F307" t="s">
        <v>17</v>
      </c>
      <c r="G307">
        <v>307</v>
      </c>
      <c r="H307">
        <v>15</v>
      </c>
      <c r="I307">
        <v>779.16</v>
      </c>
      <c r="J307" t="s">
        <v>34</v>
      </c>
      <c r="K307" t="s">
        <v>36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</row>
    <row r="308" spans="1:17" x14ac:dyDescent="0.2">
      <c r="A308" s="1">
        <v>45359</v>
      </c>
      <c r="B308" t="s">
        <v>9</v>
      </c>
      <c r="C308" t="s">
        <v>15</v>
      </c>
      <c r="D308" t="s">
        <v>27</v>
      </c>
      <c r="E308" t="s">
        <v>12</v>
      </c>
      <c r="F308" t="s">
        <v>17</v>
      </c>
      <c r="G308">
        <v>188</v>
      </c>
      <c r="H308">
        <v>1</v>
      </c>
      <c r="I308">
        <v>253.42</v>
      </c>
      <c r="J308" t="s">
        <v>34</v>
      </c>
      <c r="K308" t="s">
        <v>36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</row>
    <row r="309" spans="1:17" x14ac:dyDescent="0.2">
      <c r="A309" s="1">
        <v>45364</v>
      </c>
      <c r="B309" t="s">
        <v>30</v>
      </c>
      <c r="C309" t="s">
        <v>10</v>
      </c>
      <c r="D309" t="s">
        <v>27</v>
      </c>
      <c r="E309" t="s">
        <v>29</v>
      </c>
      <c r="F309" t="s">
        <v>24</v>
      </c>
      <c r="G309">
        <v>328</v>
      </c>
      <c r="H309">
        <v>34</v>
      </c>
      <c r="I309">
        <v>511.07</v>
      </c>
      <c r="J309" t="s">
        <v>34</v>
      </c>
      <c r="K309" t="s">
        <v>36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</row>
    <row r="310" spans="1:17" x14ac:dyDescent="0.2">
      <c r="A310" s="1">
        <v>45504</v>
      </c>
      <c r="B310" t="s">
        <v>26</v>
      </c>
      <c r="C310" t="s">
        <v>28</v>
      </c>
      <c r="D310" t="s">
        <v>27</v>
      </c>
      <c r="E310" t="s">
        <v>23</v>
      </c>
      <c r="F310" t="s">
        <v>13</v>
      </c>
      <c r="G310">
        <v>223</v>
      </c>
      <c r="H310">
        <v>37</v>
      </c>
      <c r="I310">
        <v>363.56</v>
      </c>
      <c r="J310" t="s">
        <v>34</v>
      </c>
      <c r="K310" t="s">
        <v>36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</row>
    <row r="311" spans="1:17" x14ac:dyDescent="0.2">
      <c r="A311" s="1">
        <v>45589</v>
      </c>
      <c r="B311" t="s">
        <v>14</v>
      </c>
      <c r="C311" t="s">
        <v>19</v>
      </c>
      <c r="D311" t="s">
        <v>27</v>
      </c>
      <c r="E311" t="s">
        <v>12</v>
      </c>
      <c r="F311" t="s">
        <v>13</v>
      </c>
      <c r="G311">
        <v>275</v>
      </c>
      <c r="H311">
        <v>7</v>
      </c>
      <c r="I311">
        <v>677.7</v>
      </c>
      <c r="J311" t="s">
        <v>34</v>
      </c>
      <c r="K311" t="s">
        <v>36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</row>
    <row r="312" spans="1:17" x14ac:dyDescent="0.2">
      <c r="A312" s="1">
        <v>45450</v>
      </c>
      <c r="B312" t="s">
        <v>25</v>
      </c>
      <c r="C312" t="s">
        <v>19</v>
      </c>
      <c r="D312" t="s">
        <v>27</v>
      </c>
      <c r="E312" t="s">
        <v>16</v>
      </c>
      <c r="F312" t="s">
        <v>17</v>
      </c>
      <c r="G312">
        <v>339</v>
      </c>
      <c r="H312">
        <v>48</v>
      </c>
      <c r="I312">
        <v>109.86</v>
      </c>
      <c r="J312" t="s">
        <v>34</v>
      </c>
      <c r="K312" t="s">
        <v>36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</row>
    <row r="313" spans="1:17" x14ac:dyDescent="0.2">
      <c r="A313" s="1">
        <v>45528</v>
      </c>
      <c r="B313" t="s">
        <v>18</v>
      </c>
      <c r="C313" t="s">
        <v>10</v>
      </c>
      <c r="D313" t="s">
        <v>27</v>
      </c>
      <c r="E313" t="s">
        <v>12</v>
      </c>
      <c r="F313" t="s">
        <v>24</v>
      </c>
      <c r="G313">
        <v>48</v>
      </c>
      <c r="H313">
        <v>40</v>
      </c>
      <c r="I313">
        <v>905.64</v>
      </c>
      <c r="J313" t="s">
        <v>34</v>
      </c>
      <c r="K313" t="s">
        <v>36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</row>
    <row r="314" spans="1:17" x14ac:dyDescent="0.2">
      <c r="A314" s="1">
        <v>45412</v>
      </c>
      <c r="B314" t="s">
        <v>26</v>
      </c>
      <c r="C314" t="s">
        <v>15</v>
      </c>
      <c r="D314" t="s">
        <v>27</v>
      </c>
      <c r="E314" t="s">
        <v>12</v>
      </c>
      <c r="F314" t="s">
        <v>17</v>
      </c>
      <c r="G314">
        <v>401</v>
      </c>
      <c r="H314">
        <v>36</v>
      </c>
      <c r="I314">
        <v>365.13</v>
      </c>
      <c r="J314" t="s">
        <v>34</v>
      </c>
      <c r="K314" t="s">
        <v>36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</row>
    <row r="315" spans="1:17" x14ac:dyDescent="0.2">
      <c r="A315" s="1">
        <v>45416</v>
      </c>
      <c r="B315" t="s">
        <v>18</v>
      </c>
      <c r="C315" t="s">
        <v>15</v>
      </c>
      <c r="D315" t="s">
        <v>27</v>
      </c>
      <c r="E315" t="s">
        <v>29</v>
      </c>
      <c r="F315" t="s">
        <v>17</v>
      </c>
      <c r="G315">
        <v>331</v>
      </c>
      <c r="H315">
        <v>40</v>
      </c>
      <c r="I315">
        <v>666.5</v>
      </c>
      <c r="J315" t="s">
        <v>34</v>
      </c>
      <c r="K315" t="s">
        <v>36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</row>
    <row r="316" spans="1:17" x14ac:dyDescent="0.2">
      <c r="A316" s="1">
        <v>45394</v>
      </c>
      <c r="B316" t="s">
        <v>9</v>
      </c>
      <c r="C316" t="s">
        <v>19</v>
      </c>
      <c r="D316" t="s">
        <v>27</v>
      </c>
      <c r="E316" t="s">
        <v>29</v>
      </c>
      <c r="F316" t="s">
        <v>13</v>
      </c>
      <c r="G316">
        <v>121</v>
      </c>
      <c r="H316">
        <v>13</v>
      </c>
      <c r="I316">
        <v>506.24</v>
      </c>
      <c r="J316" t="s">
        <v>34</v>
      </c>
      <c r="K316" t="s">
        <v>36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</row>
    <row r="317" spans="1:17" x14ac:dyDescent="0.2">
      <c r="A317" s="1">
        <v>45434</v>
      </c>
      <c r="B317" t="s">
        <v>25</v>
      </c>
      <c r="C317" t="s">
        <v>28</v>
      </c>
      <c r="D317" t="s">
        <v>27</v>
      </c>
      <c r="E317" t="s">
        <v>29</v>
      </c>
      <c r="F317" t="s">
        <v>13</v>
      </c>
      <c r="G317">
        <v>113</v>
      </c>
      <c r="H317">
        <v>17</v>
      </c>
      <c r="I317">
        <v>600.1</v>
      </c>
      <c r="J317" t="s">
        <v>34</v>
      </c>
      <c r="K317" t="s">
        <v>36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</row>
    <row r="318" spans="1:17" x14ac:dyDescent="0.2">
      <c r="A318" s="1">
        <v>45541</v>
      </c>
      <c r="B318" t="s">
        <v>25</v>
      </c>
      <c r="C318" t="s">
        <v>28</v>
      </c>
      <c r="D318" t="s">
        <v>27</v>
      </c>
      <c r="E318" t="s">
        <v>16</v>
      </c>
      <c r="F318" t="s">
        <v>13</v>
      </c>
      <c r="G318">
        <v>51</v>
      </c>
      <c r="H318">
        <v>41</v>
      </c>
      <c r="I318">
        <v>826.2</v>
      </c>
      <c r="J318" t="s">
        <v>34</v>
      </c>
      <c r="K318" t="s">
        <v>36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</row>
    <row r="319" spans="1:17" x14ac:dyDescent="0.2">
      <c r="A319" s="1">
        <v>45629</v>
      </c>
      <c r="B319" t="s">
        <v>9</v>
      </c>
      <c r="C319" t="s">
        <v>19</v>
      </c>
      <c r="D319" t="s">
        <v>27</v>
      </c>
      <c r="E319" t="s">
        <v>23</v>
      </c>
      <c r="F319" t="s">
        <v>21</v>
      </c>
      <c r="G319">
        <v>183</v>
      </c>
      <c r="H319">
        <v>16</v>
      </c>
      <c r="I319">
        <v>449.96</v>
      </c>
      <c r="J319" t="s">
        <v>34</v>
      </c>
      <c r="K319" t="s">
        <v>36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</row>
    <row r="320" spans="1:17" x14ac:dyDescent="0.2">
      <c r="A320" s="1">
        <v>45316</v>
      </c>
      <c r="B320" t="s">
        <v>14</v>
      </c>
      <c r="C320" t="s">
        <v>15</v>
      </c>
      <c r="D320" t="s">
        <v>27</v>
      </c>
      <c r="E320" t="s">
        <v>16</v>
      </c>
      <c r="F320" t="s">
        <v>13</v>
      </c>
      <c r="G320">
        <v>148</v>
      </c>
      <c r="H320">
        <v>26</v>
      </c>
      <c r="I320">
        <v>646.85</v>
      </c>
      <c r="J320" t="s">
        <v>34</v>
      </c>
      <c r="K320" t="s">
        <v>36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</row>
    <row r="321" spans="1:17" x14ac:dyDescent="0.2">
      <c r="A321" s="1">
        <v>45637</v>
      </c>
      <c r="B321" t="s">
        <v>30</v>
      </c>
      <c r="C321" t="s">
        <v>19</v>
      </c>
      <c r="D321" t="s">
        <v>27</v>
      </c>
      <c r="E321" t="s">
        <v>12</v>
      </c>
      <c r="F321" t="s">
        <v>17</v>
      </c>
      <c r="G321">
        <v>243</v>
      </c>
      <c r="H321">
        <v>48</v>
      </c>
      <c r="I321">
        <v>716.74</v>
      </c>
      <c r="J321" t="s">
        <v>34</v>
      </c>
      <c r="K321" t="s">
        <v>36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</row>
    <row r="322" spans="1:17" x14ac:dyDescent="0.2">
      <c r="A322" s="1">
        <v>45529</v>
      </c>
      <c r="B322" t="s">
        <v>30</v>
      </c>
      <c r="C322" t="s">
        <v>19</v>
      </c>
      <c r="D322" t="s">
        <v>27</v>
      </c>
      <c r="E322" t="s">
        <v>23</v>
      </c>
      <c r="F322" t="s">
        <v>17</v>
      </c>
      <c r="G322">
        <v>209</v>
      </c>
      <c r="H322">
        <v>28</v>
      </c>
      <c r="I322">
        <v>428.86</v>
      </c>
      <c r="J322" t="s">
        <v>34</v>
      </c>
      <c r="K322" t="s">
        <v>36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</row>
    <row r="323" spans="1:17" x14ac:dyDescent="0.2">
      <c r="A323" s="1">
        <v>45359</v>
      </c>
      <c r="B323" t="s">
        <v>25</v>
      </c>
      <c r="C323" t="s">
        <v>15</v>
      </c>
      <c r="D323" t="s">
        <v>27</v>
      </c>
      <c r="E323" t="s">
        <v>16</v>
      </c>
      <c r="F323" t="s">
        <v>13</v>
      </c>
      <c r="G323">
        <v>44</v>
      </c>
      <c r="H323">
        <v>8</v>
      </c>
      <c r="I323">
        <v>181.65</v>
      </c>
      <c r="J323" t="s">
        <v>34</v>
      </c>
      <c r="K323" t="s">
        <v>36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</row>
    <row r="324" spans="1:17" x14ac:dyDescent="0.2">
      <c r="A324" s="1">
        <v>45509</v>
      </c>
      <c r="B324" t="s">
        <v>26</v>
      </c>
      <c r="C324" t="s">
        <v>10</v>
      </c>
      <c r="D324" t="s">
        <v>27</v>
      </c>
      <c r="E324" t="s">
        <v>12</v>
      </c>
      <c r="F324" t="s">
        <v>24</v>
      </c>
      <c r="G324">
        <v>440</v>
      </c>
      <c r="H324">
        <v>47</v>
      </c>
      <c r="I324">
        <v>648.79999999999995</v>
      </c>
      <c r="J324" t="s">
        <v>34</v>
      </c>
      <c r="K324" t="s">
        <v>36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</row>
    <row r="325" spans="1:17" x14ac:dyDescent="0.2">
      <c r="A325" s="1">
        <v>45528</v>
      </c>
      <c r="B325" t="s">
        <v>14</v>
      </c>
      <c r="C325" t="s">
        <v>28</v>
      </c>
      <c r="D325" t="s">
        <v>27</v>
      </c>
      <c r="E325" t="s">
        <v>23</v>
      </c>
      <c r="F325" t="s">
        <v>17</v>
      </c>
      <c r="G325">
        <v>29</v>
      </c>
      <c r="H325">
        <v>43</v>
      </c>
      <c r="I325">
        <v>268.17</v>
      </c>
      <c r="J325" t="s">
        <v>34</v>
      </c>
      <c r="K325" t="s">
        <v>36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</row>
    <row r="326" spans="1:17" x14ac:dyDescent="0.2">
      <c r="A326" s="1">
        <v>45533</v>
      </c>
      <c r="B326" t="s">
        <v>18</v>
      </c>
      <c r="C326" t="s">
        <v>10</v>
      </c>
      <c r="D326" t="s">
        <v>27</v>
      </c>
      <c r="E326" t="s">
        <v>12</v>
      </c>
      <c r="F326" t="s">
        <v>24</v>
      </c>
      <c r="G326">
        <v>72</v>
      </c>
      <c r="H326">
        <v>35</v>
      </c>
      <c r="I326">
        <v>511.23</v>
      </c>
      <c r="J326" t="s">
        <v>34</v>
      </c>
      <c r="K326" t="s">
        <v>36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</row>
    <row r="327" spans="1:17" x14ac:dyDescent="0.2">
      <c r="A327" s="1">
        <v>45585</v>
      </c>
      <c r="B327" t="s">
        <v>14</v>
      </c>
      <c r="C327" t="s">
        <v>15</v>
      </c>
      <c r="D327" t="s">
        <v>27</v>
      </c>
      <c r="E327" t="s">
        <v>12</v>
      </c>
      <c r="F327" t="s">
        <v>24</v>
      </c>
      <c r="G327">
        <v>493</v>
      </c>
      <c r="H327">
        <v>2</v>
      </c>
      <c r="I327">
        <v>152.72999999999999</v>
      </c>
      <c r="J327" t="s">
        <v>34</v>
      </c>
      <c r="K327" t="s">
        <v>36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</row>
    <row r="328" spans="1:17" x14ac:dyDescent="0.2">
      <c r="A328" s="1">
        <v>45438</v>
      </c>
      <c r="B328" t="s">
        <v>18</v>
      </c>
      <c r="C328" t="s">
        <v>15</v>
      </c>
      <c r="D328" t="s">
        <v>27</v>
      </c>
      <c r="E328" t="s">
        <v>12</v>
      </c>
      <c r="F328" t="s">
        <v>13</v>
      </c>
      <c r="G328">
        <v>257</v>
      </c>
      <c r="H328">
        <v>40</v>
      </c>
      <c r="I328">
        <v>507.53</v>
      </c>
      <c r="J328" t="s">
        <v>34</v>
      </c>
      <c r="K328" t="s">
        <v>36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</row>
    <row r="329" spans="1:17" x14ac:dyDescent="0.2">
      <c r="A329" s="1">
        <v>45640</v>
      </c>
      <c r="B329" t="s">
        <v>30</v>
      </c>
      <c r="C329" t="s">
        <v>10</v>
      </c>
      <c r="D329" t="s">
        <v>27</v>
      </c>
      <c r="E329" t="s">
        <v>29</v>
      </c>
      <c r="F329" t="s">
        <v>13</v>
      </c>
      <c r="G329">
        <v>358</v>
      </c>
      <c r="H329">
        <v>23</v>
      </c>
      <c r="I329">
        <v>453.58</v>
      </c>
      <c r="J329" t="s">
        <v>34</v>
      </c>
      <c r="K329" t="s">
        <v>36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</row>
    <row r="330" spans="1:17" x14ac:dyDescent="0.2">
      <c r="A330" s="1">
        <v>45470</v>
      </c>
      <c r="B330" t="s">
        <v>18</v>
      </c>
      <c r="C330" t="s">
        <v>28</v>
      </c>
      <c r="D330" t="s">
        <v>27</v>
      </c>
      <c r="E330" t="s">
        <v>12</v>
      </c>
      <c r="F330" t="s">
        <v>13</v>
      </c>
      <c r="G330">
        <v>274</v>
      </c>
      <c r="H330">
        <v>41</v>
      </c>
      <c r="I330">
        <v>504.17</v>
      </c>
      <c r="J330" t="s">
        <v>34</v>
      </c>
      <c r="K330" t="s">
        <v>36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</row>
    <row r="331" spans="1:17" x14ac:dyDescent="0.2">
      <c r="A331" s="1">
        <v>45302</v>
      </c>
      <c r="B331" t="s">
        <v>14</v>
      </c>
      <c r="C331" t="s">
        <v>15</v>
      </c>
      <c r="D331" t="s">
        <v>27</v>
      </c>
      <c r="E331" t="s">
        <v>16</v>
      </c>
      <c r="F331" t="s">
        <v>21</v>
      </c>
      <c r="G331">
        <v>100</v>
      </c>
      <c r="H331">
        <v>25</v>
      </c>
      <c r="I331">
        <v>139.43</v>
      </c>
      <c r="J331" t="s">
        <v>34</v>
      </c>
      <c r="K331" t="s">
        <v>36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</row>
    <row r="332" spans="1:17" x14ac:dyDescent="0.2">
      <c r="A332" s="1">
        <v>45431</v>
      </c>
      <c r="B332" t="s">
        <v>30</v>
      </c>
      <c r="C332" t="s">
        <v>28</v>
      </c>
      <c r="D332" t="s">
        <v>27</v>
      </c>
      <c r="E332" t="s">
        <v>29</v>
      </c>
      <c r="F332" t="s">
        <v>17</v>
      </c>
      <c r="G332">
        <v>173</v>
      </c>
      <c r="H332">
        <v>39</v>
      </c>
      <c r="I332">
        <v>52.86</v>
      </c>
      <c r="J332" t="s">
        <v>34</v>
      </c>
      <c r="K332" t="s">
        <v>36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</row>
    <row r="333" spans="1:17" x14ac:dyDescent="0.2">
      <c r="A333" s="1">
        <v>45301</v>
      </c>
      <c r="B333" t="s">
        <v>26</v>
      </c>
      <c r="C333" t="s">
        <v>15</v>
      </c>
      <c r="D333" t="s">
        <v>27</v>
      </c>
      <c r="E333" t="s">
        <v>23</v>
      </c>
      <c r="F333" t="s">
        <v>17</v>
      </c>
      <c r="G333">
        <v>249</v>
      </c>
      <c r="H333">
        <v>16</v>
      </c>
      <c r="I333">
        <v>22.36</v>
      </c>
      <c r="J333" t="s">
        <v>34</v>
      </c>
      <c r="K333" t="s">
        <v>36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</row>
    <row r="334" spans="1:17" x14ac:dyDescent="0.2">
      <c r="A334" s="1">
        <v>45533</v>
      </c>
      <c r="B334" t="s">
        <v>25</v>
      </c>
      <c r="C334" t="s">
        <v>19</v>
      </c>
      <c r="D334" t="s">
        <v>27</v>
      </c>
      <c r="E334" t="s">
        <v>32</v>
      </c>
      <c r="F334" t="s">
        <v>24</v>
      </c>
      <c r="G334">
        <v>110</v>
      </c>
      <c r="H334">
        <v>49</v>
      </c>
      <c r="I334">
        <v>282.91000000000003</v>
      </c>
      <c r="J334" t="s">
        <v>34</v>
      </c>
      <c r="K334" t="s">
        <v>36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</row>
    <row r="335" spans="1:17" x14ac:dyDescent="0.2">
      <c r="A335" s="1">
        <v>45465</v>
      </c>
      <c r="B335" t="s">
        <v>30</v>
      </c>
      <c r="C335" t="s">
        <v>15</v>
      </c>
      <c r="D335" t="s">
        <v>27</v>
      </c>
      <c r="E335" t="s">
        <v>23</v>
      </c>
      <c r="F335" t="s">
        <v>13</v>
      </c>
      <c r="G335">
        <v>256</v>
      </c>
      <c r="H335">
        <v>32</v>
      </c>
      <c r="I335">
        <v>718.12</v>
      </c>
      <c r="J335" t="s">
        <v>34</v>
      </c>
      <c r="K335" t="s">
        <v>36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</row>
    <row r="336" spans="1:17" x14ac:dyDescent="0.2">
      <c r="A336" s="1">
        <v>45337</v>
      </c>
      <c r="B336" t="s">
        <v>18</v>
      </c>
      <c r="C336" t="s">
        <v>28</v>
      </c>
      <c r="D336" t="s">
        <v>27</v>
      </c>
      <c r="E336" t="s">
        <v>16</v>
      </c>
      <c r="F336" t="s">
        <v>21</v>
      </c>
      <c r="G336">
        <v>185</v>
      </c>
      <c r="H336">
        <v>40</v>
      </c>
      <c r="I336">
        <v>708.23</v>
      </c>
      <c r="J336" t="s">
        <v>34</v>
      </c>
      <c r="K336" t="s">
        <v>36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</row>
    <row r="337" spans="1:17" x14ac:dyDescent="0.2">
      <c r="A337" s="1">
        <v>45437</v>
      </c>
      <c r="B337" t="s">
        <v>30</v>
      </c>
      <c r="C337" t="s">
        <v>15</v>
      </c>
      <c r="D337" t="s">
        <v>27</v>
      </c>
      <c r="E337" t="s">
        <v>12</v>
      </c>
      <c r="F337" t="s">
        <v>13</v>
      </c>
      <c r="G337">
        <v>427</v>
      </c>
      <c r="H337">
        <v>25</v>
      </c>
      <c r="I337">
        <v>773.18</v>
      </c>
      <c r="J337" t="s">
        <v>34</v>
      </c>
      <c r="K337" t="s">
        <v>36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</row>
    <row r="338" spans="1:17" x14ac:dyDescent="0.2">
      <c r="A338" s="1">
        <v>45354</v>
      </c>
      <c r="B338" t="s">
        <v>25</v>
      </c>
      <c r="C338" t="s">
        <v>15</v>
      </c>
      <c r="D338" t="s">
        <v>27</v>
      </c>
      <c r="E338" t="s">
        <v>23</v>
      </c>
      <c r="F338" t="s">
        <v>13</v>
      </c>
      <c r="G338">
        <v>144</v>
      </c>
      <c r="H338">
        <v>29</v>
      </c>
      <c r="I338">
        <v>608.09</v>
      </c>
      <c r="J338" t="s">
        <v>34</v>
      </c>
      <c r="K338" t="s">
        <v>36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</row>
    <row r="339" spans="1:17" x14ac:dyDescent="0.2">
      <c r="A339" s="1">
        <v>45354</v>
      </c>
      <c r="B339" t="s">
        <v>9</v>
      </c>
      <c r="C339" t="s">
        <v>28</v>
      </c>
      <c r="D339" t="s">
        <v>27</v>
      </c>
      <c r="E339" t="s">
        <v>29</v>
      </c>
      <c r="F339" t="s">
        <v>13</v>
      </c>
      <c r="G339">
        <v>398</v>
      </c>
      <c r="H339">
        <v>37</v>
      </c>
      <c r="I339">
        <v>170.66</v>
      </c>
      <c r="J339" t="s">
        <v>34</v>
      </c>
      <c r="K339" t="s">
        <v>36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</row>
    <row r="340" spans="1:17" x14ac:dyDescent="0.2">
      <c r="A340" s="1">
        <v>45357</v>
      </c>
      <c r="B340" t="s">
        <v>14</v>
      </c>
      <c r="C340" t="s">
        <v>15</v>
      </c>
      <c r="D340" t="s">
        <v>27</v>
      </c>
      <c r="E340" t="s">
        <v>29</v>
      </c>
      <c r="F340" t="s">
        <v>13</v>
      </c>
      <c r="G340">
        <v>318</v>
      </c>
      <c r="H340">
        <v>17</v>
      </c>
      <c r="I340">
        <v>646.80999999999995</v>
      </c>
      <c r="J340" t="s">
        <v>34</v>
      </c>
      <c r="K340" t="s">
        <v>36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</row>
    <row r="341" spans="1:17" x14ac:dyDescent="0.2">
      <c r="A341" s="1">
        <v>45522</v>
      </c>
      <c r="B341" t="s">
        <v>18</v>
      </c>
      <c r="C341" t="s">
        <v>15</v>
      </c>
      <c r="D341" t="s">
        <v>27</v>
      </c>
      <c r="E341" t="s">
        <v>32</v>
      </c>
      <c r="F341" t="s">
        <v>24</v>
      </c>
      <c r="G341">
        <v>182</v>
      </c>
      <c r="H341">
        <v>34</v>
      </c>
      <c r="I341">
        <v>447.98</v>
      </c>
      <c r="J341" t="s">
        <v>34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</row>
    <row r="342" spans="1:17" x14ac:dyDescent="0.2">
      <c r="A342" s="1">
        <v>45586</v>
      </c>
      <c r="B342" t="s">
        <v>25</v>
      </c>
      <c r="C342" t="s">
        <v>19</v>
      </c>
      <c r="D342" t="s">
        <v>27</v>
      </c>
      <c r="E342" t="s">
        <v>23</v>
      </c>
      <c r="F342" t="s">
        <v>24</v>
      </c>
      <c r="G342">
        <v>226</v>
      </c>
      <c r="H342">
        <v>12</v>
      </c>
      <c r="I342">
        <v>911.37</v>
      </c>
      <c r="J342" t="s">
        <v>34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</row>
    <row r="343" spans="1:17" x14ac:dyDescent="0.2">
      <c r="A343" s="1">
        <v>45573</v>
      </c>
      <c r="B343" t="s">
        <v>18</v>
      </c>
      <c r="C343" t="s">
        <v>28</v>
      </c>
      <c r="D343" t="s">
        <v>27</v>
      </c>
      <c r="E343" t="s">
        <v>32</v>
      </c>
      <c r="F343" t="s">
        <v>21</v>
      </c>
      <c r="G343">
        <v>480</v>
      </c>
      <c r="H343">
        <v>19</v>
      </c>
      <c r="I343">
        <v>581.79</v>
      </c>
      <c r="J343" t="s">
        <v>34</v>
      </c>
      <c r="K343" t="s">
        <v>36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</row>
    <row r="344" spans="1:17" x14ac:dyDescent="0.2">
      <c r="A344" s="1">
        <v>45640</v>
      </c>
      <c r="B344" t="s">
        <v>18</v>
      </c>
      <c r="C344" t="s">
        <v>10</v>
      </c>
      <c r="D344" t="s">
        <v>27</v>
      </c>
      <c r="E344" t="s">
        <v>12</v>
      </c>
      <c r="F344" t="s">
        <v>24</v>
      </c>
      <c r="G344">
        <v>80</v>
      </c>
      <c r="H344">
        <v>42</v>
      </c>
      <c r="I344">
        <v>566.30999999999995</v>
      </c>
      <c r="J344" t="s">
        <v>34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</row>
    <row r="345" spans="1:17" x14ac:dyDescent="0.2">
      <c r="A345" s="1">
        <v>45314</v>
      </c>
      <c r="B345" t="s">
        <v>30</v>
      </c>
      <c r="C345" t="s">
        <v>15</v>
      </c>
      <c r="D345" t="s">
        <v>27</v>
      </c>
      <c r="E345" t="s">
        <v>23</v>
      </c>
      <c r="F345" t="s">
        <v>24</v>
      </c>
      <c r="G345">
        <v>121</v>
      </c>
      <c r="H345">
        <v>16</v>
      </c>
      <c r="I345">
        <v>195.9</v>
      </c>
      <c r="J345" t="s">
        <v>34</v>
      </c>
      <c r="K345" t="s">
        <v>36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</row>
    <row r="346" spans="1:17" x14ac:dyDescent="0.2">
      <c r="A346" s="1">
        <v>45318</v>
      </c>
      <c r="B346" t="s">
        <v>9</v>
      </c>
      <c r="C346" t="s">
        <v>10</v>
      </c>
      <c r="D346" t="s">
        <v>27</v>
      </c>
      <c r="E346" t="s">
        <v>12</v>
      </c>
      <c r="F346" t="s">
        <v>24</v>
      </c>
      <c r="G346">
        <v>236</v>
      </c>
      <c r="H346">
        <v>32</v>
      </c>
      <c r="I346">
        <v>475.61</v>
      </c>
      <c r="J346" t="s">
        <v>34</v>
      </c>
      <c r="K346" t="s">
        <v>36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</row>
    <row r="347" spans="1:17" x14ac:dyDescent="0.2">
      <c r="A347" s="1">
        <v>45295</v>
      </c>
      <c r="B347" t="s">
        <v>14</v>
      </c>
      <c r="C347" t="s">
        <v>19</v>
      </c>
      <c r="D347" t="s">
        <v>27</v>
      </c>
      <c r="E347" t="s">
        <v>12</v>
      </c>
      <c r="F347" t="s">
        <v>24</v>
      </c>
      <c r="G347">
        <v>212</v>
      </c>
      <c r="H347">
        <v>48</v>
      </c>
      <c r="I347">
        <v>178.7</v>
      </c>
      <c r="J347" t="s">
        <v>34</v>
      </c>
      <c r="K347" t="s">
        <v>36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</row>
    <row r="348" spans="1:17" x14ac:dyDescent="0.2">
      <c r="A348" s="1">
        <v>45345</v>
      </c>
      <c r="B348" t="s">
        <v>25</v>
      </c>
      <c r="C348" t="s">
        <v>19</v>
      </c>
      <c r="D348" t="s">
        <v>27</v>
      </c>
      <c r="E348" t="s">
        <v>16</v>
      </c>
      <c r="F348" t="s">
        <v>17</v>
      </c>
      <c r="G348">
        <v>405</v>
      </c>
      <c r="H348">
        <v>37</v>
      </c>
      <c r="I348">
        <v>280.87</v>
      </c>
      <c r="J348" t="s">
        <v>34</v>
      </c>
      <c r="K348" t="s">
        <v>36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</row>
    <row r="349" spans="1:17" x14ac:dyDescent="0.2">
      <c r="A349" s="1">
        <v>45556</v>
      </c>
      <c r="B349" t="s">
        <v>9</v>
      </c>
      <c r="C349" t="s">
        <v>28</v>
      </c>
      <c r="D349" t="s">
        <v>27</v>
      </c>
      <c r="E349" t="s">
        <v>23</v>
      </c>
      <c r="F349" t="s">
        <v>21</v>
      </c>
      <c r="G349">
        <v>121</v>
      </c>
      <c r="H349">
        <v>10</v>
      </c>
      <c r="I349">
        <v>95.5</v>
      </c>
      <c r="J349" t="s">
        <v>34</v>
      </c>
      <c r="K349" t="s">
        <v>36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</row>
    <row r="350" spans="1:17" x14ac:dyDescent="0.2">
      <c r="A350" s="1">
        <v>45335</v>
      </c>
      <c r="B350" t="s">
        <v>18</v>
      </c>
      <c r="C350" t="s">
        <v>15</v>
      </c>
      <c r="D350" t="s">
        <v>27</v>
      </c>
      <c r="E350" t="s">
        <v>16</v>
      </c>
      <c r="F350" t="s">
        <v>13</v>
      </c>
      <c r="G350">
        <v>400</v>
      </c>
      <c r="H350">
        <v>15</v>
      </c>
      <c r="I350">
        <v>881.81</v>
      </c>
      <c r="J350" t="s">
        <v>34</v>
      </c>
      <c r="K350" t="s">
        <v>36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</row>
    <row r="351" spans="1:17" x14ac:dyDescent="0.2">
      <c r="A351" s="1">
        <v>45493</v>
      </c>
      <c r="B351" t="s">
        <v>14</v>
      </c>
      <c r="C351" t="s">
        <v>15</v>
      </c>
      <c r="D351" t="s">
        <v>27</v>
      </c>
      <c r="E351" t="s">
        <v>32</v>
      </c>
      <c r="F351" t="s">
        <v>17</v>
      </c>
      <c r="G351">
        <v>283</v>
      </c>
      <c r="H351">
        <v>0</v>
      </c>
      <c r="I351">
        <v>431.69</v>
      </c>
      <c r="J351" t="s">
        <v>34</v>
      </c>
      <c r="K351" t="s">
        <v>36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</row>
    <row r="352" spans="1:17" x14ac:dyDescent="0.2">
      <c r="A352" s="1">
        <v>45520</v>
      </c>
      <c r="B352" t="s">
        <v>30</v>
      </c>
      <c r="C352" t="s">
        <v>19</v>
      </c>
      <c r="D352" t="s">
        <v>27</v>
      </c>
      <c r="E352" t="s">
        <v>29</v>
      </c>
      <c r="F352" t="s">
        <v>21</v>
      </c>
      <c r="G352">
        <v>393</v>
      </c>
      <c r="H352">
        <v>30</v>
      </c>
      <c r="I352">
        <v>782.6</v>
      </c>
      <c r="J352" t="s">
        <v>34</v>
      </c>
      <c r="K352" t="s">
        <v>36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</row>
    <row r="353" spans="1:17" x14ac:dyDescent="0.2">
      <c r="A353" s="1">
        <v>45502</v>
      </c>
      <c r="B353" t="s">
        <v>25</v>
      </c>
      <c r="C353" t="s">
        <v>15</v>
      </c>
      <c r="D353" t="s">
        <v>27</v>
      </c>
      <c r="E353" t="s">
        <v>12</v>
      </c>
      <c r="F353" t="s">
        <v>17</v>
      </c>
      <c r="G353">
        <v>333</v>
      </c>
      <c r="H353">
        <v>15</v>
      </c>
      <c r="I353">
        <v>641.01</v>
      </c>
      <c r="J353" t="s">
        <v>34</v>
      </c>
      <c r="K353" t="s">
        <v>36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</row>
    <row r="354" spans="1:17" x14ac:dyDescent="0.2">
      <c r="A354" s="1">
        <v>45403</v>
      </c>
      <c r="B354" t="s">
        <v>25</v>
      </c>
      <c r="C354" t="s">
        <v>10</v>
      </c>
      <c r="D354" t="s">
        <v>27</v>
      </c>
      <c r="E354" t="s">
        <v>16</v>
      </c>
      <c r="F354" t="s">
        <v>13</v>
      </c>
      <c r="G354">
        <v>461</v>
      </c>
      <c r="H354">
        <v>36</v>
      </c>
      <c r="I354">
        <v>901</v>
      </c>
      <c r="J354" t="s">
        <v>34</v>
      </c>
      <c r="K354" t="s">
        <v>36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</row>
    <row r="355" spans="1:17" x14ac:dyDescent="0.2">
      <c r="A355" s="1">
        <v>45458</v>
      </c>
      <c r="B355" t="s">
        <v>9</v>
      </c>
      <c r="C355" t="s">
        <v>15</v>
      </c>
      <c r="D355" t="s">
        <v>27</v>
      </c>
      <c r="E355" t="s">
        <v>29</v>
      </c>
      <c r="F355" t="s">
        <v>24</v>
      </c>
      <c r="G355">
        <v>491</v>
      </c>
      <c r="H355">
        <v>35</v>
      </c>
      <c r="I355">
        <v>230.51</v>
      </c>
      <c r="J355" t="s">
        <v>34</v>
      </c>
      <c r="K355" t="s">
        <v>36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</row>
    <row r="356" spans="1:17" x14ac:dyDescent="0.2">
      <c r="A356" s="1">
        <v>45332</v>
      </c>
      <c r="B356" t="s">
        <v>25</v>
      </c>
      <c r="C356" t="s">
        <v>28</v>
      </c>
      <c r="D356" t="s">
        <v>27</v>
      </c>
      <c r="E356" t="s">
        <v>23</v>
      </c>
      <c r="F356" t="s">
        <v>17</v>
      </c>
      <c r="G356">
        <v>313</v>
      </c>
      <c r="H356">
        <v>32</v>
      </c>
      <c r="I356">
        <v>392.16</v>
      </c>
      <c r="J356" t="s">
        <v>34</v>
      </c>
      <c r="K356" t="s">
        <v>36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</row>
    <row r="357" spans="1:17" x14ac:dyDescent="0.2">
      <c r="A357" s="1">
        <v>45633</v>
      </c>
      <c r="B357" t="s">
        <v>9</v>
      </c>
      <c r="C357" t="s">
        <v>28</v>
      </c>
      <c r="D357" t="s">
        <v>27</v>
      </c>
      <c r="E357" t="s">
        <v>23</v>
      </c>
      <c r="F357" t="s">
        <v>21</v>
      </c>
      <c r="G357">
        <v>373</v>
      </c>
      <c r="H357">
        <v>2</v>
      </c>
      <c r="I357">
        <v>193.17</v>
      </c>
      <c r="J357" t="s">
        <v>34</v>
      </c>
      <c r="K357" t="s">
        <v>36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</row>
    <row r="358" spans="1:17" x14ac:dyDescent="0.2">
      <c r="A358" s="1">
        <v>45527</v>
      </c>
      <c r="B358" t="s">
        <v>30</v>
      </c>
      <c r="C358" t="s">
        <v>15</v>
      </c>
      <c r="D358" t="s">
        <v>27</v>
      </c>
      <c r="E358" t="s">
        <v>23</v>
      </c>
      <c r="F358" t="s">
        <v>24</v>
      </c>
      <c r="G358">
        <v>146</v>
      </c>
      <c r="H358">
        <v>33</v>
      </c>
      <c r="I358">
        <v>326.29000000000002</v>
      </c>
      <c r="J358" t="s">
        <v>34</v>
      </c>
      <c r="K358" t="s">
        <v>36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</row>
    <row r="359" spans="1:17" x14ac:dyDescent="0.2">
      <c r="A359" s="1">
        <v>45638</v>
      </c>
      <c r="B359" t="s">
        <v>9</v>
      </c>
      <c r="C359" t="s">
        <v>28</v>
      </c>
      <c r="D359" t="s">
        <v>27</v>
      </c>
      <c r="E359" t="s">
        <v>29</v>
      </c>
      <c r="F359" t="s">
        <v>24</v>
      </c>
      <c r="G359">
        <v>262</v>
      </c>
      <c r="H359">
        <v>9</v>
      </c>
      <c r="I359">
        <v>611.44000000000005</v>
      </c>
      <c r="J359" t="s">
        <v>34</v>
      </c>
      <c r="K359" t="s">
        <v>36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</row>
    <row r="360" spans="1:17" x14ac:dyDescent="0.2">
      <c r="A360" s="1">
        <v>45566</v>
      </c>
      <c r="B360" t="s">
        <v>18</v>
      </c>
      <c r="C360" t="s">
        <v>28</v>
      </c>
      <c r="D360" t="s">
        <v>27</v>
      </c>
      <c r="E360" t="s">
        <v>12</v>
      </c>
      <c r="F360" t="s">
        <v>13</v>
      </c>
      <c r="G360">
        <v>261</v>
      </c>
      <c r="H360">
        <v>17</v>
      </c>
      <c r="I360">
        <v>207.98</v>
      </c>
      <c r="J360" t="s">
        <v>34</v>
      </c>
      <c r="K360" t="s">
        <v>36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</row>
    <row r="361" spans="1:17" x14ac:dyDescent="0.2">
      <c r="A361" s="1">
        <v>45628</v>
      </c>
      <c r="B361" t="s">
        <v>14</v>
      </c>
      <c r="C361" t="s">
        <v>19</v>
      </c>
      <c r="D361" t="s">
        <v>27</v>
      </c>
      <c r="E361" t="s">
        <v>29</v>
      </c>
      <c r="F361" t="s">
        <v>24</v>
      </c>
      <c r="G361">
        <v>256</v>
      </c>
      <c r="H361">
        <v>13</v>
      </c>
      <c r="I361">
        <v>106.25</v>
      </c>
      <c r="J361" t="s">
        <v>34</v>
      </c>
      <c r="K361" t="s">
        <v>36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</row>
    <row r="362" spans="1:17" x14ac:dyDescent="0.2">
      <c r="A362" s="1">
        <v>45351</v>
      </c>
      <c r="B362" t="s">
        <v>26</v>
      </c>
      <c r="C362" t="s">
        <v>19</v>
      </c>
      <c r="D362" t="s">
        <v>27</v>
      </c>
      <c r="E362" t="s">
        <v>29</v>
      </c>
      <c r="F362" t="s">
        <v>21</v>
      </c>
      <c r="G362">
        <v>230</v>
      </c>
      <c r="H362">
        <v>11</v>
      </c>
      <c r="I362">
        <v>386.51</v>
      </c>
      <c r="J362" t="s">
        <v>34</v>
      </c>
      <c r="K362" t="s">
        <v>36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</row>
    <row r="363" spans="1:17" x14ac:dyDescent="0.2">
      <c r="A363" s="1">
        <v>45548</v>
      </c>
      <c r="B363" t="s">
        <v>30</v>
      </c>
      <c r="C363" t="s">
        <v>10</v>
      </c>
      <c r="D363" t="s">
        <v>27</v>
      </c>
      <c r="E363" t="s">
        <v>16</v>
      </c>
      <c r="F363" t="s">
        <v>17</v>
      </c>
      <c r="G363">
        <v>404</v>
      </c>
      <c r="H363">
        <v>34</v>
      </c>
      <c r="I363">
        <v>134.38999999999999</v>
      </c>
      <c r="J363" t="s">
        <v>34</v>
      </c>
      <c r="K363" t="s">
        <v>36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</row>
    <row r="364" spans="1:17" x14ac:dyDescent="0.2">
      <c r="A364" s="1">
        <v>45356</v>
      </c>
      <c r="B364" t="s">
        <v>25</v>
      </c>
      <c r="C364" t="s">
        <v>28</v>
      </c>
      <c r="D364" t="s">
        <v>27</v>
      </c>
      <c r="E364" t="s">
        <v>29</v>
      </c>
      <c r="F364" t="s">
        <v>13</v>
      </c>
      <c r="G364">
        <v>413</v>
      </c>
      <c r="H364">
        <v>48</v>
      </c>
      <c r="I364">
        <v>961.53</v>
      </c>
      <c r="J364" t="s">
        <v>34</v>
      </c>
      <c r="K364" t="s">
        <v>36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</row>
    <row r="365" spans="1:17" x14ac:dyDescent="0.2">
      <c r="A365" s="1">
        <v>45591</v>
      </c>
      <c r="B365" t="s">
        <v>25</v>
      </c>
      <c r="C365" t="s">
        <v>15</v>
      </c>
      <c r="D365" t="s">
        <v>27</v>
      </c>
      <c r="E365" t="s">
        <v>23</v>
      </c>
      <c r="F365" t="s">
        <v>17</v>
      </c>
      <c r="G365">
        <v>286</v>
      </c>
      <c r="H365">
        <v>31</v>
      </c>
      <c r="I365">
        <v>334.66</v>
      </c>
      <c r="J365" t="s">
        <v>34</v>
      </c>
      <c r="K365" t="s">
        <v>36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</row>
    <row r="366" spans="1:17" x14ac:dyDescent="0.2">
      <c r="A366" s="1">
        <v>45602</v>
      </c>
      <c r="B366" t="s">
        <v>25</v>
      </c>
      <c r="C366" t="s">
        <v>28</v>
      </c>
      <c r="D366" t="s">
        <v>27</v>
      </c>
      <c r="E366" t="s">
        <v>23</v>
      </c>
      <c r="F366" t="s">
        <v>17</v>
      </c>
      <c r="G366">
        <v>96</v>
      </c>
      <c r="H366">
        <v>20</v>
      </c>
      <c r="I366">
        <v>656.98</v>
      </c>
      <c r="J366" t="s">
        <v>34</v>
      </c>
      <c r="K366" t="s">
        <v>36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</row>
    <row r="367" spans="1:17" x14ac:dyDescent="0.2">
      <c r="A367" s="1">
        <v>45401</v>
      </c>
      <c r="B367" t="s">
        <v>26</v>
      </c>
      <c r="C367" t="s">
        <v>10</v>
      </c>
      <c r="D367" t="s">
        <v>27</v>
      </c>
      <c r="E367" t="s">
        <v>12</v>
      </c>
      <c r="F367" t="s">
        <v>24</v>
      </c>
      <c r="G367">
        <v>300</v>
      </c>
      <c r="H367">
        <v>11</v>
      </c>
      <c r="I367">
        <v>929.92</v>
      </c>
      <c r="J367" t="s">
        <v>34</v>
      </c>
      <c r="K367" t="s">
        <v>36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</row>
    <row r="368" spans="1:17" x14ac:dyDescent="0.2">
      <c r="A368" s="1">
        <v>45493</v>
      </c>
      <c r="B368" t="s">
        <v>26</v>
      </c>
      <c r="C368" t="s">
        <v>28</v>
      </c>
      <c r="D368" t="s">
        <v>27</v>
      </c>
      <c r="E368" t="s">
        <v>29</v>
      </c>
      <c r="F368" t="s">
        <v>17</v>
      </c>
      <c r="G368">
        <v>287</v>
      </c>
      <c r="H368">
        <v>29</v>
      </c>
      <c r="I368">
        <v>224.37</v>
      </c>
      <c r="J368" t="s">
        <v>34</v>
      </c>
      <c r="K368" t="s">
        <v>36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</row>
    <row r="369" spans="1:17" x14ac:dyDescent="0.2">
      <c r="A369" s="1">
        <v>45398</v>
      </c>
      <c r="B369" t="s">
        <v>14</v>
      </c>
      <c r="C369" t="s">
        <v>15</v>
      </c>
      <c r="D369" t="s">
        <v>27</v>
      </c>
      <c r="E369" t="s">
        <v>12</v>
      </c>
      <c r="F369" t="s">
        <v>24</v>
      </c>
      <c r="G369">
        <v>233</v>
      </c>
      <c r="H369">
        <v>32</v>
      </c>
      <c r="I369">
        <v>875.07</v>
      </c>
      <c r="J369" t="s">
        <v>34</v>
      </c>
      <c r="K369" t="s">
        <v>36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</row>
    <row r="370" spans="1:17" x14ac:dyDescent="0.2">
      <c r="A370" s="1">
        <v>45529</v>
      </c>
      <c r="B370" t="s">
        <v>18</v>
      </c>
      <c r="C370" t="s">
        <v>15</v>
      </c>
      <c r="D370" t="s">
        <v>27</v>
      </c>
      <c r="E370" t="s">
        <v>12</v>
      </c>
      <c r="F370" t="s">
        <v>24</v>
      </c>
      <c r="G370">
        <v>266</v>
      </c>
      <c r="H370">
        <v>35</v>
      </c>
      <c r="I370">
        <v>313.17</v>
      </c>
      <c r="J370" t="s">
        <v>34</v>
      </c>
      <c r="K370" t="s">
        <v>36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</row>
    <row r="371" spans="1:17" x14ac:dyDescent="0.2">
      <c r="A371" s="1">
        <v>45353</v>
      </c>
      <c r="B371" t="s">
        <v>30</v>
      </c>
      <c r="C371" t="s">
        <v>10</v>
      </c>
      <c r="D371" t="s">
        <v>27</v>
      </c>
      <c r="E371" t="s">
        <v>23</v>
      </c>
      <c r="F371" t="s">
        <v>13</v>
      </c>
      <c r="G371">
        <v>210</v>
      </c>
      <c r="H371">
        <v>44</v>
      </c>
      <c r="I371">
        <v>989.08</v>
      </c>
      <c r="J371" t="s">
        <v>34</v>
      </c>
      <c r="K371" t="s">
        <v>36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</row>
    <row r="372" spans="1:17" x14ac:dyDescent="0.2">
      <c r="A372" s="1">
        <v>45541</v>
      </c>
      <c r="B372" t="s">
        <v>18</v>
      </c>
      <c r="C372" t="s">
        <v>28</v>
      </c>
      <c r="D372" t="s">
        <v>27</v>
      </c>
      <c r="E372" t="s">
        <v>12</v>
      </c>
      <c r="F372" t="s">
        <v>21</v>
      </c>
      <c r="G372">
        <v>116</v>
      </c>
      <c r="H372">
        <v>23</v>
      </c>
      <c r="I372">
        <v>461.12</v>
      </c>
      <c r="J372" t="s">
        <v>34</v>
      </c>
      <c r="K372" t="s">
        <v>36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</row>
    <row r="373" spans="1:17" x14ac:dyDescent="0.2">
      <c r="A373" s="1">
        <v>45301</v>
      </c>
      <c r="B373" t="s">
        <v>25</v>
      </c>
      <c r="C373" t="s">
        <v>15</v>
      </c>
      <c r="D373" t="s">
        <v>27</v>
      </c>
      <c r="E373" t="s">
        <v>16</v>
      </c>
      <c r="F373" t="s">
        <v>13</v>
      </c>
      <c r="G373">
        <v>255</v>
      </c>
      <c r="H373">
        <v>8</v>
      </c>
      <c r="I373">
        <v>919.44</v>
      </c>
      <c r="J373" t="s">
        <v>34</v>
      </c>
      <c r="K373" t="s">
        <v>36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</row>
    <row r="374" spans="1:17" x14ac:dyDescent="0.2">
      <c r="A374" s="1">
        <v>45570</v>
      </c>
      <c r="B374" t="s">
        <v>30</v>
      </c>
      <c r="C374" t="s">
        <v>19</v>
      </c>
      <c r="D374" t="s">
        <v>27</v>
      </c>
      <c r="E374" t="s">
        <v>32</v>
      </c>
      <c r="F374" t="s">
        <v>21</v>
      </c>
      <c r="G374">
        <v>190</v>
      </c>
      <c r="H374">
        <v>42</v>
      </c>
      <c r="I374">
        <v>656.45</v>
      </c>
      <c r="J374" t="s">
        <v>34</v>
      </c>
      <c r="K374" t="s">
        <v>36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</row>
    <row r="375" spans="1:17" x14ac:dyDescent="0.2">
      <c r="A375" s="1">
        <v>45379</v>
      </c>
      <c r="B375" t="s">
        <v>14</v>
      </c>
      <c r="C375" t="s">
        <v>10</v>
      </c>
      <c r="D375" t="s">
        <v>27</v>
      </c>
      <c r="E375" t="s">
        <v>29</v>
      </c>
      <c r="F375" t="s">
        <v>13</v>
      </c>
      <c r="G375">
        <v>210</v>
      </c>
      <c r="H375">
        <v>2</v>
      </c>
      <c r="I375">
        <v>267.3</v>
      </c>
      <c r="J375" t="s">
        <v>34</v>
      </c>
      <c r="K375" t="s">
        <v>36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</row>
    <row r="376" spans="1:17" x14ac:dyDescent="0.2">
      <c r="A376" s="1">
        <v>45355</v>
      </c>
      <c r="B376" t="s">
        <v>26</v>
      </c>
      <c r="C376" t="s">
        <v>15</v>
      </c>
      <c r="D376" t="s">
        <v>27</v>
      </c>
      <c r="E376" t="s">
        <v>12</v>
      </c>
      <c r="F376" t="s">
        <v>24</v>
      </c>
      <c r="G376">
        <v>398</v>
      </c>
      <c r="H376">
        <v>13</v>
      </c>
      <c r="I376">
        <v>85.19</v>
      </c>
      <c r="J376" t="s">
        <v>34</v>
      </c>
      <c r="K376" t="s">
        <v>36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</row>
    <row r="377" spans="1:17" x14ac:dyDescent="0.2">
      <c r="A377" s="1">
        <v>45294</v>
      </c>
      <c r="B377" t="s">
        <v>30</v>
      </c>
      <c r="C377" t="s">
        <v>19</v>
      </c>
      <c r="D377" t="s">
        <v>27</v>
      </c>
      <c r="E377" t="s">
        <v>16</v>
      </c>
      <c r="F377" t="s">
        <v>17</v>
      </c>
      <c r="G377">
        <v>39</v>
      </c>
      <c r="H377">
        <v>44</v>
      </c>
      <c r="I377">
        <v>527.98</v>
      </c>
      <c r="J377" t="s">
        <v>34</v>
      </c>
      <c r="K377" t="s">
        <v>36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</row>
    <row r="378" spans="1:17" x14ac:dyDescent="0.2">
      <c r="A378" s="1">
        <v>45430</v>
      </c>
      <c r="B378" t="s">
        <v>30</v>
      </c>
      <c r="C378" t="s">
        <v>19</v>
      </c>
      <c r="D378" t="s">
        <v>27</v>
      </c>
      <c r="E378" t="s">
        <v>12</v>
      </c>
      <c r="F378" t="s">
        <v>21</v>
      </c>
      <c r="G378">
        <v>81</v>
      </c>
      <c r="H378">
        <v>28</v>
      </c>
      <c r="I378">
        <v>24.53</v>
      </c>
      <c r="J378" t="s">
        <v>34</v>
      </c>
      <c r="K378" t="s">
        <v>36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</row>
    <row r="379" spans="1:17" x14ac:dyDescent="0.2">
      <c r="A379" s="1">
        <v>45506</v>
      </c>
      <c r="B379" t="s">
        <v>25</v>
      </c>
      <c r="C379" t="s">
        <v>19</v>
      </c>
      <c r="D379" t="s">
        <v>27</v>
      </c>
      <c r="E379" t="s">
        <v>23</v>
      </c>
      <c r="F379" t="s">
        <v>24</v>
      </c>
      <c r="G379">
        <v>287</v>
      </c>
      <c r="H379">
        <v>18</v>
      </c>
      <c r="I379">
        <v>401.57</v>
      </c>
      <c r="J379" t="s">
        <v>34</v>
      </c>
      <c r="K379" t="s">
        <v>36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</row>
    <row r="380" spans="1:17" x14ac:dyDescent="0.2">
      <c r="A380" s="1">
        <v>45449</v>
      </c>
      <c r="B380" t="s">
        <v>25</v>
      </c>
      <c r="C380" t="s">
        <v>28</v>
      </c>
      <c r="D380" t="s">
        <v>27</v>
      </c>
      <c r="E380" t="s">
        <v>12</v>
      </c>
      <c r="F380" t="s">
        <v>21</v>
      </c>
      <c r="G380">
        <v>369</v>
      </c>
      <c r="H380">
        <v>26</v>
      </c>
      <c r="I380">
        <v>69.930000000000007</v>
      </c>
      <c r="J380" t="s">
        <v>34</v>
      </c>
      <c r="K380" t="s">
        <v>36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</row>
    <row r="381" spans="1:17" x14ac:dyDescent="0.2">
      <c r="A381" s="1">
        <v>45518</v>
      </c>
      <c r="B381" t="s">
        <v>9</v>
      </c>
      <c r="C381" t="s">
        <v>10</v>
      </c>
      <c r="D381" t="s">
        <v>27</v>
      </c>
      <c r="E381" t="s">
        <v>29</v>
      </c>
      <c r="F381" t="s">
        <v>13</v>
      </c>
      <c r="G381">
        <v>448</v>
      </c>
      <c r="H381">
        <v>39</v>
      </c>
      <c r="I381">
        <v>111.75</v>
      </c>
      <c r="J381" t="s">
        <v>34</v>
      </c>
      <c r="K381" t="s">
        <v>36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</row>
    <row r="382" spans="1:17" x14ac:dyDescent="0.2">
      <c r="A382" s="1">
        <v>45454</v>
      </c>
      <c r="B382" t="s">
        <v>30</v>
      </c>
      <c r="C382" t="s">
        <v>19</v>
      </c>
      <c r="D382" t="s">
        <v>27</v>
      </c>
      <c r="E382" t="s">
        <v>16</v>
      </c>
      <c r="F382" t="s">
        <v>24</v>
      </c>
      <c r="G382">
        <v>438</v>
      </c>
      <c r="H382">
        <v>26</v>
      </c>
      <c r="I382">
        <v>476</v>
      </c>
      <c r="J382" t="s">
        <v>34</v>
      </c>
      <c r="K382" t="s">
        <v>36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</row>
    <row r="383" spans="1:17" x14ac:dyDescent="0.2">
      <c r="A383" s="1">
        <v>45310</v>
      </c>
      <c r="B383" t="s">
        <v>14</v>
      </c>
      <c r="C383" t="s">
        <v>10</v>
      </c>
      <c r="D383" t="s">
        <v>27</v>
      </c>
      <c r="E383" t="s">
        <v>23</v>
      </c>
      <c r="F383" t="s">
        <v>21</v>
      </c>
      <c r="G383">
        <v>229</v>
      </c>
      <c r="H383">
        <v>5</v>
      </c>
      <c r="I383">
        <v>490.68</v>
      </c>
      <c r="J383" t="s">
        <v>34</v>
      </c>
      <c r="K383" t="s">
        <v>36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</row>
    <row r="384" spans="1:17" x14ac:dyDescent="0.2">
      <c r="A384" s="1">
        <v>45539</v>
      </c>
      <c r="B384" t="s">
        <v>18</v>
      </c>
      <c r="C384" t="s">
        <v>15</v>
      </c>
      <c r="D384" t="s">
        <v>27</v>
      </c>
      <c r="E384" t="s">
        <v>12</v>
      </c>
      <c r="F384" t="s">
        <v>21</v>
      </c>
      <c r="G384">
        <v>283</v>
      </c>
      <c r="H384">
        <v>33</v>
      </c>
      <c r="I384">
        <v>772.25</v>
      </c>
      <c r="J384" t="s">
        <v>34</v>
      </c>
      <c r="K384" t="s">
        <v>36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</row>
    <row r="385" spans="1:17" x14ac:dyDescent="0.2">
      <c r="A385" s="1">
        <v>45401</v>
      </c>
      <c r="B385" t="s">
        <v>30</v>
      </c>
      <c r="C385" t="s">
        <v>19</v>
      </c>
      <c r="D385" t="s">
        <v>27</v>
      </c>
      <c r="E385" t="s">
        <v>29</v>
      </c>
      <c r="F385" t="s">
        <v>13</v>
      </c>
      <c r="G385">
        <v>223</v>
      </c>
      <c r="H385">
        <v>21</v>
      </c>
      <c r="I385">
        <v>773.8</v>
      </c>
      <c r="J385" t="s">
        <v>34</v>
      </c>
      <c r="K385" t="s">
        <v>36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</row>
    <row r="386" spans="1:17" x14ac:dyDescent="0.2">
      <c r="A386" s="1">
        <v>45565</v>
      </c>
      <c r="B386" t="s">
        <v>30</v>
      </c>
      <c r="C386" t="s">
        <v>10</v>
      </c>
      <c r="D386" t="s">
        <v>27</v>
      </c>
      <c r="E386" t="s">
        <v>23</v>
      </c>
      <c r="F386" t="s">
        <v>21</v>
      </c>
      <c r="G386">
        <v>163</v>
      </c>
      <c r="H386">
        <v>42</v>
      </c>
      <c r="I386">
        <v>565.51</v>
      </c>
      <c r="J386" t="s">
        <v>34</v>
      </c>
      <c r="K386" t="s">
        <v>36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</row>
    <row r="387" spans="1:17" x14ac:dyDescent="0.2">
      <c r="A387" s="1">
        <v>45366</v>
      </c>
      <c r="B387" t="s">
        <v>26</v>
      </c>
      <c r="C387" t="s">
        <v>28</v>
      </c>
      <c r="D387" t="s">
        <v>27</v>
      </c>
      <c r="E387" t="s">
        <v>12</v>
      </c>
      <c r="F387" t="s">
        <v>17</v>
      </c>
      <c r="G387">
        <v>261</v>
      </c>
      <c r="H387">
        <v>43</v>
      </c>
      <c r="I387">
        <v>480.7</v>
      </c>
      <c r="J387" t="s">
        <v>34</v>
      </c>
      <c r="K387" t="s">
        <v>36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</row>
    <row r="388" spans="1:17" x14ac:dyDescent="0.2">
      <c r="A388" s="1">
        <v>45391</v>
      </c>
      <c r="B388" t="s">
        <v>14</v>
      </c>
      <c r="C388" t="s">
        <v>19</v>
      </c>
      <c r="D388" t="s">
        <v>27</v>
      </c>
      <c r="E388" t="s">
        <v>29</v>
      </c>
      <c r="F388" t="s">
        <v>24</v>
      </c>
      <c r="G388">
        <v>22</v>
      </c>
      <c r="H388">
        <v>40</v>
      </c>
      <c r="I388">
        <v>450.99</v>
      </c>
      <c r="J388" t="s">
        <v>34</v>
      </c>
      <c r="K388" t="s">
        <v>36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</row>
    <row r="389" spans="1:17" x14ac:dyDescent="0.2">
      <c r="A389" s="1">
        <v>45525</v>
      </c>
      <c r="B389" t="s">
        <v>14</v>
      </c>
      <c r="C389" t="s">
        <v>10</v>
      </c>
      <c r="D389" t="s">
        <v>27</v>
      </c>
      <c r="E389" t="s">
        <v>32</v>
      </c>
      <c r="F389" t="s">
        <v>17</v>
      </c>
      <c r="G389">
        <v>440</v>
      </c>
      <c r="H389">
        <v>30</v>
      </c>
      <c r="I389">
        <v>456.87</v>
      </c>
      <c r="J389" t="s">
        <v>34</v>
      </c>
      <c r="K389" t="s">
        <v>36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</row>
    <row r="390" spans="1:17" x14ac:dyDescent="0.2">
      <c r="A390" s="1">
        <v>45332</v>
      </c>
      <c r="B390" t="s">
        <v>30</v>
      </c>
      <c r="C390" t="s">
        <v>19</v>
      </c>
      <c r="D390" t="s">
        <v>27</v>
      </c>
      <c r="E390" t="s">
        <v>32</v>
      </c>
      <c r="F390" t="s">
        <v>21</v>
      </c>
      <c r="G390">
        <v>244</v>
      </c>
      <c r="H390">
        <v>14</v>
      </c>
      <c r="I390">
        <v>79.760000000000005</v>
      </c>
      <c r="J390" t="s">
        <v>34</v>
      </c>
      <c r="K390" t="s">
        <v>36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</row>
    <row r="391" spans="1:17" x14ac:dyDescent="0.2">
      <c r="A391" s="1">
        <v>45447</v>
      </c>
      <c r="B391" t="s">
        <v>18</v>
      </c>
      <c r="C391" t="s">
        <v>15</v>
      </c>
      <c r="D391" t="s">
        <v>27</v>
      </c>
      <c r="E391" t="s">
        <v>23</v>
      </c>
      <c r="F391" t="s">
        <v>13</v>
      </c>
      <c r="G391">
        <v>442</v>
      </c>
      <c r="H391">
        <v>39</v>
      </c>
      <c r="I391">
        <v>40.090000000000003</v>
      </c>
      <c r="J391" t="s">
        <v>34</v>
      </c>
      <c r="K391" t="s">
        <v>36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</row>
    <row r="392" spans="1:17" x14ac:dyDescent="0.2">
      <c r="A392" s="1">
        <v>45365</v>
      </c>
      <c r="B392" t="s">
        <v>9</v>
      </c>
      <c r="C392" t="s">
        <v>19</v>
      </c>
      <c r="D392" t="s">
        <v>27</v>
      </c>
      <c r="E392" t="s">
        <v>29</v>
      </c>
      <c r="F392" t="s">
        <v>24</v>
      </c>
      <c r="G392">
        <v>385</v>
      </c>
      <c r="H392">
        <v>40</v>
      </c>
      <c r="I392">
        <v>668.04</v>
      </c>
      <c r="J392" t="s">
        <v>34</v>
      </c>
      <c r="K392" t="s">
        <v>36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</row>
    <row r="393" spans="1:17" x14ac:dyDescent="0.2">
      <c r="A393" s="1">
        <v>45369</v>
      </c>
      <c r="B393" t="s">
        <v>9</v>
      </c>
      <c r="C393" t="s">
        <v>19</v>
      </c>
      <c r="D393" t="s">
        <v>27</v>
      </c>
      <c r="E393" t="s">
        <v>16</v>
      </c>
      <c r="F393" t="s">
        <v>24</v>
      </c>
      <c r="G393">
        <v>71</v>
      </c>
      <c r="H393">
        <v>36</v>
      </c>
      <c r="I393">
        <v>746.08</v>
      </c>
      <c r="J393" t="s">
        <v>34</v>
      </c>
      <c r="K393" t="s">
        <v>36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</row>
    <row r="394" spans="1:17" x14ac:dyDescent="0.2">
      <c r="A394" s="1">
        <v>45434</v>
      </c>
      <c r="B394" t="s">
        <v>25</v>
      </c>
      <c r="C394" t="s">
        <v>19</v>
      </c>
      <c r="D394" t="s">
        <v>27</v>
      </c>
      <c r="E394" t="s">
        <v>23</v>
      </c>
      <c r="F394" t="s">
        <v>24</v>
      </c>
      <c r="G394">
        <v>63</v>
      </c>
      <c r="H394">
        <v>7</v>
      </c>
      <c r="I394">
        <v>292.06</v>
      </c>
      <c r="J394" t="s">
        <v>34</v>
      </c>
      <c r="K394" t="s">
        <v>36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</row>
    <row r="395" spans="1:17" x14ac:dyDescent="0.2">
      <c r="A395" s="1">
        <v>45451</v>
      </c>
      <c r="B395" t="s">
        <v>26</v>
      </c>
      <c r="C395" t="s">
        <v>19</v>
      </c>
      <c r="D395" t="s">
        <v>27</v>
      </c>
      <c r="E395" t="s">
        <v>16</v>
      </c>
      <c r="F395" t="s">
        <v>13</v>
      </c>
      <c r="G395">
        <v>214</v>
      </c>
      <c r="H395">
        <v>31</v>
      </c>
      <c r="I395">
        <v>494.63</v>
      </c>
      <c r="J395" t="s">
        <v>34</v>
      </c>
      <c r="K395" t="s">
        <v>36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</row>
    <row r="396" spans="1:17" x14ac:dyDescent="0.2">
      <c r="A396" s="1">
        <v>45529</v>
      </c>
      <c r="B396" t="s">
        <v>30</v>
      </c>
      <c r="C396" t="s">
        <v>28</v>
      </c>
      <c r="D396" t="s">
        <v>27</v>
      </c>
      <c r="E396" t="s">
        <v>23</v>
      </c>
      <c r="F396" t="s">
        <v>24</v>
      </c>
      <c r="G396">
        <v>395</v>
      </c>
      <c r="H396">
        <v>28</v>
      </c>
      <c r="I396">
        <v>233.32</v>
      </c>
      <c r="J396" t="s">
        <v>34</v>
      </c>
      <c r="K396" t="s">
        <v>36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</row>
    <row r="397" spans="1:17" x14ac:dyDescent="0.2">
      <c r="A397" s="1">
        <v>45518</v>
      </c>
      <c r="B397" t="s">
        <v>26</v>
      </c>
      <c r="C397" t="s">
        <v>28</v>
      </c>
      <c r="D397" t="s">
        <v>27</v>
      </c>
      <c r="E397" t="s">
        <v>23</v>
      </c>
      <c r="F397" t="s">
        <v>24</v>
      </c>
      <c r="G397">
        <v>56</v>
      </c>
      <c r="H397">
        <v>36</v>
      </c>
      <c r="I397">
        <v>120.8</v>
      </c>
      <c r="J397" t="s">
        <v>34</v>
      </c>
      <c r="K397" t="s">
        <v>36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</row>
    <row r="398" spans="1:17" x14ac:dyDescent="0.2">
      <c r="A398" s="1">
        <v>45442</v>
      </c>
      <c r="B398" t="s">
        <v>25</v>
      </c>
      <c r="C398" t="s">
        <v>15</v>
      </c>
      <c r="D398" t="s">
        <v>27</v>
      </c>
      <c r="E398" t="s">
        <v>12</v>
      </c>
      <c r="F398" t="s">
        <v>24</v>
      </c>
      <c r="G398">
        <v>181</v>
      </c>
      <c r="H398">
        <v>31</v>
      </c>
      <c r="I398">
        <v>857.41</v>
      </c>
      <c r="J398" t="s">
        <v>34</v>
      </c>
      <c r="K398" t="s">
        <v>36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</row>
    <row r="399" spans="1:17" x14ac:dyDescent="0.2">
      <c r="A399" s="1">
        <v>45495</v>
      </c>
      <c r="B399" t="s">
        <v>18</v>
      </c>
      <c r="C399" t="s">
        <v>19</v>
      </c>
      <c r="D399" t="s">
        <v>27</v>
      </c>
      <c r="E399" t="s">
        <v>32</v>
      </c>
      <c r="F399" t="s">
        <v>17</v>
      </c>
      <c r="G399">
        <v>404</v>
      </c>
      <c r="H399">
        <v>2</v>
      </c>
      <c r="I399">
        <v>14.16</v>
      </c>
      <c r="J399" t="s">
        <v>34</v>
      </c>
      <c r="K399" t="s">
        <v>36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</row>
    <row r="400" spans="1:17" x14ac:dyDescent="0.2">
      <c r="A400" s="1">
        <v>45496</v>
      </c>
      <c r="B400" t="s">
        <v>9</v>
      </c>
      <c r="C400" t="s">
        <v>19</v>
      </c>
      <c r="D400" t="s">
        <v>27</v>
      </c>
      <c r="E400" t="s">
        <v>16</v>
      </c>
      <c r="F400" t="s">
        <v>13</v>
      </c>
      <c r="G400">
        <v>329</v>
      </c>
      <c r="H400">
        <v>6</v>
      </c>
      <c r="I400">
        <v>733.49</v>
      </c>
      <c r="J400" t="s">
        <v>34</v>
      </c>
      <c r="K400" t="s">
        <v>36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</row>
    <row r="401" spans="1:17" x14ac:dyDescent="0.2">
      <c r="A401" s="1">
        <v>45357</v>
      </c>
      <c r="B401" t="s">
        <v>18</v>
      </c>
      <c r="C401" t="s">
        <v>19</v>
      </c>
      <c r="D401" t="s">
        <v>27</v>
      </c>
      <c r="E401" t="s">
        <v>29</v>
      </c>
      <c r="F401" t="s">
        <v>17</v>
      </c>
      <c r="G401">
        <v>127</v>
      </c>
      <c r="H401">
        <v>1</v>
      </c>
      <c r="I401">
        <v>55.54</v>
      </c>
      <c r="J401" t="s">
        <v>34</v>
      </c>
      <c r="K401" t="s">
        <v>36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</row>
    <row r="402" spans="1:17" x14ac:dyDescent="0.2">
      <c r="A402" s="1">
        <v>45616</v>
      </c>
      <c r="B402" t="s">
        <v>18</v>
      </c>
      <c r="C402" t="s">
        <v>15</v>
      </c>
      <c r="D402" t="s">
        <v>27</v>
      </c>
      <c r="E402" t="s">
        <v>16</v>
      </c>
      <c r="F402" t="s">
        <v>13</v>
      </c>
      <c r="G402">
        <v>187</v>
      </c>
      <c r="H402">
        <v>34</v>
      </c>
      <c r="I402">
        <v>827.46</v>
      </c>
      <c r="J402" t="s">
        <v>34</v>
      </c>
      <c r="K402" t="s">
        <v>36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</row>
    <row r="403" spans="1:17" x14ac:dyDescent="0.2">
      <c r="A403" s="1">
        <v>45379</v>
      </c>
      <c r="B403" t="s">
        <v>30</v>
      </c>
      <c r="C403" t="s">
        <v>10</v>
      </c>
      <c r="D403" t="s">
        <v>27</v>
      </c>
      <c r="E403" t="s">
        <v>29</v>
      </c>
      <c r="F403" t="s">
        <v>21</v>
      </c>
      <c r="G403">
        <v>412</v>
      </c>
      <c r="H403">
        <v>7</v>
      </c>
      <c r="I403">
        <v>355.07</v>
      </c>
      <c r="J403" t="s">
        <v>34</v>
      </c>
      <c r="K403" t="s">
        <v>36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</row>
    <row r="404" spans="1:17" x14ac:dyDescent="0.2">
      <c r="A404" s="1">
        <v>45294</v>
      </c>
      <c r="B404" t="s">
        <v>30</v>
      </c>
      <c r="C404" t="s">
        <v>19</v>
      </c>
      <c r="D404" t="s">
        <v>27</v>
      </c>
      <c r="E404" t="s">
        <v>23</v>
      </c>
      <c r="F404" t="s">
        <v>21</v>
      </c>
      <c r="G404">
        <v>396</v>
      </c>
      <c r="H404">
        <v>4</v>
      </c>
      <c r="I404">
        <v>821.6</v>
      </c>
      <c r="J404" t="s">
        <v>34</v>
      </c>
      <c r="K404" t="s">
        <v>36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</row>
    <row r="405" spans="1:17" x14ac:dyDescent="0.2">
      <c r="A405" s="1">
        <v>45350</v>
      </c>
      <c r="B405" t="s">
        <v>18</v>
      </c>
      <c r="C405" t="s">
        <v>10</v>
      </c>
      <c r="D405" t="s">
        <v>27</v>
      </c>
      <c r="E405" t="s">
        <v>23</v>
      </c>
      <c r="F405" t="s">
        <v>21</v>
      </c>
      <c r="G405">
        <v>95</v>
      </c>
      <c r="H405">
        <v>15</v>
      </c>
      <c r="I405">
        <v>20.22</v>
      </c>
      <c r="J405" t="s">
        <v>34</v>
      </c>
      <c r="K405" t="s">
        <v>36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</row>
    <row r="406" spans="1:17" x14ac:dyDescent="0.2">
      <c r="A406" s="1">
        <v>45629</v>
      </c>
      <c r="B406" t="s">
        <v>26</v>
      </c>
      <c r="C406" t="s">
        <v>10</v>
      </c>
      <c r="D406" t="s">
        <v>27</v>
      </c>
      <c r="E406" t="s">
        <v>32</v>
      </c>
      <c r="F406" t="s">
        <v>13</v>
      </c>
      <c r="G406">
        <v>208</v>
      </c>
      <c r="H406">
        <v>8</v>
      </c>
      <c r="I406">
        <v>232.8</v>
      </c>
      <c r="J406" t="s">
        <v>34</v>
      </c>
      <c r="K406" t="s">
        <v>36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</row>
    <row r="407" spans="1:17" x14ac:dyDescent="0.2">
      <c r="A407" s="1">
        <v>45391</v>
      </c>
      <c r="B407" t="s">
        <v>30</v>
      </c>
      <c r="C407" t="s">
        <v>10</v>
      </c>
      <c r="D407" t="s">
        <v>27</v>
      </c>
      <c r="E407" t="s">
        <v>29</v>
      </c>
      <c r="F407" t="s">
        <v>13</v>
      </c>
      <c r="G407">
        <v>343</v>
      </c>
      <c r="H407">
        <v>47</v>
      </c>
      <c r="I407">
        <v>592.58000000000004</v>
      </c>
      <c r="J407" t="s">
        <v>34</v>
      </c>
      <c r="K407" t="s">
        <v>36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</row>
    <row r="408" spans="1:17" x14ac:dyDescent="0.2">
      <c r="A408" s="1">
        <v>45326</v>
      </c>
      <c r="B408" t="s">
        <v>14</v>
      </c>
      <c r="C408" t="s">
        <v>19</v>
      </c>
      <c r="D408" t="s">
        <v>27</v>
      </c>
      <c r="E408" t="s">
        <v>29</v>
      </c>
      <c r="F408" t="s">
        <v>17</v>
      </c>
      <c r="G408">
        <v>486</v>
      </c>
      <c r="H408">
        <v>46</v>
      </c>
      <c r="I408">
        <v>34.79</v>
      </c>
      <c r="J408" t="s">
        <v>34</v>
      </c>
      <c r="K408" t="s">
        <v>36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</row>
    <row r="409" spans="1:17" x14ac:dyDescent="0.2">
      <c r="A409" s="1">
        <v>45348</v>
      </c>
      <c r="B409" t="s">
        <v>25</v>
      </c>
      <c r="C409" t="s">
        <v>10</v>
      </c>
      <c r="D409" t="s">
        <v>27</v>
      </c>
      <c r="E409" t="s">
        <v>32</v>
      </c>
      <c r="F409" t="s">
        <v>13</v>
      </c>
      <c r="G409">
        <v>91</v>
      </c>
      <c r="H409">
        <v>10</v>
      </c>
      <c r="I409">
        <v>995.34</v>
      </c>
      <c r="J409" t="s">
        <v>34</v>
      </c>
      <c r="K409" t="s">
        <v>36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</row>
    <row r="410" spans="1:17" x14ac:dyDescent="0.2">
      <c r="A410" s="1">
        <v>45370</v>
      </c>
      <c r="B410" t="s">
        <v>25</v>
      </c>
      <c r="C410" t="s">
        <v>28</v>
      </c>
      <c r="D410" t="s">
        <v>27</v>
      </c>
      <c r="E410" t="s">
        <v>32</v>
      </c>
      <c r="F410" t="s">
        <v>17</v>
      </c>
      <c r="G410">
        <v>456</v>
      </c>
      <c r="H410">
        <v>27</v>
      </c>
      <c r="I410">
        <v>64.430000000000007</v>
      </c>
      <c r="J410" t="s">
        <v>34</v>
      </c>
      <c r="K410" t="s">
        <v>36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</row>
    <row r="411" spans="1:17" x14ac:dyDescent="0.2">
      <c r="A411" s="1">
        <v>45497</v>
      </c>
      <c r="B411" t="s">
        <v>26</v>
      </c>
      <c r="C411" t="s">
        <v>15</v>
      </c>
      <c r="D411" t="s">
        <v>27</v>
      </c>
      <c r="E411" t="s">
        <v>12</v>
      </c>
      <c r="F411" t="s">
        <v>17</v>
      </c>
      <c r="G411">
        <v>367</v>
      </c>
      <c r="H411">
        <v>50</v>
      </c>
      <c r="I411">
        <v>495.39</v>
      </c>
      <c r="J411" t="s">
        <v>34</v>
      </c>
      <c r="K411" t="s">
        <v>36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</row>
    <row r="412" spans="1:17" x14ac:dyDescent="0.2">
      <c r="A412" s="1">
        <v>45314</v>
      </c>
      <c r="B412" t="s">
        <v>18</v>
      </c>
      <c r="C412" t="s">
        <v>15</v>
      </c>
      <c r="D412" t="s">
        <v>27</v>
      </c>
      <c r="E412" t="s">
        <v>32</v>
      </c>
      <c r="F412" t="s">
        <v>21</v>
      </c>
      <c r="G412">
        <v>301</v>
      </c>
      <c r="H412">
        <v>12</v>
      </c>
      <c r="I412">
        <v>565.11</v>
      </c>
      <c r="J412" t="s">
        <v>34</v>
      </c>
      <c r="K412" t="s">
        <v>36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</row>
    <row r="413" spans="1:17" x14ac:dyDescent="0.2">
      <c r="A413" s="1">
        <v>45332</v>
      </c>
      <c r="B413" t="s">
        <v>26</v>
      </c>
      <c r="C413" t="s">
        <v>10</v>
      </c>
      <c r="D413" t="s">
        <v>27</v>
      </c>
      <c r="E413" t="s">
        <v>23</v>
      </c>
      <c r="F413" t="s">
        <v>21</v>
      </c>
      <c r="G413">
        <v>361</v>
      </c>
      <c r="H413">
        <v>43</v>
      </c>
      <c r="I413">
        <v>97.12</v>
      </c>
      <c r="J413" t="s">
        <v>34</v>
      </c>
      <c r="K413" t="s">
        <v>36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</row>
    <row r="414" spans="1:17" x14ac:dyDescent="0.2">
      <c r="A414" s="1">
        <v>45523</v>
      </c>
      <c r="B414" t="s">
        <v>18</v>
      </c>
      <c r="C414" t="s">
        <v>15</v>
      </c>
      <c r="D414" t="s">
        <v>27</v>
      </c>
      <c r="E414" t="s">
        <v>12</v>
      </c>
      <c r="F414" t="s">
        <v>24</v>
      </c>
      <c r="G414">
        <v>113</v>
      </c>
      <c r="H414">
        <v>39</v>
      </c>
      <c r="I414">
        <v>819.28</v>
      </c>
      <c r="J414" t="s">
        <v>34</v>
      </c>
      <c r="K414" t="s">
        <v>36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</row>
    <row r="415" spans="1:17" x14ac:dyDescent="0.2">
      <c r="A415" s="1">
        <v>45432</v>
      </c>
      <c r="B415" t="s">
        <v>30</v>
      </c>
      <c r="C415" t="s">
        <v>28</v>
      </c>
      <c r="D415" t="s">
        <v>27</v>
      </c>
      <c r="E415" t="s">
        <v>29</v>
      </c>
      <c r="F415" t="s">
        <v>13</v>
      </c>
      <c r="G415">
        <v>488</v>
      </c>
      <c r="H415">
        <v>24</v>
      </c>
      <c r="I415">
        <v>366.51</v>
      </c>
      <c r="J415" t="s">
        <v>34</v>
      </c>
      <c r="K415" t="s">
        <v>36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</row>
    <row r="416" spans="1:17" x14ac:dyDescent="0.2">
      <c r="A416" s="1">
        <v>45403</v>
      </c>
      <c r="B416" t="s">
        <v>26</v>
      </c>
      <c r="C416" t="s">
        <v>10</v>
      </c>
      <c r="D416" t="s">
        <v>27</v>
      </c>
      <c r="E416" t="s">
        <v>16</v>
      </c>
      <c r="F416" t="s">
        <v>13</v>
      </c>
      <c r="G416">
        <v>108</v>
      </c>
      <c r="H416">
        <v>14</v>
      </c>
      <c r="I416">
        <v>492.84</v>
      </c>
      <c r="J416" t="s">
        <v>34</v>
      </c>
      <c r="K416" t="s">
        <v>36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</row>
    <row r="417" spans="1:17" x14ac:dyDescent="0.2">
      <c r="A417" s="1">
        <v>45301</v>
      </c>
      <c r="B417" t="s">
        <v>18</v>
      </c>
      <c r="C417" t="s">
        <v>19</v>
      </c>
      <c r="D417" t="s">
        <v>27</v>
      </c>
      <c r="E417" t="s">
        <v>29</v>
      </c>
      <c r="F417" t="s">
        <v>21</v>
      </c>
      <c r="G417">
        <v>369</v>
      </c>
      <c r="H417">
        <v>2</v>
      </c>
      <c r="I417">
        <v>158.07</v>
      </c>
      <c r="J417" t="s">
        <v>34</v>
      </c>
      <c r="K417" t="s">
        <v>36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</row>
    <row r="418" spans="1:17" x14ac:dyDescent="0.2">
      <c r="A418" s="1">
        <v>45515</v>
      </c>
      <c r="B418" t="s">
        <v>26</v>
      </c>
      <c r="C418" t="s">
        <v>19</v>
      </c>
      <c r="D418" t="s">
        <v>27</v>
      </c>
      <c r="E418" t="s">
        <v>12</v>
      </c>
      <c r="F418" t="s">
        <v>13</v>
      </c>
      <c r="G418">
        <v>475</v>
      </c>
      <c r="H418">
        <v>17</v>
      </c>
      <c r="I418">
        <v>766.69</v>
      </c>
      <c r="J418" t="s">
        <v>34</v>
      </c>
      <c r="K418" t="s">
        <v>36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</row>
    <row r="419" spans="1:17" x14ac:dyDescent="0.2">
      <c r="A419" s="1">
        <v>45630</v>
      </c>
      <c r="B419" t="s">
        <v>30</v>
      </c>
      <c r="C419" t="s">
        <v>19</v>
      </c>
      <c r="D419" t="s">
        <v>27</v>
      </c>
      <c r="E419" t="s">
        <v>32</v>
      </c>
      <c r="F419" t="s">
        <v>17</v>
      </c>
      <c r="G419">
        <v>450</v>
      </c>
      <c r="H419">
        <v>50</v>
      </c>
      <c r="I419">
        <v>307.22000000000003</v>
      </c>
      <c r="J419" t="s">
        <v>34</v>
      </c>
      <c r="K419" t="s">
        <v>36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</row>
    <row r="420" spans="1:17" x14ac:dyDescent="0.2">
      <c r="A420" s="1">
        <v>45451</v>
      </c>
      <c r="B420" t="s">
        <v>9</v>
      </c>
      <c r="C420" t="s">
        <v>10</v>
      </c>
      <c r="D420" t="s">
        <v>27</v>
      </c>
      <c r="E420" t="s">
        <v>16</v>
      </c>
      <c r="F420" t="s">
        <v>24</v>
      </c>
      <c r="G420">
        <v>55</v>
      </c>
      <c r="H420">
        <v>28</v>
      </c>
      <c r="I420">
        <v>914.82</v>
      </c>
      <c r="J420" t="s">
        <v>34</v>
      </c>
      <c r="K420" t="s">
        <v>36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</row>
    <row r="421" spans="1:17" x14ac:dyDescent="0.2">
      <c r="A421" s="1">
        <v>45325</v>
      </c>
      <c r="B421" t="s">
        <v>26</v>
      </c>
      <c r="C421" t="s">
        <v>19</v>
      </c>
      <c r="D421" t="s">
        <v>27</v>
      </c>
      <c r="E421" t="s">
        <v>23</v>
      </c>
      <c r="F421" t="s">
        <v>13</v>
      </c>
      <c r="G421">
        <v>320</v>
      </c>
      <c r="H421">
        <v>12</v>
      </c>
      <c r="I421">
        <v>991.15</v>
      </c>
      <c r="J421" t="s">
        <v>34</v>
      </c>
      <c r="K421" t="s">
        <v>36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</row>
    <row r="422" spans="1:17" x14ac:dyDescent="0.2">
      <c r="A422" s="1">
        <v>45564</v>
      </c>
      <c r="B422" t="s">
        <v>9</v>
      </c>
      <c r="C422" t="s">
        <v>10</v>
      </c>
      <c r="D422" t="s">
        <v>27</v>
      </c>
      <c r="E422" t="s">
        <v>23</v>
      </c>
      <c r="F422" t="s">
        <v>24</v>
      </c>
      <c r="G422">
        <v>296</v>
      </c>
      <c r="H422">
        <v>17</v>
      </c>
      <c r="I422">
        <v>326.06</v>
      </c>
      <c r="J422" t="s">
        <v>34</v>
      </c>
      <c r="K422" t="s">
        <v>36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</row>
    <row r="423" spans="1:17" x14ac:dyDescent="0.2">
      <c r="A423" s="1">
        <v>45360</v>
      </c>
      <c r="B423" t="s">
        <v>18</v>
      </c>
      <c r="C423" t="s">
        <v>15</v>
      </c>
      <c r="D423" t="s">
        <v>27</v>
      </c>
      <c r="E423" t="s">
        <v>29</v>
      </c>
      <c r="F423" t="s">
        <v>13</v>
      </c>
      <c r="G423">
        <v>372</v>
      </c>
      <c r="H423">
        <v>21</v>
      </c>
      <c r="I423">
        <v>299.41000000000003</v>
      </c>
      <c r="J423" t="s">
        <v>34</v>
      </c>
      <c r="K423" t="s">
        <v>36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</row>
    <row r="424" spans="1:17" x14ac:dyDescent="0.2">
      <c r="A424" s="1">
        <v>45410</v>
      </c>
      <c r="B424" t="s">
        <v>26</v>
      </c>
      <c r="C424" t="s">
        <v>28</v>
      </c>
      <c r="D424" t="s">
        <v>27</v>
      </c>
      <c r="E424" t="s">
        <v>23</v>
      </c>
      <c r="F424" t="s">
        <v>17</v>
      </c>
      <c r="G424">
        <v>131</v>
      </c>
      <c r="H424">
        <v>26</v>
      </c>
      <c r="I424">
        <v>909.35</v>
      </c>
      <c r="J424" t="s">
        <v>34</v>
      </c>
      <c r="K424" t="s">
        <v>36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</row>
    <row r="425" spans="1:17" x14ac:dyDescent="0.2">
      <c r="A425" s="1">
        <v>45616</v>
      </c>
      <c r="B425" t="s">
        <v>25</v>
      </c>
      <c r="C425" t="s">
        <v>28</v>
      </c>
      <c r="D425" t="s">
        <v>27</v>
      </c>
      <c r="E425" t="s">
        <v>32</v>
      </c>
      <c r="F425" t="s">
        <v>24</v>
      </c>
      <c r="G425">
        <v>344</v>
      </c>
      <c r="H425">
        <v>29</v>
      </c>
      <c r="I425">
        <v>640.66</v>
      </c>
      <c r="J425" t="s">
        <v>34</v>
      </c>
      <c r="K425" t="s">
        <v>36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</row>
    <row r="426" spans="1:17" x14ac:dyDescent="0.2">
      <c r="A426" s="1">
        <v>45540</v>
      </c>
      <c r="B426" t="s">
        <v>14</v>
      </c>
      <c r="C426" t="s">
        <v>10</v>
      </c>
      <c r="D426" t="s">
        <v>27</v>
      </c>
      <c r="E426" t="s">
        <v>29</v>
      </c>
      <c r="F426" t="s">
        <v>17</v>
      </c>
      <c r="G426">
        <v>221</v>
      </c>
      <c r="H426">
        <v>26</v>
      </c>
      <c r="I426">
        <v>201.85</v>
      </c>
      <c r="J426" t="s">
        <v>34</v>
      </c>
      <c r="K426" t="s">
        <v>36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</row>
    <row r="427" spans="1:17" x14ac:dyDescent="0.2">
      <c r="A427" s="1">
        <v>45319</v>
      </c>
      <c r="B427" t="s">
        <v>18</v>
      </c>
      <c r="C427" t="s">
        <v>10</v>
      </c>
      <c r="D427" t="s">
        <v>27</v>
      </c>
      <c r="E427" t="s">
        <v>16</v>
      </c>
      <c r="F427" t="s">
        <v>17</v>
      </c>
      <c r="G427">
        <v>474</v>
      </c>
      <c r="H427">
        <v>46</v>
      </c>
      <c r="I427">
        <v>569.04999999999995</v>
      </c>
      <c r="J427" t="s">
        <v>34</v>
      </c>
      <c r="K427" t="s">
        <v>36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</row>
    <row r="428" spans="1:17" x14ac:dyDescent="0.2">
      <c r="A428" s="1">
        <v>45580</v>
      </c>
      <c r="B428" t="s">
        <v>18</v>
      </c>
      <c r="C428" t="s">
        <v>28</v>
      </c>
      <c r="D428" t="s">
        <v>27</v>
      </c>
      <c r="E428" t="s">
        <v>12</v>
      </c>
      <c r="F428" t="s">
        <v>21</v>
      </c>
      <c r="G428">
        <v>51</v>
      </c>
      <c r="H428">
        <v>32</v>
      </c>
      <c r="I428">
        <v>542.80999999999995</v>
      </c>
      <c r="J428" t="s">
        <v>34</v>
      </c>
      <c r="K428" t="s">
        <v>36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</row>
    <row r="429" spans="1:17" x14ac:dyDescent="0.2">
      <c r="A429" s="1">
        <v>45429</v>
      </c>
      <c r="B429" t="s">
        <v>25</v>
      </c>
      <c r="C429" t="s">
        <v>10</v>
      </c>
      <c r="D429" t="s">
        <v>27</v>
      </c>
      <c r="E429" t="s">
        <v>23</v>
      </c>
      <c r="F429" t="s">
        <v>13</v>
      </c>
      <c r="G429">
        <v>347</v>
      </c>
      <c r="H429">
        <v>44</v>
      </c>
      <c r="I429">
        <v>846.06</v>
      </c>
      <c r="J429" t="s">
        <v>34</v>
      </c>
      <c r="K429" t="s">
        <v>36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</row>
    <row r="430" spans="1:17" x14ac:dyDescent="0.2">
      <c r="A430" s="1">
        <v>45343</v>
      </c>
      <c r="B430" t="s">
        <v>18</v>
      </c>
      <c r="C430" t="s">
        <v>28</v>
      </c>
      <c r="D430" t="s">
        <v>27</v>
      </c>
      <c r="E430" t="s">
        <v>16</v>
      </c>
      <c r="F430" t="s">
        <v>17</v>
      </c>
      <c r="G430">
        <v>500</v>
      </c>
      <c r="H430">
        <v>30</v>
      </c>
      <c r="I430">
        <v>128.18</v>
      </c>
      <c r="J430" t="s">
        <v>34</v>
      </c>
      <c r="K430" t="s">
        <v>36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</row>
    <row r="431" spans="1:17" x14ac:dyDescent="0.2">
      <c r="A431" s="1">
        <v>45513</v>
      </c>
      <c r="B431" t="s">
        <v>26</v>
      </c>
      <c r="C431" t="s">
        <v>28</v>
      </c>
      <c r="D431" t="s">
        <v>27</v>
      </c>
      <c r="E431" t="s">
        <v>12</v>
      </c>
      <c r="F431" t="s">
        <v>24</v>
      </c>
      <c r="G431">
        <v>445</v>
      </c>
      <c r="H431">
        <v>47</v>
      </c>
      <c r="I431">
        <v>711.91</v>
      </c>
      <c r="J431" t="s">
        <v>34</v>
      </c>
      <c r="K431" t="s">
        <v>36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</row>
    <row r="432" spans="1:17" x14ac:dyDescent="0.2">
      <c r="A432" s="1">
        <v>45638</v>
      </c>
      <c r="B432" t="s">
        <v>14</v>
      </c>
      <c r="C432" t="s">
        <v>15</v>
      </c>
      <c r="D432" t="s">
        <v>27</v>
      </c>
      <c r="E432" t="s">
        <v>16</v>
      </c>
      <c r="F432" t="s">
        <v>13</v>
      </c>
      <c r="G432">
        <v>86</v>
      </c>
      <c r="H432">
        <v>31</v>
      </c>
      <c r="I432">
        <v>586.71</v>
      </c>
      <c r="J432" t="s">
        <v>34</v>
      </c>
      <c r="K432" t="s">
        <v>36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</row>
    <row r="433" spans="1:17" x14ac:dyDescent="0.2">
      <c r="A433" s="1">
        <v>45503</v>
      </c>
      <c r="B433" t="s">
        <v>14</v>
      </c>
      <c r="C433" t="s">
        <v>10</v>
      </c>
      <c r="D433" t="s">
        <v>27</v>
      </c>
      <c r="E433" t="s">
        <v>23</v>
      </c>
      <c r="F433" t="s">
        <v>21</v>
      </c>
      <c r="G433">
        <v>143</v>
      </c>
      <c r="H433">
        <v>28</v>
      </c>
      <c r="I433">
        <v>48.56</v>
      </c>
      <c r="J433" t="s">
        <v>34</v>
      </c>
      <c r="K433" t="s">
        <v>36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</row>
    <row r="434" spans="1:17" x14ac:dyDescent="0.2">
      <c r="A434" s="1">
        <v>45541</v>
      </c>
      <c r="B434" t="s">
        <v>25</v>
      </c>
      <c r="C434" t="s">
        <v>15</v>
      </c>
      <c r="D434" t="s">
        <v>27</v>
      </c>
      <c r="E434" t="s">
        <v>23</v>
      </c>
      <c r="F434" t="s">
        <v>24</v>
      </c>
      <c r="G434">
        <v>14</v>
      </c>
      <c r="H434">
        <v>42</v>
      </c>
      <c r="I434">
        <v>232.79</v>
      </c>
      <c r="J434" t="s">
        <v>34</v>
      </c>
      <c r="K434" t="s">
        <v>36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</row>
    <row r="435" spans="1:17" x14ac:dyDescent="0.2">
      <c r="A435" s="1">
        <v>45638</v>
      </c>
      <c r="B435" t="s">
        <v>30</v>
      </c>
      <c r="C435" t="s">
        <v>10</v>
      </c>
      <c r="D435" t="s">
        <v>27</v>
      </c>
      <c r="E435" t="s">
        <v>29</v>
      </c>
      <c r="F435" t="s">
        <v>17</v>
      </c>
      <c r="G435">
        <v>139</v>
      </c>
      <c r="H435">
        <v>45</v>
      </c>
      <c r="I435">
        <v>349.13</v>
      </c>
      <c r="J435" t="s">
        <v>34</v>
      </c>
      <c r="K435" t="s">
        <v>36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</row>
    <row r="436" spans="1:17" x14ac:dyDescent="0.2">
      <c r="A436" s="1">
        <v>45556</v>
      </c>
      <c r="B436" t="s">
        <v>9</v>
      </c>
      <c r="C436" t="s">
        <v>28</v>
      </c>
      <c r="D436" t="s">
        <v>27</v>
      </c>
      <c r="E436" t="s">
        <v>16</v>
      </c>
      <c r="F436" t="s">
        <v>21</v>
      </c>
      <c r="G436">
        <v>173</v>
      </c>
      <c r="H436">
        <v>29</v>
      </c>
      <c r="I436">
        <v>177.32</v>
      </c>
      <c r="J436" t="s">
        <v>34</v>
      </c>
      <c r="K436" t="s">
        <v>36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</row>
    <row r="437" spans="1:17" x14ac:dyDescent="0.2">
      <c r="A437" s="1">
        <v>45444</v>
      </c>
      <c r="B437" t="s">
        <v>25</v>
      </c>
      <c r="C437" t="s">
        <v>28</v>
      </c>
      <c r="D437" t="s">
        <v>27</v>
      </c>
      <c r="E437" t="s">
        <v>29</v>
      </c>
      <c r="F437" t="s">
        <v>24</v>
      </c>
      <c r="G437">
        <v>236</v>
      </c>
      <c r="H437">
        <v>32</v>
      </c>
      <c r="I437">
        <v>408.19</v>
      </c>
      <c r="J437" t="s">
        <v>34</v>
      </c>
      <c r="K437" t="s">
        <v>36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</row>
    <row r="438" spans="1:17" x14ac:dyDescent="0.2">
      <c r="A438" s="1">
        <v>45628</v>
      </c>
      <c r="B438" t="s">
        <v>9</v>
      </c>
      <c r="C438" t="s">
        <v>19</v>
      </c>
      <c r="D438" t="s">
        <v>27</v>
      </c>
      <c r="E438" t="s">
        <v>23</v>
      </c>
      <c r="F438" t="s">
        <v>24</v>
      </c>
      <c r="G438">
        <v>261</v>
      </c>
      <c r="H438">
        <v>12</v>
      </c>
      <c r="I438">
        <v>663.32</v>
      </c>
      <c r="J438" t="s">
        <v>34</v>
      </c>
      <c r="K438" t="s">
        <v>36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</row>
    <row r="439" spans="1:17" x14ac:dyDescent="0.2">
      <c r="A439" s="1">
        <v>45619</v>
      </c>
      <c r="B439" t="s">
        <v>18</v>
      </c>
      <c r="C439" t="s">
        <v>19</v>
      </c>
      <c r="D439" t="s">
        <v>27</v>
      </c>
      <c r="E439" t="s">
        <v>16</v>
      </c>
      <c r="F439" t="s">
        <v>24</v>
      </c>
      <c r="G439">
        <v>422</v>
      </c>
      <c r="H439">
        <v>21</v>
      </c>
      <c r="I439">
        <v>711.94</v>
      </c>
      <c r="J439" t="s">
        <v>34</v>
      </c>
      <c r="K439" t="s">
        <v>36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</row>
    <row r="440" spans="1:17" x14ac:dyDescent="0.2">
      <c r="A440" s="1">
        <v>45333</v>
      </c>
      <c r="B440" t="s">
        <v>26</v>
      </c>
      <c r="C440" t="s">
        <v>28</v>
      </c>
      <c r="D440" t="s">
        <v>27</v>
      </c>
      <c r="E440" t="s">
        <v>12</v>
      </c>
      <c r="F440" t="s">
        <v>17</v>
      </c>
      <c r="G440">
        <v>320</v>
      </c>
      <c r="H440">
        <v>41</v>
      </c>
      <c r="I440">
        <v>490.11</v>
      </c>
      <c r="J440" t="s">
        <v>34</v>
      </c>
      <c r="K440" t="s">
        <v>36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</row>
    <row r="441" spans="1:17" x14ac:dyDescent="0.2">
      <c r="A441" s="1">
        <v>45297</v>
      </c>
      <c r="B441" t="s">
        <v>18</v>
      </c>
      <c r="C441" t="s">
        <v>19</v>
      </c>
      <c r="D441" t="s">
        <v>27</v>
      </c>
      <c r="E441" t="s">
        <v>29</v>
      </c>
      <c r="F441" t="s">
        <v>21</v>
      </c>
      <c r="G441">
        <v>112</v>
      </c>
      <c r="H441">
        <v>42</v>
      </c>
      <c r="I441">
        <v>315.92</v>
      </c>
      <c r="J441" t="s">
        <v>34</v>
      </c>
      <c r="K441" t="s">
        <v>36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</row>
    <row r="442" spans="1:17" x14ac:dyDescent="0.2">
      <c r="A442" s="1">
        <v>45437</v>
      </c>
      <c r="B442" t="s">
        <v>30</v>
      </c>
      <c r="C442" t="s">
        <v>28</v>
      </c>
      <c r="D442" t="s">
        <v>27</v>
      </c>
      <c r="E442" t="s">
        <v>12</v>
      </c>
      <c r="F442" t="s">
        <v>17</v>
      </c>
      <c r="G442">
        <v>284</v>
      </c>
      <c r="H442">
        <v>24</v>
      </c>
      <c r="I442">
        <v>738.06</v>
      </c>
      <c r="J442" t="s">
        <v>34</v>
      </c>
      <c r="K442" t="s">
        <v>36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</row>
    <row r="443" spans="1:17" x14ac:dyDescent="0.2">
      <c r="A443" s="1">
        <v>45480</v>
      </c>
      <c r="B443" t="s">
        <v>9</v>
      </c>
      <c r="C443" t="s">
        <v>10</v>
      </c>
      <c r="D443" t="s">
        <v>27</v>
      </c>
      <c r="E443" t="s">
        <v>23</v>
      </c>
      <c r="F443" t="s">
        <v>24</v>
      </c>
      <c r="G443">
        <v>26</v>
      </c>
      <c r="H443">
        <v>49</v>
      </c>
      <c r="I443">
        <v>516.29</v>
      </c>
      <c r="J443" t="s">
        <v>34</v>
      </c>
      <c r="K443" t="s">
        <v>36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</row>
    <row r="444" spans="1:17" x14ac:dyDescent="0.2">
      <c r="A444" s="1">
        <v>45472</v>
      </c>
      <c r="B444" t="s">
        <v>18</v>
      </c>
      <c r="C444" t="s">
        <v>10</v>
      </c>
      <c r="D444" t="s">
        <v>27</v>
      </c>
      <c r="E444" t="s">
        <v>23</v>
      </c>
      <c r="F444" t="s">
        <v>17</v>
      </c>
      <c r="G444">
        <v>271</v>
      </c>
      <c r="H444">
        <v>4</v>
      </c>
      <c r="I444">
        <v>487.28</v>
      </c>
      <c r="J444" t="s">
        <v>34</v>
      </c>
      <c r="K444" t="s">
        <v>36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</row>
    <row r="445" spans="1:17" x14ac:dyDescent="0.2">
      <c r="A445" s="1">
        <v>45549</v>
      </c>
      <c r="B445" t="s">
        <v>18</v>
      </c>
      <c r="C445" t="s">
        <v>15</v>
      </c>
      <c r="D445" t="s">
        <v>27</v>
      </c>
      <c r="E445" t="s">
        <v>16</v>
      </c>
      <c r="F445" t="s">
        <v>13</v>
      </c>
      <c r="G445">
        <v>200</v>
      </c>
      <c r="H445">
        <v>44</v>
      </c>
      <c r="I445">
        <v>747.06</v>
      </c>
      <c r="J445" t="s">
        <v>34</v>
      </c>
      <c r="K445" t="s">
        <v>36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</row>
    <row r="446" spans="1:17" x14ac:dyDescent="0.2">
      <c r="A446" s="1">
        <v>45404</v>
      </c>
      <c r="B446" t="s">
        <v>9</v>
      </c>
      <c r="C446" t="s">
        <v>28</v>
      </c>
      <c r="D446" t="s">
        <v>27</v>
      </c>
      <c r="E446" t="s">
        <v>12</v>
      </c>
      <c r="F446" t="s">
        <v>24</v>
      </c>
      <c r="G446">
        <v>93</v>
      </c>
      <c r="H446">
        <v>17</v>
      </c>
      <c r="I446">
        <v>375.73</v>
      </c>
      <c r="J446" t="s">
        <v>34</v>
      </c>
      <c r="K446" t="s">
        <v>36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</row>
    <row r="447" spans="1:17" x14ac:dyDescent="0.2">
      <c r="A447" s="1">
        <v>45533</v>
      </c>
      <c r="B447" t="s">
        <v>30</v>
      </c>
      <c r="C447" t="s">
        <v>28</v>
      </c>
      <c r="D447" t="s">
        <v>27</v>
      </c>
      <c r="E447" t="s">
        <v>12</v>
      </c>
      <c r="F447" t="s">
        <v>24</v>
      </c>
      <c r="G447">
        <v>319</v>
      </c>
      <c r="H447">
        <v>46</v>
      </c>
      <c r="I447">
        <v>23.5</v>
      </c>
      <c r="J447" t="s">
        <v>34</v>
      </c>
      <c r="K447" t="s">
        <v>36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</row>
    <row r="448" spans="1:17" x14ac:dyDescent="0.2">
      <c r="A448" s="1">
        <v>45481</v>
      </c>
      <c r="B448" t="s">
        <v>25</v>
      </c>
      <c r="C448" t="s">
        <v>15</v>
      </c>
      <c r="D448" t="s">
        <v>27</v>
      </c>
      <c r="E448" t="s">
        <v>29</v>
      </c>
      <c r="F448" t="s">
        <v>13</v>
      </c>
      <c r="G448">
        <v>156</v>
      </c>
      <c r="H448">
        <v>6</v>
      </c>
      <c r="I448">
        <v>535.55999999999995</v>
      </c>
      <c r="J448" t="s">
        <v>34</v>
      </c>
      <c r="K448" t="s">
        <v>36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</row>
    <row r="449" spans="1:17" x14ac:dyDescent="0.2">
      <c r="A449" s="1">
        <v>45403</v>
      </c>
      <c r="B449" t="s">
        <v>25</v>
      </c>
      <c r="C449" t="s">
        <v>19</v>
      </c>
      <c r="D449" t="s">
        <v>27</v>
      </c>
      <c r="E449" t="s">
        <v>16</v>
      </c>
      <c r="F449" t="s">
        <v>13</v>
      </c>
      <c r="G449">
        <v>374</v>
      </c>
      <c r="H449">
        <v>23</v>
      </c>
      <c r="I449">
        <v>968.29</v>
      </c>
      <c r="J449" t="s">
        <v>34</v>
      </c>
      <c r="K449" t="s">
        <v>36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</row>
    <row r="450" spans="1:17" x14ac:dyDescent="0.2">
      <c r="A450" s="1">
        <v>45319</v>
      </c>
      <c r="B450" t="s">
        <v>9</v>
      </c>
      <c r="C450" t="s">
        <v>15</v>
      </c>
      <c r="D450" t="s">
        <v>27</v>
      </c>
      <c r="E450" t="s">
        <v>29</v>
      </c>
      <c r="F450" t="s">
        <v>21</v>
      </c>
      <c r="G450">
        <v>301</v>
      </c>
      <c r="H450">
        <v>1</v>
      </c>
      <c r="I450">
        <v>199.23</v>
      </c>
      <c r="J450" t="s">
        <v>34</v>
      </c>
      <c r="K450" t="s">
        <v>36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</row>
    <row r="451" spans="1:17" x14ac:dyDescent="0.2">
      <c r="A451" s="1">
        <v>45441</v>
      </c>
      <c r="B451" t="s">
        <v>25</v>
      </c>
      <c r="C451" t="s">
        <v>28</v>
      </c>
      <c r="D451" t="s">
        <v>27</v>
      </c>
      <c r="E451" t="s">
        <v>23</v>
      </c>
      <c r="F451" t="s">
        <v>13</v>
      </c>
      <c r="G451">
        <v>107</v>
      </c>
      <c r="H451">
        <v>13</v>
      </c>
      <c r="I451">
        <v>95.71</v>
      </c>
      <c r="J451" t="s">
        <v>34</v>
      </c>
      <c r="K451" t="s">
        <v>36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</row>
    <row r="452" spans="1:17" x14ac:dyDescent="0.2">
      <c r="A452" s="1">
        <v>45603</v>
      </c>
      <c r="B452" t="s">
        <v>9</v>
      </c>
      <c r="C452" t="s">
        <v>10</v>
      </c>
      <c r="D452" t="s">
        <v>27</v>
      </c>
      <c r="E452" t="s">
        <v>32</v>
      </c>
      <c r="F452" t="s">
        <v>24</v>
      </c>
      <c r="G452">
        <v>31</v>
      </c>
      <c r="H452">
        <v>22</v>
      </c>
      <c r="I452">
        <v>876.3</v>
      </c>
      <c r="J452" t="s">
        <v>34</v>
      </c>
      <c r="K452" t="s">
        <v>36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</row>
    <row r="453" spans="1:17" x14ac:dyDescent="0.2">
      <c r="A453" s="1">
        <v>45619</v>
      </c>
      <c r="B453" t="s">
        <v>14</v>
      </c>
      <c r="C453" t="s">
        <v>19</v>
      </c>
      <c r="D453" t="s">
        <v>27</v>
      </c>
      <c r="E453" t="s">
        <v>12</v>
      </c>
      <c r="F453" t="s">
        <v>21</v>
      </c>
      <c r="G453">
        <v>394</v>
      </c>
      <c r="H453">
        <v>37</v>
      </c>
      <c r="I453">
        <v>918.56</v>
      </c>
      <c r="J453" t="s">
        <v>34</v>
      </c>
      <c r="K453" t="s">
        <v>36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</row>
    <row r="454" spans="1:17" x14ac:dyDescent="0.2">
      <c r="A454" s="1">
        <v>45463</v>
      </c>
      <c r="B454" t="s">
        <v>26</v>
      </c>
      <c r="C454" t="s">
        <v>10</v>
      </c>
      <c r="D454" t="s">
        <v>27</v>
      </c>
      <c r="E454" t="s">
        <v>23</v>
      </c>
      <c r="F454" t="s">
        <v>13</v>
      </c>
      <c r="G454">
        <v>74</v>
      </c>
      <c r="H454">
        <v>38</v>
      </c>
      <c r="I454">
        <v>855.81</v>
      </c>
      <c r="J454" t="s">
        <v>34</v>
      </c>
      <c r="K454" t="s">
        <v>36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</row>
    <row r="455" spans="1:17" x14ac:dyDescent="0.2">
      <c r="A455" s="1">
        <v>45383</v>
      </c>
      <c r="B455" t="s">
        <v>25</v>
      </c>
      <c r="C455" t="s">
        <v>28</v>
      </c>
      <c r="D455" t="s">
        <v>27</v>
      </c>
      <c r="E455" t="s">
        <v>12</v>
      </c>
      <c r="F455" t="s">
        <v>13</v>
      </c>
      <c r="G455">
        <v>195</v>
      </c>
      <c r="H455">
        <v>39</v>
      </c>
      <c r="I455">
        <v>605.41999999999996</v>
      </c>
      <c r="J455" t="s">
        <v>34</v>
      </c>
      <c r="K455" t="s">
        <v>36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</row>
    <row r="456" spans="1:17" x14ac:dyDescent="0.2">
      <c r="A456" s="1">
        <v>45488</v>
      </c>
      <c r="B456" t="s">
        <v>25</v>
      </c>
      <c r="C456" t="s">
        <v>10</v>
      </c>
      <c r="D456" t="s">
        <v>27</v>
      </c>
      <c r="E456" t="s">
        <v>12</v>
      </c>
      <c r="F456" t="s">
        <v>17</v>
      </c>
      <c r="G456">
        <v>343</v>
      </c>
      <c r="H456">
        <v>27</v>
      </c>
      <c r="I456">
        <v>448.28</v>
      </c>
      <c r="J456" t="s">
        <v>34</v>
      </c>
      <c r="K456" t="s">
        <v>36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</row>
    <row r="457" spans="1:17" x14ac:dyDescent="0.2">
      <c r="A457" s="1">
        <v>45293</v>
      </c>
      <c r="B457" t="s">
        <v>18</v>
      </c>
      <c r="C457" t="s">
        <v>10</v>
      </c>
      <c r="D457" t="s">
        <v>27</v>
      </c>
      <c r="E457" t="s">
        <v>23</v>
      </c>
      <c r="F457" t="s">
        <v>24</v>
      </c>
      <c r="G457">
        <v>301</v>
      </c>
      <c r="H457">
        <v>48</v>
      </c>
      <c r="I457">
        <v>833.44</v>
      </c>
      <c r="J457" t="s">
        <v>34</v>
      </c>
      <c r="K457" t="s">
        <v>36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</row>
    <row r="458" spans="1:17" x14ac:dyDescent="0.2">
      <c r="A458" s="1">
        <v>45414</v>
      </c>
      <c r="B458" t="s">
        <v>9</v>
      </c>
      <c r="C458" t="s">
        <v>10</v>
      </c>
      <c r="D458" t="s">
        <v>27</v>
      </c>
      <c r="E458" t="s">
        <v>16</v>
      </c>
      <c r="F458" t="s">
        <v>24</v>
      </c>
      <c r="G458">
        <v>224</v>
      </c>
      <c r="H458">
        <v>29</v>
      </c>
      <c r="I458">
        <v>987.42</v>
      </c>
      <c r="J458" t="s">
        <v>34</v>
      </c>
      <c r="K458" t="s">
        <v>36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</row>
    <row r="459" spans="1:17" x14ac:dyDescent="0.2">
      <c r="A459" s="1">
        <v>45370</v>
      </c>
      <c r="B459" t="s">
        <v>25</v>
      </c>
      <c r="C459" t="s">
        <v>10</v>
      </c>
      <c r="D459" t="s">
        <v>27</v>
      </c>
      <c r="E459" t="s">
        <v>12</v>
      </c>
      <c r="F459" t="s">
        <v>24</v>
      </c>
      <c r="G459">
        <v>311</v>
      </c>
      <c r="H459">
        <v>44</v>
      </c>
      <c r="I459">
        <v>506.87</v>
      </c>
      <c r="J459" t="s">
        <v>34</v>
      </c>
      <c r="K459" t="s">
        <v>36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</row>
    <row r="460" spans="1:17" x14ac:dyDescent="0.2">
      <c r="A460" s="1">
        <v>45449</v>
      </c>
      <c r="B460" t="s">
        <v>18</v>
      </c>
      <c r="C460" t="s">
        <v>15</v>
      </c>
      <c r="D460" t="s">
        <v>27</v>
      </c>
      <c r="E460" t="s">
        <v>12</v>
      </c>
      <c r="F460" t="s">
        <v>17</v>
      </c>
      <c r="G460">
        <v>390</v>
      </c>
      <c r="H460">
        <v>20</v>
      </c>
      <c r="I460">
        <v>42.99</v>
      </c>
      <c r="J460" t="s">
        <v>34</v>
      </c>
      <c r="K460" t="s">
        <v>36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</row>
    <row r="461" spans="1:17" x14ac:dyDescent="0.2">
      <c r="A461" s="1">
        <v>45385</v>
      </c>
      <c r="B461" t="s">
        <v>18</v>
      </c>
      <c r="C461" t="s">
        <v>10</v>
      </c>
      <c r="D461" t="s">
        <v>27</v>
      </c>
      <c r="E461" t="s">
        <v>12</v>
      </c>
      <c r="F461" t="s">
        <v>17</v>
      </c>
      <c r="G461">
        <v>471</v>
      </c>
      <c r="H461">
        <v>49</v>
      </c>
      <c r="I461">
        <v>928.92</v>
      </c>
      <c r="J461" t="s">
        <v>34</v>
      </c>
      <c r="K461" t="s">
        <v>36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</row>
    <row r="462" spans="1:17" x14ac:dyDescent="0.2">
      <c r="A462" s="1">
        <v>45586</v>
      </c>
      <c r="B462" t="s">
        <v>18</v>
      </c>
      <c r="C462" t="s">
        <v>19</v>
      </c>
      <c r="D462" t="s">
        <v>27</v>
      </c>
      <c r="E462" t="s">
        <v>16</v>
      </c>
      <c r="F462" t="s">
        <v>13</v>
      </c>
      <c r="G462">
        <v>272</v>
      </c>
      <c r="H462">
        <v>29</v>
      </c>
      <c r="I462">
        <v>218.21</v>
      </c>
      <c r="J462" t="s">
        <v>34</v>
      </c>
      <c r="K462" t="s">
        <v>36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</row>
    <row r="463" spans="1:17" x14ac:dyDescent="0.2">
      <c r="A463" s="1">
        <v>45486</v>
      </c>
      <c r="B463" t="s">
        <v>9</v>
      </c>
      <c r="C463" t="s">
        <v>19</v>
      </c>
      <c r="D463" t="s">
        <v>27</v>
      </c>
      <c r="E463" t="s">
        <v>29</v>
      </c>
      <c r="F463" t="s">
        <v>17</v>
      </c>
      <c r="G463">
        <v>120</v>
      </c>
      <c r="H463">
        <v>5</v>
      </c>
      <c r="I463">
        <v>57.87</v>
      </c>
      <c r="J463" t="s">
        <v>34</v>
      </c>
      <c r="K463" t="s">
        <v>36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</row>
    <row r="464" spans="1:17" x14ac:dyDescent="0.2">
      <c r="A464" s="1">
        <v>45392</v>
      </c>
      <c r="B464" t="s">
        <v>30</v>
      </c>
      <c r="C464" t="s">
        <v>10</v>
      </c>
      <c r="D464" t="s">
        <v>27</v>
      </c>
      <c r="E464" t="s">
        <v>23</v>
      </c>
      <c r="F464" t="s">
        <v>24</v>
      </c>
      <c r="G464">
        <v>249</v>
      </c>
      <c r="H464">
        <v>26</v>
      </c>
      <c r="I464">
        <v>559.51</v>
      </c>
      <c r="J464" t="s">
        <v>34</v>
      </c>
      <c r="K464" t="s">
        <v>36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</row>
    <row r="465" spans="1:17" x14ac:dyDescent="0.2">
      <c r="A465" s="1">
        <v>45595</v>
      </c>
      <c r="B465" t="s">
        <v>25</v>
      </c>
      <c r="C465" t="s">
        <v>19</v>
      </c>
      <c r="D465" t="s">
        <v>27</v>
      </c>
      <c r="E465" t="s">
        <v>16</v>
      </c>
      <c r="F465" t="s">
        <v>17</v>
      </c>
      <c r="G465">
        <v>308</v>
      </c>
      <c r="H465">
        <v>10</v>
      </c>
      <c r="I465">
        <v>185.59</v>
      </c>
      <c r="J465" t="s">
        <v>34</v>
      </c>
      <c r="K465" t="s">
        <v>36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</row>
    <row r="466" spans="1:17" x14ac:dyDescent="0.2">
      <c r="A466" s="1">
        <v>45456</v>
      </c>
      <c r="B466" t="s">
        <v>9</v>
      </c>
      <c r="C466" t="s">
        <v>15</v>
      </c>
      <c r="D466" t="s">
        <v>27</v>
      </c>
      <c r="E466" t="s">
        <v>23</v>
      </c>
      <c r="F466" t="s">
        <v>24</v>
      </c>
      <c r="G466">
        <v>248</v>
      </c>
      <c r="H466">
        <v>8</v>
      </c>
      <c r="I466">
        <v>501.45</v>
      </c>
      <c r="J466" t="s">
        <v>34</v>
      </c>
      <c r="K466" t="s">
        <v>36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</row>
    <row r="467" spans="1:17" x14ac:dyDescent="0.2">
      <c r="A467" s="1">
        <v>45611</v>
      </c>
      <c r="B467" t="s">
        <v>25</v>
      </c>
      <c r="C467" t="s">
        <v>10</v>
      </c>
      <c r="D467" t="s">
        <v>27</v>
      </c>
      <c r="E467" t="s">
        <v>12</v>
      </c>
      <c r="F467" t="s">
        <v>17</v>
      </c>
      <c r="G467">
        <v>218</v>
      </c>
      <c r="H467">
        <v>15</v>
      </c>
      <c r="I467">
        <v>939.06</v>
      </c>
      <c r="J467" t="s">
        <v>34</v>
      </c>
      <c r="K467" t="s">
        <v>36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</row>
    <row r="468" spans="1:17" x14ac:dyDescent="0.2">
      <c r="A468" s="1">
        <v>45607</v>
      </c>
      <c r="B468" t="s">
        <v>26</v>
      </c>
      <c r="C468" t="s">
        <v>10</v>
      </c>
      <c r="D468" t="s">
        <v>27</v>
      </c>
      <c r="E468" t="s">
        <v>29</v>
      </c>
      <c r="F468" t="s">
        <v>13</v>
      </c>
      <c r="G468">
        <v>426</v>
      </c>
      <c r="H468">
        <v>10</v>
      </c>
      <c r="I468">
        <v>500.95</v>
      </c>
      <c r="J468" t="s">
        <v>34</v>
      </c>
      <c r="K468" t="s">
        <v>36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</row>
    <row r="469" spans="1:17" x14ac:dyDescent="0.2">
      <c r="A469" s="1">
        <v>45418</v>
      </c>
      <c r="B469" t="s">
        <v>30</v>
      </c>
      <c r="C469" t="s">
        <v>10</v>
      </c>
      <c r="D469" t="s">
        <v>27</v>
      </c>
      <c r="E469" t="s">
        <v>16</v>
      </c>
      <c r="F469" t="s">
        <v>17</v>
      </c>
      <c r="G469">
        <v>190</v>
      </c>
      <c r="H469">
        <v>20</v>
      </c>
      <c r="I469">
        <v>751.11</v>
      </c>
      <c r="J469" t="s">
        <v>34</v>
      </c>
      <c r="K469" t="s">
        <v>36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</row>
    <row r="470" spans="1:17" x14ac:dyDescent="0.2">
      <c r="A470" s="1">
        <v>45354</v>
      </c>
      <c r="B470" t="s">
        <v>18</v>
      </c>
      <c r="C470" t="s">
        <v>19</v>
      </c>
      <c r="D470" t="s">
        <v>27</v>
      </c>
      <c r="E470" t="s">
        <v>16</v>
      </c>
      <c r="F470" t="s">
        <v>17</v>
      </c>
      <c r="G470">
        <v>341</v>
      </c>
      <c r="H470">
        <v>19</v>
      </c>
      <c r="I470">
        <v>662.78</v>
      </c>
      <c r="J470" t="s">
        <v>34</v>
      </c>
      <c r="K470" t="s">
        <v>36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</row>
    <row r="471" spans="1:17" x14ac:dyDescent="0.2">
      <c r="A471" s="1">
        <v>45388</v>
      </c>
      <c r="B471" t="s">
        <v>25</v>
      </c>
      <c r="C471" t="s">
        <v>15</v>
      </c>
      <c r="D471" t="s">
        <v>27</v>
      </c>
      <c r="E471" t="s">
        <v>23</v>
      </c>
      <c r="F471" t="s">
        <v>24</v>
      </c>
      <c r="G471">
        <v>87</v>
      </c>
      <c r="H471">
        <v>26</v>
      </c>
      <c r="I471">
        <v>771.46</v>
      </c>
      <c r="J471" t="s">
        <v>34</v>
      </c>
      <c r="K471" t="s">
        <v>36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</row>
    <row r="472" spans="1:17" x14ac:dyDescent="0.2">
      <c r="A472" s="1">
        <v>45313</v>
      </c>
      <c r="B472" t="s">
        <v>9</v>
      </c>
      <c r="C472" t="s">
        <v>28</v>
      </c>
      <c r="D472" t="s">
        <v>27</v>
      </c>
      <c r="E472" t="s">
        <v>23</v>
      </c>
      <c r="F472" t="s">
        <v>24</v>
      </c>
      <c r="G472">
        <v>218</v>
      </c>
      <c r="H472">
        <v>7</v>
      </c>
      <c r="I472">
        <v>10.64</v>
      </c>
      <c r="J472" t="s">
        <v>34</v>
      </c>
      <c r="K472" t="s">
        <v>36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</row>
    <row r="473" spans="1:17" x14ac:dyDescent="0.2">
      <c r="A473" s="1">
        <v>45471</v>
      </c>
      <c r="B473" t="s">
        <v>9</v>
      </c>
      <c r="C473" t="s">
        <v>15</v>
      </c>
      <c r="D473" t="s">
        <v>27</v>
      </c>
      <c r="E473" t="s">
        <v>29</v>
      </c>
      <c r="F473" t="s">
        <v>24</v>
      </c>
      <c r="G473">
        <v>306</v>
      </c>
      <c r="H473">
        <v>3</v>
      </c>
      <c r="I473">
        <v>327.23</v>
      </c>
      <c r="J473" t="s">
        <v>34</v>
      </c>
      <c r="K473" t="s">
        <v>36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</row>
    <row r="474" spans="1:17" x14ac:dyDescent="0.2">
      <c r="A474" s="1">
        <v>45508</v>
      </c>
      <c r="B474" t="s">
        <v>26</v>
      </c>
      <c r="C474" t="s">
        <v>10</v>
      </c>
      <c r="D474" t="s">
        <v>27</v>
      </c>
      <c r="E474" t="s">
        <v>16</v>
      </c>
      <c r="F474" t="s">
        <v>13</v>
      </c>
      <c r="G474">
        <v>465</v>
      </c>
      <c r="H474">
        <v>8</v>
      </c>
      <c r="I474">
        <v>234.82</v>
      </c>
      <c r="J474" t="s">
        <v>34</v>
      </c>
      <c r="K474" t="s">
        <v>36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</row>
    <row r="475" spans="1:17" x14ac:dyDescent="0.2">
      <c r="A475" s="1">
        <v>45538</v>
      </c>
      <c r="B475" t="s">
        <v>14</v>
      </c>
      <c r="C475" t="s">
        <v>19</v>
      </c>
      <c r="D475" t="s">
        <v>27</v>
      </c>
      <c r="E475" t="s">
        <v>12</v>
      </c>
      <c r="F475" t="s">
        <v>17</v>
      </c>
      <c r="G475">
        <v>299</v>
      </c>
      <c r="H475">
        <v>38</v>
      </c>
      <c r="I475">
        <v>893.01</v>
      </c>
      <c r="J475" t="s">
        <v>34</v>
      </c>
      <c r="K475" t="s">
        <v>36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</row>
    <row r="476" spans="1:17" x14ac:dyDescent="0.2">
      <c r="A476" s="1">
        <v>45533</v>
      </c>
      <c r="B476" t="s">
        <v>18</v>
      </c>
      <c r="C476" t="s">
        <v>28</v>
      </c>
      <c r="D476" t="s">
        <v>27</v>
      </c>
      <c r="E476" t="s">
        <v>12</v>
      </c>
      <c r="F476" t="s">
        <v>13</v>
      </c>
      <c r="G476">
        <v>43</v>
      </c>
      <c r="H476">
        <v>13</v>
      </c>
      <c r="I476">
        <v>14.63</v>
      </c>
      <c r="J476" t="s">
        <v>34</v>
      </c>
      <c r="K476" t="s">
        <v>36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</row>
    <row r="477" spans="1:17" x14ac:dyDescent="0.2">
      <c r="A477" s="1">
        <v>45649</v>
      </c>
      <c r="B477" t="s">
        <v>26</v>
      </c>
      <c r="C477" t="s">
        <v>19</v>
      </c>
      <c r="D477" t="s">
        <v>27</v>
      </c>
      <c r="E477" t="s">
        <v>29</v>
      </c>
      <c r="F477" t="s">
        <v>21</v>
      </c>
      <c r="G477">
        <v>58</v>
      </c>
      <c r="H477">
        <v>38</v>
      </c>
      <c r="I477">
        <v>455.35</v>
      </c>
      <c r="J477" t="s">
        <v>34</v>
      </c>
      <c r="K477" t="s">
        <v>36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</row>
    <row r="478" spans="1:17" x14ac:dyDescent="0.2">
      <c r="A478" s="1">
        <v>45369</v>
      </c>
      <c r="B478" t="s">
        <v>30</v>
      </c>
      <c r="C478" t="s">
        <v>10</v>
      </c>
      <c r="D478" t="s">
        <v>27</v>
      </c>
      <c r="E478" t="s">
        <v>12</v>
      </c>
      <c r="F478" t="s">
        <v>21</v>
      </c>
      <c r="G478">
        <v>68</v>
      </c>
      <c r="H478">
        <v>46</v>
      </c>
      <c r="I478">
        <v>943.42</v>
      </c>
      <c r="J478" t="s">
        <v>34</v>
      </c>
      <c r="K478" t="s">
        <v>36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</row>
    <row r="479" spans="1:17" x14ac:dyDescent="0.2">
      <c r="A479" s="1">
        <v>45425</v>
      </c>
      <c r="B479" t="s">
        <v>26</v>
      </c>
      <c r="C479" t="s">
        <v>28</v>
      </c>
      <c r="D479" t="s">
        <v>27</v>
      </c>
      <c r="E479" t="s">
        <v>29</v>
      </c>
      <c r="F479" t="s">
        <v>24</v>
      </c>
      <c r="G479">
        <v>177</v>
      </c>
      <c r="H479">
        <v>34</v>
      </c>
      <c r="I479">
        <v>612.22</v>
      </c>
      <c r="J479" t="s">
        <v>34</v>
      </c>
      <c r="K479" t="s">
        <v>36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</row>
    <row r="480" spans="1:17" x14ac:dyDescent="0.2">
      <c r="A480" s="1">
        <v>45527</v>
      </c>
      <c r="B480" t="s">
        <v>14</v>
      </c>
      <c r="C480" t="s">
        <v>10</v>
      </c>
      <c r="D480" t="s">
        <v>27</v>
      </c>
      <c r="E480" t="s">
        <v>29</v>
      </c>
      <c r="F480" t="s">
        <v>21</v>
      </c>
      <c r="G480">
        <v>178</v>
      </c>
      <c r="H480">
        <v>37</v>
      </c>
      <c r="I480">
        <v>419.47</v>
      </c>
      <c r="J480" t="s">
        <v>34</v>
      </c>
      <c r="K480" t="s">
        <v>36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</row>
    <row r="481" spans="1:17" x14ac:dyDescent="0.2">
      <c r="A481" s="1">
        <v>45311</v>
      </c>
      <c r="B481" t="s">
        <v>18</v>
      </c>
      <c r="C481" t="s">
        <v>28</v>
      </c>
      <c r="D481" t="s">
        <v>27</v>
      </c>
      <c r="E481" t="s">
        <v>12</v>
      </c>
      <c r="F481" t="s">
        <v>21</v>
      </c>
      <c r="G481">
        <v>411</v>
      </c>
      <c r="H481">
        <v>49</v>
      </c>
      <c r="I481">
        <v>618.34</v>
      </c>
      <c r="J481" t="s">
        <v>34</v>
      </c>
      <c r="K481" t="s">
        <v>36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</row>
    <row r="482" spans="1:17" x14ac:dyDescent="0.2">
      <c r="A482" s="1">
        <v>45530</v>
      </c>
      <c r="B482" t="s">
        <v>18</v>
      </c>
      <c r="C482" t="s">
        <v>15</v>
      </c>
      <c r="D482" t="s">
        <v>27</v>
      </c>
      <c r="E482" t="s">
        <v>12</v>
      </c>
      <c r="F482" t="s">
        <v>21</v>
      </c>
      <c r="G482">
        <v>299</v>
      </c>
      <c r="H482">
        <v>22</v>
      </c>
      <c r="I482">
        <v>714.96</v>
      </c>
      <c r="J482" t="s">
        <v>34</v>
      </c>
      <c r="K482" t="s">
        <v>36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</row>
    <row r="483" spans="1:17" x14ac:dyDescent="0.2">
      <c r="A483" s="1">
        <v>45572</v>
      </c>
      <c r="B483" t="s">
        <v>30</v>
      </c>
      <c r="C483" t="s">
        <v>28</v>
      </c>
      <c r="D483" t="s">
        <v>27</v>
      </c>
      <c r="E483" t="s">
        <v>23</v>
      </c>
      <c r="F483" t="s">
        <v>21</v>
      </c>
      <c r="G483">
        <v>254</v>
      </c>
      <c r="H483">
        <v>47</v>
      </c>
      <c r="I483">
        <v>67.900000000000006</v>
      </c>
      <c r="J483" t="s">
        <v>34</v>
      </c>
      <c r="K483" t="s">
        <v>36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</row>
    <row r="484" spans="1:17" x14ac:dyDescent="0.2">
      <c r="A484" s="1">
        <v>45401</v>
      </c>
      <c r="B484" t="s">
        <v>26</v>
      </c>
      <c r="C484" t="s">
        <v>15</v>
      </c>
      <c r="D484" t="s">
        <v>27</v>
      </c>
      <c r="E484" t="s">
        <v>12</v>
      </c>
      <c r="F484" t="s">
        <v>24</v>
      </c>
      <c r="G484">
        <v>453</v>
      </c>
      <c r="H484">
        <v>41</v>
      </c>
      <c r="I484">
        <v>7.69</v>
      </c>
      <c r="J484" t="s">
        <v>34</v>
      </c>
      <c r="K484" t="s">
        <v>36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</row>
    <row r="485" spans="1:17" x14ac:dyDescent="0.2">
      <c r="A485" s="1">
        <v>45547</v>
      </c>
      <c r="B485" t="s">
        <v>25</v>
      </c>
      <c r="C485" t="s">
        <v>28</v>
      </c>
      <c r="D485" t="s">
        <v>27</v>
      </c>
      <c r="E485" t="s">
        <v>12</v>
      </c>
      <c r="F485" t="s">
        <v>21</v>
      </c>
      <c r="G485">
        <v>496</v>
      </c>
      <c r="H485">
        <v>6</v>
      </c>
      <c r="I485">
        <v>633.54999999999995</v>
      </c>
      <c r="J485" t="s">
        <v>34</v>
      </c>
      <c r="K485" t="s">
        <v>36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</row>
    <row r="486" spans="1:17" x14ac:dyDescent="0.2">
      <c r="A486" s="1">
        <v>45333</v>
      </c>
      <c r="B486" t="s">
        <v>18</v>
      </c>
      <c r="C486" t="s">
        <v>15</v>
      </c>
      <c r="D486" t="s">
        <v>27</v>
      </c>
      <c r="E486" t="s">
        <v>29</v>
      </c>
      <c r="F486" t="s">
        <v>24</v>
      </c>
      <c r="G486">
        <v>342</v>
      </c>
      <c r="H486">
        <v>49</v>
      </c>
      <c r="I486">
        <v>486.65</v>
      </c>
      <c r="J486" t="s">
        <v>34</v>
      </c>
      <c r="K486" t="s">
        <v>36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</row>
    <row r="487" spans="1:17" x14ac:dyDescent="0.2">
      <c r="A487" s="1">
        <v>45563</v>
      </c>
      <c r="B487" t="s">
        <v>30</v>
      </c>
      <c r="C487" t="s">
        <v>28</v>
      </c>
      <c r="D487" t="s">
        <v>27</v>
      </c>
      <c r="E487" t="s">
        <v>32</v>
      </c>
      <c r="F487" t="s">
        <v>24</v>
      </c>
      <c r="G487">
        <v>67</v>
      </c>
      <c r="H487">
        <v>40</v>
      </c>
      <c r="I487">
        <v>388.34</v>
      </c>
      <c r="J487" t="s">
        <v>34</v>
      </c>
      <c r="K487" t="s">
        <v>36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</row>
    <row r="488" spans="1:17" x14ac:dyDescent="0.2">
      <c r="A488" s="1">
        <v>45424</v>
      </c>
      <c r="B488" t="s">
        <v>18</v>
      </c>
      <c r="C488" t="s">
        <v>28</v>
      </c>
      <c r="D488" t="s">
        <v>27</v>
      </c>
      <c r="E488" t="s">
        <v>29</v>
      </c>
      <c r="F488" t="s">
        <v>24</v>
      </c>
      <c r="G488">
        <v>414</v>
      </c>
      <c r="H488">
        <v>29</v>
      </c>
      <c r="I488">
        <v>568.05999999999995</v>
      </c>
      <c r="J488" t="s">
        <v>34</v>
      </c>
      <c r="K488" t="s">
        <v>36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</row>
    <row r="489" spans="1:17" x14ac:dyDescent="0.2">
      <c r="A489" s="1">
        <v>45558</v>
      </c>
      <c r="B489" t="s">
        <v>30</v>
      </c>
      <c r="C489" t="s">
        <v>28</v>
      </c>
      <c r="D489" t="s">
        <v>27</v>
      </c>
      <c r="E489" t="s">
        <v>29</v>
      </c>
      <c r="F489" t="s">
        <v>24</v>
      </c>
      <c r="G489">
        <v>443</v>
      </c>
      <c r="H489">
        <v>7</v>
      </c>
      <c r="I489">
        <v>60.62</v>
      </c>
      <c r="J489" t="s">
        <v>34</v>
      </c>
      <c r="K489" t="s">
        <v>36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</row>
    <row r="490" spans="1:17" x14ac:dyDescent="0.2">
      <c r="A490" s="1">
        <v>45505</v>
      </c>
      <c r="B490" t="s">
        <v>18</v>
      </c>
      <c r="C490" t="s">
        <v>28</v>
      </c>
      <c r="D490" t="s">
        <v>27</v>
      </c>
      <c r="E490" t="s">
        <v>23</v>
      </c>
      <c r="F490" t="s">
        <v>13</v>
      </c>
      <c r="G490">
        <v>162</v>
      </c>
      <c r="H490">
        <v>25</v>
      </c>
      <c r="I490">
        <v>642.4</v>
      </c>
      <c r="J490" t="s">
        <v>34</v>
      </c>
      <c r="K490" t="s">
        <v>36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</row>
    <row r="491" spans="1:17" x14ac:dyDescent="0.2">
      <c r="A491" s="1">
        <v>45347</v>
      </c>
      <c r="B491" t="s">
        <v>9</v>
      </c>
      <c r="C491" t="s">
        <v>15</v>
      </c>
      <c r="D491" t="s">
        <v>27</v>
      </c>
      <c r="E491" t="s">
        <v>12</v>
      </c>
      <c r="F491" t="s">
        <v>24</v>
      </c>
      <c r="G491">
        <v>139</v>
      </c>
      <c r="H491">
        <v>6</v>
      </c>
      <c r="I491">
        <v>283.29000000000002</v>
      </c>
      <c r="J491" t="s">
        <v>34</v>
      </c>
      <c r="K491" t="s">
        <v>36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</row>
    <row r="492" spans="1:17" x14ac:dyDescent="0.2">
      <c r="A492" s="1">
        <v>45371</v>
      </c>
      <c r="B492" t="s">
        <v>26</v>
      </c>
      <c r="C492" t="s">
        <v>15</v>
      </c>
      <c r="D492" t="s">
        <v>27</v>
      </c>
      <c r="E492" t="s">
        <v>29</v>
      </c>
      <c r="F492" t="s">
        <v>21</v>
      </c>
      <c r="G492">
        <v>376</v>
      </c>
      <c r="H492">
        <v>2</v>
      </c>
      <c r="I492">
        <v>401.64</v>
      </c>
      <c r="J492" t="s">
        <v>34</v>
      </c>
      <c r="K492" t="s">
        <v>36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</row>
    <row r="493" spans="1:17" x14ac:dyDescent="0.2">
      <c r="A493" s="1">
        <v>45440</v>
      </c>
      <c r="B493" t="s">
        <v>30</v>
      </c>
      <c r="C493" t="s">
        <v>28</v>
      </c>
      <c r="D493" t="s">
        <v>27</v>
      </c>
      <c r="E493" t="s">
        <v>12</v>
      </c>
      <c r="F493" t="s">
        <v>17</v>
      </c>
      <c r="G493">
        <v>429</v>
      </c>
      <c r="H493">
        <v>29</v>
      </c>
      <c r="I493">
        <v>674.53</v>
      </c>
      <c r="J493" t="s">
        <v>34</v>
      </c>
      <c r="K493" t="s">
        <v>36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</row>
    <row r="494" spans="1:17" x14ac:dyDescent="0.2">
      <c r="A494" s="1">
        <v>45554</v>
      </c>
      <c r="B494" t="s">
        <v>9</v>
      </c>
      <c r="C494" t="s">
        <v>28</v>
      </c>
      <c r="D494" t="s">
        <v>27</v>
      </c>
      <c r="E494" t="s">
        <v>29</v>
      </c>
      <c r="F494" t="s">
        <v>24</v>
      </c>
      <c r="G494">
        <v>159</v>
      </c>
      <c r="H494">
        <v>24</v>
      </c>
      <c r="I494">
        <v>53.96</v>
      </c>
      <c r="J494" t="s">
        <v>34</v>
      </c>
      <c r="K494" t="s">
        <v>36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</row>
    <row r="495" spans="1:17" x14ac:dyDescent="0.2">
      <c r="A495" s="1">
        <v>45434</v>
      </c>
      <c r="B495" t="s">
        <v>9</v>
      </c>
      <c r="C495" t="s">
        <v>10</v>
      </c>
      <c r="D495" t="s">
        <v>27</v>
      </c>
      <c r="E495" t="s">
        <v>29</v>
      </c>
      <c r="F495" t="s">
        <v>24</v>
      </c>
      <c r="G495">
        <v>16</v>
      </c>
      <c r="H495">
        <v>24</v>
      </c>
      <c r="I495">
        <v>448.86</v>
      </c>
      <c r="J495" t="s">
        <v>34</v>
      </c>
      <c r="K495" t="s">
        <v>36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</row>
    <row r="496" spans="1:17" x14ac:dyDescent="0.2">
      <c r="A496" s="1">
        <v>45358</v>
      </c>
      <c r="B496" t="s">
        <v>14</v>
      </c>
      <c r="C496" t="s">
        <v>10</v>
      </c>
      <c r="D496" t="s">
        <v>27</v>
      </c>
      <c r="E496" t="s">
        <v>16</v>
      </c>
      <c r="F496" t="s">
        <v>24</v>
      </c>
      <c r="G496">
        <v>457</v>
      </c>
      <c r="H496">
        <v>16</v>
      </c>
      <c r="I496">
        <v>603.88</v>
      </c>
      <c r="J496" t="s">
        <v>34</v>
      </c>
      <c r="K496" t="s">
        <v>36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</row>
    <row r="497" spans="1:17" x14ac:dyDescent="0.2">
      <c r="A497" s="1">
        <v>45546</v>
      </c>
      <c r="B497" t="s">
        <v>25</v>
      </c>
      <c r="C497" t="s">
        <v>28</v>
      </c>
      <c r="D497" t="s">
        <v>27</v>
      </c>
      <c r="E497" t="s">
        <v>12</v>
      </c>
      <c r="F497" t="s">
        <v>24</v>
      </c>
      <c r="G497">
        <v>92</v>
      </c>
      <c r="H497">
        <v>50</v>
      </c>
      <c r="I497">
        <v>781.3</v>
      </c>
      <c r="J497" t="s">
        <v>34</v>
      </c>
      <c r="K497" t="s">
        <v>36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</row>
    <row r="498" spans="1:17" x14ac:dyDescent="0.2">
      <c r="A498" s="1">
        <v>45392</v>
      </c>
      <c r="B498" t="s">
        <v>25</v>
      </c>
      <c r="C498" t="s">
        <v>15</v>
      </c>
      <c r="D498" t="s">
        <v>27</v>
      </c>
      <c r="E498" t="s">
        <v>12</v>
      </c>
      <c r="F498" t="s">
        <v>13</v>
      </c>
      <c r="G498">
        <v>129</v>
      </c>
      <c r="H498">
        <v>40</v>
      </c>
      <c r="I498">
        <v>694.14</v>
      </c>
      <c r="J498" t="s">
        <v>34</v>
      </c>
      <c r="K498" t="s">
        <v>36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</row>
    <row r="499" spans="1:17" x14ac:dyDescent="0.2">
      <c r="A499" s="1">
        <v>45324</v>
      </c>
      <c r="B499" t="s">
        <v>9</v>
      </c>
      <c r="C499" t="s">
        <v>19</v>
      </c>
      <c r="D499" t="s">
        <v>27</v>
      </c>
      <c r="E499" t="s">
        <v>16</v>
      </c>
      <c r="F499" t="s">
        <v>24</v>
      </c>
      <c r="G499">
        <v>434</v>
      </c>
      <c r="H499">
        <v>28</v>
      </c>
      <c r="I499">
        <v>930.49</v>
      </c>
      <c r="J499" t="s">
        <v>34</v>
      </c>
      <c r="K499" t="s">
        <v>36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</row>
    <row r="500" spans="1:17" x14ac:dyDescent="0.2">
      <c r="A500" s="1">
        <v>45562</v>
      </c>
      <c r="B500" t="s">
        <v>25</v>
      </c>
      <c r="C500" t="s">
        <v>15</v>
      </c>
      <c r="D500" t="s">
        <v>27</v>
      </c>
      <c r="E500" t="s">
        <v>12</v>
      </c>
      <c r="F500" t="s">
        <v>21</v>
      </c>
      <c r="G500">
        <v>200</v>
      </c>
      <c r="H500">
        <v>39</v>
      </c>
      <c r="I500">
        <v>962.84</v>
      </c>
      <c r="J500" t="s">
        <v>34</v>
      </c>
      <c r="K500" t="s">
        <v>36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</row>
    <row r="501" spans="1:17" x14ac:dyDescent="0.2">
      <c r="A501" s="1">
        <v>45553</v>
      </c>
      <c r="B501" t="s">
        <v>9</v>
      </c>
      <c r="C501" t="s">
        <v>19</v>
      </c>
      <c r="D501" t="s">
        <v>27</v>
      </c>
      <c r="E501" t="s">
        <v>32</v>
      </c>
      <c r="F501" t="s">
        <v>17</v>
      </c>
      <c r="G501">
        <v>381</v>
      </c>
      <c r="H501">
        <v>41</v>
      </c>
      <c r="I501">
        <v>543.85</v>
      </c>
      <c r="J501" t="s">
        <v>34</v>
      </c>
      <c r="K501" t="s">
        <v>36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</row>
    <row r="502" spans="1:17" x14ac:dyDescent="0.2">
      <c r="A502" s="1">
        <v>45574</v>
      </c>
      <c r="B502" t="s">
        <v>25</v>
      </c>
      <c r="C502" t="s">
        <v>19</v>
      </c>
      <c r="D502" t="s">
        <v>27</v>
      </c>
      <c r="E502" t="s">
        <v>29</v>
      </c>
      <c r="F502" t="s">
        <v>24</v>
      </c>
      <c r="G502">
        <v>162</v>
      </c>
      <c r="H502">
        <v>15</v>
      </c>
      <c r="I502">
        <v>191.07</v>
      </c>
      <c r="J502" t="s">
        <v>34</v>
      </c>
      <c r="K502" t="s">
        <v>36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</row>
    <row r="503" spans="1:17" x14ac:dyDescent="0.2">
      <c r="A503" s="1">
        <v>45399</v>
      </c>
      <c r="B503" t="s">
        <v>30</v>
      </c>
      <c r="C503" t="s">
        <v>10</v>
      </c>
      <c r="D503" t="s">
        <v>27</v>
      </c>
      <c r="E503" t="s">
        <v>23</v>
      </c>
      <c r="F503" t="s">
        <v>21</v>
      </c>
      <c r="G503">
        <v>244</v>
      </c>
      <c r="H503">
        <v>32</v>
      </c>
      <c r="I503">
        <v>489.66</v>
      </c>
      <c r="J503" t="s">
        <v>34</v>
      </c>
      <c r="K503" t="s">
        <v>36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</row>
    <row r="504" spans="1:17" x14ac:dyDescent="0.2">
      <c r="A504" s="1">
        <v>45516</v>
      </c>
      <c r="B504" t="s">
        <v>9</v>
      </c>
      <c r="C504" t="s">
        <v>19</v>
      </c>
      <c r="D504" t="s">
        <v>27</v>
      </c>
      <c r="E504" t="s">
        <v>23</v>
      </c>
      <c r="F504" t="s">
        <v>13</v>
      </c>
      <c r="G504">
        <v>380</v>
      </c>
      <c r="H504">
        <v>42</v>
      </c>
      <c r="I504">
        <v>905.5</v>
      </c>
      <c r="J504" t="s">
        <v>34</v>
      </c>
      <c r="K504" t="s">
        <v>36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</row>
    <row r="505" spans="1:17" x14ac:dyDescent="0.2">
      <c r="A505" s="1">
        <v>45610</v>
      </c>
      <c r="B505" t="s">
        <v>25</v>
      </c>
      <c r="C505" t="s">
        <v>15</v>
      </c>
      <c r="D505" t="s">
        <v>27</v>
      </c>
      <c r="E505" t="s">
        <v>16</v>
      </c>
      <c r="F505" t="s">
        <v>17</v>
      </c>
      <c r="G505">
        <v>194</v>
      </c>
      <c r="H505">
        <v>41</v>
      </c>
      <c r="I505">
        <v>443.1</v>
      </c>
      <c r="J505" t="s">
        <v>34</v>
      </c>
      <c r="K505" t="s">
        <v>36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</row>
    <row r="506" spans="1:17" x14ac:dyDescent="0.2">
      <c r="A506" s="1">
        <v>45479</v>
      </c>
      <c r="B506" t="s">
        <v>26</v>
      </c>
      <c r="C506" t="s">
        <v>10</v>
      </c>
      <c r="D506" t="s">
        <v>27</v>
      </c>
      <c r="E506" t="s">
        <v>23</v>
      </c>
      <c r="F506" t="s">
        <v>24</v>
      </c>
      <c r="G506">
        <v>443</v>
      </c>
      <c r="H506">
        <v>33</v>
      </c>
      <c r="I506">
        <v>34.1</v>
      </c>
      <c r="J506" t="s">
        <v>34</v>
      </c>
      <c r="K506" t="s">
        <v>36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</row>
    <row r="507" spans="1:17" x14ac:dyDescent="0.2">
      <c r="A507" s="1">
        <v>45639</v>
      </c>
      <c r="B507" t="s">
        <v>30</v>
      </c>
      <c r="C507" t="s">
        <v>19</v>
      </c>
      <c r="D507" t="s">
        <v>27</v>
      </c>
      <c r="E507" t="s">
        <v>23</v>
      </c>
      <c r="F507" t="s">
        <v>13</v>
      </c>
      <c r="G507">
        <v>273</v>
      </c>
      <c r="H507">
        <v>3</v>
      </c>
      <c r="I507">
        <v>526.65</v>
      </c>
      <c r="J507" t="s">
        <v>34</v>
      </c>
      <c r="K507" t="s">
        <v>36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</row>
    <row r="508" spans="1:17" x14ac:dyDescent="0.2">
      <c r="A508" s="1">
        <v>45551</v>
      </c>
      <c r="B508" t="s">
        <v>25</v>
      </c>
      <c r="C508" t="s">
        <v>10</v>
      </c>
      <c r="D508" t="s">
        <v>27</v>
      </c>
      <c r="E508" t="s">
        <v>29</v>
      </c>
      <c r="F508" t="s">
        <v>24</v>
      </c>
      <c r="G508">
        <v>299</v>
      </c>
      <c r="H508">
        <v>34</v>
      </c>
      <c r="I508">
        <v>363.57</v>
      </c>
      <c r="J508" t="s">
        <v>34</v>
      </c>
      <c r="K508" t="s">
        <v>36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</row>
    <row r="509" spans="1:17" x14ac:dyDescent="0.2">
      <c r="A509" s="1">
        <v>45574</v>
      </c>
      <c r="B509" t="s">
        <v>9</v>
      </c>
      <c r="C509" t="s">
        <v>19</v>
      </c>
      <c r="D509" t="s">
        <v>27</v>
      </c>
      <c r="E509" t="s">
        <v>23</v>
      </c>
      <c r="F509" t="s">
        <v>13</v>
      </c>
      <c r="G509">
        <v>30</v>
      </c>
      <c r="H509">
        <v>41</v>
      </c>
      <c r="I509">
        <v>802.44</v>
      </c>
      <c r="J509" t="s">
        <v>34</v>
      </c>
      <c r="K509" t="s">
        <v>36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</row>
    <row r="510" spans="1:17" x14ac:dyDescent="0.2">
      <c r="A510" s="1">
        <v>45622</v>
      </c>
      <c r="B510" t="s">
        <v>25</v>
      </c>
      <c r="C510" t="s">
        <v>10</v>
      </c>
      <c r="D510" t="s">
        <v>27</v>
      </c>
      <c r="E510" t="s">
        <v>16</v>
      </c>
      <c r="F510" t="s">
        <v>21</v>
      </c>
      <c r="G510">
        <v>267</v>
      </c>
      <c r="H510">
        <v>26</v>
      </c>
      <c r="I510">
        <v>485.57</v>
      </c>
      <c r="J510" t="s">
        <v>34</v>
      </c>
      <c r="K510" t="s">
        <v>36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</row>
    <row r="511" spans="1:17" x14ac:dyDescent="0.2">
      <c r="A511" s="1">
        <v>45594</v>
      </c>
      <c r="B511" t="s">
        <v>26</v>
      </c>
      <c r="C511" t="s">
        <v>19</v>
      </c>
      <c r="D511" t="s">
        <v>27</v>
      </c>
      <c r="E511" t="s">
        <v>23</v>
      </c>
      <c r="F511" t="s">
        <v>13</v>
      </c>
      <c r="G511">
        <v>150</v>
      </c>
      <c r="H511">
        <v>6</v>
      </c>
      <c r="I511">
        <v>798.93</v>
      </c>
      <c r="J511" t="s">
        <v>34</v>
      </c>
      <c r="K511" t="s">
        <v>36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</row>
    <row r="512" spans="1:17" x14ac:dyDescent="0.2">
      <c r="A512" s="1">
        <v>45358</v>
      </c>
      <c r="B512" t="s">
        <v>25</v>
      </c>
      <c r="C512" t="s">
        <v>19</v>
      </c>
      <c r="D512" t="s">
        <v>27</v>
      </c>
      <c r="E512" t="s">
        <v>29</v>
      </c>
      <c r="F512" t="s">
        <v>21</v>
      </c>
      <c r="G512">
        <v>185</v>
      </c>
      <c r="H512">
        <v>48</v>
      </c>
      <c r="I512">
        <v>423.82</v>
      </c>
      <c r="J512" t="s">
        <v>34</v>
      </c>
      <c r="K512" t="s">
        <v>36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</row>
    <row r="513" spans="1:17" x14ac:dyDescent="0.2">
      <c r="A513" s="1">
        <v>45453</v>
      </c>
      <c r="B513" t="s">
        <v>9</v>
      </c>
      <c r="C513" t="s">
        <v>28</v>
      </c>
      <c r="D513" t="s">
        <v>27</v>
      </c>
      <c r="E513" t="s">
        <v>12</v>
      </c>
      <c r="F513" t="s">
        <v>24</v>
      </c>
      <c r="G513">
        <v>256</v>
      </c>
      <c r="H513">
        <v>44</v>
      </c>
      <c r="I513">
        <v>368.28</v>
      </c>
      <c r="J513" t="s">
        <v>34</v>
      </c>
      <c r="K513" t="s">
        <v>36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</row>
    <row r="514" spans="1:17" x14ac:dyDescent="0.2">
      <c r="A514" s="1">
        <v>45326</v>
      </c>
      <c r="B514" t="s">
        <v>9</v>
      </c>
      <c r="C514" t="s">
        <v>15</v>
      </c>
      <c r="D514" t="s">
        <v>27</v>
      </c>
      <c r="E514" t="s">
        <v>29</v>
      </c>
      <c r="F514" t="s">
        <v>13</v>
      </c>
      <c r="G514">
        <v>110</v>
      </c>
      <c r="H514">
        <v>32</v>
      </c>
      <c r="I514">
        <v>315.3</v>
      </c>
      <c r="J514" t="s">
        <v>34</v>
      </c>
      <c r="K514" t="s">
        <v>36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</row>
    <row r="515" spans="1:17" x14ac:dyDescent="0.2">
      <c r="A515" s="1">
        <v>45441</v>
      </c>
      <c r="B515" t="s">
        <v>25</v>
      </c>
      <c r="C515" t="s">
        <v>10</v>
      </c>
      <c r="D515" t="s">
        <v>27</v>
      </c>
      <c r="E515" t="s">
        <v>12</v>
      </c>
      <c r="F515" t="s">
        <v>24</v>
      </c>
      <c r="G515">
        <v>222</v>
      </c>
      <c r="H515">
        <v>41</v>
      </c>
      <c r="I515">
        <v>385.67</v>
      </c>
      <c r="J515" t="s">
        <v>34</v>
      </c>
      <c r="K515" t="s">
        <v>36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</row>
    <row r="516" spans="1:17" x14ac:dyDescent="0.2">
      <c r="A516" s="1">
        <v>45424</v>
      </c>
      <c r="B516" t="s">
        <v>30</v>
      </c>
      <c r="C516" t="s">
        <v>19</v>
      </c>
      <c r="D516" t="s">
        <v>27</v>
      </c>
      <c r="E516" t="s">
        <v>23</v>
      </c>
      <c r="F516" t="s">
        <v>13</v>
      </c>
      <c r="G516">
        <v>66</v>
      </c>
      <c r="H516">
        <v>27</v>
      </c>
      <c r="I516">
        <v>404.69</v>
      </c>
      <c r="J516" t="s">
        <v>34</v>
      </c>
      <c r="K516" t="s">
        <v>36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</row>
    <row r="517" spans="1:17" x14ac:dyDescent="0.2">
      <c r="A517" s="1">
        <v>45434</v>
      </c>
      <c r="B517" t="s">
        <v>30</v>
      </c>
      <c r="C517" t="s">
        <v>10</v>
      </c>
      <c r="D517" t="s">
        <v>27</v>
      </c>
      <c r="E517" t="s">
        <v>12</v>
      </c>
      <c r="F517" t="s">
        <v>17</v>
      </c>
      <c r="G517">
        <v>51</v>
      </c>
      <c r="H517">
        <v>49</v>
      </c>
      <c r="I517">
        <v>835.27</v>
      </c>
      <c r="J517" t="s">
        <v>34</v>
      </c>
      <c r="K517" t="s">
        <v>36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</row>
    <row r="518" spans="1:17" x14ac:dyDescent="0.2">
      <c r="A518" s="1">
        <v>45304</v>
      </c>
      <c r="B518" t="s">
        <v>25</v>
      </c>
      <c r="C518" t="s">
        <v>28</v>
      </c>
      <c r="D518" t="s">
        <v>27</v>
      </c>
      <c r="E518" t="s">
        <v>16</v>
      </c>
      <c r="F518" t="s">
        <v>21</v>
      </c>
      <c r="G518">
        <v>498</v>
      </c>
      <c r="H518">
        <v>29</v>
      </c>
      <c r="I518">
        <v>923.3</v>
      </c>
      <c r="J518" t="s">
        <v>34</v>
      </c>
      <c r="K518" t="s">
        <v>36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</row>
    <row r="519" spans="1:17" x14ac:dyDescent="0.2">
      <c r="A519" s="1">
        <v>45557</v>
      </c>
      <c r="B519" t="s">
        <v>14</v>
      </c>
      <c r="C519" t="s">
        <v>28</v>
      </c>
      <c r="D519" t="s">
        <v>27</v>
      </c>
      <c r="E519" t="s">
        <v>32</v>
      </c>
      <c r="F519" t="s">
        <v>13</v>
      </c>
      <c r="G519">
        <v>250</v>
      </c>
      <c r="H519">
        <v>39</v>
      </c>
      <c r="I519">
        <v>986.4</v>
      </c>
      <c r="J519" t="s">
        <v>34</v>
      </c>
      <c r="K519" t="s">
        <v>36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</row>
    <row r="520" spans="1:17" x14ac:dyDescent="0.2">
      <c r="A520" s="1">
        <v>45444</v>
      </c>
      <c r="B520" t="s">
        <v>26</v>
      </c>
      <c r="C520" t="s">
        <v>28</v>
      </c>
      <c r="D520" t="s">
        <v>27</v>
      </c>
      <c r="E520" t="s">
        <v>12</v>
      </c>
      <c r="F520" t="s">
        <v>21</v>
      </c>
      <c r="G520">
        <v>419</v>
      </c>
      <c r="H520">
        <v>27</v>
      </c>
      <c r="I520">
        <v>809.23</v>
      </c>
      <c r="J520" t="s">
        <v>34</v>
      </c>
      <c r="K520" t="s">
        <v>36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</row>
    <row r="521" spans="1:17" x14ac:dyDescent="0.2">
      <c r="A521" s="1">
        <v>45392</v>
      </c>
      <c r="B521" t="s">
        <v>18</v>
      </c>
      <c r="C521" t="s">
        <v>19</v>
      </c>
      <c r="D521" t="s">
        <v>27</v>
      </c>
      <c r="E521" t="s">
        <v>16</v>
      </c>
      <c r="F521" t="s">
        <v>13</v>
      </c>
      <c r="G521">
        <v>439</v>
      </c>
      <c r="H521">
        <v>46</v>
      </c>
      <c r="I521">
        <v>711.09</v>
      </c>
      <c r="J521" t="s">
        <v>34</v>
      </c>
      <c r="K521" t="s">
        <v>36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</row>
    <row r="522" spans="1:17" x14ac:dyDescent="0.2">
      <c r="A522" s="1">
        <v>45511</v>
      </c>
      <c r="B522" t="s">
        <v>18</v>
      </c>
      <c r="C522" t="s">
        <v>28</v>
      </c>
      <c r="D522" t="s">
        <v>27</v>
      </c>
      <c r="E522" t="s">
        <v>23</v>
      </c>
      <c r="F522" t="s">
        <v>13</v>
      </c>
      <c r="G522">
        <v>441</v>
      </c>
      <c r="H522">
        <v>21</v>
      </c>
      <c r="I522">
        <v>650.28</v>
      </c>
      <c r="J522" t="s">
        <v>34</v>
      </c>
      <c r="K522" t="s">
        <v>36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</row>
    <row r="523" spans="1:17" x14ac:dyDescent="0.2">
      <c r="A523" s="1">
        <v>45655</v>
      </c>
      <c r="B523" t="s">
        <v>9</v>
      </c>
      <c r="C523" t="s">
        <v>10</v>
      </c>
      <c r="D523" t="s">
        <v>27</v>
      </c>
      <c r="E523" t="s">
        <v>23</v>
      </c>
      <c r="F523" t="s">
        <v>21</v>
      </c>
      <c r="G523">
        <v>157</v>
      </c>
      <c r="H523">
        <v>13</v>
      </c>
      <c r="I523">
        <v>868.57</v>
      </c>
      <c r="J523" t="s">
        <v>34</v>
      </c>
      <c r="K523" t="s">
        <v>36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</row>
    <row r="524" spans="1:17" x14ac:dyDescent="0.2">
      <c r="A524" s="1">
        <v>45354</v>
      </c>
      <c r="B524" t="s">
        <v>30</v>
      </c>
      <c r="C524" t="s">
        <v>15</v>
      </c>
      <c r="D524" t="s">
        <v>27</v>
      </c>
      <c r="E524" t="s">
        <v>16</v>
      </c>
      <c r="F524" t="s">
        <v>24</v>
      </c>
      <c r="G524">
        <v>326</v>
      </c>
      <c r="H524">
        <v>32</v>
      </c>
      <c r="I524">
        <v>498.07</v>
      </c>
      <c r="J524" t="s">
        <v>34</v>
      </c>
      <c r="K524" t="s">
        <v>36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</row>
    <row r="525" spans="1:17" x14ac:dyDescent="0.2">
      <c r="A525" s="1">
        <v>45598</v>
      </c>
      <c r="B525" t="s">
        <v>14</v>
      </c>
      <c r="C525" t="s">
        <v>10</v>
      </c>
      <c r="D525" t="s">
        <v>27</v>
      </c>
      <c r="E525" t="s">
        <v>12</v>
      </c>
      <c r="F525" t="s">
        <v>13</v>
      </c>
      <c r="G525">
        <v>217</v>
      </c>
      <c r="H525">
        <v>31</v>
      </c>
      <c r="I525">
        <v>40.840000000000003</v>
      </c>
      <c r="J525" t="s">
        <v>34</v>
      </c>
      <c r="K525" t="s">
        <v>36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</row>
    <row r="526" spans="1:17" x14ac:dyDescent="0.2">
      <c r="A526" s="1">
        <v>45575</v>
      </c>
      <c r="B526" t="s">
        <v>9</v>
      </c>
      <c r="C526" t="s">
        <v>28</v>
      </c>
      <c r="D526" t="s">
        <v>27</v>
      </c>
      <c r="E526" t="s">
        <v>23</v>
      </c>
      <c r="F526" t="s">
        <v>17</v>
      </c>
      <c r="G526">
        <v>44</v>
      </c>
      <c r="H526">
        <v>29</v>
      </c>
      <c r="I526">
        <v>957.82</v>
      </c>
      <c r="J526" t="s">
        <v>34</v>
      </c>
      <c r="K526" t="s">
        <v>36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</row>
    <row r="527" spans="1:17" x14ac:dyDescent="0.2">
      <c r="A527" s="1">
        <v>45511</v>
      </c>
      <c r="B527" t="s">
        <v>30</v>
      </c>
      <c r="C527" t="s">
        <v>19</v>
      </c>
      <c r="D527" t="s">
        <v>27</v>
      </c>
      <c r="E527" t="s">
        <v>16</v>
      </c>
      <c r="F527" t="s">
        <v>17</v>
      </c>
      <c r="G527">
        <v>12</v>
      </c>
      <c r="H527">
        <v>45</v>
      </c>
      <c r="I527">
        <v>722.53</v>
      </c>
      <c r="J527" t="s">
        <v>34</v>
      </c>
      <c r="K527" t="s">
        <v>36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</row>
    <row r="528" spans="1:17" x14ac:dyDescent="0.2">
      <c r="A528" s="1">
        <v>45408</v>
      </c>
      <c r="B528" t="s">
        <v>14</v>
      </c>
      <c r="C528" t="s">
        <v>19</v>
      </c>
      <c r="D528" t="s">
        <v>27</v>
      </c>
      <c r="E528" t="s">
        <v>12</v>
      </c>
      <c r="F528" t="s">
        <v>13</v>
      </c>
      <c r="G528">
        <v>406</v>
      </c>
      <c r="H528">
        <v>15</v>
      </c>
      <c r="I528">
        <v>742.34</v>
      </c>
      <c r="J528" t="s">
        <v>34</v>
      </c>
      <c r="K528" t="s">
        <v>36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</row>
    <row r="529" spans="1:17" x14ac:dyDescent="0.2">
      <c r="A529" s="1">
        <v>45466</v>
      </c>
      <c r="B529" t="s">
        <v>30</v>
      </c>
      <c r="C529" t="s">
        <v>28</v>
      </c>
      <c r="D529" t="s">
        <v>27</v>
      </c>
      <c r="E529" t="s">
        <v>16</v>
      </c>
      <c r="F529" t="s">
        <v>24</v>
      </c>
      <c r="G529">
        <v>152</v>
      </c>
      <c r="H529">
        <v>13</v>
      </c>
      <c r="I529">
        <v>521.98</v>
      </c>
      <c r="J529" t="s">
        <v>34</v>
      </c>
      <c r="K529" t="s">
        <v>36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</row>
    <row r="530" spans="1:17" x14ac:dyDescent="0.2">
      <c r="A530" s="1">
        <v>45405</v>
      </c>
      <c r="B530" t="s">
        <v>30</v>
      </c>
      <c r="C530" t="s">
        <v>15</v>
      </c>
      <c r="D530" t="s">
        <v>27</v>
      </c>
      <c r="E530" t="s">
        <v>16</v>
      </c>
      <c r="F530" t="s">
        <v>13</v>
      </c>
      <c r="G530">
        <v>476</v>
      </c>
      <c r="H530">
        <v>5</v>
      </c>
      <c r="I530">
        <v>697.88</v>
      </c>
      <c r="J530" t="s">
        <v>34</v>
      </c>
      <c r="K530" t="s">
        <v>36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</row>
    <row r="531" spans="1:17" x14ac:dyDescent="0.2">
      <c r="A531" s="1">
        <v>45433</v>
      </c>
      <c r="B531" t="s">
        <v>30</v>
      </c>
      <c r="C531" t="s">
        <v>28</v>
      </c>
      <c r="D531" t="s">
        <v>27</v>
      </c>
      <c r="E531" t="s">
        <v>12</v>
      </c>
      <c r="F531" t="s">
        <v>13</v>
      </c>
      <c r="G531">
        <v>400</v>
      </c>
      <c r="H531">
        <v>29</v>
      </c>
      <c r="I531">
        <v>363.42</v>
      </c>
      <c r="J531" t="s">
        <v>34</v>
      </c>
      <c r="K531" t="s">
        <v>36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</row>
    <row r="532" spans="1:17" x14ac:dyDescent="0.2">
      <c r="A532" s="1">
        <v>45347</v>
      </c>
      <c r="B532" t="s">
        <v>14</v>
      </c>
      <c r="C532" t="s">
        <v>15</v>
      </c>
      <c r="D532" t="s">
        <v>27</v>
      </c>
      <c r="E532" t="s">
        <v>23</v>
      </c>
      <c r="F532" t="s">
        <v>13</v>
      </c>
      <c r="G532">
        <v>160</v>
      </c>
      <c r="H532">
        <v>8</v>
      </c>
      <c r="I532">
        <v>436.7</v>
      </c>
      <c r="J532" t="s">
        <v>34</v>
      </c>
      <c r="K532" t="s">
        <v>36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</row>
    <row r="533" spans="1:17" x14ac:dyDescent="0.2">
      <c r="A533" s="1">
        <v>45313</v>
      </c>
      <c r="B533" t="s">
        <v>9</v>
      </c>
      <c r="C533" t="s">
        <v>19</v>
      </c>
      <c r="D533" t="s">
        <v>27</v>
      </c>
      <c r="E533" t="s">
        <v>12</v>
      </c>
      <c r="F533" t="s">
        <v>17</v>
      </c>
      <c r="G533">
        <v>193</v>
      </c>
      <c r="H533">
        <v>10</v>
      </c>
      <c r="I533">
        <v>363.79</v>
      </c>
      <c r="J533" t="s">
        <v>34</v>
      </c>
      <c r="K533" t="s">
        <v>36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</row>
    <row r="534" spans="1:17" x14ac:dyDescent="0.2">
      <c r="A534" s="1">
        <v>45434</v>
      </c>
      <c r="B534" t="s">
        <v>9</v>
      </c>
      <c r="C534" t="s">
        <v>15</v>
      </c>
      <c r="D534" t="s">
        <v>27</v>
      </c>
      <c r="E534" t="s">
        <v>29</v>
      </c>
      <c r="F534" t="s">
        <v>21</v>
      </c>
      <c r="G534">
        <v>410</v>
      </c>
      <c r="H534">
        <v>14</v>
      </c>
      <c r="I534">
        <v>679.86</v>
      </c>
      <c r="J534" t="s">
        <v>34</v>
      </c>
      <c r="K534" t="s">
        <v>36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</row>
    <row r="535" spans="1:17" x14ac:dyDescent="0.2">
      <c r="A535" s="1">
        <v>45430</v>
      </c>
      <c r="B535" t="s">
        <v>30</v>
      </c>
      <c r="C535" t="s">
        <v>19</v>
      </c>
      <c r="D535" t="s">
        <v>27</v>
      </c>
      <c r="E535" t="s">
        <v>32</v>
      </c>
      <c r="F535" t="s">
        <v>17</v>
      </c>
      <c r="G535">
        <v>323</v>
      </c>
      <c r="H535">
        <v>45</v>
      </c>
      <c r="I535">
        <v>358.39</v>
      </c>
      <c r="J535" t="s">
        <v>34</v>
      </c>
      <c r="K535" t="s">
        <v>36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</row>
    <row r="536" spans="1:17" x14ac:dyDescent="0.2">
      <c r="A536" s="1">
        <v>45468</v>
      </c>
      <c r="B536" t="s">
        <v>14</v>
      </c>
      <c r="C536" t="s">
        <v>10</v>
      </c>
      <c r="D536" t="s">
        <v>27</v>
      </c>
      <c r="E536" t="s">
        <v>12</v>
      </c>
      <c r="F536" t="s">
        <v>13</v>
      </c>
      <c r="G536">
        <v>59</v>
      </c>
      <c r="H536">
        <v>23</v>
      </c>
      <c r="I536">
        <v>235.06</v>
      </c>
      <c r="J536" t="s">
        <v>34</v>
      </c>
      <c r="K536" t="s">
        <v>36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</row>
    <row r="537" spans="1:17" x14ac:dyDescent="0.2">
      <c r="A537" s="1">
        <v>45643</v>
      </c>
      <c r="B537" t="s">
        <v>14</v>
      </c>
      <c r="C537" t="s">
        <v>28</v>
      </c>
      <c r="D537" t="s">
        <v>27</v>
      </c>
      <c r="E537" t="s">
        <v>12</v>
      </c>
      <c r="F537" t="s">
        <v>24</v>
      </c>
      <c r="G537">
        <v>143</v>
      </c>
      <c r="H537">
        <v>44</v>
      </c>
      <c r="I537">
        <v>254.17</v>
      </c>
      <c r="J537" t="s">
        <v>34</v>
      </c>
      <c r="K537" t="s">
        <v>36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</row>
    <row r="538" spans="1:17" x14ac:dyDescent="0.2">
      <c r="A538" s="1">
        <v>45506</v>
      </c>
      <c r="B538" t="s">
        <v>9</v>
      </c>
      <c r="C538" t="s">
        <v>10</v>
      </c>
      <c r="D538" t="s">
        <v>27</v>
      </c>
      <c r="E538" t="s">
        <v>12</v>
      </c>
      <c r="F538" t="s">
        <v>24</v>
      </c>
      <c r="G538">
        <v>459</v>
      </c>
      <c r="H538">
        <v>31</v>
      </c>
      <c r="I538">
        <v>967.66</v>
      </c>
      <c r="J538" t="s">
        <v>34</v>
      </c>
      <c r="K538" t="s">
        <v>36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</row>
    <row r="539" spans="1:17" x14ac:dyDescent="0.2">
      <c r="A539" s="1">
        <v>45393</v>
      </c>
      <c r="B539" t="s">
        <v>14</v>
      </c>
      <c r="C539" t="s">
        <v>28</v>
      </c>
      <c r="D539" t="s">
        <v>27</v>
      </c>
      <c r="E539" t="s">
        <v>12</v>
      </c>
      <c r="F539" t="s">
        <v>17</v>
      </c>
      <c r="G539">
        <v>357</v>
      </c>
      <c r="H539">
        <v>26</v>
      </c>
      <c r="I539">
        <v>974.16</v>
      </c>
      <c r="J539" t="s">
        <v>34</v>
      </c>
      <c r="K539" t="s">
        <v>36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</row>
    <row r="540" spans="1:17" x14ac:dyDescent="0.2">
      <c r="A540" s="1">
        <v>45617</v>
      </c>
      <c r="B540" t="s">
        <v>14</v>
      </c>
      <c r="C540" t="s">
        <v>15</v>
      </c>
      <c r="D540" t="s">
        <v>27</v>
      </c>
      <c r="E540" t="s">
        <v>32</v>
      </c>
      <c r="F540" t="s">
        <v>13</v>
      </c>
      <c r="G540">
        <v>159</v>
      </c>
      <c r="H540">
        <v>0</v>
      </c>
      <c r="I540">
        <v>795.2</v>
      </c>
      <c r="J540" t="s">
        <v>34</v>
      </c>
      <c r="K540" t="s">
        <v>36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</row>
    <row r="541" spans="1:17" x14ac:dyDescent="0.2">
      <c r="A541" s="1">
        <v>45352</v>
      </c>
      <c r="B541" t="s">
        <v>14</v>
      </c>
      <c r="C541" t="s">
        <v>10</v>
      </c>
      <c r="D541" t="s">
        <v>27</v>
      </c>
      <c r="E541" t="s">
        <v>29</v>
      </c>
      <c r="F541" t="s">
        <v>13</v>
      </c>
      <c r="G541">
        <v>148</v>
      </c>
      <c r="H541">
        <v>48</v>
      </c>
      <c r="I541">
        <v>779.07</v>
      </c>
      <c r="J541" t="s">
        <v>34</v>
      </c>
      <c r="K541" t="s">
        <v>36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</row>
    <row r="542" spans="1:17" x14ac:dyDescent="0.2">
      <c r="A542" s="1">
        <v>45615</v>
      </c>
      <c r="B542" t="s">
        <v>26</v>
      </c>
      <c r="C542" t="s">
        <v>10</v>
      </c>
      <c r="D542" t="s">
        <v>27</v>
      </c>
      <c r="E542" t="s">
        <v>29</v>
      </c>
      <c r="F542" t="s">
        <v>24</v>
      </c>
      <c r="G542">
        <v>332</v>
      </c>
      <c r="H542">
        <v>22</v>
      </c>
      <c r="I542">
        <v>790.15</v>
      </c>
      <c r="J542" t="s">
        <v>34</v>
      </c>
      <c r="K542" t="s">
        <v>36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</row>
    <row r="543" spans="1:17" x14ac:dyDescent="0.2">
      <c r="A543" s="1">
        <v>45572</v>
      </c>
      <c r="B543" t="s">
        <v>18</v>
      </c>
      <c r="C543" t="s">
        <v>15</v>
      </c>
      <c r="D543" t="s">
        <v>27</v>
      </c>
      <c r="E543" t="s">
        <v>29</v>
      </c>
      <c r="F543" t="s">
        <v>21</v>
      </c>
      <c r="G543">
        <v>115</v>
      </c>
      <c r="H543">
        <v>2</v>
      </c>
      <c r="I543">
        <v>255.08</v>
      </c>
      <c r="J543" t="s">
        <v>34</v>
      </c>
      <c r="K543" t="s">
        <v>36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</row>
    <row r="544" spans="1:17" x14ac:dyDescent="0.2">
      <c r="A544" s="1">
        <v>45640</v>
      </c>
      <c r="B544" t="s">
        <v>30</v>
      </c>
      <c r="C544" t="s">
        <v>28</v>
      </c>
      <c r="D544" t="s">
        <v>27</v>
      </c>
      <c r="E544" t="s">
        <v>12</v>
      </c>
      <c r="F544" t="s">
        <v>17</v>
      </c>
      <c r="G544">
        <v>384</v>
      </c>
      <c r="H544">
        <v>24</v>
      </c>
      <c r="I544">
        <v>130.68</v>
      </c>
      <c r="J544" t="s">
        <v>34</v>
      </c>
      <c r="K544" t="s">
        <v>36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</row>
    <row r="545" spans="1:17" x14ac:dyDescent="0.2">
      <c r="A545" s="1">
        <v>45471</v>
      </c>
      <c r="B545" t="s">
        <v>14</v>
      </c>
      <c r="C545" t="s">
        <v>28</v>
      </c>
      <c r="D545" t="s">
        <v>27</v>
      </c>
      <c r="E545" t="s">
        <v>32</v>
      </c>
      <c r="F545" t="s">
        <v>13</v>
      </c>
      <c r="G545">
        <v>223</v>
      </c>
      <c r="H545">
        <v>50</v>
      </c>
      <c r="I545">
        <v>919.99</v>
      </c>
      <c r="J545" t="s">
        <v>34</v>
      </c>
      <c r="K545" t="s">
        <v>36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</row>
    <row r="546" spans="1:17" x14ac:dyDescent="0.2">
      <c r="A546" s="1">
        <v>45603</v>
      </c>
      <c r="B546" t="s">
        <v>9</v>
      </c>
      <c r="C546" t="s">
        <v>15</v>
      </c>
      <c r="D546" t="s">
        <v>27</v>
      </c>
      <c r="E546" t="s">
        <v>32</v>
      </c>
      <c r="F546" t="s">
        <v>21</v>
      </c>
      <c r="G546">
        <v>53</v>
      </c>
      <c r="H546">
        <v>28</v>
      </c>
      <c r="I546">
        <v>932.43</v>
      </c>
      <c r="J546" t="s">
        <v>34</v>
      </c>
      <c r="K546" t="s">
        <v>36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</row>
    <row r="547" spans="1:17" x14ac:dyDescent="0.2">
      <c r="A547" s="1">
        <v>45512</v>
      </c>
      <c r="B547" t="s">
        <v>14</v>
      </c>
      <c r="C547" t="s">
        <v>15</v>
      </c>
      <c r="D547" t="s">
        <v>27</v>
      </c>
      <c r="E547" t="s">
        <v>16</v>
      </c>
      <c r="F547" t="s">
        <v>17</v>
      </c>
      <c r="G547">
        <v>141</v>
      </c>
      <c r="H547">
        <v>49</v>
      </c>
      <c r="I547">
        <v>845.13</v>
      </c>
      <c r="J547" t="s">
        <v>34</v>
      </c>
      <c r="K547" t="s">
        <v>36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</row>
    <row r="548" spans="1:17" x14ac:dyDescent="0.2">
      <c r="A548" s="1">
        <v>45436</v>
      </c>
      <c r="B548" t="s">
        <v>26</v>
      </c>
      <c r="C548" t="s">
        <v>10</v>
      </c>
      <c r="D548" t="s">
        <v>27</v>
      </c>
      <c r="E548" t="s">
        <v>29</v>
      </c>
      <c r="F548" t="s">
        <v>21</v>
      </c>
      <c r="G548">
        <v>248</v>
      </c>
      <c r="H548">
        <v>0</v>
      </c>
      <c r="I548">
        <v>137.86000000000001</v>
      </c>
      <c r="J548" t="s">
        <v>34</v>
      </c>
      <c r="K548" t="s">
        <v>36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</row>
    <row r="549" spans="1:17" x14ac:dyDescent="0.2">
      <c r="A549" s="1">
        <v>45598</v>
      </c>
      <c r="B549" t="s">
        <v>14</v>
      </c>
      <c r="C549" t="s">
        <v>15</v>
      </c>
      <c r="D549" t="s">
        <v>27</v>
      </c>
      <c r="E549" t="s">
        <v>16</v>
      </c>
      <c r="F549" t="s">
        <v>17</v>
      </c>
      <c r="G549">
        <v>461</v>
      </c>
      <c r="H549">
        <v>38</v>
      </c>
      <c r="I549">
        <v>776.18</v>
      </c>
      <c r="J549" t="s">
        <v>34</v>
      </c>
      <c r="K549" t="s">
        <v>36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</row>
    <row r="550" spans="1:17" x14ac:dyDescent="0.2">
      <c r="A550" s="1">
        <v>45444</v>
      </c>
      <c r="B550" t="s">
        <v>26</v>
      </c>
      <c r="C550" t="s">
        <v>28</v>
      </c>
      <c r="D550" t="s">
        <v>27</v>
      </c>
      <c r="E550" t="s">
        <v>23</v>
      </c>
      <c r="F550" t="s">
        <v>13</v>
      </c>
      <c r="G550">
        <v>84</v>
      </c>
      <c r="H550">
        <v>34</v>
      </c>
      <c r="I550">
        <v>125.82</v>
      </c>
      <c r="J550" t="s">
        <v>34</v>
      </c>
      <c r="K550" t="s">
        <v>36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</row>
    <row r="551" spans="1:17" x14ac:dyDescent="0.2">
      <c r="A551" s="1">
        <v>45351</v>
      </c>
      <c r="B551" t="s">
        <v>9</v>
      </c>
      <c r="C551" t="s">
        <v>28</v>
      </c>
      <c r="D551" t="s">
        <v>27</v>
      </c>
      <c r="E551" t="s">
        <v>16</v>
      </c>
      <c r="F551" t="s">
        <v>21</v>
      </c>
      <c r="G551">
        <v>391</v>
      </c>
      <c r="H551">
        <v>39</v>
      </c>
      <c r="I551">
        <v>416.56</v>
      </c>
      <c r="J551" t="s">
        <v>34</v>
      </c>
      <c r="K551" t="s">
        <v>36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</row>
    <row r="552" spans="1:17" x14ac:dyDescent="0.2">
      <c r="A552" s="1">
        <v>45331</v>
      </c>
      <c r="B552" t="s">
        <v>9</v>
      </c>
      <c r="C552" t="s">
        <v>15</v>
      </c>
      <c r="D552" t="s">
        <v>27</v>
      </c>
      <c r="E552" t="s">
        <v>29</v>
      </c>
      <c r="F552" t="s">
        <v>13</v>
      </c>
      <c r="G552">
        <v>413</v>
      </c>
      <c r="H552">
        <v>39</v>
      </c>
      <c r="I552">
        <v>780.46</v>
      </c>
      <c r="J552" t="s">
        <v>34</v>
      </c>
      <c r="K552" t="s">
        <v>36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</row>
    <row r="553" spans="1:17" x14ac:dyDescent="0.2">
      <c r="A553" s="1">
        <v>45631</v>
      </c>
      <c r="B553" t="s">
        <v>18</v>
      </c>
      <c r="C553" t="s">
        <v>19</v>
      </c>
      <c r="D553" t="s">
        <v>27</v>
      </c>
      <c r="E553" t="s">
        <v>12</v>
      </c>
      <c r="F553" t="s">
        <v>17</v>
      </c>
      <c r="G553">
        <v>67</v>
      </c>
      <c r="H553">
        <v>12</v>
      </c>
      <c r="I553">
        <v>798.22</v>
      </c>
      <c r="J553" t="s">
        <v>34</v>
      </c>
      <c r="K553" t="s">
        <v>36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</row>
    <row r="554" spans="1:17" x14ac:dyDescent="0.2">
      <c r="A554" s="1">
        <v>45370</v>
      </c>
      <c r="B554" t="s">
        <v>18</v>
      </c>
      <c r="C554" t="s">
        <v>19</v>
      </c>
      <c r="D554" t="s">
        <v>27</v>
      </c>
      <c r="E554" t="s">
        <v>29</v>
      </c>
      <c r="F554" t="s">
        <v>13</v>
      </c>
      <c r="G554">
        <v>260</v>
      </c>
      <c r="H554">
        <v>36</v>
      </c>
      <c r="I554">
        <v>999.1</v>
      </c>
      <c r="J554" t="s">
        <v>34</v>
      </c>
      <c r="K554" t="s">
        <v>36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</row>
    <row r="555" spans="1:17" x14ac:dyDescent="0.2">
      <c r="A555" s="1">
        <v>45331</v>
      </c>
      <c r="B555" t="s">
        <v>25</v>
      </c>
      <c r="C555" t="s">
        <v>19</v>
      </c>
      <c r="D555" t="s">
        <v>27</v>
      </c>
      <c r="E555" t="s">
        <v>16</v>
      </c>
      <c r="F555" t="s">
        <v>17</v>
      </c>
      <c r="G555">
        <v>43</v>
      </c>
      <c r="H555">
        <v>47</v>
      </c>
      <c r="I555">
        <v>924.84</v>
      </c>
      <c r="J555" t="s">
        <v>34</v>
      </c>
      <c r="K555" t="s">
        <v>36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</row>
    <row r="556" spans="1:17" x14ac:dyDescent="0.2">
      <c r="A556" s="1">
        <v>45653</v>
      </c>
      <c r="B556" t="s">
        <v>9</v>
      </c>
      <c r="C556" t="s">
        <v>15</v>
      </c>
      <c r="D556" t="s">
        <v>27</v>
      </c>
      <c r="E556" t="s">
        <v>16</v>
      </c>
      <c r="F556" t="s">
        <v>13</v>
      </c>
      <c r="G556">
        <v>454</v>
      </c>
      <c r="H556">
        <v>25</v>
      </c>
      <c r="I556">
        <v>729.93</v>
      </c>
      <c r="J556" t="s">
        <v>34</v>
      </c>
      <c r="K556" t="s">
        <v>36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</row>
    <row r="557" spans="1:17" x14ac:dyDescent="0.2">
      <c r="A557" s="1">
        <v>45587</v>
      </c>
      <c r="B557" t="s">
        <v>18</v>
      </c>
      <c r="C557" t="s">
        <v>28</v>
      </c>
      <c r="D557" t="s">
        <v>27</v>
      </c>
      <c r="E557" t="s">
        <v>12</v>
      </c>
      <c r="F557" t="s">
        <v>13</v>
      </c>
      <c r="G557">
        <v>245</v>
      </c>
      <c r="H557">
        <v>7</v>
      </c>
      <c r="I557">
        <v>286.43</v>
      </c>
      <c r="J557" t="s">
        <v>34</v>
      </c>
      <c r="K557" t="s">
        <v>36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</row>
    <row r="558" spans="1:17" x14ac:dyDescent="0.2">
      <c r="A558" s="1">
        <v>45378</v>
      </c>
      <c r="B558" t="s">
        <v>18</v>
      </c>
      <c r="C558" t="s">
        <v>28</v>
      </c>
      <c r="D558" t="s">
        <v>27</v>
      </c>
      <c r="E558" t="s">
        <v>23</v>
      </c>
      <c r="F558" t="s">
        <v>24</v>
      </c>
      <c r="G558">
        <v>22</v>
      </c>
      <c r="H558">
        <v>39</v>
      </c>
      <c r="I558">
        <v>108.04</v>
      </c>
      <c r="J558" t="s">
        <v>34</v>
      </c>
      <c r="K558" t="s">
        <v>36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</row>
    <row r="559" spans="1:17" x14ac:dyDescent="0.2">
      <c r="A559" s="1">
        <v>45454</v>
      </c>
      <c r="B559" t="s">
        <v>25</v>
      </c>
      <c r="C559" t="s">
        <v>15</v>
      </c>
      <c r="D559" t="s">
        <v>27</v>
      </c>
      <c r="E559" t="s">
        <v>32</v>
      </c>
      <c r="F559" t="s">
        <v>21</v>
      </c>
      <c r="G559">
        <v>226</v>
      </c>
      <c r="H559">
        <v>22</v>
      </c>
      <c r="I559">
        <v>43.13</v>
      </c>
      <c r="J559" t="s">
        <v>34</v>
      </c>
      <c r="K559" t="s">
        <v>36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</row>
    <row r="560" spans="1:17" x14ac:dyDescent="0.2">
      <c r="A560" s="1">
        <v>45392</v>
      </c>
      <c r="B560" t="s">
        <v>9</v>
      </c>
      <c r="C560" t="s">
        <v>15</v>
      </c>
      <c r="D560" t="s">
        <v>27</v>
      </c>
      <c r="E560" t="s">
        <v>16</v>
      </c>
      <c r="F560" t="s">
        <v>21</v>
      </c>
      <c r="G560">
        <v>435</v>
      </c>
      <c r="H560">
        <v>17</v>
      </c>
      <c r="I560">
        <v>169.59</v>
      </c>
      <c r="J560" t="s">
        <v>34</v>
      </c>
      <c r="K560" t="s">
        <v>36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</row>
    <row r="561" spans="1:17" x14ac:dyDescent="0.2">
      <c r="A561" s="1">
        <v>45421</v>
      </c>
      <c r="B561" t="s">
        <v>9</v>
      </c>
      <c r="C561" t="s">
        <v>15</v>
      </c>
      <c r="D561" t="s">
        <v>27</v>
      </c>
      <c r="E561" t="s">
        <v>32</v>
      </c>
      <c r="F561" t="s">
        <v>21</v>
      </c>
      <c r="G561">
        <v>73</v>
      </c>
      <c r="H561">
        <v>30</v>
      </c>
      <c r="I561">
        <v>308.5</v>
      </c>
      <c r="J561" t="s">
        <v>34</v>
      </c>
      <c r="K561" t="s">
        <v>36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</row>
    <row r="562" spans="1:17" x14ac:dyDescent="0.2">
      <c r="A562" s="1">
        <v>45372</v>
      </c>
      <c r="B562" t="s">
        <v>18</v>
      </c>
      <c r="C562" t="s">
        <v>28</v>
      </c>
      <c r="D562" t="s">
        <v>27</v>
      </c>
      <c r="E562" t="s">
        <v>23</v>
      </c>
      <c r="F562" t="s">
        <v>24</v>
      </c>
      <c r="G562">
        <v>394</v>
      </c>
      <c r="H562">
        <v>15</v>
      </c>
      <c r="I562">
        <v>66.14</v>
      </c>
      <c r="J562" t="s">
        <v>34</v>
      </c>
      <c r="K562" t="s">
        <v>36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</row>
    <row r="563" spans="1:17" x14ac:dyDescent="0.2">
      <c r="A563" s="1">
        <v>45352</v>
      </c>
      <c r="B563" t="s">
        <v>18</v>
      </c>
      <c r="C563" t="s">
        <v>28</v>
      </c>
      <c r="D563" t="s">
        <v>27</v>
      </c>
      <c r="E563" t="s">
        <v>29</v>
      </c>
      <c r="F563" t="s">
        <v>13</v>
      </c>
      <c r="G563">
        <v>39</v>
      </c>
      <c r="H563">
        <v>35</v>
      </c>
      <c r="I563">
        <v>731.87</v>
      </c>
      <c r="J563" t="s">
        <v>34</v>
      </c>
      <c r="K563" t="s">
        <v>36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</row>
    <row r="564" spans="1:17" x14ac:dyDescent="0.2">
      <c r="A564" s="1">
        <v>45447</v>
      </c>
      <c r="B564" t="s">
        <v>25</v>
      </c>
      <c r="C564" t="s">
        <v>19</v>
      </c>
      <c r="D564" t="s">
        <v>27</v>
      </c>
      <c r="E564" t="s">
        <v>12</v>
      </c>
      <c r="F564" t="s">
        <v>17</v>
      </c>
      <c r="G564">
        <v>496</v>
      </c>
      <c r="H564">
        <v>20</v>
      </c>
      <c r="I564">
        <v>82.38</v>
      </c>
      <c r="J564" t="s">
        <v>34</v>
      </c>
      <c r="K564" t="s">
        <v>36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</row>
    <row r="565" spans="1:17" x14ac:dyDescent="0.2">
      <c r="A565" s="1">
        <v>45375</v>
      </c>
      <c r="B565" t="s">
        <v>14</v>
      </c>
      <c r="C565" t="s">
        <v>19</v>
      </c>
      <c r="D565" t="s">
        <v>27</v>
      </c>
      <c r="E565" t="s">
        <v>32</v>
      </c>
      <c r="F565" t="s">
        <v>13</v>
      </c>
      <c r="G565">
        <v>193</v>
      </c>
      <c r="H565">
        <v>33</v>
      </c>
      <c r="I565">
        <v>326.85000000000002</v>
      </c>
      <c r="J565" t="s">
        <v>34</v>
      </c>
      <c r="K565" t="s">
        <v>36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</row>
    <row r="566" spans="1:17" x14ac:dyDescent="0.2">
      <c r="A566" s="1">
        <v>45425</v>
      </c>
      <c r="B566" t="s">
        <v>26</v>
      </c>
      <c r="C566" t="s">
        <v>19</v>
      </c>
      <c r="D566" t="s">
        <v>27</v>
      </c>
      <c r="E566" t="s">
        <v>29</v>
      </c>
      <c r="F566" t="s">
        <v>13</v>
      </c>
      <c r="G566">
        <v>486</v>
      </c>
      <c r="H566">
        <v>34</v>
      </c>
      <c r="I566">
        <v>36.520000000000003</v>
      </c>
      <c r="J566" t="s">
        <v>34</v>
      </c>
      <c r="K566" t="s">
        <v>36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</row>
    <row r="567" spans="1:17" x14ac:dyDescent="0.2">
      <c r="A567" s="1">
        <v>45549</v>
      </c>
      <c r="B567" t="s">
        <v>30</v>
      </c>
      <c r="C567" t="s">
        <v>19</v>
      </c>
      <c r="D567" t="s">
        <v>27</v>
      </c>
      <c r="E567" t="s">
        <v>23</v>
      </c>
      <c r="F567" t="s">
        <v>13</v>
      </c>
      <c r="G567">
        <v>62</v>
      </c>
      <c r="H567">
        <v>21</v>
      </c>
      <c r="I567">
        <v>738.55</v>
      </c>
      <c r="J567" t="s">
        <v>34</v>
      </c>
      <c r="K567" t="s">
        <v>36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</row>
    <row r="568" spans="1:17" x14ac:dyDescent="0.2">
      <c r="A568" s="1">
        <v>45474</v>
      </c>
      <c r="B568" t="s">
        <v>30</v>
      </c>
      <c r="C568" t="s">
        <v>10</v>
      </c>
      <c r="D568" t="s">
        <v>27</v>
      </c>
      <c r="E568" t="s">
        <v>23</v>
      </c>
      <c r="F568" t="s">
        <v>17</v>
      </c>
      <c r="G568">
        <v>112</v>
      </c>
      <c r="H568">
        <v>15</v>
      </c>
      <c r="I568">
        <v>101.17</v>
      </c>
      <c r="J568" t="s">
        <v>34</v>
      </c>
      <c r="K568" t="s">
        <v>36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</row>
    <row r="569" spans="1:17" x14ac:dyDescent="0.2">
      <c r="A569" s="1">
        <v>45328</v>
      </c>
      <c r="B569" t="s">
        <v>18</v>
      </c>
      <c r="C569" t="s">
        <v>28</v>
      </c>
      <c r="D569" t="s">
        <v>27</v>
      </c>
      <c r="E569" t="s">
        <v>23</v>
      </c>
      <c r="F569" t="s">
        <v>17</v>
      </c>
      <c r="G569">
        <v>74</v>
      </c>
      <c r="H569">
        <v>50</v>
      </c>
      <c r="I569">
        <v>552.36</v>
      </c>
      <c r="J569" t="s">
        <v>34</v>
      </c>
      <c r="K569" t="s">
        <v>36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</row>
    <row r="570" spans="1:17" x14ac:dyDescent="0.2">
      <c r="A570" s="1">
        <v>45302</v>
      </c>
      <c r="B570" t="s">
        <v>30</v>
      </c>
      <c r="C570" t="s">
        <v>28</v>
      </c>
      <c r="D570" t="s">
        <v>27</v>
      </c>
      <c r="E570" t="s">
        <v>12</v>
      </c>
      <c r="F570" t="s">
        <v>13</v>
      </c>
      <c r="G570">
        <v>495</v>
      </c>
      <c r="H570">
        <v>9</v>
      </c>
      <c r="I570">
        <v>59.49</v>
      </c>
      <c r="J570" t="s">
        <v>34</v>
      </c>
      <c r="K570" t="s">
        <v>36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</row>
    <row r="571" spans="1:17" x14ac:dyDescent="0.2">
      <c r="A571" s="1">
        <v>45367</v>
      </c>
      <c r="B571" t="s">
        <v>25</v>
      </c>
      <c r="C571" t="s">
        <v>28</v>
      </c>
      <c r="D571" t="s">
        <v>27</v>
      </c>
      <c r="E571" t="s">
        <v>16</v>
      </c>
      <c r="F571" t="s">
        <v>17</v>
      </c>
      <c r="G571">
        <v>248</v>
      </c>
      <c r="H571">
        <v>5</v>
      </c>
      <c r="I571">
        <v>849.44</v>
      </c>
      <c r="J571" t="s">
        <v>34</v>
      </c>
      <c r="K571" t="s">
        <v>36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</row>
    <row r="572" spans="1:17" x14ac:dyDescent="0.2">
      <c r="A572" s="1">
        <v>45487</v>
      </c>
      <c r="B572" t="s">
        <v>18</v>
      </c>
      <c r="C572" t="s">
        <v>28</v>
      </c>
      <c r="D572" t="s">
        <v>27</v>
      </c>
      <c r="E572" t="s">
        <v>29</v>
      </c>
      <c r="F572" t="s">
        <v>24</v>
      </c>
      <c r="G572">
        <v>297</v>
      </c>
      <c r="H572">
        <v>25</v>
      </c>
      <c r="I572">
        <v>283.04000000000002</v>
      </c>
      <c r="J572" t="s">
        <v>34</v>
      </c>
      <c r="K572" t="s">
        <v>36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</row>
    <row r="573" spans="1:17" x14ac:dyDescent="0.2">
      <c r="A573" s="1">
        <v>45428</v>
      </c>
      <c r="B573" t="s">
        <v>14</v>
      </c>
      <c r="C573" t="s">
        <v>15</v>
      </c>
      <c r="D573" t="s">
        <v>27</v>
      </c>
      <c r="E573" t="s">
        <v>23</v>
      </c>
      <c r="F573" t="s">
        <v>24</v>
      </c>
      <c r="G573">
        <v>323</v>
      </c>
      <c r="H573">
        <v>5</v>
      </c>
      <c r="I573">
        <v>840.41</v>
      </c>
      <c r="J573" t="s">
        <v>34</v>
      </c>
      <c r="K573" t="s">
        <v>36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</row>
    <row r="574" spans="1:17" x14ac:dyDescent="0.2">
      <c r="A574" s="1">
        <v>45426</v>
      </c>
      <c r="B574" t="s">
        <v>30</v>
      </c>
      <c r="C574" t="s">
        <v>28</v>
      </c>
      <c r="D574" t="s">
        <v>27</v>
      </c>
      <c r="E574" t="s">
        <v>23</v>
      </c>
      <c r="F574" t="s">
        <v>13</v>
      </c>
      <c r="G574">
        <v>179</v>
      </c>
      <c r="H574">
        <v>45</v>
      </c>
      <c r="I574">
        <v>265.63</v>
      </c>
      <c r="J574" t="s">
        <v>34</v>
      </c>
      <c r="K574" t="s">
        <v>36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</row>
    <row r="575" spans="1:17" x14ac:dyDescent="0.2">
      <c r="A575" s="1">
        <v>45543</v>
      </c>
      <c r="B575" t="s">
        <v>18</v>
      </c>
      <c r="C575" t="s">
        <v>28</v>
      </c>
      <c r="D575" t="s">
        <v>27</v>
      </c>
      <c r="E575" t="s">
        <v>23</v>
      </c>
      <c r="F575" t="s">
        <v>21</v>
      </c>
      <c r="G575">
        <v>219</v>
      </c>
      <c r="H575">
        <v>18</v>
      </c>
      <c r="I575">
        <v>701.1</v>
      </c>
      <c r="J575" t="s">
        <v>34</v>
      </c>
      <c r="K575" t="s">
        <v>36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</row>
    <row r="576" spans="1:17" x14ac:dyDescent="0.2">
      <c r="A576" s="1">
        <v>45387</v>
      </c>
      <c r="B576" t="s">
        <v>18</v>
      </c>
      <c r="C576" t="s">
        <v>28</v>
      </c>
      <c r="D576" t="s">
        <v>27</v>
      </c>
      <c r="E576" t="s">
        <v>32</v>
      </c>
      <c r="F576" t="s">
        <v>13</v>
      </c>
      <c r="G576">
        <v>254</v>
      </c>
      <c r="H576">
        <v>28</v>
      </c>
      <c r="I576">
        <v>337.49</v>
      </c>
      <c r="J576" t="s">
        <v>34</v>
      </c>
      <c r="K576" t="s">
        <v>36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</row>
    <row r="577" spans="1:17" x14ac:dyDescent="0.2">
      <c r="A577" s="1">
        <v>45642</v>
      </c>
      <c r="B577" t="s">
        <v>14</v>
      </c>
      <c r="C577" t="s">
        <v>28</v>
      </c>
      <c r="D577" t="s">
        <v>27</v>
      </c>
      <c r="E577" t="s">
        <v>12</v>
      </c>
      <c r="F577" t="s">
        <v>21</v>
      </c>
      <c r="G577">
        <v>182</v>
      </c>
      <c r="H577">
        <v>32</v>
      </c>
      <c r="I577">
        <v>648.66999999999996</v>
      </c>
      <c r="J577" t="s">
        <v>34</v>
      </c>
      <c r="K577" t="s">
        <v>36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</row>
    <row r="578" spans="1:17" x14ac:dyDescent="0.2">
      <c r="A578" s="1">
        <v>45590</v>
      </c>
      <c r="B578" t="s">
        <v>14</v>
      </c>
      <c r="C578" t="s">
        <v>28</v>
      </c>
      <c r="D578" t="s">
        <v>27</v>
      </c>
      <c r="E578" t="s">
        <v>12</v>
      </c>
      <c r="F578" t="s">
        <v>17</v>
      </c>
      <c r="G578">
        <v>54</v>
      </c>
      <c r="H578">
        <v>17</v>
      </c>
      <c r="I578">
        <v>14.58</v>
      </c>
      <c r="J578" t="s">
        <v>34</v>
      </c>
      <c r="K578" t="s">
        <v>36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</row>
    <row r="579" spans="1:17" x14ac:dyDescent="0.2">
      <c r="A579" s="1">
        <v>45374</v>
      </c>
      <c r="B579" t="s">
        <v>25</v>
      </c>
      <c r="C579" t="s">
        <v>28</v>
      </c>
      <c r="D579" t="s">
        <v>27</v>
      </c>
      <c r="E579" t="s">
        <v>12</v>
      </c>
      <c r="F579" t="s">
        <v>17</v>
      </c>
      <c r="G579">
        <v>311</v>
      </c>
      <c r="H579">
        <v>1</v>
      </c>
      <c r="I579">
        <v>70.19</v>
      </c>
      <c r="J579" t="s">
        <v>34</v>
      </c>
      <c r="K579" t="s">
        <v>36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</row>
    <row r="580" spans="1:17" x14ac:dyDescent="0.2">
      <c r="A580" s="1">
        <v>45574</v>
      </c>
      <c r="B580" t="s">
        <v>25</v>
      </c>
      <c r="C580" t="s">
        <v>10</v>
      </c>
      <c r="D580" t="s">
        <v>27</v>
      </c>
      <c r="E580" t="s">
        <v>12</v>
      </c>
      <c r="F580" t="s">
        <v>13</v>
      </c>
      <c r="G580">
        <v>12</v>
      </c>
      <c r="H580">
        <v>30</v>
      </c>
      <c r="I580">
        <v>511.75</v>
      </c>
      <c r="J580" t="s">
        <v>34</v>
      </c>
      <c r="K580" t="s">
        <v>36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</row>
    <row r="581" spans="1:17" x14ac:dyDescent="0.2">
      <c r="A581" s="1">
        <v>45513</v>
      </c>
      <c r="B581" t="s">
        <v>25</v>
      </c>
      <c r="C581" t="s">
        <v>15</v>
      </c>
      <c r="D581" t="s">
        <v>27</v>
      </c>
      <c r="E581" t="s">
        <v>16</v>
      </c>
      <c r="F581" t="s">
        <v>13</v>
      </c>
      <c r="G581">
        <v>356</v>
      </c>
      <c r="H581">
        <v>11</v>
      </c>
      <c r="I581">
        <v>926.64</v>
      </c>
      <c r="J581" t="s">
        <v>34</v>
      </c>
      <c r="K581" t="s">
        <v>36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</row>
    <row r="582" spans="1:17" x14ac:dyDescent="0.2">
      <c r="A582" s="1">
        <v>45639</v>
      </c>
      <c r="B582" t="s">
        <v>9</v>
      </c>
      <c r="C582" t="s">
        <v>28</v>
      </c>
      <c r="D582" t="s">
        <v>27</v>
      </c>
      <c r="E582" t="s">
        <v>23</v>
      </c>
      <c r="F582" t="s">
        <v>21</v>
      </c>
      <c r="G582">
        <v>279</v>
      </c>
      <c r="H582">
        <v>46</v>
      </c>
      <c r="I582">
        <v>626.51</v>
      </c>
      <c r="J582" t="s">
        <v>34</v>
      </c>
      <c r="K582" t="s">
        <v>36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</row>
    <row r="583" spans="1:17" x14ac:dyDescent="0.2">
      <c r="A583" s="1">
        <v>45632</v>
      </c>
      <c r="B583" t="s">
        <v>18</v>
      </c>
      <c r="C583" t="s">
        <v>28</v>
      </c>
      <c r="D583" t="s">
        <v>27</v>
      </c>
      <c r="E583" t="s">
        <v>29</v>
      </c>
      <c r="F583" t="s">
        <v>21</v>
      </c>
      <c r="G583">
        <v>204</v>
      </c>
      <c r="H583">
        <v>13</v>
      </c>
      <c r="I583">
        <v>181.16</v>
      </c>
      <c r="J583" t="s">
        <v>34</v>
      </c>
      <c r="K583" t="s">
        <v>36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</row>
    <row r="584" spans="1:17" x14ac:dyDescent="0.2">
      <c r="A584" s="1">
        <v>45502</v>
      </c>
      <c r="B584" t="s">
        <v>26</v>
      </c>
      <c r="C584" t="s">
        <v>15</v>
      </c>
      <c r="D584" t="s">
        <v>27</v>
      </c>
      <c r="E584" t="s">
        <v>12</v>
      </c>
      <c r="F584" t="s">
        <v>17</v>
      </c>
      <c r="G584">
        <v>55</v>
      </c>
      <c r="H584">
        <v>0</v>
      </c>
      <c r="I584">
        <v>319.88</v>
      </c>
      <c r="J584" t="s">
        <v>34</v>
      </c>
      <c r="K584" t="s">
        <v>36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</row>
    <row r="585" spans="1:17" x14ac:dyDescent="0.2">
      <c r="A585" s="1">
        <v>45332</v>
      </c>
      <c r="B585" t="s">
        <v>9</v>
      </c>
      <c r="C585" t="s">
        <v>19</v>
      </c>
      <c r="D585" t="s">
        <v>27</v>
      </c>
      <c r="E585" t="s">
        <v>12</v>
      </c>
      <c r="F585" t="s">
        <v>24</v>
      </c>
      <c r="G585">
        <v>161</v>
      </c>
      <c r="H585">
        <v>17</v>
      </c>
      <c r="I585">
        <v>412.11</v>
      </c>
      <c r="J585" t="s">
        <v>34</v>
      </c>
      <c r="K585" t="s">
        <v>36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</row>
    <row r="586" spans="1:17" x14ac:dyDescent="0.2">
      <c r="A586" s="1">
        <v>45567</v>
      </c>
      <c r="B586" t="s">
        <v>25</v>
      </c>
      <c r="C586" t="s">
        <v>19</v>
      </c>
      <c r="D586" t="s">
        <v>27</v>
      </c>
      <c r="E586" t="s">
        <v>29</v>
      </c>
      <c r="F586" t="s">
        <v>24</v>
      </c>
      <c r="G586">
        <v>11</v>
      </c>
      <c r="H586">
        <v>5</v>
      </c>
      <c r="I586">
        <v>660.72</v>
      </c>
      <c r="J586" t="s">
        <v>34</v>
      </c>
      <c r="K586" t="s">
        <v>36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</row>
    <row r="587" spans="1:17" x14ac:dyDescent="0.2">
      <c r="A587" s="1">
        <v>45329</v>
      </c>
      <c r="B587" t="s">
        <v>30</v>
      </c>
      <c r="C587" t="s">
        <v>10</v>
      </c>
      <c r="D587" t="s">
        <v>27</v>
      </c>
      <c r="E587" t="s">
        <v>29</v>
      </c>
      <c r="F587" t="s">
        <v>13</v>
      </c>
      <c r="G587">
        <v>182</v>
      </c>
      <c r="H587">
        <v>1</v>
      </c>
      <c r="I587">
        <v>768.32</v>
      </c>
      <c r="J587" t="s">
        <v>34</v>
      </c>
      <c r="K587" t="s">
        <v>36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</row>
    <row r="588" spans="1:17" x14ac:dyDescent="0.2">
      <c r="A588" s="1">
        <v>45333</v>
      </c>
      <c r="B588" t="s">
        <v>26</v>
      </c>
      <c r="C588" t="s">
        <v>28</v>
      </c>
      <c r="D588" t="s">
        <v>27</v>
      </c>
      <c r="E588" t="s">
        <v>16</v>
      </c>
      <c r="F588" t="s">
        <v>21</v>
      </c>
      <c r="G588">
        <v>364</v>
      </c>
      <c r="H588">
        <v>0</v>
      </c>
      <c r="I588">
        <v>939.71</v>
      </c>
      <c r="J588" t="s">
        <v>34</v>
      </c>
      <c r="K588" t="s">
        <v>36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</row>
    <row r="589" spans="1:17" x14ac:dyDescent="0.2">
      <c r="A589" s="1">
        <v>45552</v>
      </c>
      <c r="B589" t="s">
        <v>18</v>
      </c>
      <c r="C589" t="s">
        <v>10</v>
      </c>
      <c r="D589" t="s">
        <v>22</v>
      </c>
      <c r="E589" t="s">
        <v>23</v>
      </c>
      <c r="F589" t="s">
        <v>24</v>
      </c>
      <c r="G589">
        <v>168</v>
      </c>
      <c r="H589">
        <v>26</v>
      </c>
      <c r="I589">
        <v>564.59</v>
      </c>
      <c r="J589" t="s">
        <v>34</v>
      </c>
      <c r="K589" t="s">
        <v>36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</row>
    <row r="590" spans="1:17" x14ac:dyDescent="0.2">
      <c r="A590" s="1">
        <v>45403</v>
      </c>
      <c r="B590" t="s">
        <v>18</v>
      </c>
      <c r="C590" t="s">
        <v>19</v>
      </c>
      <c r="D590" t="s">
        <v>22</v>
      </c>
      <c r="E590" t="s">
        <v>12</v>
      </c>
      <c r="F590" t="s">
        <v>17</v>
      </c>
      <c r="G590">
        <v>29</v>
      </c>
      <c r="H590">
        <v>2</v>
      </c>
      <c r="I590">
        <v>865.97</v>
      </c>
      <c r="J590" t="s">
        <v>34</v>
      </c>
      <c r="K590" t="s">
        <v>36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</row>
    <row r="591" spans="1:17" x14ac:dyDescent="0.2">
      <c r="A591" s="1">
        <v>45369</v>
      </c>
      <c r="B591" t="s">
        <v>14</v>
      </c>
      <c r="C591" t="s">
        <v>10</v>
      </c>
      <c r="D591" t="s">
        <v>22</v>
      </c>
      <c r="E591" t="s">
        <v>23</v>
      </c>
      <c r="F591" t="s">
        <v>17</v>
      </c>
      <c r="G591">
        <v>50</v>
      </c>
      <c r="H591">
        <v>33</v>
      </c>
      <c r="I591">
        <v>376.18</v>
      </c>
      <c r="J591" t="s">
        <v>34</v>
      </c>
      <c r="K591" t="s">
        <v>36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</row>
    <row r="592" spans="1:17" x14ac:dyDescent="0.2">
      <c r="A592" s="1">
        <v>45581</v>
      </c>
      <c r="B592" t="s">
        <v>26</v>
      </c>
      <c r="C592" t="s">
        <v>10</v>
      </c>
      <c r="D592" t="s">
        <v>22</v>
      </c>
      <c r="E592" t="s">
        <v>23</v>
      </c>
      <c r="F592" t="s">
        <v>13</v>
      </c>
      <c r="G592">
        <v>323</v>
      </c>
      <c r="H592">
        <v>22</v>
      </c>
      <c r="I592">
        <v>583.39</v>
      </c>
      <c r="J592" t="s">
        <v>34</v>
      </c>
      <c r="K592" t="s">
        <v>36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</row>
    <row r="593" spans="1:17" x14ac:dyDescent="0.2">
      <c r="A593" s="1">
        <v>45335</v>
      </c>
      <c r="B593" t="s">
        <v>25</v>
      </c>
      <c r="C593" t="s">
        <v>15</v>
      </c>
      <c r="D593" t="s">
        <v>22</v>
      </c>
      <c r="E593" t="s">
        <v>23</v>
      </c>
      <c r="F593" t="s">
        <v>24</v>
      </c>
      <c r="G593">
        <v>406</v>
      </c>
      <c r="H593">
        <v>46</v>
      </c>
      <c r="I593">
        <v>461.37</v>
      </c>
      <c r="J593" t="s">
        <v>34</v>
      </c>
      <c r="K593" t="s">
        <v>36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</row>
    <row r="594" spans="1:17" x14ac:dyDescent="0.2">
      <c r="A594" s="1">
        <v>45587</v>
      </c>
      <c r="B594" t="s">
        <v>14</v>
      </c>
      <c r="C594" t="s">
        <v>19</v>
      </c>
      <c r="D594" t="s">
        <v>22</v>
      </c>
      <c r="E594" t="s">
        <v>29</v>
      </c>
      <c r="F594" t="s">
        <v>17</v>
      </c>
      <c r="G594">
        <v>221</v>
      </c>
      <c r="H594">
        <v>10</v>
      </c>
      <c r="I594">
        <v>518.75</v>
      </c>
      <c r="J594" t="s">
        <v>34</v>
      </c>
      <c r="K594" t="s">
        <v>36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</row>
    <row r="595" spans="1:17" x14ac:dyDescent="0.2">
      <c r="A595" s="1">
        <v>45611</v>
      </c>
      <c r="B595" t="s">
        <v>18</v>
      </c>
      <c r="C595" t="s">
        <v>10</v>
      </c>
      <c r="D595" t="s">
        <v>22</v>
      </c>
      <c r="E595" t="s">
        <v>23</v>
      </c>
      <c r="F595" t="s">
        <v>21</v>
      </c>
      <c r="G595">
        <v>105</v>
      </c>
      <c r="H595">
        <v>33</v>
      </c>
      <c r="I595">
        <v>580.25</v>
      </c>
      <c r="J595" t="s">
        <v>34</v>
      </c>
      <c r="K595" t="s">
        <v>36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</row>
    <row r="596" spans="1:17" x14ac:dyDescent="0.2">
      <c r="A596" s="1">
        <v>45374</v>
      </c>
      <c r="B596" t="s">
        <v>18</v>
      </c>
      <c r="C596" t="s">
        <v>10</v>
      </c>
      <c r="D596" t="s">
        <v>22</v>
      </c>
      <c r="E596" t="s">
        <v>16</v>
      </c>
      <c r="F596" t="s">
        <v>21</v>
      </c>
      <c r="G596">
        <v>363</v>
      </c>
      <c r="H596">
        <v>9</v>
      </c>
      <c r="I596">
        <v>705.93</v>
      </c>
      <c r="J596" t="s">
        <v>34</v>
      </c>
      <c r="K596" t="s">
        <v>36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</row>
    <row r="597" spans="1:17" x14ac:dyDescent="0.2">
      <c r="A597" s="1">
        <v>45619</v>
      </c>
      <c r="B597" t="s">
        <v>14</v>
      </c>
      <c r="C597" t="s">
        <v>19</v>
      </c>
      <c r="D597" t="s">
        <v>22</v>
      </c>
      <c r="E597" t="s">
        <v>12</v>
      </c>
      <c r="F597" t="s">
        <v>13</v>
      </c>
      <c r="G597">
        <v>321</v>
      </c>
      <c r="H597">
        <v>18</v>
      </c>
      <c r="I597">
        <v>548.37</v>
      </c>
      <c r="J597" t="s">
        <v>34</v>
      </c>
      <c r="K597" t="s">
        <v>36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</row>
    <row r="598" spans="1:17" x14ac:dyDescent="0.2">
      <c r="A598" s="1">
        <v>45315</v>
      </c>
      <c r="B598" t="s">
        <v>30</v>
      </c>
      <c r="C598" t="s">
        <v>28</v>
      </c>
      <c r="D598" t="s">
        <v>22</v>
      </c>
      <c r="E598" t="s">
        <v>23</v>
      </c>
      <c r="F598" t="s">
        <v>24</v>
      </c>
      <c r="G598">
        <v>309</v>
      </c>
      <c r="H598">
        <v>6</v>
      </c>
      <c r="I598">
        <v>814.46</v>
      </c>
      <c r="J598" t="s">
        <v>34</v>
      </c>
      <c r="K598" t="s">
        <v>36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</row>
    <row r="599" spans="1:17" x14ac:dyDescent="0.2">
      <c r="A599" s="1">
        <v>45361</v>
      </c>
      <c r="B599" t="s">
        <v>26</v>
      </c>
      <c r="C599" t="s">
        <v>15</v>
      </c>
      <c r="D599" t="s">
        <v>22</v>
      </c>
      <c r="E599" t="s">
        <v>23</v>
      </c>
      <c r="F599" t="s">
        <v>13</v>
      </c>
      <c r="G599">
        <v>317</v>
      </c>
      <c r="H599">
        <v>11</v>
      </c>
      <c r="I599">
        <v>534.39</v>
      </c>
      <c r="J599" t="s">
        <v>34</v>
      </c>
      <c r="K599" t="s">
        <v>36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</row>
    <row r="600" spans="1:17" x14ac:dyDescent="0.2">
      <c r="A600" s="1">
        <v>45616</v>
      </c>
      <c r="B600" t="s">
        <v>18</v>
      </c>
      <c r="C600" t="s">
        <v>15</v>
      </c>
      <c r="D600" t="s">
        <v>22</v>
      </c>
      <c r="E600" t="s">
        <v>12</v>
      </c>
      <c r="F600" t="s">
        <v>13</v>
      </c>
      <c r="G600">
        <v>379</v>
      </c>
      <c r="H600">
        <v>43</v>
      </c>
      <c r="I600">
        <v>156.5</v>
      </c>
      <c r="J600" t="s">
        <v>34</v>
      </c>
      <c r="K600" t="s">
        <v>36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</row>
    <row r="601" spans="1:17" x14ac:dyDescent="0.2">
      <c r="A601" s="1">
        <v>45369</v>
      </c>
      <c r="B601" t="s">
        <v>25</v>
      </c>
      <c r="C601" t="s">
        <v>28</v>
      </c>
      <c r="D601" t="s">
        <v>22</v>
      </c>
      <c r="E601" t="s">
        <v>16</v>
      </c>
      <c r="F601" t="s">
        <v>13</v>
      </c>
      <c r="G601">
        <v>14</v>
      </c>
      <c r="H601">
        <v>49</v>
      </c>
      <c r="I601">
        <v>411.24</v>
      </c>
      <c r="J601" t="s">
        <v>34</v>
      </c>
      <c r="K601" t="s">
        <v>36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</row>
    <row r="602" spans="1:17" x14ac:dyDescent="0.2">
      <c r="A602" s="1">
        <v>45447</v>
      </c>
      <c r="B602" t="s">
        <v>30</v>
      </c>
      <c r="C602" t="s">
        <v>19</v>
      </c>
      <c r="D602" t="s">
        <v>22</v>
      </c>
      <c r="E602" t="s">
        <v>23</v>
      </c>
      <c r="F602" t="s">
        <v>24</v>
      </c>
      <c r="G602">
        <v>472</v>
      </c>
      <c r="H602">
        <v>29</v>
      </c>
      <c r="I602">
        <v>890.23</v>
      </c>
      <c r="J602" t="s">
        <v>34</v>
      </c>
      <c r="K602" t="s">
        <v>36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</row>
    <row r="603" spans="1:17" x14ac:dyDescent="0.2">
      <c r="A603" s="1">
        <v>45490</v>
      </c>
      <c r="B603" t="s">
        <v>25</v>
      </c>
      <c r="C603" t="s">
        <v>19</v>
      </c>
      <c r="D603" t="s">
        <v>22</v>
      </c>
      <c r="E603" t="s">
        <v>29</v>
      </c>
      <c r="F603" t="s">
        <v>21</v>
      </c>
      <c r="G603">
        <v>450</v>
      </c>
      <c r="H603">
        <v>29</v>
      </c>
      <c r="I603">
        <v>758.63</v>
      </c>
      <c r="J603" t="s">
        <v>34</v>
      </c>
      <c r="K603" t="s">
        <v>36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</row>
    <row r="604" spans="1:17" x14ac:dyDescent="0.2">
      <c r="A604" s="1">
        <v>45325</v>
      </c>
      <c r="B604" t="s">
        <v>30</v>
      </c>
      <c r="C604" t="s">
        <v>19</v>
      </c>
      <c r="D604" t="s">
        <v>22</v>
      </c>
      <c r="E604" t="s">
        <v>23</v>
      </c>
      <c r="F604" t="s">
        <v>24</v>
      </c>
      <c r="G604">
        <v>344</v>
      </c>
      <c r="H604">
        <v>30</v>
      </c>
      <c r="I604">
        <v>707.34</v>
      </c>
      <c r="J604" t="s">
        <v>34</v>
      </c>
      <c r="K604" t="s">
        <v>36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</row>
    <row r="605" spans="1:17" x14ac:dyDescent="0.2">
      <c r="A605" s="1">
        <v>45381</v>
      </c>
      <c r="B605" t="s">
        <v>14</v>
      </c>
      <c r="C605" t="s">
        <v>28</v>
      </c>
      <c r="D605" t="s">
        <v>22</v>
      </c>
      <c r="E605" t="s">
        <v>23</v>
      </c>
      <c r="F605" t="s">
        <v>13</v>
      </c>
      <c r="G605">
        <v>61</v>
      </c>
      <c r="H605">
        <v>17</v>
      </c>
      <c r="I605">
        <v>158.08000000000001</v>
      </c>
      <c r="J605" t="s">
        <v>34</v>
      </c>
      <c r="K605" t="s">
        <v>36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</row>
    <row r="606" spans="1:17" x14ac:dyDescent="0.2">
      <c r="A606" s="1">
        <v>45597</v>
      </c>
      <c r="B606" t="s">
        <v>30</v>
      </c>
      <c r="C606" t="s">
        <v>28</v>
      </c>
      <c r="D606" t="s">
        <v>22</v>
      </c>
      <c r="E606" t="s">
        <v>12</v>
      </c>
      <c r="F606" t="s">
        <v>13</v>
      </c>
      <c r="G606">
        <v>424</v>
      </c>
      <c r="H606">
        <v>5</v>
      </c>
      <c r="I606">
        <v>964.62</v>
      </c>
      <c r="J606" t="s">
        <v>34</v>
      </c>
      <c r="K606" t="s">
        <v>36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</row>
    <row r="607" spans="1:17" x14ac:dyDescent="0.2">
      <c r="A607" s="1">
        <v>45569</v>
      </c>
      <c r="B607" t="s">
        <v>9</v>
      </c>
      <c r="C607" t="s">
        <v>15</v>
      </c>
      <c r="D607" t="s">
        <v>22</v>
      </c>
      <c r="E607" t="s">
        <v>29</v>
      </c>
      <c r="F607" t="s">
        <v>17</v>
      </c>
      <c r="G607">
        <v>205</v>
      </c>
      <c r="H607">
        <v>9</v>
      </c>
      <c r="I607">
        <v>428.12</v>
      </c>
      <c r="J607" t="s">
        <v>34</v>
      </c>
      <c r="K607" t="s">
        <v>36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</row>
    <row r="608" spans="1:17" x14ac:dyDescent="0.2">
      <c r="A608" s="1">
        <v>45475</v>
      </c>
      <c r="B608" t="s">
        <v>18</v>
      </c>
      <c r="C608" t="s">
        <v>28</v>
      </c>
      <c r="D608" t="s">
        <v>22</v>
      </c>
      <c r="E608" t="s">
        <v>29</v>
      </c>
      <c r="F608" t="s">
        <v>21</v>
      </c>
      <c r="G608">
        <v>204</v>
      </c>
      <c r="H608">
        <v>27</v>
      </c>
      <c r="I608">
        <v>221.49</v>
      </c>
      <c r="J608" t="s">
        <v>34</v>
      </c>
      <c r="K608" t="s">
        <v>36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</row>
    <row r="609" spans="1:17" x14ac:dyDescent="0.2">
      <c r="A609" s="1">
        <v>45361</v>
      </c>
      <c r="B609" t="s">
        <v>25</v>
      </c>
      <c r="C609" t="s">
        <v>19</v>
      </c>
      <c r="D609" t="s">
        <v>22</v>
      </c>
      <c r="E609" t="s">
        <v>12</v>
      </c>
      <c r="F609" t="s">
        <v>17</v>
      </c>
      <c r="G609">
        <v>436</v>
      </c>
      <c r="H609">
        <v>10</v>
      </c>
      <c r="I609">
        <v>245.64</v>
      </c>
      <c r="J609" t="s">
        <v>34</v>
      </c>
      <c r="K609" t="s">
        <v>36</v>
      </c>
      <c r="L609" t="s">
        <v>34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</row>
    <row r="610" spans="1:17" x14ac:dyDescent="0.2">
      <c r="A610" s="1">
        <v>45297</v>
      </c>
      <c r="B610" t="s">
        <v>30</v>
      </c>
      <c r="C610" t="s">
        <v>10</v>
      </c>
      <c r="D610" t="s">
        <v>22</v>
      </c>
      <c r="E610" t="s">
        <v>29</v>
      </c>
      <c r="F610" t="s">
        <v>21</v>
      </c>
      <c r="G610">
        <v>285</v>
      </c>
      <c r="H610">
        <v>10</v>
      </c>
      <c r="I610">
        <v>345.01</v>
      </c>
      <c r="J610" t="s">
        <v>34</v>
      </c>
      <c r="K610" t="s">
        <v>36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</row>
    <row r="611" spans="1:17" x14ac:dyDescent="0.2">
      <c r="A611" s="1">
        <v>45544</v>
      </c>
      <c r="B611" t="s">
        <v>9</v>
      </c>
      <c r="C611" t="s">
        <v>28</v>
      </c>
      <c r="D611" t="s">
        <v>22</v>
      </c>
      <c r="E611" t="s">
        <v>23</v>
      </c>
      <c r="F611" t="s">
        <v>13</v>
      </c>
      <c r="G611">
        <v>142</v>
      </c>
      <c r="H611">
        <v>33</v>
      </c>
      <c r="I611">
        <v>107.99</v>
      </c>
      <c r="J611" t="s">
        <v>34</v>
      </c>
      <c r="K611" t="s">
        <v>36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</row>
    <row r="612" spans="1:17" x14ac:dyDescent="0.2">
      <c r="A612" s="1">
        <v>45420</v>
      </c>
      <c r="B612" t="s">
        <v>26</v>
      </c>
      <c r="C612" t="s">
        <v>15</v>
      </c>
      <c r="D612" t="s">
        <v>22</v>
      </c>
      <c r="E612" t="s">
        <v>32</v>
      </c>
      <c r="F612" t="s">
        <v>17</v>
      </c>
      <c r="G612">
        <v>259</v>
      </c>
      <c r="H612">
        <v>16</v>
      </c>
      <c r="I612">
        <v>453.68</v>
      </c>
      <c r="J612" t="s">
        <v>34</v>
      </c>
      <c r="K612" t="s">
        <v>36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</row>
    <row r="613" spans="1:17" x14ac:dyDescent="0.2">
      <c r="A613" s="1">
        <v>45354</v>
      </c>
      <c r="B613" t="s">
        <v>18</v>
      </c>
      <c r="C613" t="s">
        <v>15</v>
      </c>
      <c r="D613" t="s">
        <v>22</v>
      </c>
      <c r="E613" t="s">
        <v>29</v>
      </c>
      <c r="F613" t="s">
        <v>13</v>
      </c>
      <c r="G613">
        <v>348</v>
      </c>
      <c r="H613">
        <v>8</v>
      </c>
      <c r="I613">
        <v>400.39</v>
      </c>
      <c r="J613" t="s">
        <v>34</v>
      </c>
      <c r="K613" t="s">
        <v>36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</row>
    <row r="614" spans="1:17" x14ac:dyDescent="0.2">
      <c r="A614" s="1">
        <v>45353</v>
      </c>
      <c r="B614" t="s">
        <v>18</v>
      </c>
      <c r="C614" t="s">
        <v>15</v>
      </c>
      <c r="D614" t="s">
        <v>22</v>
      </c>
      <c r="E614" t="s">
        <v>12</v>
      </c>
      <c r="F614" t="s">
        <v>13</v>
      </c>
      <c r="G614">
        <v>119</v>
      </c>
      <c r="H614">
        <v>4</v>
      </c>
      <c r="I614">
        <v>982.52</v>
      </c>
      <c r="J614" t="s">
        <v>34</v>
      </c>
      <c r="K614" t="s">
        <v>36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</row>
    <row r="615" spans="1:17" x14ac:dyDescent="0.2">
      <c r="A615" s="1">
        <v>45385</v>
      </c>
      <c r="B615" t="s">
        <v>14</v>
      </c>
      <c r="C615" t="s">
        <v>15</v>
      </c>
      <c r="D615" t="s">
        <v>22</v>
      </c>
      <c r="E615" t="s">
        <v>12</v>
      </c>
      <c r="F615" t="s">
        <v>17</v>
      </c>
      <c r="G615">
        <v>440</v>
      </c>
      <c r="H615">
        <v>41</v>
      </c>
      <c r="I615">
        <v>597.86</v>
      </c>
      <c r="J615" t="s">
        <v>34</v>
      </c>
      <c r="K615" t="s">
        <v>36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</row>
    <row r="616" spans="1:17" x14ac:dyDescent="0.2">
      <c r="A616" s="1">
        <v>45450</v>
      </c>
      <c r="B616" t="s">
        <v>14</v>
      </c>
      <c r="C616" t="s">
        <v>10</v>
      </c>
      <c r="D616" t="s">
        <v>22</v>
      </c>
      <c r="E616" t="s">
        <v>32</v>
      </c>
      <c r="F616" t="s">
        <v>21</v>
      </c>
      <c r="G616">
        <v>481</v>
      </c>
      <c r="H616">
        <v>6</v>
      </c>
      <c r="I616">
        <v>668.67</v>
      </c>
      <c r="J616" t="s">
        <v>34</v>
      </c>
      <c r="K616" t="s">
        <v>36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</row>
    <row r="617" spans="1:17" x14ac:dyDescent="0.2">
      <c r="A617" s="1">
        <v>45476</v>
      </c>
      <c r="B617" t="s">
        <v>30</v>
      </c>
      <c r="C617" t="s">
        <v>15</v>
      </c>
      <c r="D617" t="s">
        <v>22</v>
      </c>
      <c r="E617" t="s">
        <v>32</v>
      </c>
      <c r="F617" t="s">
        <v>13</v>
      </c>
      <c r="G617">
        <v>258</v>
      </c>
      <c r="H617">
        <v>25</v>
      </c>
      <c r="I617">
        <v>307.42</v>
      </c>
      <c r="J617" t="s">
        <v>34</v>
      </c>
      <c r="K617" t="s">
        <v>36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</row>
    <row r="618" spans="1:17" x14ac:dyDescent="0.2">
      <c r="A618" s="1">
        <v>45563</v>
      </c>
      <c r="B618" t="s">
        <v>14</v>
      </c>
      <c r="C618" t="s">
        <v>19</v>
      </c>
      <c r="D618" t="s">
        <v>22</v>
      </c>
      <c r="E618" t="s">
        <v>16</v>
      </c>
      <c r="F618" t="s">
        <v>21</v>
      </c>
      <c r="G618">
        <v>396</v>
      </c>
      <c r="H618">
        <v>25</v>
      </c>
      <c r="I618">
        <v>480.64</v>
      </c>
      <c r="J618" t="s">
        <v>34</v>
      </c>
      <c r="K618" t="s">
        <v>36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</row>
    <row r="619" spans="1:17" x14ac:dyDescent="0.2">
      <c r="A619" s="1">
        <v>45631</v>
      </c>
      <c r="B619" t="s">
        <v>26</v>
      </c>
      <c r="C619" t="s">
        <v>28</v>
      </c>
      <c r="D619" t="s">
        <v>22</v>
      </c>
      <c r="E619" t="s">
        <v>32</v>
      </c>
      <c r="F619" t="s">
        <v>17</v>
      </c>
      <c r="G619">
        <v>458</v>
      </c>
      <c r="H619">
        <v>26</v>
      </c>
      <c r="I619">
        <v>687.69</v>
      </c>
      <c r="J619" t="s">
        <v>34</v>
      </c>
      <c r="K619" t="s">
        <v>36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</row>
    <row r="620" spans="1:17" x14ac:dyDescent="0.2">
      <c r="A620" s="1">
        <v>45512</v>
      </c>
      <c r="B620" t="s">
        <v>26</v>
      </c>
      <c r="C620" t="s">
        <v>19</v>
      </c>
      <c r="D620" t="s">
        <v>22</v>
      </c>
      <c r="E620" t="s">
        <v>23</v>
      </c>
      <c r="F620" t="s">
        <v>17</v>
      </c>
      <c r="G620">
        <v>23</v>
      </c>
      <c r="H620">
        <v>2</v>
      </c>
      <c r="I620">
        <v>24.97</v>
      </c>
      <c r="J620" t="s">
        <v>34</v>
      </c>
      <c r="K620" t="s">
        <v>36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</row>
    <row r="621" spans="1:17" x14ac:dyDescent="0.2">
      <c r="A621" s="1">
        <v>45307</v>
      </c>
      <c r="B621" t="s">
        <v>9</v>
      </c>
      <c r="C621" t="s">
        <v>28</v>
      </c>
      <c r="D621" t="s">
        <v>22</v>
      </c>
      <c r="E621" t="s">
        <v>23</v>
      </c>
      <c r="F621" t="s">
        <v>17</v>
      </c>
      <c r="G621">
        <v>193</v>
      </c>
      <c r="H621">
        <v>16</v>
      </c>
      <c r="I621">
        <v>565.62</v>
      </c>
      <c r="J621" t="s">
        <v>34</v>
      </c>
      <c r="K621" t="s">
        <v>36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</row>
    <row r="622" spans="1:17" x14ac:dyDescent="0.2">
      <c r="A622" s="1">
        <v>45625</v>
      </c>
      <c r="B622" t="s">
        <v>14</v>
      </c>
      <c r="C622" t="s">
        <v>15</v>
      </c>
      <c r="D622" t="s">
        <v>22</v>
      </c>
      <c r="E622" t="s">
        <v>12</v>
      </c>
      <c r="F622" t="s">
        <v>17</v>
      </c>
      <c r="G622">
        <v>338</v>
      </c>
      <c r="H622">
        <v>49</v>
      </c>
      <c r="I622">
        <v>135.77000000000001</v>
      </c>
      <c r="J622" t="s">
        <v>34</v>
      </c>
      <c r="K622" t="s">
        <v>36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</row>
    <row r="623" spans="1:17" x14ac:dyDescent="0.2">
      <c r="A623" s="1">
        <v>45413</v>
      </c>
      <c r="B623" t="s">
        <v>14</v>
      </c>
      <c r="C623" t="s">
        <v>10</v>
      </c>
      <c r="D623" t="s">
        <v>22</v>
      </c>
      <c r="E623" t="s">
        <v>16</v>
      </c>
      <c r="F623" t="s">
        <v>24</v>
      </c>
      <c r="G623">
        <v>40</v>
      </c>
      <c r="H623">
        <v>10</v>
      </c>
      <c r="I623">
        <v>546.65</v>
      </c>
      <c r="J623" t="s">
        <v>34</v>
      </c>
      <c r="K623" t="s">
        <v>36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</row>
    <row r="624" spans="1:17" x14ac:dyDescent="0.2">
      <c r="A624" s="1">
        <v>45302</v>
      </c>
      <c r="B624" t="s">
        <v>30</v>
      </c>
      <c r="C624" t="s">
        <v>19</v>
      </c>
      <c r="D624" t="s">
        <v>22</v>
      </c>
      <c r="E624" t="s">
        <v>16</v>
      </c>
      <c r="F624" t="s">
        <v>21</v>
      </c>
      <c r="G624">
        <v>139</v>
      </c>
      <c r="H624">
        <v>50</v>
      </c>
      <c r="I624">
        <v>980.96</v>
      </c>
      <c r="J624" t="s">
        <v>34</v>
      </c>
      <c r="K624" t="s">
        <v>36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</row>
    <row r="625" spans="1:17" x14ac:dyDescent="0.2">
      <c r="A625" s="1">
        <v>45398</v>
      </c>
      <c r="B625" t="s">
        <v>9</v>
      </c>
      <c r="C625" t="s">
        <v>19</v>
      </c>
      <c r="D625" t="s">
        <v>22</v>
      </c>
      <c r="E625" t="s">
        <v>12</v>
      </c>
      <c r="F625" t="s">
        <v>21</v>
      </c>
      <c r="G625">
        <v>289</v>
      </c>
      <c r="H625">
        <v>33</v>
      </c>
      <c r="I625">
        <v>936.95</v>
      </c>
      <c r="J625" t="s">
        <v>34</v>
      </c>
      <c r="K625" t="s">
        <v>36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</row>
    <row r="626" spans="1:17" x14ac:dyDescent="0.2">
      <c r="A626" s="1">
        <v>45527</v>
      </c>
      <c r="B626" t="s">
        <v>25</v>
      </c>
      <c r="C626" t="s">
        <v>15</v>
      </c>
      <c r="D626" t="s">
        <v>22</v>
      </c>
      <c r="E626" t="s">
        <v>29</v>
      </c>
      <c r="F626" t="s">
        <v>24</v>
      </c>
      <c r="G626">
        <v>494</v>
      </c>
      <c r="H626">
        <v>37</v>
      </c>
      <c r="I626">
        <v>943.25</v>
      </c>
      <c r="J626" t="s">
        <v>34</v>
      </c>
      <c r="K626" t="s">
        <v>36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</row>
    <row r="627" spans="1:17" x14ac:dyDescent="0.2">
      <c r="A627" s="1">
        <v>45404</v>
      </c>
      <c r="B627" t="s">
        <v>18</v>
      </c>
      <c r="C627" t="s">
        <v>28</v>
      </c>
      <c r="D627" t="s">
        <v>22</v>
      </c>
      <c r="E627" t="s">
        <v>32</v>
      </c>
      <c r="F627" t="s">
        <v>21</v>
      </c>
      <c r="G627">
        <v>52</v>
      </c>
      <c r="H627">
        <v>34</v>
      </c>
      <c r="I627">
        <v>199.92</v>
      </c>
      <c r="J627" t="s">
        <v>34</v>
      </c>
      <c r="K627" t="s">
        <v>36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</row>
    <row r="628" spans="1:17" x14ac:dyDescent="0.2">
      <c r="A628" s="1">
        <v>45308</v>
      </c>
      <c r="B628" t="s">
        <v>30</v>
      </c>
      <c r="C628" t="s">
        <v>28</v>
      </c>
      <c r="D628" t="s">
        <v>22</v>
      </c>
      <c r="E628" t="s">
        <v>29</v>
      </c>
      <c r="F628" t="s">
        <v>17</v>
      </c>
      <c r="G628">
        <v>15</v>
      </c>
      <c r="H628">
        <v>47</v>
      </c>
      <c r="I628">
        <v>362.4</v>
      </c>
      <c r="J628" t="s">
        <v>34</v>
      </c>
      <c r="K628" t="s">
        <v>36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</row>
    <row r="629" spans="1:17" x14ac:dyDescent="0.2">
      <c r="A629" s="1">
        <v>45314</v>
      </c>
      <c r="B629" t="s">
        <v>30</v>
      </c>
      <c r="C629" t="s">
        <v>10</v>
      </c>
      <c r="D629" t="s">
        <v>22</v>
      </c>
      <c r="E629" t="s">
        <v>32</v>
      </c>
      <c r="F629" t="s">
        <v>17</v>
      </c>
      <c r="G629">
        <v>358</v>
      </c>
      <c r="H629">
        <v>29</v>
      </c>
      <c r="I629">
        <v>540.51</v>
      </c>
      <c r="J629" t="s">
        <v>34</v>
      </c>
      <c r="K629" t="s">
        <v>36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</row>
    <row r="630" spans="1:17" x14ac:dyDescent="0.2">
      <c r="A630" s="1">
        <v>45646</v>
      </c>
      <c r="B630" t="s">
        <v>18</v>
      </c>
      <c r="C630" t="s">
        <v>28</v>
      </c>
      <c r="D630" t="s">
        <v>22</v>
      </c>
      <c r="E630" t="s">
        <v>12</v>
      </c>
      <c r="F630" t="s">
        <v>17</v>
      </c>
      <c r="G630">
        <v>191</v>
      </c>
      <c r="H630">
        <v>26</v>
      </c>
      <c r="I630">
        <v>933.56</v>
      </c>
      <c r="J630" t="s">
        <v>34</v>
      </c>
      <c r="K630" t="s">
        <v>36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</row>
    <row r="631" spans="1:17" x14ac:dyDescent="0.2">
      <c r="A631" s="1">
        <v>45434</v>
      </c>
      <c r="B631" t="s">
        <v>25</v>
      </c>
      <c r="C631" t="s">
        <v>10</v>
      </c>
      <c r="D631" t="s">
        <v>22</v>
      </c>
      <c r="E631" t="s">
        <v>29</v>
      </c>
      <c r="F631" t="s">
        <v>24</v>
      </c>
      <c r="G631">
        <v>42</v>
      </c>
      <c r="H631">
        <v>50</v>
      </c>
      <c r="I631">
        <v>676.84</v>
      </c>
      <c r="J631" t="s">
        <v>34</v>
      </c>
      <c r="K631" t="s">
        <v>36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</row>
    <row r="632" spans="1:17" x14ac:dyDescent="0.2">
      <c r="A632" s="1">
        <v>45384</v>
      </c>
      <c r="B632" t="s">
        <v>14</v>
      </c>
      <c r="C632" t="s">
        <v>10</v>
      </c>
      <c r="D632" t="s">
        <v>22</v>
      </c>
      <c r="E632" t="s">
        <v>23</v>
      </c>
      <c r="F632" t="s">
        <v>17</v>
      </c>
      <c r="G632">
        <v>172</v>
      </c>
      <c r="H632">
        <v>25</v>
      </c>
      <c r="I632">
        <v>894.36</v>
      </c>
      <c r="J632" t="s">
        <v>34</v>
      </c>
      <c r="K632" t="s">
        <v>36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</row>
    <row r="633" spans="1:17" x14ac:dyDescent="0.2">
      <c r="A633" s="1">
        <v>45539</v>
      </c>
      <c r="B633" t="s">
        <v>18</v>
      </c>
      <c r="C633" t="s">
        <v>15</v>
      </c>
      <c r="D633" t="s">
        <v>22</v>
      </c>
      <c r="E633" t="s">
        <v>23</v>
      </c>
      <c r="F633" t="s">
        <v>24</v>
      </c>
      <c r="G633">
        <v>377</v>
      </c>
      <c r="H633">
        <v>41</v>
      </c>
      <c r="I633">
        <v>971.33</v>
      </c>
      <c r="J633" t="s">
        <v>34</v>
      </c>
      <c r="K633" t="s">
        <v>36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</row>
    <row r="634" spans="1:17" x14ac:dyDescent="0.2">
      <c r="A634" s="1">
        <v>45297</v>
      </c>
      <c r="B634" t="s">
        <v>14</v>
      </c>
      <c r="C634" t="s">
        <v>28</v>
      </c>
      <c r="D634" t="s">
        <v>22</v>
      </c>
      <c r="E634" t="s">
        <v>16</v>
      </c>
      <c r="F634" t="s">
        <v>17</v>
      </c>
      <c r="G634">
        <v>212</v>
      </c>
      <c r="H634">
        <v>3</v>
      </c>
      <c r="I634">
        <v>483.62</v>
      </c>
      <c r="J634" t="s">
        <v>34</v>
      </c>
      <c r="K634" t="s">
        <v>36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</row>
    <row r="635" spans="1:17" x14ac:dyDescent="0.2">
      <c r="A635" s="1">
        <v>45391</v>
      </c>
      <c r="B635" t="s">
        <v>30</v>
      </c>
      <c r="C635" t="s">
        <v>15</v>
      </c>
      <c r="D635" t="s">
        <v>22</v>
      </c>
      <c r="E635" t="s">
        <v>23</v>
      </c>
      <c r="F635" t="s">
        <v>13</v>
      </c>
      <c r="G635">
        <v>13</v>
      </c>
      <c r="H635">
        <v>6</v>
      </c>
      <c r="I635">
        <v>111.03</v>
      </c>
      <c r="J635" t="s">
        <v>34</v>
      </c>
      <c r="K635" t="s">
        <v>36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</row>
    <row r="636" spans="1:17" x14ac:dyDescent="0.2">
      <c r="A636" s="1">
        <v>45340</v>
      </c>
      <c r="B636" t="s">
        <v>26</v>
      </c>
      <c r="C636" t="s">
        <v>28</v>
      </c>
      <c r="D636" t="s">
        <v>22</v>
      </c>
      <c r="E636" t="s">
        <v>23</v>
      </c>
      <c r="F636" t="s">
        <v>21</v>
      </c>
      <c r="G636">
        <v>246</v>
      </c>
      <c r="H636">
        <v>19</v>
      </c>
      <c r="I636">
        <v>507.25</v>
      </c>
      <c r="J636" t="s">
        <v>34</v>
      </c>
      <c r="K636" t="s">
        <v>36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</row>
    <row r="637" spans="1:17" x14ac:dyDescent="0.2">
      <c r="A637" s="1">
        <v>45357</v>
      </c>
      <c r="B637" t="s">
        <v>26</v>
      </c>
      <c r="C637" t="s">
        <v>10</v>
      </c>
      <c r="D637" t="s">
        <v>22</v>
      </c>
      <c r="E637" t="s">
        <v>16</v>
      </c>
      <c r="F637" t="s">
        <v>24</v>
      </c>
      <c r="G637">
        <v>372</v>
      </c>
      <c r="H637">
        <v>38</v>
      </c>
      <c r="I637">
        <v>546.82000000000005</v>
      </c>
      <c r="J637" t="s">
        <v>34</v>
      </c>
      <c r="K637" t="s">
        <v>36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</row>
    <row r="638" spans="1:17" x14ac:dyDescent="0.2">
      <c r="A638" s="1">
        <v>45394</v>
      </c>
      <c r="B638" t="s">
        <v>9</v>
      </c>
      <c r="C638" t="s">
        <v>15</v>
      </c>
      <c r="D638" t="s">
        <v>22</v>
      </c>
      <c r="E638" t="s">
        <v>12</v>
      </c>
      <c r="F638" t="s">
        <v>13</v>
      </c>
      <c r="G638">
        <v>187</v>
      </c>
      <c r="H638">
        <v>31</v>
      </c>
      <c r="I638">
        <v>937.32</v>
      </c>
      <c r="J638" t="s">
        <v>34</v>
      </c>
      <c r="K638" t="s">
        <v>36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</row>
    <row r="639" spans="1:17" x14ac:dyDescent="0.2">
      <c r="A639" s="1">
        <v>45299</v>
      </c>
      <c r="B639" t="s">
        <v>30</v>
      </c>
      <c r="C639" t="s">
        <v>19</v>
      </c>
      <c r="D639" t="s">
        <v>22</v>
      </c>
      <c r="E639" t="s">
        <v>12</v>
      </c>
      <c r="F639" t="s">
        <v>24</v>
      </c>
      <c r="G639">
        <v>414</v>
      </c>
      <c r="H639">
        <v>35</v>
      </c>
      <c r="I639">
        <v>669.21</v>
      </c>
      <c r="J639" t="s">
        <v>34</v>
      </c>
      <c r="K639" t="s">
        <v>36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</row>
    <row r="640" spans="1:17" x14ac:dyDescent="0.2">
      <c r="A640" s="1">
        <v>45584</v>
      </c>
      <c r="B640" t="s">
        <v>25</v>
      </c>
      <c r="C640" t="s">
        <v>28</v>
      </c>
      <c r="D640" t="s">
        <v>22</v>
      </c>
      <c r="E640" t="s">
        <v>16</v>
      </c>
      <c r="F640" t="s">
        <v>17</v>
      </c>
      <c r="G640">
        <v>392</v>
      </c>
      <c r="H640">
        <v>29</v>
      </c>
      <c r="I640">
        <v>913.4</v>
      </c>
      <c r="J640" t="s">
        <v>34</v>
      </c>
      <c r="K640" t="s">
        <v>36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</row>
    <row r="641" spans="1:17" x14ac:dyDescent="0.2">
      <c r="A641" s="1">
        <v>45348</v>
      </c>
      <c r="B641" t="s">
        <v>9</v>
      </c>
      <c r="C641" t="s">
        <v>10</v>
      </c>
      <c r="D641" t="s">
        <v>22</v>
      </c>
      <c r="E641" t="s">
        <v>16</v>
      </c>
      <c r="F641" t="s">
        <v>17</v>
      </c>
      <c r="G641">
        <v>258</v>
      </c>
      <c r="H641">
        <v>24</v>
      </c>
      <c r="I641">
        <v>194.99</v>
      </c>
      <c r="J641" t="s">
        <v>34</v>
      </c>
      <c r="K641" t="s">
        <v>36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</row>
    <row r="642" spans="1:17" x14ac:dyDescent="0.2">
      <c r="A642" s="1">
        <v>45339</v>
      </c>
      <c r="B642" t="s">
        <v>18</v>
      </c>
      <c r="C642" t="s">
        <v>28</v>
      </c>
      <c r="D642" t="s">
        <v>22</v>
      </c>
      <c r="E642" t="s">
        <v>29</v>
      </c>
      <c r="F642" t="s">
        <v>21</v>
      </c>
      <c r="G642">
        <v>325</v>
      </c>
      <c r="H642">
        <v>40</v>
      </c>
      <c r="I642">
        <v>159.09</v>
      </c>
      <c r="J642" t="s">
        <v>34</v>
      </c>
      <c r="K642" t="s">
        <v>36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</row>
    <row r="643" spans="1:17" x14ac:dyDescent="0.2">
      <c r="A643" s="1">
        <v>45294</v>
      </c>
      <c r="B643" t="s">
        <v>18</v>
      </c>
      <c r="C643" t="s">
        <v>28</v>
      </c>
      <c r="D643" t="s">
        <v>22</v>
      </c>
      <c r="E643" t="s">
        <v>16</v>
      </c>
      <c r="F643" t="s">
        <v>17</v>
      </c>
      <c r="G643">
        <v>100</v>
      </c>
      <c r="H643">
        <v>38</v>
      </c>
      <c r="I643">
        <v>252.71</v>
      </c>
      <c r="J643" t="s">
        <v>34</v>
      </c>
      <c r="K643" t="s">
        <v>36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</row>
    <row r="644" spans="1:17" x14ac:dyDescent="0.2">
      <c r="A644" s="1">
        <v>45336</v>
      </c>
      <c r="B644" t="s">
        <v>18</v>
      </c>
      <c r="C644" t="s">
        <v>19</v>
      </c>
      <c r="D644" t="s">
        <v>22</v>
      </c>
      <c r="E644" t="s">
        <v>16</v>
      </c>
      <c r="F644" t="s">
        <v>17</v>
      </c>
      <c r="G644">
        <v>356</v>
      </c>
      <c r="H644">
        <v>20</v>
      </c>
      <c r="I644">
        <v>864.09</v>
      </c>
      <c r="J644" t="s">
        <v>34</v>
      </c>
      <c r="K644" t="s">
        <v>36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</row>
    <row r="645" spans="1:17" x14ac:dyDescent="0.2">
      <c r="A645" s="1">
        <v>45355</v>
      </c>
      <c r="B645" t="s">
        <v>9</v>
      </c>
      <c r="C645" t="s">
        <v>28</v>
      </c>
      <c r="D645" t="s">
        <v>22</v>
      </c>
      <c r="E645" t="s">
        <v>29</v>
      </c>
      <c r="F645" t="s">
        <v>13</v>
      </c>
      <c r="G645">
        <v>39</v>
      </c>
      <c r="H645">
        <v>2</v>
      </c>
      <c r="I645">
        <v>38.89</v>
      </c>
      <c r="J645" t="s">
        <v>34</v>
      </c>
      <c r="K645" t="s">
        <v>36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</row>
    <row r="646" spans="1:17" x14ac:dyDescent="0.2">
      <c r="A646" s="1">
        <v>45400</v>
      </c>
      <c r="B646" t="s">
        <v>18</v>
      </c>
      <c r="C646" t="s">
        <v>10</v>
      </c>
      <c r="D646" t="s">
        <v>22</v>
      </c>
      <c r="E646" t="s">
        <v>32</v>
      </c>
      <c r="F646" t="s">
        <v>24</v>
      </c>
      <c r="G646">
        <v>192</v>
      </c>
      <c r="H646">
        <v>46</v>
      </c>
      <c r="I646">
        <v>562.79999999999995</v>
      </c>
      <c r="J646" t="s">
        <v>34</v>
      </c>
      <c r="K646" t="s">
        <v>36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</row>
    <row r="647" spans="1:17" x14ac:dyDescent="0.2">
      <c r="A647" s="1">
        <v>45642</v>
      </c>
      <c r="B647" t="s">
        <v>25</v>
      </c>
      <c r="C647" t="s">
        <v>19</v>
      </c>
      <c r="D647" t="s">
        <v>22</v>
      </c>
      <c r="E647" t="s">
        <v>29</v>
      </c>
      <c r="F647" t="s">
        <v>21</v>
      </c>
      <c r="G647">
        <v>311</v>
      </c>
      <c r="H647">
        <v>5</v>
      </c>
      <c r="I647">
        <v>309.82</v>
      </c>
      <c r="J647" t="s">
        <v>34</v>
      </c>
      <c r="K647" t="s">
        <v>36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</row>
    <row r="648" spans="1:17" x14ac:dyDescent="0.2">
      <c r="A648" s="1">
        <v>45545</v>
      </c>
      <c r="B648" t="s">
        <v>26</v>
      </c>
      <c r="C648" t="s">
        <v>28</v>
      </c>
      <c r="D648" t="s">
        <v>22</v>
      </c>
      <c r="E648" t="s">
        <v>12</v>
      </c>
      <c r="F648" t="s">
        <v>24</v>
      </c>
      <c r="G648">
        <v>145</v>
      </c>
      <c r="H648">
        <v>15</v>
      </c>
      <c r="I648">
        <v>173.39</v>
      </c>
      <c r="J648" t="s">
        <v>34</v>
      </c>
      <c r="K648" t="s">
        <v>36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</row>
    <row r="649" spans="1:17" x14ac:dyDescent="0.2">
      <c r="A649" s="1">
        <v>45299</v>
      </c>
      <c r="B649" t="s">
        <v>26</v>
      </c>
      <c r="C649" t="s">
        <v>19</v>
      </c>
      <c r="D649" t="s">
        <v>22</v>
      </c>
      <c r="E649" t="s">
        <v>12</v>
      </c>
      <c r="F649" t="s">
        <v>24</v>
      </c>
      <c r="G649">
        <v>470</v>
      </c>
      <c r="H649">
        <v>16</v>
      </c>
      <c r="I649">
        <v>388.35</v>
      </c>
      <c r="J649" t="s">
        <v>34</v>
      </c>
      <c r="K649" t="s">
        <v>36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</row>
    <row r="650" spans="1:17" x14ac:dyDescent="0.2">
      <c r="A650" s="1">
        <v>45477</v>
      </c>
      <c r="B650" t="s">
        <v>9</v>
      </c>
      <c r="C650" t="s">
        <v>15</v>
      </c>
      <c r="D650" t="s">
        <v>22</v>
      </c>
      <c r="E650" t="s">
        <v>16</v>
      </c>
      <c r="F650" t="s">
        <v>21</v>
      </c>
      <c r="G650">
        <v>375</v>
      </c>
      <c r="H650">
        <v>9</v>
      </c>
      <c r="I650">
        <v>697.34</v>
      </c>
      <c r="J650" t="s">
        <v>34</v>
      </c>
      <c r="K650" t="s">
        <v>36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</row>
    <row r="651" spans="1:17" x14ac:dyDescent="0.2">
      <c r="A651" s="1">
        <v>45439</v>
      </c>
      <c r="B651" t="s">
        <v>26</v>
      </c>
      <c r="C651" t="s">
        <v>10</v>
      </c>
      <c r="D651" t="s">
        <v>22</v>
      </c>
      <c r="E651" t="s">
        <v>23</v>
      </c>
      <c r="F651" t="s">
        <v>21</v>
      </c>
      <c r="G651">
        <v>486</v>
      </c>
      <c r="H651">
        <v>11</v>
      </c>
      <c r="I651">
        <v>219.61</v>
      </c>
      <c r="J651" t="s">
        <v>34</v>
      </c>
      <c r="K651" t="s">
        <v>36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</row>
    <row r="652" spans="1:17" x14ac:dyDescent="0.2">
      <c r="A652" s="1">
        <v>45653</v>
      </c>
      <c r="B652" t="s">
        <v>18</v>
      </c>
      <c r="C652" t="s">
        <v>28</v>
      </c>
      <c r="D652" t="s">
        <v>22</v>
      </c>
      <c r="E652" t="s">
        <v>12</v>
      </c>
      <c r="F652" t="s">
        <v>17</v>
      </c>
      <c r="G652">
        <v>401</v>
      </c>
      <c r="H652">
        <v>7</v>
      </c>
      <c r="I652">
        <v>520.15</v>
      </c>
      <c r="J652" t="s">
        <v>34</v>
      </c>
      <c r="K652" t="s">
        <v>36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</row>
    <row r="653" spans="1:17" x14ac:dyDescent="0.2">
      <c r="A653" s="1">
        <v>45480</v>
      </c>
      <c r="B653" t="s">
        <v>30</v>
      </c>
      <c r="C653" t="s">
        <v>19</v>
      </c>
      <c r="D653" t="s">
        <v>22</v>
      </c>
      <c r="E653" t="s">
        <v>29</v>
      </c>
      <c r="F653" t="s">
        <v>17</v>
      </c>
      <c r="G653">
        <v>397</v>
      </c>
      <c r="H653">
        <v>40</v>
      </c>
      <c r="I653">
        <v>827.13</v>
      </c>
      <c r="J653" t="s">
        <v>34</v>
      </c>
      <c r="K653" t="s">
        <v>36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</row>
    <row r="654" spans="1:17" x14ac:dyDescent="0.2">
      <c r="A654" s="1">
        <v>45466</v>
      </c>
      <c r="B654" t="s">
        <v>9</v>
      </c>
      <c r="C654" t="s">
        <v>15</v>
      </c>
      <c r="D654" t="s">
        <v>22</v>
      </c>
      <c r="E654" t="s">
        <v>29</v>
      </c>
      <c r="F654" t="s">
        <v>17</v>
      </c>
      <c r="G654">
        <v>120</v>
      </c>
      <c r="H654">
        <v>5</v>
      </c>
      <c r="I654">
        <v>377.9</v>
      </c>
      <c r="J654" t="s">
        <v>34</v>
      </c>
      <c r="K654" t="s">
        <v>36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</row>
    <row r="655" spans="1:17" x14ac:dyDescent="0.2">
      <c r="A655" s="1">
        <v>45417</v>
      </c>
      <c r="B655" t="s">
        <v>25</v>
      </c>
      <c r="C655" t="s">
        <v>15</v>
      </c>
      <c r="D655" t="s">
        <v>22</v>
      </c>
      <c r="E655" t="s">
        <v>29</v>
      </c>
      <c r="F655" t="s">
        <v>21</v>
      </c>
      <c r="G655">
        <v>310</v>
      </c>
      <c r="H655">
        <v>7</v>
      </c>
      <c r="I655">
        <v>347.08</v>
      </c>
      <c r="J655" t="s">
        <v>34</v>
      </c>
      <c r="K655" t="s">
        <v>36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</row>
    <row r="656" spans="1:17" x14ac:dyDescent="0.2">
      <c r="A656" s="1">
        <v>45650</v>
      </c>
      <c r="B656" t="s">
        <v>26</v>
      </c>
      <c r="C656" t="s">
        <v>19</v>
      </c>
      <c r="D656" t="s">
        <v>22</v>
      </c>
      <c r="E656" t="s">
        <v>16</v>
      </c>
      <c r="F656" t="s">
        <v>24</v>
      </c>
      <c r="G656">
        <v>137</v>
      </c>
      <c r="H656">
        <v>16</v>
      </c>
      <c r="I656">
        <v>296.58999999999997</v>
      </c>
      <c r="J656" t="s">
        <v>34</v>
      </c>
      <c r="K656" t="s">
        <v>36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</row>
    <row r="657" spans="1:17" x14ac:dyDescent="0.2">
      <c r="A657" s="1">
        <v>45653</v>
      </c>
      <c r="B657" t="s">
        <v>14</v>
      </c>
      <c r="C657" t="s">
        <v>15</v>
      </c>
      <c r="D657" t="s">
        <v>22</v>
      </c>
      <c r="E657" t="s">
        <v>23</v>
      </c>
      <c r="F657" t="s">
        <v>17</v>
      </c>
      <c r="G657">
        <v>182</v>
      </c>
      <c r="H657">
        <v>16</v>
      </c>
      <c r="I657">
        <v>141.80000000000001</v>
      </c>
      <c r="J657" t="s">
        <v>34</v>
      </c>
      <c r="K657" t="s">
        <v>36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</row>
    <row r="658" spans="1:17" x14ac:dyDescent="0.2">
      <c r="A658" s="1">
        <v>45295</v>
      </c>
      <c r="B658" t="s">
        <v>18</v>
      </c>
      <c r="C658" t="s">
        <v>15</v>
      </c>
      <c r="D658" t="s">
        <v>22</v>
      </c>
      <c r="E658" t="s">
        <v>12</v>
      </c>
      <c r="F658" t="s">
        <v>21</v>
      </c>
      <c r="G658">
        <v>189</v>
      </c>
      <c r="H658">
        <v>21</v>
      </c>
      <c r="I658">
        <v>851.12</v>
      </c>
      <c r="J658" t="s">
        <v>34</v>
      </c>
      <c r="K658" t="s">
        <v>36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</row>
    <row r="659" spans="1:17" x14ac:dyDescent="0.2">
      <c r="A659" s="1">
        <v>45349</v>
      </c>
      <c r="B659" t="s">
        <v>25</v>
      </c>
      <c r="C659" t="s">
        <v>19</v>
      </c>
      <c r="D659" t="s">
        <v>22</v>
      </c>
      <c r="E659" t="s">
        <v>29</v>
      </c>
      <c r="F659" t="s">
        <v>13</v>
      </c>
      <c r="G659">
        <v>95</v>
      </c>
      <c r="H659">
        <v>14</v>
      </c>
      <c r="I659">
        <v>909.4</v>
      </c>
      <c r="J659" t="s">
        <v>34</v>
      </c>
      <c r="K659" t="s">
        <v>36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</row>
    <row r="660" spans="1:17" x14ac:dyDescent="0.2">
      <c r="A660" s="1">
        <v>45644</v>
      </c>
      <c r="B660" t="s">
        <v>9</v>
      </c>
      <c r="C660" t="s">
        <v>28</v>
      </c>
      <c r="D660" t="s">
        <v>22</v>
      </c>
      <c r="E660" t="s">
        <v>16</v>
      </c>
      <c r="F660" t="s">
        <v>21</v>
      </c>
      <c r="G660">
        <v>351</v>
      </c>
      <c r="H660">
        <v>22</v>
      </c>
      <c r="I660">
        <v>404.8</v>
      </c>
      <c r="J660" t="s">
        <v>34</v>
      </c>
      <c r="K660" t="s">
        <v>36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</row>
    <row r="661" spans="1:17" x14ac:dyDescent="0.2">
      <c r="A661" s="1">
        <v>45370</v>
      </c>
      <c r="B661" t="s">
        <v>18</v>
      </c>
      <c r="C661" t="s">
        <v>19</v>
      </c>
      <c r="D661" t="s">
        <v>22</v>
      </c>
      <c r="E661" t="s">
        <v>29</v>
      </c>
      <c r="F661" t="s">
        <v>13</v>
      </c>
      <c r="G661">
        <v>404</v>
      </c>
      <c r="H661">
        <v>40</v>
      </c>
      <c r="I661">
        <v>830.67</v>
      </c>
      <c r="J661" t="s">
        <v>34</v>
      </c>
      <c r="K661" t="s">
        <v>36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</row>
    <row r="662" spans="1:17" x14ac:dyDescent="0.2">
      <c r="A662" s="1">
        <v>45400</v>
      </c>
      <c r="B662" t="s">
        <v>30</v>
      </c>
      <c r="C662" t="s">
        <v>28</v>
      </c>
      <c r="D662" t="s">
        <v>22</v>
      </c>
      <c r="E662" t="s">
        <v>12</v>
      </c>
      <c r="F662" t="s">
        <v>21</v>
      </c>
      <c r="G662">
        <v>91</v>
      </c>
      <c r="H662">
        <v>50</v>
      </c>
      <c r="I662">
        <v>693.79</v>
      </c>
      <c r="J662" t="s">
        <v>34</v>
      </c>
      <c r="K662" t="s">
        <v>36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</row>
    <row r="663" spans="1:17" x14ac:dyDescent="0.2">
      <c r="A663" s="1">
        <v>45329</v>
      </c>
      <c r="B663" t="s">
        <v>18</v>
      </c>
      <c r="C663" t="s">
        <v>19</v>
      </c>
      <c r="D663" t="s">
        <v>22</v>
      </c>
      <c r="E663" t="s">
        <v>23</v>
      </c>
      <c r="F663" t="s">
        <v>24</v>
      </c>
      <c r="G663">
        <v>386</v>
      </c>
      <c r="H663">
        <v>15</v>
      </c>
      <c r="I663">
        <v>479.29</v>
      </c>
      <c r="J663" t="s">
        <v>34</v>
      </c>
      <c r="K663" t="s">
        <v>36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</row>
    <row r="664" spans="1:17" x14ac:dyDescent="0.2">
      <c r="A664" s="1">
        <v>45463</v>
      </c>
      <c r="B664" t="s">
        <v>26</v>
      </c>
      <c r="C664" t="s">
        <v>10</v>
      </c>
      <c r="D664" t="s">
        <v>22</v>
      </c>
      <c r="E664" t="s">
        <v>23</v>
      </c>
      <c r="F664" t="s">
        <v>24</v>
      </c>
      <c r="G664">
        <v>101</v>
      </c>
      <c r="H664">
        <v>7</v>
      </c>
      <c r="I664">
        <v>367.8</v>
      </c>
      <c r="J664" t="s">
        <v>34</v>
      </c>
      <c r="K664" t="s">
        <v>36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</row>
    <row r="665" spans="1:17" x14ac:dyDescent="0.2">
      <c r="A665" s="1">
        <v>45422</v>
      </c>
      <c r="B665" t="s">
        <v>9</v>
      </c>
      <c r="C665" t="s">
        <v>28</v>
      </c>
      <c r="D665" t="s">
        <v>22</v>
      </c>
      <c r="E665" t="s">
        <v>16</v>
      </c>
      <c r="F665" t="s">
        <v>17</v>
      </c>
      <c r="G665">
        <v>349</v>
      </c>
      <c r="H665">
        <v>21</v>
      </c>
      <c r="I665">
        <v>382.27</v>
      </c>
      <c r="J665" t="s">
        <v>34</v>
      </c>
      <c r="K665" t="s">
        <v>36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</row>
    <row r="666" spans="1:17" x14ac:dyDescent="0.2">
      <c r="A666" s="1">
        <v>45326</v>
      </c>
      <c r="B666" t="s">
        <v>26</v>
      </c>
      <c r="C666" t="s">
        <v>10</v>
      </c>
      <c r="D666" t="s">
        <v>22</v>
      </c>
      <c r="E666" t="s">
        <v>29</v>
      </c>
      <c r="F666" t="s">
        <v>24</v>
      </c>
      <c r="G666">
        <v>490</v>
      </c>
      <c r="H666">
        <v>5</v>
      </c>
      <c r="I666">
        <v>447.45</v>
      </c>
      <c r="J666" t="s">
        <v>34</v>
      </c>
      <c r="K666" t="s">
        <v>36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</row>
    <row r="667" spans="1:17" x14ac:dyDescent="0.2">
      <c r="A667" s="1">
        <v>45499</v>
      </c>
      <c r="B667" t="s">
        <v>14</v>
      </c>
      <c r="C667" t="s">
        <v>10</v>
      </c>
      <c r="D667" t="s">
        <v>22</v>
      </c>
      <c r="E667" t="s">
        <v>29</v>
      </c>
      <c r="F667" t="s">
        <v>13</v>
      </c>
      <c r="G667">
        <v>50</v>
      </c>
      <c r="H667">
        <v>28</v>
      </c>
      <c r="I667">
        <v>539.69000000000005</v>
      </c>
      <c r="J667" t="s">
        <v>34</v>
      </c>
      <c r="K667" t="s">
        <v>36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</row>
    <row r="668" spans="1:17" x14ac:dyDescent="0.2">
      <c r="A668" s="1">
        <v>45321</v>
      </c>
      <c r="B668" t="s">
        <v>26</v>
      </c>
      <c r="C668" t="s">
        <v>15</v>
      </c>
      <c r="D668" t="s">
        <v>22</v>
      </c>
      <c r="E668" t="s">
        <v>16</v>
      </c>
      <c r="F668" t="s">
        <v>21</v>
      </c>
      <c r="G668">
        <v>381</v>
      </c>
      <c r="H668">
        <v>14</v>
      </c>
      <c r="I668">
        <v>162.61000000000001</v>
      </c>
      <c r="J668" t="s">
        <v>34</v>
      </c>
      <c r="K668" t="s">
        <v>36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</row>
    <row r="669" spans="1:17" x14ac:dyDescent="0.2">
      <c r="A669" s="1">
        <v>45388</v>
      </c>
      <c r="B669" t="s">
        <v>18</v>
      </c>
      <c r="C669" t="s">
        <v>28</v>
      </c>
      <c r="D669" t="s">
        <v>22</v>
      </c>
      <c r="E669" t="s">
        <v>12</v>
      </c>
      <c r="F669" t="s">
        <v>21</v>
      </c>
      <c r="G669">
        <v>252</v>
      </c>
      <c r="H669">
        <v>19</v>
      </c>
      <c r="I669">
        <v>508.69</v>
      </c>
      <c r="J669" t="s">
        <v>34</v>
      </c>
      <c r="K669" t="s">
        <v>36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</row>
    <row r="670" spans="1:17" x14ac:dyDescent="0.2">
      <c r="A670" s="1">
        <v>45491</v>
      </c>
      <c r="B670" t="s">
        <v>9</v>
      </c>
      <c r="C670" t="s">
        <v>10</v>
      </c>
      <c r="D670" t="s">
        <v>22</v>
      </c>
      <c r="E670" t="s">
        <v>29</v>
      </c>
      <c r="F670" t="s">
        <v>17</v>
      </c>
      <c r="G670">
        <v>211</v>
      </c>
      <c r="H670">
        <v>12</v>
      </c>
      <c r="I670">
        <v>906.01</v>
      </c>
      <c r="J670" t="s">
        <v>34</v>
      </c>
      <c r="K670" t="s">
        <v>36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</row>
    <row r="671" spans="1:17" x14ac:dyDescent="0.2">
      <c r="A671" s="1">
        <v>45399</v>
      </c>
      <c r="B671" t="s">
        <v>9</v>
      </c>
      <c r="C671" t="s">
        <v>28</v>
      </c>
      <c r="D671" t="s">
        <v>22</v>
      </c>
      <c r="E671" t="s">
        <v>29</v>
      </c>
      <c r="F671" t="s">
        <v>13</v>
      </c>
      <c r="G671">
        <v>308</v>
      </c>
      <c r="H671">
        <v>14</v>
      </c>
      <c r="I671">
        <v>750.37</v>
      </c>
      <c r="J671" t="s">
        <v>34</v>
      </c>
      <c r="K671" t="s">
        <v>36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</row>
    <row r="672" spans="1:17" x14ac:dyDescent="0.2">
      <c r="A672" s="1">
        <v>45533</v>
      </c>
      <c r="B672" t="s">
        <v>25</v>
      </c>
      <c r="C672" t="s">
        <v>28</v>
      </c>
      <c r="D672" t="s">
        <v>22</v>
      </c>
      <c r="E672" t="s">
        <v>29</v>
      </c>
      <c r="F672" t="s">
        <v>17</v>
      </c>
      <c r="G672">
        <v>241</v>
      </c>
      <c r="H672">
        <v>3</v>
      </c>
      <c r="I672">
        <v>906.37</v>
      </c>
      <c r="J672" t="s">
        <v>34</v>
      </c>
      <c r="K672" t="s">
        <v>36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</row>
    <row r="673" spans="1:17" x14ac:dyDescent="0.2">
      <c r="A673" s="1">
        <v>45304</v>
      </c>
      <c r="B673" t="s">
        <v>18</v>
      </c>
      <c r="C673" t="s">
        <v>28</v>
      </c>
      <c r="D673" t="s">
        <v>22</v>
      </c>
      <c r="E673" t="s">
        <v>29</v>
      </c>
      <c r="F673" t="s">
        <v>24</v>
      </c>
      <c r="G673">
        <v>29</v>
      </c>
      <c r="H673">
        <v>33</v>
      </c>
      <c r="I673">
        <v>93.76</v>
      </c>
      <c r="J673" t="s">
        <v>34</v>
      </c>
      <c r="K673" t="s">
        <v>36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</row>
    <row r="674" spans="1:17" x14ac:dyDescent="0.2">
      <c r="A674" s="1">
        <v>45620</v>
      </c>
      <c r="B674" t="s">
        <v>9</v>
      </c>
      <c r="C674" t="s">
        <v>19</v>
      </c>
      <c r="D674" t="s">
        <v>22</v>
      </c>
      <c r="E674" t="s">
        <v>16</v>
      </c>
      <c r="F674" t="s">
        <v>17</v>
      </c>
      <c r="G674">
        <v>173</v>
      </c>
      <c r="H674">
        <v>12</v>
      </c>
      <c r="I674">
        <v>313.27999999999997</v>
      </c>
      <c r="J674" t="s">
        <v>34</v>
      </c>
      <c r="K674" t="s">
        <v>36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</row>
    <row r="675" spans="1:17" x14ac:dyDescent="0.2">
      <c r="A675" s="1">
        <v>45559</v>
      </c>
      <c r="B675" t="s">
        <v>18</v>
      </c>
      <c r="C675" t="s">
        <v>10</v>
      </c>
      <c r="D675" t="s">
        <v>22</v>
      </c>
      <c r="E675" t="s">
        <v>16</v>
      </c>
      <c r="F675" t="s">
        <v>24</v>
      </c>
      <c r="G675">
        <v>420</v>
      </c>
      <c r="H675">
        <v>43</v>
      </c>
      <c r="I675">
        <v>65.98</v>
      </c>
      <c r="J675" t="s">
        <v>34</v>
      </c>
      <c r="K675" t="s">
        <v>36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</row>
    <row r="676" spans="1:17" x14ac:dyDescent="0.2">
      <c r="A676" s="1">
        <v>45542</v>
      </c>
      <c r="B676" t="s">
        <v>30</v>
      </c>
      <c r="C676" t="s">
        <v>15</v>
      </c>
      <c r="D676" t="s">
        <v>22</v>
      </c>
      <c r="E676" t="s">
        <v>23</v>
      </c>
      <c r="F676" t="s">
        <v>13</v>
      </c>
      <c r="G676">
        <v>496</v>
      </c>
      <c r="H676">
        <v>27</v>
      </c>
      <c r="I676">
        <v>931.31</v>
      </c>
      <c r="J676" t="s">
        <v>34</v>
      </c>
      <c r="K676" t="s">
        <v>36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</row>
    <row r="677" spans="1:17" x14ac:dyDescent="0.2">
      <c r="A677" s="1">
        <v>45480</v>
      </c>
      <c r="B677" t="s">
        <v>26</v>
      </c>
      <c r="C677" t="s">
        <v>15</v>
      </c>
      <c r="D677" t="s">
        <v>22</v>
      </c>
      <c r="E677" t="s">
        <v>23</v>
      </c>
      <c r="F677" t="s">
        <v>17</v>
      </c>
      <c r="G677">
        <v>426</v>
      </c>
      <c r="H677">
        <v>18</v>
      </c>
      <c r="I677">
        <v>12.91</v>
      </c>
      <c r="J677" t="s">
        <v>34</v>
      </c>
      <c r="K677" t="s">
        <v>36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</row>
    <row r="678" spans="1:17" x14ac:dyDescent="0.2">
      <c r="A678" s="1">
        <v>45314</v>
      </c>
      <c r="B678" t="s">
        <v>30</v>
      </c>
      <c r="C678" t="s">
        <v>15</v>
      </c>
      <c r="D678" t="s">
        <v>22</v>
      </c>
      <c r="E678" t="s">
        <v>12</v>
      </c>
      <c r="F678" t="s">
        <v>13</v>
      </c>
      <c r="G678">
        <v>123</v>
      </c>
      <c r="H678">
        <v>32</v>
      </c>
      <c r="I678">
        <v>218.03</v>
      </c>
      <c r="J678" t="s">
        <v>34</v>
      </c>
      <c r="K678" t="s">
        <v>36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</row>
    <row r="679" spans="1:17" x14ac:dyDescent="0.2">
      <c r="A679" s="1">
        <v>45350</v>
      </c>
      <c r="B679" t="s">
        <v>14</v>
      </c>
      <c r="C679" t="s">
        <v>28</v>
      </c>
      <c r="D679" t="s">
        <v>22</v>
      </c>
      <c r="E679" t="s">
        <v>23</v>
      </c>
      <c r="F679" t="s">
        <v>21</v>
      </c>
      <c r="G679">
        <v>474</v>
      </c>
      <c r="H679">
        <v>0</v>
      </c>
      <c r="I679">
        <v>69.47</v>
      </c>
      <c r="J679" t="s">
        <v>34</v>
      </c>
      <c r="K679" t="s">
        <v>36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</row>
    <row r="680" spans="1:17" x14ac:dyDescent="0.2">
      <c r="A680" s="1">
        <v>45375</v>
      </c>
      <c r="B680" t="s">
        <v>14</v>
      </c>
      <c r="C680" t="s">
        <v>28</v>
      </c>
      <c r="D680" t="s">
        <v>22</v>
      </c>
      <c r="E680" t="s">
        <v>29</v>
      </c>
      <c r="F680" t="s">
        <v>13</v>
      </c>
      <c r="G680">
        <v>215</v>
      </c>
      <c r="H680">
        <v>40</v>
      </c>
      <c r="I680">
        <v>13.11</v>
      </c>
      <c r="J680" t="s">
        <v>34</v>
      </c>
      <c r="K680" t="s">
        <v>36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</row>
    <row r="681" spans="1:17" x14ac:dyDescent="0.2">
      <c r="A681" s="1">
        <v>45496</v>
      </c>
      <c r="B681" t="s">
        <v>14</v>
      </c>
      <c r="C681" t="s">
        <v>10</v>
      </c>
      <c r="D681" t="s">
        <v>22</v>
      </c>
      <c r="E681" t="s">
        <v>12</v>
      </c>
      <c r="F681" t="s">
        <v>21</v>
      </c>
      <c r="G681">
        <v>155</v>
      </c>
      <c r="H681">
        <v>42</v>
      </c>
      <c r="I681">
        <v>293.31</v>
      </c>
      <c r="J681" t="s">
        <v>34</v>
      </c>
      <c r="K681" t="s">
        <v>36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</row>
    <row r="682" spans="1:17" x14ac:dyDescent="0.2">
      <c r="A682" s="1">
        <v>45538</v>
      </c>
      <c r="B682" t="s">
        <v>14</v>
      </c>
      <c r="C682" t="s">
        <v>15</v>
      </c>
      <c r="D682" t="s">
        <v>22</v>
      </c>
      <c r="E682" t="s">
        <v>23</v>
      </c>
      <c r="F682" t="s">
        <v>13</v>
      </c>
      <c r="G682">
        <v>166</v>
      </c>
      <c r="H682">
        <v>37</v>
      </c>
      <c r="I682">
        <v>990.18</v>
      </c>
      <c r="J682" t="s">
        <v>34</v>
      </c>
      <c r="K682" t="s">
        <v>36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</row>
    <row r="683" spans="1:17" x14ac:dyDescent="0.2">
      <c r="A683" s="1">
        <v>45593</v>
      </c>
      <c r="B683" t="s">
        <v>14</v>
      </c>
      <c r="C683" t="s">
        <v>28</v>
      </c>
      <c r="D683" t="s">
        <v>22</v>
      </c>
      <c r="E683" t="s">
        <v>12</v>
      </c>
      <c r="F683" t="s">
        <v>21</v>
      </c>
      <c r="G683">
        <v>332</v>
      </c>
      <c r="H683">
        <v>43</v>
      </c>
      <c r="I683">
        <v>777.58</v>
      </c>
      <c r="J683" t="s">
        <v>34</v>
      </c>
      <c r="K683" t="s">
        <v>36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</row>
    <row r="684" spans="1:17" x14ac:dyDescent="0.2">
      <c r="A684" s="1">
        <v>45536</v>
      </c>
      <c r="B684" t="s">
        <v>25</v>
      </c>
      <c r="C684" t="s">
        <v>19</v>
      </c>
      <c r="D684" t="s">
        <v>22</v>
      </c>
      <c r="E684" t="s">
        <v>12</v>
      </c>
      <c r="F684" t="s">
        <v>21</v>
      </c>
      <c r="G684">
        <v>403</v>
      </c>
      <c r="H684">
        <v>49</v>
      </c>
      <c r="I684">
        <v>21.84</v>
      </c>
      <c r="J684" t="s">
        <v>34</v>
      </c>
      <c r="K684" t="s">
        <v>36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</row>
    <row r="685" spans="1:17" x14ac:dyDescent="0.2">
      <c r="A685" s="1">
        <v>45656</v>
      </c>
      <c r="B685" t="s">
        <v>14</v>
      </c>
      <c r="C685" t="s">
        <v>15</v>
      </c>
      <c r="D685" t="s">
        <v>22</v>
      </c>
      <c r="E685" t="s">
        <v>16</v>
      </c>
      <c r="F685" t="s">
        <v>24</v>
      </c>
      <c r="G685">
        <v>90</v>
      </c>
      <c r="H685">
        <v>33</v>
      </c>
      <c r="I685">
        <v>631.48</v>
      </c>
      <c r="J685" t="s">
        <v>34</v>
      </c>
      <c r="K685" t="s">
        <v>36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</row>
    <row r="686" spans="1:17" x14ac:dyDescent="0.2">
      <c r="A686" s="1">
        <v>45615</v>
      </c>
      <c r="B686" t="s">
        <v>14</v>
      </c>
      <c r="C686" t="s">
        <v>15</v>
      </c>
      <c r="D686" t="s">
        <v>22</v>
      </c>
      <c r="E686" t="s">
        <v>32</v>
      </c>
      <c r="F686" t="s">
        <v>24</v>
      </c>
      <c r="G686">
        <v>371</v>
      </c>
      <c r="H686">
        <v>44</v>
      </c>
      <c r="I686">
        <v>774.36</v>
      </c>
      <c r="J686" t="s">
        <v>34</v>
      </c>
      <c r="K686" t="s">
        <v>36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</row>
    <row r="687" spans="1:17" x14ac:dyDescent="0.2">
      <c r="A687" s="1">
        <v>45354</v>
      </c>
      <c r="B687" t="s">
        <v>14</v>
      </c>
      <c r="C687" t="s">
        <v>15</v>
      </c>
      <c r="D687" t="s">
        <v>22</v>
      </c>
      <c r="E687" t="s">
        <v>29</v>
      </c>
      <c r="F687" t="s">
        <v>13</v>
      </c>
      <c r="G687">
        <v>326</v>
      </c>
      <c r="H687">
        <v>40</v>
      </c>
      <c r="I687">
        <v>403.82</v>
      </c>
      <c r="J687" t="s">
        <v>34</v>
      </c>
      <c r="K687" t="s">
        <v>36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</row>
    <row r="688" spans="1:17" x14ac:dyDescent="0.2">
      <c r="A688" s="1">
        <v>45572</v>
      </c>
      <c r="B688" t="s">
        <v>18</v>
      </c>
      <c r="C688" t="s">
        <v>15</v>
      </c>
      <c r="D688" t="s">
        <v>22</v>
      </c>
      <c r="E688" t="s">
        <v>29</v>
      </c>
      <c r="F688" t="s">
        <v>24</v>
      </c>
      <c r="G688">
        <v>312</v>
      </c>
      <c r="H688">
        <v>14</v>
      </c>
      <c r="I688">
        <v>958.33</v>
      </c>
      <c r="J688" t="s">
        <v>34</v>
      </c>
      <c r="K688" t="s">
        <v>36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</row>
    <row r="689" spans="1:17" x14ac:dyDescent="0.2">
      <c r="A689" s="1">
        <v>45577</v>
      </c>
      <c r="B689" t="s">
        <v>25</v>
      </c>
      <c r="C689" t="s">
        <v>15</v>
      </c>
      <c r="D689" t="s">
        <v>22</v>
      </c>
      <c r="E689" t="s">
        <v>16</v>
      </c>
      <c r="F689" t="s">
        <v>24</v>
      </c>
      <c r="G689">
        <v>10</v>
      </c>
      <c r="H689">
        <v>16</v>
      </c>
      <c r="I689">
        <v>367.88</v>
      </c>
      <c r="J689" t="s">
        <v>34</v>
      </c>
      <c r="K689" t="s">
        <v>36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</row>
    <row r="690" spans="1:17" x14ac:dyDescent="0.2">
      <c r="A690" s="1">
        <v>45599</v>
      </c>
      <c r="B690" t="s">
        <v>25</v>
      </c>
      <c r="C690" t="s">
        <v>28</v>
      </c>
      <c r="D690" t="s">
        <v>22</v>
      </c>
      <c r="E690" t="s">
        <v>12</v>
      </c>
      <c r="F690" t="s">
        <v>21</v>
      </c>
      <c r="G690">
        <v>111</v>
      </c>
      <c r="H690">
        <v>3</v>
      </c>
      <c r="I690">
        <v>650.71</v>
      </c>
      <c r="J690" t="s">
        <v>34</v>
      </c>
      <c r="K690" t="s">
        <v>36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</row>
    <row r="691" spans="1:17" x14ac:dyDescent="0.2">
      <c r="A691" s="1">
        <v>45586</v>
      </c>
      <c r="B691" t="s">
        <v>25</v>
      </c>
      <c r="C691" t="s">
        <v>15</v>
      </c>
      <c r="D691" t="s">
        <v>22</v>
      </c>
      <c r="E691" t="s">
        <v>16</v>
      </c>
      <c r="F691" t="s">
        <v>13</v>
      </c>
      <c r="G691">
        <v>291</v>
      </c>
      <c r="H691">
        <v>5</v>
      </c>
      <c r="I691">
        <v>117.76</v>
      </c>
      <c r="J691" t="s">
        <v>34</v>
      </c>
      <c r="K691" t="s">
        <v>36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</row>
    <row r="692" spans="1:17" x14ac:dyDescent="0.2">
      <c r="A692" s="1">
        <v>45493</v>
      </c>
      <c r="B692" t="s">
        <v>30</v>
      </c>
      <c r="C692" t="s">
        <v>28</v>
      </c>
      <c r="D692" t="s">
        <v>22</v>
      </c>
      <c r="E692" t="s">
        <v>16</v>
      </c>
      <c r="F692" t="s">
        <v>13</v>
      </c>
      <c r="G692">
        <v>118</v>
      </c>
      <c r="H692">
        <v>24</v>
      </c>
      <c r="I692">
        <v>225.47</v>
      </c>
      <c r="J692" t="s">
        <v>34</v>
      </c>
      <c r="K692" t="s">
        <v>36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</row>
    <row r="693" spans="1:17" x14ac:dyDescent="0.2">
      <c r="A693" s="1">
        <v>45492</v>
      </c>
      <c r="B693" t="s">
        <v>30</v>
      </c>
      <c r="C693" t="s">
        <v>19</v>
      </c>
      <c r="D693" t="s">
        <v>22</v>
      </c>
      <c r="E693" t="s">
        <v>12</v>
      </c>
      <c r="F693" t="s">
        <v>24</v>
      </c>
      <c r="G693">
        <v>396</v>
      </c>
      <c r="H693">
        <v>8</v>
      </c>
      <c r="I693">
        <v>593.05999999999995</v>
      </c>
      <c r="J693" t="s">
        <v>34</v>
      </c>
      <c r="K693" t="s">
        <v>36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</row>
    <row r="694" spans="1:17" x14ac:dyDescent="0.2">
      <c r="A694" s="1">
        <v>45503</v>
      </c>
      <c r="B694" t="s">
        <v>14</v>
      </c>
      <c r="C694" t="s">
        <v>10</v>
      </c>
      <c r="D694" t="s">
        <v>22</v>
      </c>
      <c r="E694" t="s">
        <v>32</v>
      </c>
      <c r="F694" t="s">
        <v>24</v>
      </c>
      <c r="G694">
        <v>260</v>
      </c>
      <c r="H694">
        <v>49</v>
      </c>
      <c r="I694">
        <v>19.86</v>
      </c>
      <c r="J694" t="s">
        <v>34</v>
      </c>
      <c r="K694" t="s">
        <v>36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</row>
    <row r="695" spans="1:17" x14ac:dyDescent="0.2">
      <c r="A695" s="1">
        <v>45549</v>
      </c>
      <c r="B695" t="s">
        <v>30</v>
      </c>
      <c r="C695" t="s">
        <v>10</v>
      </c>
      <c r="D695" t="s">
        <v>22</v>
      </c>
      <c r="E695" t="s">
        <v>16</v>
      </c>
      <c r="F695" t="s">
        <v>24</v>
      </c>
      <c r="G695">
        <v>122</v>
      </c>
      <c r="H695">
        <v>34</v>
      </c>
      <c r="I695">
        <v>128.19999999999999</v>
      </c>
      <c r="J695" t="s">
        <v>34</v>
      </c>
      <c r="K695" t="s">
        <v>36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</row>
    <row r="696" spans="1:17" x14ac:dyDescent="0.2">
      <c r="A696" s="1">
        <v>45453</v>
      </c>
      <c r="B696" t="s">
        <v>30</v>
      </c>
      <c r="C696" t="s">
        <v>28</v>
      </c>
      <c r="D696" t="s">
        <v>22</v>
      </c>
      <c r="E696" t="s">
        <v>29</v>
      </c>
      <c r="F696" t="s">
        <v>13</v>
      </c>
      <c r="G696">
        <v>303</v>
      </c>
      <c r="H696">
        <v>13</v>
      </c>
      <c r="I696">
        <v>794.78</v>
      </c>
      <c r="J696" t="s">
        <v>34</v>
      </c>
      <c r="K696" t="s">
        <v>36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</row>
    <row r="697" spans="1:17" x14ac:dyDescent="0.2">
      <c r="A697" s="1">
        <v>45441</v>
      </c>
      <c r="B697" t="s">
        <v>18</v>
      </c>
      <c r="C697" t="s">
        <v>10</v>
      </c>
      <c r="D697" t="s">
        <v>22</v>
      </c>
      <c r="E697" t="s">
        <v>23</v>
      </c>
      <c r="F697" t="s">
        <v>17</v>
      </c>
      <c r="G697">
        <v>253</v>
      </c>
      <c r="H697">
        <v>34</v>
      </c>
      <c r="I697">
        <v>387.83</v>
      </c>
      <c r="J697" t="s">
        <v>34</v>
      </c>
      <c r="K697" t="s">
        <v>36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</row>
    <row r="698" spans="1:17" x14ac:dyDescent="0.2">
      <c r="A698" s="1">
        <v>45446</v>
      </c>
      <c r="B698" t="s">
        <v>14</v>
      </c>
      <c r="C698" t="s">
        <v>15</v>
      </c>
      <c r="D698" t="s">
        <v>22</v>
      </c>
      <c r="E698" t="s">
        <v>12</v>
      </c>
      <c r="F698" t="s">
        <v>13</v>
      </c>
      <c r="G698">
        <v>94</v>
      </c>
      <c r="H698">
        <v>20</v>
      </c>
      <c r="I698">
        <v>465.42</v>
      </c>
      <c r="J698" t="s">
        <v>34</v>
      </c>
      <c r="K698" t="s">
        <v>36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</row>
    <row r="699" spans="1:17" x14ac:dyDescent="0.2">
      <c r="A699" s="1">
        <v>45600</v>
      </c>
      <c r="B699" t="s">
        <v>25</v>
      </c>
      <c r="C699" t="s">
        <v>10</v>
      </c>
      <c r="D699" t="s">
        <v>22</v>
      </c>
      <c r="E699" t="s">
        <v>12</v>
      </c>
      <c r="F699" t="s">
        <v>24</v>
      </c>
      <c r="G699">
        <v>442</v>
      </c>
      <c r="H699">
        <v>34</v>
      </c>
      <c r="I699">
        <v>579.79</v>
      </c>
      <c r="J699" t="s">
        <v>34</v>
      </c>
      <c r="K699" t="s">
        <v>36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</row>
    <row r="700" spans="1:17" x14ac:dyDescent="0.2">
      <c r="A700" s="1">
        <v>45436</v>
      </c>
      <c r="B700" t="s">
        <v>18</v>
      </c>
      <c r="C700" t="s">
        <v>28</v>
      </c>
      <c r="D700" t="s">
        <v>22</v>
      </c>
      <c r="E700" t="s">
        <v>16</v>
      </c>
      <c r="F700" t="s">
        <v>21</v>
      </c>
      <c r="G700">
        <v>139</v>
      </c>
      <c r="H700">
        <v>42</v>
      </c>
      <c r="I700">
        <v>436.95</v>
      </c>
      <c r="J700" t="s">
        <v>34</v>
      </c>
      <c r="K700" t="s">
        <v>36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</row>
    <row r="701" spans="1:17" x14ac:dyDescent="0.2">
      <c r="A701" s="1">
        <v>45520</v>
      </c>
      <c r="B701" t="s">
        <v>9</v>
      </c>
      <c r="C701" t="s">
        <v>19</v>
      </c>
      <c r="D701" t="s">
        <v>22</v>
      </c>
      <c r="E701" t="s">
        <v>29</v>
      </c>
      <c r="F701" t="s">
        <v>21</v>
      </c>
      <c r="G701">
        <v>300</v>
      </c>
      <c r="H701">
        <v>34</v>
      </c>
      <c r="I701">
        <v>684.91</v>
      </c>
      <c r="J701" t="s">
        <v>34</v>
      </c>
      <c r="K701" t="s">
        <v>36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</row>
    <row r="702" spans="1:17" x14ac:dyDescent="0.2">
      <c r="A702" s="1">
        <v>45570</v>
      </c>
      <c r="B702" t="s">
        <v>9</v>
      </c>
      <c r="C702" t="s">
        <v>19</v>
      </c>
      <c r="D702" t="s">
        <v>22</v>
      </c>
      <c r="E702" t="s">
        <v>29</v>
      </c>
      <c r="F702" t="s">
        <v>13</v>
      </c>
      <c r="G702">
        <v>363</v>
      </c>
      <c r="H702">
        <v>45</v>
      </c>
      <c r="I702">
        <v>158.18</v>
      </c>
      <c r="J702" t="s">
        <v>34</v>
      </c>
      <c r="K702" t="s">
        <v>36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</row>
    <row r="703" spans="1:17" x14ac:dyDescent="0.2">
      <c r="A703" s="1">
        <v>45544</v>
      </c>
      <c r="B703" t="s">
        <v>30</v>
      </c>
      <c r="C703" t="s">
        <v>19</v>
      </c>
      <c r="D703" t="s">
        <v>22</v>
      </c>
      <c r="E703" t="s">
        <v>12</v>
      </c>
      <c r="F703" t="s">
        <v>24</v>
      </c>
      <c r="G703">
        <v>230</v>
      </c>
      <c r="H703">
        <v>19</v>
      </c>
      <c r="I703">
        <v>156.41</v>
      </c>
      <c r="J703" t="s">
        <v>34</v>
      </c>
      <c r="K703" t="s">
        <v>36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</row>
    <row r="704" spans="1:17" x14ac:dyDescent="0.2">
      <c r="A704" s="1">
        <v>45325</v>
      </c>
      <c r="B704" t="s">
        <v>30</v>
      </c>
      <c r="C704" t="s">
        <v>28</v>
      </c>
      <c r="D704" t="s">
        <v>22</v>
      </c>
      <c r="E704" t="s">
        <v>23</v>
      </c>
      <c r="F704" t="s">
        <v>17</v>
      </c>
      <c r="G704">
        <v>339</v>
      </c>
      <c r="H704">
        <v>21</v>
      </c>
      <c r="I704">
        <v>492.12</v>
      </c>
      <c r="J704" t="s">
        <v>34</v>
      </c>
      <c r="K704" t="s">
        <v>36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</row>
    <row r="705" spans="1:17" x14ac:dyDescent="0.2">
      <c r="A705" s="1">
        <v>45606</v>
      </c>
      <c r="B705" t="s">
        <v>26</v>
      </c>
      <c r="C705" t="s">
        <v>10</v>
      </c>
      <c r="D705" t="s">
        <v>22</v>
      </c>
      <c r="E705" t="s">
        <v>29</v>
      </c>
      <c r="F705" t="s">
        <v>13</v>
      </c>
      <c r="G705">
        <v>22</v>
      </c>
      <c r="H705">
        <v>28</v>
      </c>
      <c r="I705">
        <v>871.65</v>
      </c>
      <c r="J705" t="s">
        <v>34</v>
      </c>
      <c r="K705" t="s">
        <v>36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</row>
    <row r="706" spans="1:17" x14ac:dyDescent="0.2">
      <c r="A706" s="1">
        <v>45296</v>
      </c>
      <c r="B706" t="s">
        <v>18</v>
      </c>
      <c r="C706" t="s">
        <v>10</v>
      </c>
      <c r="D706" t="s">
        <v>22</v>
      </c>
      <c r="E706" t="s">
        <v>23</v>
      </c>
      <c r="F706" t="s">
        <v>13</v>
      </c>
      <c r="G706">
        <v>98</v>
      </c>
      <c r="H706">
        <v>12</v>
      </c>
      <c r="I706">
        <v>997.58</v>
      </c>
      <c r="J706" t="s">
        <v>34</v>
      </c>
      <c r="K706" t="s">
        <v>36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</row>
    <row r="707" spans="1:17" x14ac:dyDescent="0.2">
      <c r="A707" s="1">
        <v>45328</v>
      </c>
      <c r="B707" t="s">
        <v>30</v>
      </c>
      <c r="C707" t="s">
        <v>28</v>
      </c>
      <c r="D707" t="s">
        <v>22</v>
      </c>
      <c r="E707" t="s">
        <v>12</v>
      </c>
      <c r="F707" t="s">
        <v>21</v>
      </c>
      <c r="G707">
        <v>105</v>
      </c>
      <c r="H707">
        <v>13</v>
      </c>
      <c r="I707">
        <v>865.41</v>
      </c>
      <c r="J707" t="s">
        <v>34</v>
      </c>
      <c r="K707" t="s">
        <v>36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</row>
    <row r="708" spans="1:17" x14ac:dyDescent="0.2">
      <c r="A708" s="1">
        <v>45629</v>
      </c>
      <c r="B708" t="s">
        <v>26</v>
      </c>
      <c r="C708" t="s">
        <v>19</v>
      </c>
      <c r="D708" t="s">
        <v>22</v>
      </c>
      <c r="E708" t="s">
        <v>23</v>
      </c>
      <c r="F708" t="s">
        <v>21</v>
      </c>
      <c r="G708">
        <v>449</v>
      </c>
      <c r="H708">
        <v>31</v>
      </c>
      <c r="I708">
        <v>256.08</v>
      </c>
      <c r="J708" t="s">
        <v>34</v>
      </c>
      <c r="K708" t="s">
        <v>36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</row>
    <row r="709" spans="1:17" x14ac:dyDescent="0.2">
      <c r="A709" s="1">
        <v>45553</v>
      </c>
      <c r="B709" t="s">
        <v>30</v>
      </c>
      <c r="C709" t="s">
        <v>15</v>
      </c>
      <c r="D709" t="s">
        <v>22</v>
      </c>
      <c r="E709" t="s">
        <v>23</v>
      </c>
      <c r="F709" t="s">
        <v>21</v>
      </c>
      <c r="G709">
        <v>425</v>
      </c>
      <c r="H709">
        <v>10</v>
      </c>
      <c r="I709">
        <v>920.86</v>
      </c>
      <c r="J709" t="s">
        <v>34</v>
      </c>
      <c r="K709" t="s">
        <v>36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</row>
    <row r="710" spans="1:17" x14ac:dyDescent="0.2">
      <c r="A710" s="1">
        <v>45465</v>
      </c>
      <c r="B710" t="s">
        <v>30</v>
      </c>
      <c r="C710" t="s">
        <v>19</v>
      </c>
      <c r="D710" t="s">
        <v>22</v>
      </c>
      <c r="E710" t="s">
        <v>29</v>
      </c>
      <c r="F710" t="s">
        <v>17</v>
      </c>
      <c r="G710">
        <v>141</v>
      </c>
      <c r="H710">
        <v>36</v>
      </c>
      <c r="I710">
        <v>272.75</v>
      </c>
      <c r="J710" t="s">
        <v>34</v>
      </c>
      <c r="K710" t="s">
        <v>36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</row>
    <row r="711" spans="1:17" x14ac:dyDescent="0.2">
      <c r="A711" s="1">
        <v>45653</v>
      </c>
      <c r="B711" t="s">
        <v>18</v>
      </c>
      <c r="C711" t="s">
        <v>10</v>
      </c>
      <c r="D711" t="s">
        <v>22</v>
      </c>
      <c r="E711" t="s">
        <v>12</v>
      </c>
      <c r="F711" t="s">
        <v>17</v>
      </c>
      <c r="G711">
        <v>448</v>
      </c>
      <c r="H711">
        <v>26</v>
      </c>
      <c r="I711">
        <v>13.42</v>
      </c>
      <c r="J711" t="s">
        <v>34</v>
      </c>
      <c r="K711" t="s">
        <v>36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</row>
    <row r="712" spans="1:17" x14ac:dyDescent="0.2">
      <c r="A712" s="1">
        <v>45584</v>
      </c>
      <c r="B712" t="s">
        <v>30</v>
      </c>
      <c r="C712" t="s">
        <v>10</v>
      </c>
      <c r="D712" t="s">
        <v>22</v>
      </c>
      <c r="E712" t="s">
        <v>29</v>
      </c>
      <c r="F712" t="s">
        <v>17</v>
      </c>
      <c r="G712">
        <v>344</v>
      </c>
      <c r="H712">
        <v>21</v>
      </c>
      <c r="I712">
        <v>26.2</v>
      </c>
      <c r="J712" t="s">
        <v>34</v>
      </c>
      <c r="K712" t="s">
        <v>36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</row>
    <row r="713" spans="1:17" x14ac:dyDescent="0.2">
      <c r="A713" s="1">
        <v>45552</v>
      </c>
      <c r="B713" t="s">
        <v>14</v>
      </c>
      <c r="C713" t="s">
        <v>28</v>
      </c>
      <c r="D713" t="s">
        <v>22</v>
      </c>
      <c r="E713" t="s">
        <v>29</v>
      </c>
      <c r="F713" t="s">
        <v>21</v>
      </c>
      <c r="G713">
        <v>286</v>
      </c>
      <c r="H713">
        <v>14</v>
      </c>
      <c r="I713">
        <v>794.48</v>
      </c>
      <c r="J713" t="s">
        <v>34</v>
      </c>
      <c r="K713" t="s">
        <v>36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</row>
    <row r="714" spans="1:17" x14ac:dyDescent="0.2">
      <c r="A714" s="1">
        <v>45509</v>
      </c>
      <c r="B714" t="s">
        <v>25</v>
      </c>
      <c r="C714" t="s">
        <v>15</v>
      </c>
      <c r="D714" t="s">
        <v>22</v>
      </c>
      <c r="E714" t="s">
        <v>12</v>
      </c>
      <c r="F714" t="s">
        <v>13</v>
      </c>
      <c r="G714">
        <v>338</v>
      </c>
      <c r="H714">
        <v>0</v>
      </c>
      <c r="I714">
        <v>130.76</v>
      </c>
      <c r="J714" t="s">
        <v>34</v>
      </c>
      <c r="K714" t="s">
        <v>36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</row>
    <row r="715" spans="1:17" x14ac:dyDescent="0.2">
      <c r="A715" s="1">
        <v>45441</v>
      </c>
      <c r="B715" t="s">
        <v>30</v>
      </c>
      <c r="C715" t="s">
        <v>10</v>
      </c>
      <c r="D715" t="s">
        <v>22</v>
      </c>
      <c r="E715" t="s">
        <v>23</v>
      </c>
      <c r="F715" t="s">
        <v>13</v>
      </c>
      <c r="G715">
        <v>365</v>
      </c>
      <c r="H715">
        <v>47</v>
      </c>
      <c r="I715">
        <v>710.95</v>
      </c>
      <c r="J715" t="s">
        <v>34</v>
      </c>
      <c r="K715" t="s">
        <v>36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</row>
    <row r="716" spans="1:17" x14ac:dyDescent="0.2">
      <c r="A716" s="1">
        <v>45486</v>
      </c>
      <c r="B716" t="s">
        <v>26</v>
      </c>
      <c r="C716" t="s">
        <v>15</v>
      </c>
      <c r="D716" t="s">
        <v>22</v>
      </c>
      <c r="E716" t="s">
        <v>29</v>
      </c>
      <c r="F716" t="s">
        <v>17</v>
      </c>
      <c r="G716">
        <v>462</v>
      </c>
      <c r="H716">
        <v>19</v>
      </c>
      <c r="I716">
        <v>734.59</v>
      </c>
      <c r="J716" t="s">
        <v>34</v>
      </c>
      <c r="K716" t="s">
        <v>36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</row>
    <row r="717" spans="1:17" x14ac:dyDescent="0.2">
      <c r="A717" s="1">
        <v>45354</v>
      </c>
      <c r="B717" t="s">
        <v>25</v>
      </c>
      <c r="C717" t="s">
        <v>28</v>
      </c>
      <c r="D717" t="s">
        <v>22</v>
      </c>
      <c r="E717" t="s">
        <v>29</v>
      </c>
      <c r="F717" t="s">
        <v>17</v>
      </c>
      <c r="G717">
        <v>323</v>
      </c>
      <c r="H717">
        <v>37</v>
      </c>
      <c r="I717">
        <v>272.04000000000002</v>
      </c>
      <c r="J717" t="s">
        <v>34</v>
      </c>
      <c r="K717" t="s">
        <v>36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</row>
    <row r="718" spans="1:17" x14ac:dyDescent="0.2">
      <c r="A718" s="1">
        <v>45492</v>
      </c>
      <c r="B718" t="s">
        <v>30</v>
      </c>
      <c r="C718" t="s">
        <v>10</v>
      </c>
      <c r="D718" t="s">
        <v>22</v>
      </c>
      <c r="E718" t="s">
        <v>12</v>
      </c>
      <c r="F718" t="s">
        <v>13</v>
      </c>
      <c r="G718">
        <v>102</v>
      </c>
      <c r="H718">
        <v>34</v>
      </c>
      <c r="I718">
        <v>157.97</v>
      </c>
      <c r="J718" t="s">
        <v>34</v>
      </c>
      <c r="K718" t="s">
        <v>36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</row>
    <row r="719" spans="1:17" x14ac:dyDescent="0.2">
      <c r="A719" s="1">
        <v>45300</v>
      </c>
      <c r="B719" t="s">
        <v>30</v>
      </c>
      <c r="C719" t="s">
        <v>28</v>
      </c>
      <c r="D719" t="s">
        <v>22</v>
      </c>
      <c r="E719" t="s">
        <v>12</v>
      </c>
      <c r="F719" t="s">
        <v>13</v>
      </c>
      <c r="G719">
        <v>102</v>
      </c>
      <c r="H719">
        <v>34</v>
      </c>
      <c r="I719">
        <v>893.47</v>
      </c>
      <c r="J719" t="s">
        <v>34</v>
      </c>
      <c r="K719" t="s">
        <v>36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</row>
    <row r="720" spans="1:17" x14ac:dyDescent="0.2">
      <c r="A720" s="1">
        <v>45324</v>
      </c>
      <c r="B720" t="s">
        <v>18</v>
      </c>
      <c r="C720" t="s">
        <v>15</v>
      </c>
      <c r="D720" t="s">
        <v>22</v>
      </c>
      <c r="E720" t="s">
        <v>32</v>
      </c>
      <c r="F720" t="s">
        <v>21</v>
      </c>
      <c r="G720">
        <v>371</v>
      </c>
      <c r="H720">
        <v>15</v>
      </c>
      <c r="I720">
        <v>103.67</v>
      </c>
      <c r="J720" t="s">
        <v>34</v>
      </c>
      <c r="K720" t="s">
        <v>36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</row>
    <row r="721" spans="1:17" x14ac:dyDescent="0.2">
      <c r="A721" s="1">
        <v>45343</v>
      </c>
      <c r="B721" t="s">
        <v>18</v>
      </c>
      <c r="C721" t="s">
        <v>19</v>
      </c>
      <c r="D721" t="s">
        <v>22</v>
      </c>
      <c r="E721" t="s">
        <v>12</v>
      </c>
      <c r="F721" t="s">
        <v>21</v>
      </c>
      <c r="G721">
        <v>50</v>
      </c>
      <c r="H721">
        <v>18</v>
      </c>
      <c r="I721">
        <v>452.93</v>
      </c>
      <c r="J721" t="s">
        <v>34</v>
      </c>
      <c r="K721" t="s">
        <v>36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</row>
    <row r="722" spans="1:17" x14ac:dyDescent="0.2">
      <c r="A722" s="1">
        <v>45332</v>
      </c>
      <c r="B722" t="s">
        <v>9</v>
      </c>
      <c r="C722" t="s">
        <v>19</v>
      </c>
      <c r="D722" t="s">
        <v>22</v>
      </c>
      <c r="E722" t="s">
        <v>16</v>
      </c>
      <c r="F722" t="s">
        <v>13</v>
      </c>
      <c r="G722">
        <v>270</v>
      </c>
      <c r="H722">
        <v>1</v>
      </c>
      <c r="I722">
        <v>453.04</v>
      </c>
      <c r="J722" t="s">
        <v>34</v>
      </c>
      <c r="K722" t="s">
        <v>36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</row>
    <row r="723" spans="1:17" x14ac:dyDescent="0.2">
      <c r="A723" s="1">
        <v>45567</v>
      </c>
      <c r="B723" t="s">
        <v>25</v>
      </c>
      <c r="C723" t="s">
        <v>15</v>
      </c>
      <c r="D723" t="s">
        <v>22</v>
      </c>
      <c r="E723" t="s">
        <v>16</v>
      </c>
      <c r="F723" t="s">
        <v>24</v>
      </c>
      <c r="G723">
        <v>488</v>
      </c>
      <c r="H723">
        <v>4</v>
      </c>
      <c r="I723">
        <v>320.51</v>
      </c>
      <c r="J723" t="s">
        <v>34</v>
      </c>
      <c r="K723" t="s">
        <v>36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</row>
    <row r="724" spans="1:17" x14ac:dyDescent="0.2">
      <c r="A724" s="1">
        <v>45534</v>
      </c>
      <c r="B724" t="s">
        <v>26</v>
      </c>
      <c r="C724" t="s">
        <v>28</v>
      </c>
      <c r="D724" t="s">
        <v>22</v>
      </c>
      <c r="E724" t="s">
        <v>29</v>
      </c>
      <c r="F724" t="s">
        <v>21</v>
      </c>
      <c r="G724">
        <v>341</v>
      </c>
      <c r="H724">
        <v>38</v>
      </c>
      <c r="I724">
        <v>230.13</v>
      </c>
      <c r="J724" t="s">
        <v>34</v>
      </c>
      <c r="K724" t="s">
        <v>36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</row>
    <row r="725" spans="1:17" x14ac:dyDescent="0.2">
      <c r="A725" s="1">
        <v>45430</v>
      </c>
      <c r="B725" t="s">
        <v>14</v>
      </c>
      <c r="C725" t="s">
        <v>28</v>
      </c>
      <c r="D725" t="s">
        <v>22</v>
      </c>
      <c r="E725" t="s">
        <v>23</v>
      </c>
      <c r="F725" t="s">
        <v>13</v>
      </c>
      <c r="G725">
        <v>185</v>
      </c>
      <c r="H725">
        <v>11</v>
      </c>
      <c r="I725">
        <v>367.19</v>
      </c>
      <c r="J725" t="s">
        <v>34</v>
      </c>
      <c r="K725" t="s">
        <v>36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</row>
    <row r="726" spans="1:17" x14ac:dyDescent="0.2">
      <c r="A726" s="1">
        <v>45614</v>
      </c>
      <c r="B726" t="s">
        <v>30</v>
      </c>
      <c r="C726" t="s">
        <v>28</v>
      </c>
      <c r="D726" t="s">
        <v>22</v>
      </c>
      <c r="E726" t="s">
        <v>32</v>
      </c>
      <c r="F726" t="s">
        <v>13</v>
      </c>
      <c r="G726">
        <v>67</v>
      </c>
      <c r="H726">
        <v>19</v>
      </c>
      <c r="I726">
        <v>596.70000000000005</v>
      </c>
      <c r="J726" t="s">
        <v>34</v>
      </c>
      <c r="K726" t="s">
        <v>36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</row>
    <row r="727" spans="1:17" x14ac:dyDescent="0.2">
      <c r="A727" s="1">
        <v>45521</v>
      </c>
      <c r="B727" t="s">
        <v>30</v>
      </c>
      <c r="C727" t="s">
        <v>19</v>
      </c>
      <c r="D727" t="s">
        <v>22</v>
      </c>
      <c r="E727" t="s">
        <v>29</v>
      </c>
      <c r="F727" t="s">
        <v>24</v>
      </c>
      <c r="G727">
        <v>69</v>
      </c>
      <c r="H727">
        <v>15</v>
      </c>
      <c r="I727">
        <v>516.67999999999995</v>
      </c>
      <c r="J727" t="s">
        <v>34</v>
      </c>
      <c r="K727" t="s">
        <v>36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</row>
    <row r="728" spans="1:17" x14ac:dyDescent="0.2">
      <c r="A728" s="1">
        <v>45584</v>
      </c>
      <c r="B728" t="s">
        <v>25</v>
      </c>
      <c r="C728" t="s">
        <v>10</v>
      </c>
      <c r="D728" t="s">
        <v>22</v>
      </c>
      <c r="E728" t="s">
        <v>23</v>
      </c>
      <c r="F728" t="s">
        <v>13</v>
      </c>
      <c r="G728">
        <v>91</v>
      </c>
      <c r="H728">
        <v>18</v>
      </c>
      <c r="I728">
        <v>363.78</v>
      </c>
      <c r="J728" t="s">
        <v>34</v>
      </c>
      <c r="K728" t="s">
        <v>36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</row>
    <row r="729" spans="1:17" x14ac:dyDescent="0.2">
      <c r="A729" s="1">
        <v>45539</v>
      </c>
      <c r="B729" t="s">
        <v>30</v>
      </c>
      <c r="C729" t="s">
        <v>19</v>
      </c>
      <c r="D729" t="s">
        <v>22</v>
      </c>
      <c r="E729" t="s">
        <v>32</v>
      </c>
      <c r="F729" t="s">
        <v>24</v>
      </c>
      <c r="G729">
        <v>133</v>
      </c>
      <c r="H729">
        <v>11</v>
      </c>
      <c r="I729">
        <v>597.05999999999995</v>
      </c>
      <c r="J729" t="s">
        <v>34</v>
      </c>
      <c r="K729" t="s">
        <v>36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</row>
    <row r="730" spans="1:17" x14ac:dyDescent="0.2">
      <c r="A730" s="1">
        <v>45586</v>
      </c>
      <c r="B730" t="s">
        <v>14</v>
      </c>
      <c r="C730" t="s">
        <v>10</v>
      </c>
      <c r="D730" t="s">
        <v>22</v>
      </c>
      <c r="E730" t="s">
        <v>12</v>
      </c>
      <c r="F730" t="s">
        <v>21</v>
      </c>
      <c r="G730">
        <v>138</v>
      </c>
      <c r="H730">
        <v>12</v>
      </c>
      <c r="I730">
        <v>194.98</v>
      </c>
      <c r="J730" t="s">
        <v>34</v>
      </c>
      <c r="K730" t="s">
        <v>36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</row>
    <row r="731" spans="1:17" x14ac:dyDescent="0.2">
      <c r="A731" s="1">
        <v>45482</v>
      </c>
      <c r="B731" t="s">
        <v>14</v>
      </c>
      <c r="C731" t="s">
        <v>28</v>
      </c>
      <c r="D731" t="s">
        <v>22</v>
      </c>
      <c r="E731" t="s">
        <v>29</v>
      </c>
      <c r="F731" t="s">
        <v>24</v>
      </c>
      <c r="G731">
        <v>417</v>
      </c>
      <c r="H731">
        <v>38</v>
      </c>
      <c r="I731">
        <v>557.92999999999995</v>
      </c>
      <c r="J731" t="s">
        <v>34</v>
      </c>
      <c r="K731" t="s">
        <v>36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</row>
    <row r="732" spans="1:17" x14ac:dyDescent="0.2">
      <c r="A732" s="1">
        <v>45362</v>
      </c>
      <c r="B732" t="s">
        <v>9</v>
      </c>
      <c r="C732" t="s">
        <v>15</v>
      </c>
      <c r="D732" t="s">
        <v>22</v>
      </c>
      <c r="E732" t="s">
        <v>12</v>
      </c>
      <c r="F732" t="s">
        <v>24</v>
      </c>
      <c r="G732">
        <v>245</v>
      </c>
      <c r="H732">
        <v>33</v>
      </c>
      <c r="I732">
        <v>35.18</v>
      </c>
      <c r="J732" t="s">
        <v>34</v>
      </c>
      <c r="K732" t="s">
        <v>36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</row>
    <row r="733" spans="1:17" x14ac:dyDescent="0.2">
      <c r="A733" s="1">
        <v>45504</v>
      </c>
      <c r="B733" t="s">
        <v>9</v>
      </c>
      <c r="C733" t="s">
        <v>15</v>
      </c>
      <c r="D733" t="s">
        <v>22</v>
      </c>
      <c r="E733" t="s">
        <v>16</v>
      </c>
      <c r="F733" t="s">
        <v>17</v>
      </c>
      <c r="G733">
        <v>392</v>
      </c>
      <c r="H733">
        <v>12</v>
      </c>
      <c r="I733">
        <v>68.400000000000006</v>
      </c>
      <c r="J733" t="s">
        <v>34</v>
      </c>
      <c r="K733" t="s">
        <v>36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</row>
    <row r="734" spans="1:17" x14ac:dyDescent="0.2">
      <c r="A734" s="1">
        <v>45445</v>
      </c>
      <c r="B734" t="s">
        <v>9</v>
      </c>
      <c r="C734" t="s">
        <v>19</v>
      </c>
      <c r="D734" t="s">
        <v>22</v>
      </c>
      <c r="E734" t="s">
        <v>12</v>
      </c>
      <c r="F734" t="s">
        <v>17</v>
      </c>
      <c r="G734">
        <v>137</v>
      </c>
      <c r="H734">
        <v>8</v>
      </c>
      <c r="I734">
        <v>518.53</v>
      </c>
      <c r="J734" t="s">
        <v>34</v>
      </c>
      <c r="K734" t="s">
        <v>36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</row>
    <row r="735" spans="1:17" x14ac:dyDescent="0.2">
      <c r="A735" s="1">
        <v>45560</v>
      </c>
      <c r="B735" t="s">
        <v>30</v>
      </c>
      <c r="C735" t="s">
        <v>15</v>
      </c>
      <c r="D735" t="s">
        <v>22</v>
      </c>
      <c r="E735" t="s">
        <v>32</v>
      </c>
      <c r="F735" t="s">
        <v>13</v>
      </c>
      <c r="G735">
        <v>125</v>
      </c>
      <c r="H735">
        <v>5</v>
      </c>
      <c r="I735">
        <v>517.33000000000004</v>
      </c>
      <c r="J735" t="s">
        <v>34</v>
      </c>
      <c r="K735" t="s">
        <v>36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</row>
    <row r="736" spans="1:17" x14ac:dyDescent="0.2">
      <c r="A736" s="1">
        <v>45302</v>
      </c>
      <c r="B736" t="s">
        <v>18</v>
      </c>
      <c r="C736" t="s">
        <v>15</v>
      </c>
      <c r="D736" t="s">
        <v>22</v>
      </c>
      <c r="E736" t="s">
        <v>12</v>
      </c>
      <c r="F736" t="s">
        <v>24</v>
      </c>
      <c r="G736">
        <v>474</v>
      </c>
      <c r="H736">
        <v>28</v>
      </c>
      <c r="I736">
        <v>879.22</v>
      </c>
      <c r="J736" t="s">
        <v>34</v>
      </c>
      <c r="K736" t="s">
        <v>36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</row>
    <row r="737" spans="1:17" x14ac:dyDescent="0.2">
      <c r="A737" s="1">
        <v>45615</v>
      </c>
      <c r="B737" t="s">
        <v>9</v>
      </c>
      <c r="C737" t="s">
        <v>15</v>
      </c>
      <c r="D737" t="s">
        <v>22</v>
      </c>
      <c r="E737" t="s">
        <v>32</v>
      </c>
      <c r="F737" t="s">
        <v>17</v>
      </c>
      <c r="G737">
        <v>139</v>
      </c>
      <c r="H737">
        <v>30</v>
      </c>
      <c r="I737">
        <v>196.8</v>
      </c>
      <c r="J737" t="s">
        <v>34</v>
      </c>
      <c r="K737" t="s">
        <v>36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</row>
    <row r="738" spans="1:17" x14ac:dyDescent="0.2">
      <c r="A738" s="1">
        <v>45610</v>
      </c>
      <c r="B738" t="s">
        <v>18</v>
      </c>
      <c r="C738" t="s">
        <v>10</v>
      </c>
      <c r="D738" t="s">
        <v>22</v>
      </c>
      <c r="E738" t="s">
        <v>29</v>
      </c>
      <c r="F738" t="s">
        <v>24</v>
      </c>
      <c r="G738">
        <v>43</v>
      </c>
      <c r="H738">
        <v>4</v>
      </c>
      <c r="I738">
        <v>246.63</v>
      </c>
      <c r="J738" t="s">
        <v>34</v>
      </c>
      <c r="K738" t="s">
        <v>36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</row>
    <row r="739" spans="1:17" x14ac:dyDescent="0.2">
      <c r="A739" s="1">
        <v>45324</v>
      </c>
      <c r="B739" t="s">
        <v>26</v>
      </c>
      <c r="C739" t="s">
        <v>10</v>
      </c>
      <c r="D739" t="s">
        <v>22</v>
      </c>
      <c r="E739" t="s">
        <v>29</v>
      </c>
      <c r="F739" t="s">
        <v>13</v>
      </c>
      <c r="G739">
        <v>407</v>
      </c>
      <c r="H739">
        <v>8</v>
      </c>
      <c r="I739">
        <v>240.64</v>
      </c>
      <c r="J739" t="s">
        <v>34</v>
      </c>
      <c r="K739" t="s">
        <v>36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</row>
    <row r="740" spans="1:17" x14ac:dyDescent="0.2">
      <c r="A740" s="1">
        <v>45656</v>
      </c>
      <c r="B740" t="s">
        <v>18</v>
      </c>
      <c r="C740" t="s">
        <v>19</v>
      </c>
      <c r="D740" t="s">
        <v>22</v>
      </c>
      <c r="E740" t="s">
        <v>23</v>
      </c>
      <c r="F740" t="s">
        <v>13</v>
      </c>
      <c r="G740">
        <v>197</v>
      </c>
      <c r="H740">
        <v>2</v>
      </c>
      <c r="I740">
        <v>985.27</v>
      </c>
      <c r="J740" t="s">
        <v>34</v>
      </c>
      <c r="K740" t="s">
        <v>36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</row>
    <row r="741" spans="1:17" x14ac:dyDescent="0.2">
      <c r="A741" s="1">
        <v>45532</v>
      </c>
      <c r="B741" t="s">
        <v>25</v>
      </c>
      <c r="C741" t="s">
        <v>19</v>
      </c>
      <c r="D741" t="s">
        <v>22</v>
      </c>
      <c r="E741" t="s">
        <v>29</v>
      </c>
      <c r="F741" t="s">
        <v>24</v>
      </c>
      <c r="G741">
        <v>234</v>
      </c>
      <c r="H741">
        <v>22</v>
      </c>
      <c r="I741">
        <v>331.89</v>
      </c>
      <c r="J741" t="s">
        <v>34</v>
      </c>
      <c r="K741" t="s">
        <v>36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</row>
    <row r="742" spans="1:17" x14ac:dyDescent="0.2">
      <c r="A742" s="1">
        <v>45624</v>
      </c>
      <c r="B742" t="s">
        <v>9</v>
      </c>
      <c r="C742" t="s">
        <v>15</v>
      </c>
      <c r="D742" t="s">
        <v>22</v>
      </c>
      <c r="E742" t="s">
        <v>16</v>
      </c>
      <c r="F742" t="s">
        <v>13</v>
      </c>
      <c r="G742">
        <v>172</v>
      </c>
      <c r="H742">
        <v>19</v>
      </c>
      <c r="I742">
        <v>666.11</v>
      </c>
      <c r="J742" t="s">
        <v>34</v>
      </c>
      <c r="K742" t="s">
        <v>36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</row>
    <row r="743" spans="1:17" x14ac:dyDescent="0.2">
      <c r="A743" s="1">
        <v>45592</v>
      </c>
      <c r="B743" t="s">
        <v>26</v>
      </c>
      <c r="C743" t="s">
        <v>15</v>
      </c>
      <c r="D743" t="s">
        <v>22</v>
      </c>
      <c r="E743" t="s">
        <v>16</v>
      </c>
      <c r="F743" t="s">
        <v>13</v>
      </c>
      <c r="G743">
        <v>402</v>
      </c>
      <c r="H743">
        <v>46</v>
      </c>
      <c r="I743">
        <v>671.4</v>
      </c>
      <c r="J743" t="s">
        <v>34</v>
      </c>
      <c r="K743" t="s">
        <v>36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</row>
    <row r="744" spans="1:17" x14ac:dyDescent="0.2">
      <c r="A744" s="1">
        <v>45649</v>
      </c>
      <c r="B744" t="s">
        <v>25</v>
      </c>
      <c r="C744" t="s">
        <v>19</v>
      </c>
      <c r="D744" t="s">
        <v>22</v>
      </c>
      <c r="E744" t="s">
        <v>16</v>
      </c>
      <c r="F744" t="s">
        <v>17</v>
      </c>
      <c r="G744">
        <v>58</v>
      </c>
      <c r="H744">
        <v>26</v>
      </c>
      <c r="I744">
        <v>839.45</v>
      </c>
      <c r="J744" t="s">
        <v>34</v>
      </c>
      <c r="K744" t="s">
        <v>36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</row>
    <row r="745" spans="1:17" x14ac:dyDescent="0.2">
      <c r="A745" s="1">
        <v>45470</v>
      </c>
      <c r="B745" t="s">
        <v>14</v>
      </c>
      <c r="C745" t="s">
        <v>15</v>
      </c>
      <c r="D745" t="s">
        <v>22</v>
      </c>
      <c r="E745" t="s">
        <v>12</v>
      </c>
      <c r="F745" t="s">
        <v>17</v>
      </c>
      <c r="G745">
        <v>48</v>
      </c>
      <c r="H745">
        <v>48</v>
      </c>
      <c r="I745">
        <v>852.21</v>
      </c>
      <c r="J745" t="s">
        <v>34</v>
      </c>
      <c r="K745" t="s">
        <v>36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</row>
    <row r="746" spans="1:17" x14ac:dyDescent="0.2">
      <c r="A746" s="1">
        <v>45314</v>
      </c>
      <c r="B746" t="s">
        <v>25</v>
      </c>
      <c r="C746" t="s">
        <v>15</v>
      </c>
      <c r="D746" t="s">
        <v>22</v>
      </c>
      <c r="E746" t="s">
        <v>16</v>
      </c>
      <c r="F746" t="s">
        <v>17</v>
      </c>
      <c r="G746">
        <v>25</v>
      </c>
      <c r="H746">
        <v>26</v>
      </c>
      <c r="I746">
        <v>271.92</v>
      </c>
      <c r="J746" t="s">
        <v>34</v>
      </c>
      <c r="K746" t="s">
        <v>36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</row>
    <row r="747" spans="1:17" x14ac:dyDescent="0.2">
      <c r="A747" s="1">
        <v>45410</v>
      </c>
      <c r="B747" t="s">
        <v>25</v>
      </c>
      <c r="C747" t="s">
        <v>19</v>
      </c>
      <c r="D747" t="s">
        <v>22</v>
      </c>
      <c r="E747" t="s">
        <v>32</v>
      </c>
      <c r="F747" t="s">
        <v>24</v>
      </c>
      <c r="G747">
        <v>87</v>
      </c>
      <c r="H747">
        <v>42</v>
      </c>
      <c r="I747">
        <v>104.2</v>
      </c>
      <c r="J747" t="s">
        <v>34</v>
      </c>
      <c r="K747" t="s">
        <v>36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</row>
    <row r="748" spans="1:17" x14ac:dyDescent="0.2">
      <c r="A748" s="1">
        <v>45452</v>
      </c>
      <c r="B748" t="s">
        <v>18</v>
      </c>
      <c r="C748" t="s">
        <v>19</v>
      </c>
      <c r="D748" t="s">
        <v>22</v>
      </c>
      <c r="E748" t="s">
        <v>32</v>
      </c>
      <c r="F748" t="s">
        <v>17</v>
      </c>
      <c r="G748">
        <v>314</v>
      </c>
      <c r="H748">
        <v>1</v>
      </c>
      <c r="I748">
        <v>258.33999999999997</v>
      </c>
      <c r="J748" t="s">
        <v>34</v>
      </c>
      <c r="K748" t="s">
        <v>36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</row>
    <row r="749" spans="1:17" x14ac:dyDescent="0.2">
      <c r="A749" s="1">
        <v>45545</v>
      </c>
      <c r="B749" t="s">
        <v>9</v>
      </c>
      <c r="C749" t="s">
        <v>10</v>
      </c>
      <c r="D749" t="s">
        <v>22</v>
      </c>
      <c r="E749" t="s">
        <v>29</v>
      </c>
      <c r="F749" t="s">
        <v>21</v>
      </c>
      <c r="G749">
        <v>468</v>
      </c>
      <c r="H749">
        <v>23</v>
      </c>
      <c r="I749">
        <v>397.92</v>
      </c>
      <c r="J749" t="s">
        <v>34</v>
      </c>
      <c r="K749" t="s">
        <v>36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  <c r="Q749" t="s">
        <v>34</v>
      </c>
    </row>
    <row r="750" spans="1:17" x14ac:dyDescent="0.2">
      <c r="A750" s="1">
        <v>45481</v>
      </c>
      <c r="B750" t="s">
        <v>18</v>
      </c>
      <c r="C750" t="s">
        <v>10</v>
      </c>
      <c r="D750" t="s">
        <v>22</v>
      </c>
      <c r="E750" t="s">
        <v>32</v>
      </c>
      <c r="F750" t="s">
        <v>13</v>
      </c>
      <c r="G750">
        <v>111</v>
      </c>
      <c r="H750">
        <v>33</v>
      </c>
      <c r="I750">
        <v>146.74</v>
      </c>
      <c r="J750" t="s">
        <v>34</v>
      </c>
      <c r="K750" t="s">
        <v>36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</row>
    <row r="751" spans="1:17" x14ac:dyDescent="0.2">
      <c r="A751" s="1">
        <v>45615</v>
      </c>
      <c r="B751" t="s">
        <v>18</v>
      </c>
      <c r="C751" t="s">
        <v>19</v>
      </c>
      <c r="D751" t="s">
        <v>22</v>
      </c>
      <c r="E751" t="s">
        <v>23</v>
      </c>
      <c r="F751" t="s">
        <v>24</v>
      </c>
      <c r="G751">
        <v>395</v>
      </c>
      <c r="H751">
        <v>18</v>
      </c>
      <c r="I751">
        <v>534.51</v>
      </c>
      <c r="J751" t="s">
        <v>34</v>
      </c>
      <c r="K751" t="s">
        <v>36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</row>
    <row r="752" spans="1:17" x14ac:dyDescent="0.2">
      <c r="A752" s="1">
        <v>45381</v>
      </c>
      <c r="B752" t="s">
        <v>30</v>
      </c>
      <c r="C752" t="s">
        <v>19</v>
      </c>
      <c r="D752" t="s">
        <v>22</v>
      </c>
      <c r="E752" t="s">
        <v>23</v>
      </c>
      <c r="F752" t="s">
        <v>17</v>
      </c>
      <c r="G752">
        <v>99</v>
      </c>
      <c r="H752">
        <v>11</v>
      </c>
      <c r="I752">
        <v>504.11</v>
      </c>
      <c r="J752" t="s">
        <v>34</v>
      </c>
      <c r="K752" t="s">
        <v>36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</row>
    <row r="753" spans="1:17" x14ac:dyDescent="0.2">
      <c r="A753" s="1">
        <v>45434</v>
      </c>
      <c r="B753" t="s">
        <v>18</v>
      </c>
      <c r="C753" t="s">
        <v>15</v>
      </c>
      <c r="D753" t="s">
        <v>22</v>
      </c>
      <c r="E753" t="s">
        <v>32</v>
      </c>
      <c r="F753" t="s">
        <v>21</v>
      </c>
      <c r="G753">
        <v>484</v>
      </c>
      <c r="H753">
        <v>9</v>
      </c>
      <c r="I753">
        <v>877.6</v>
      </c>
      <c r="J753" t="s">
        <v>34</v>
      </c>
      <c r="K753" t="s">
        <v>36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</row>
    <row r="754" spans="1:17" x14ac:dyDescent="0.2">
      <c r="A754" s="1">
        <v>45368</v>
      </c>
      <c r="B754" t="s">
        <v>25</v>
      </c>
      <c r="C754" t="s">
        <v>19</v>
      </c>
      <c r="D754" t="s">
        <v>22</v>
      </c>
      <c r="E754" t="s">
        <v>29</v>
      </c>
      <c r="F754" t="s">
        <v>13</v>
      </c>
      <c r="G754">
        <v>67</v>
      </c>
      <c r="H754">
        <v>0</v>
      </c>
      <c r="I754">
        <v>955.14</v>
      </c>
      <c r="J754" t="s">
        <v>34</v>
      </c>
      <c r="K754" t="s">
        <v>36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</row>
    <row r="755" spans="1:17" x14ac:dyDescent="0.2">
      <c r="A755" s="1">
        <v>45557</v>
      </c>
      <c r="B755" t="s">
        <v>26</v>
      </c>
      <c r="C755" t="s">
        <v>15</v>
      </c>
      <c r="D755" t="s">
        <v>22</v>
      </c>
      <c r="E755" t="s">
        <v>12</v>
      </c>
      <c r="F755" t="s">
        <v>13</v>
      </c>
      <c r="G755">
        <v>300</v>
      </c>
      <c r="H755">
        <v>38</v>
      </c>
      <c r="I755">
        <v>285.88</v>
      </c>
      <c r="J755" t="s">
        <v>34</v>
      </c>
      <c r="K755" t="s">
        <v>36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</row>
    <row r="756" spans="1:17" x14ac:dyDescent="0.2">
      <c r="A756" s="1">
        <v>45363</v>
      </c>
      <c r="B756" t="s">
        <v>25</v>
      </c>
      <c r="C756" t="s">
        <v>19</v>
      </c>
      <c r="D756" t="s">
        <v>22</v>
      </c>
      <c r="E756" t="s">
        <v>23</v>
      </c>
      <c r="F756" t="s">
        <v>21</v>
      </c>
      <c r="G756">
        <v>426</v>
      </c>
      <c r="H756">
        <v>44</v>
      </c>
      <c r="I756">
        <v>146.24</v>
      </c>
      <c r="J756" t="s">
        <v>34</v>
      </c>
      <c r="K756" t="s">
        <v>36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</row>
    <row r="757" spans="1:17" x14ac:dyDescent="0.2">
      <c r="A757" s="1">
        <v>45623</v>
      </c>
      <c r="B757" t="s">
        <v>14</v>
      </c>
      <c r="C757" t="s">
        <v>19</v>
      </c>
      <c r="D757" t="s">
        <v>22</v>
      </c>
      <c r="E757" t="s">
        <v>12</v>
      </c>
      <c r="F757" t="s">
        <v>13</v>
      </c>
      <c r="G757">
        <v>460</v>
      </c>
      <c r="H757">
        <v>5</v>
      </c>
      <c r="I757">
        <v>173.99</v>
      </c>
      <c r="J757" t="s">
        <v>34</v>
      </c>
      <c r="K757" t="s">
        <v>36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</row>
    <row r="758" spans="1:17" x14ac:dyDescent="0.2">
      <c r="A758" s="1">
        <v>45594</v>
      </c>
      <c r="B758" t="s">
        <v>9</v>
      </c>
      <c r="C758" t="s">
        <v>28</v>
      </c>
      <c r="D758" t="s">
        <v>22</v>
      </c>
      <c r="E758" t="s">
        <v>23</v>
      </c>
      <c r="F758" t="s">
        <v>13</v>
      </c>
      <c r="G758">
        <v>453</v>
      </c>
      <c r="H758">
        <v>25</v>
      </c>
      <c r="I758">
        <v>931.54</v>
      </c>
      <c r="J758" t="s">
        <v>34</v>
      </c>
      <c r="K758" t="s">
        <v>36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</row>
    <row r="759" spans="1:17" x14ac:dyDescent="0.2">
      <c r="A759" s="1">
        <v>45299</v>
      </c>
      <c r="B759" t="s">
        <v>14</v>
      </c>
      <c r="C759" t="s">
        <v>28</v>
      </c>
      <c r="D759" t="s">
        <v>22</v>
      </c>
      <c r="E759" t="s">
        <v>23</v>
      </c>
      <c r="F759" t="s">
        <v>17</v>
      </c>
      <c r="G759">
        <v>276</v>
      </c>
      <c r="H759">
        <v>39</v>
      </c>
      <c r="I759">
        <v>245.83</v>
      </c>
      <c r="J759" t="s">
        <v>34</v>
      </c>
      <c r="K759" t="s">
        <v>36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</row>
    <row r="760" spans="1:17" x14ac:dyDescent="0.2">
      <c r="A760" s="1">
        <v>45637</v>
      </c>
      <c r="B760" t="s">
        <v>30</v>
      </c>
      <c r="C760" t="s">
        <v>15</v>
      </c>
      <c r="D760" t="s">
        <v>22</v>
      </c>
      <c r="E760" t="s">
        <v>29</v>
      </c>
      <c r="F760" t="s">
        <v>24</v>
      </c>
      <c r="G760">
        <v>474</v>
      </c>
      <c r="H760">
        <v>41</v>
      </c>
      <c r="I760">
        <v>849.77</v>
      </c>
      <c r="J760" t="s">
        <v>34</v>
      </c>
      <c r="K760" t="s">
        <v>36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</row>
    <row r="761" spans="1:17" x14ac:dyDescent="0.2">
      <c r="A761" s="1">
        <v>45545</v>
      </c>
      <c r="B761" t="s">
        <v>26</v>
      </c>
      <c r="C761" t="s">
        <v>19</v>
      </c>
      <c r="D761" t="s">
        <v>22</v>
      </c>
      <c r="E761" t="s">
        <v>29</v>
      </c>
      <c r="F761" t="s">
        <v>21</v>
      </c>
      <c r="G761">
        <v>181</v>
      </c>
      <c r="H761">
        <v>45</v>
      </c>
      <c r="I761">
        <v>220.82</v>
      </c>
      <c r="J761" t="s">
        <v>34</v>
      </c>
      <c r="K761" t="s">
        <v>36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  <c r="Q761" t="s">
        <v>34</v>
      </c>
    </row>
    <row r="762" spans="1:17" x14ac:dyDescent="0.2">
      <c r="A762" s="1">
        <v>45645</v>
      </c>
      <c r="B762" t="s">
        <v>14</v>
      </c>
      <c r="C762" t="s">
        <v>10</v>
      </c>
      <c r="D762" t="s">
        <v>22</v>
      </c>
      <c r="E762" t="s">
        <v>16</v>
      </c>
      <c r="F762" t="s">
        <v>13</v>
      </c>
      <c r="G762">
        <v>253</v>
      </c>
      <c r="H762">
        <v>1</v>
      </c>
      <c r="I762">
        <v>619.74</v>
      </c>
      <c r="J762" t="s">
        <v>34</v>
      </c>
      <c r="K762" t="s">
        <v>36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</row>
    <row r="763" spans="1:17" x14ac:dyDescent="0.2">
      <c r="A763" s="1">
        <v>45504</v>
      </c>
      <c r="B763" t="s">
        <v>26</v>
      </c>
      <c r="C763" t="s">
        <v>28</v>
      </c>
      <c r="D763" t="s">
        <v>22</v>
      </c>
      <c r="E763" t="s">
        <v>32</v>
      </c>
      <c r="F763" t="s">
        <v>24</v>
      </c>
      <c r="G763">
        <v>428</v>
      </c>
      <c r="H763">
        <v>0</v>
      </c>
      <c r="I763">
        <v>1.41</v>
      </c>
      <c r="J763" t="s">
        <v>34</v>
      </c>
      <c r="K763" t="s">
        <v>36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</row>
    <row r="764" spans="1:17" x14ac:dyDescent="0.2">
      <c r="A764" s="1">
        <v>45337</v>
      </c>
      <c r="B764" t="s">
        <v>9</v>
      </c>
      <c r="C764" t="s">
        <v>19</v>
      </c>
      <c r="D764" t="s">
        <v>22</v>
      </c>
      <c r="E764" t="s">
        <v>29</v>
      </c>
      <c r="F764" t="s">
        <v>17</v>
      </c>
      <c r="G764">
        <v>355</v>
      </c>
      <c r="H764">
        <v>40</v>
      </c>
      <c r="I764">
        <v>97.08</v>
      </c>
      <c r="J764" t="s">
        <v>34</v>
      </c>
      <c r="K764" t="s">
        <v>36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</row>
    <row r="765" spans="1:17" x14ac:dyDescent="0.2">
      <c r="A765" s="1">
        <v>45518</v>
      </c>
      <c r="B765" t="s">
        <v>9</v>
      </c>
      <c r="C765" t="s">
        <v>19</v>
      </c>
      <c r="D765" t="s">
        <v>22</v>
      </c>
      <c r="E765" t="s">
        <v>29</v>
      </c>
      <c r="F765" t="s">
        <v>13</v>
      </c>
      <c r="G765">
        <v>264</v>
      </c>
      <c r="H765">
        <v>46</v>
      </c>
      <c r="I765">
        <v>779.4</v>
      </c>
      <c r="J765" t="s">
        <v>34</v>
      </c>
      <c r="K765" t="s">
        <v>36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</row>
    <row r="766" spans="1:17" x14ac:dyDescent="0.2">
      <c r="A766" s="1">
        <v>45301</v>
      </c>
      <c r="B766" t="s">
        <v>18</v>
      </c>
      <c r="C766" t="s">
        <v>10</v>
      </c>
      <c r="D766" t="s">
        <v>22</v>
      </c>
      <c r="E766" t="s">
        <v>16</v>
      </c>
      <c r="F766" t="s">
        <v>17</v>
      </c>
      <c r="G766">
        <v>411</v>
      </c>
      <c r="H766">
        <v>14</v>
      </c>
      <c r="I766">
        <v>305.86</v>
      </c>
      <c r="J766" t="s">
        <v>34</v>
      </c>
      <c r="K766" t="s">
        <v>36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</row>
    <row r="767" spans="1:17" x14ac:dyDescent="0.2">
      <c r="A767" s="1">
        <v>45544</v>
      </c>
      <c r="B767" t="s">
        <v>14</v>
      </c>
      <c r="C767" t="s">
        <v>15</v>
      </c>
      <c r="D767" t="s">
        <v>22</v>
      </c>
      <c r="E767" t="s">
        <v>29</v>
      </c>
      <c r="F767" t="s">
        <v>17</v>
      </c>
      <c r="G767">
        <v>75</v>
      </c>
      <c r="H767">
        <v>14</v>
      </c>
      <c r="I767">
        <v>821.38</v>
      </c>
      <c r="J767" t="s">
        <v>34</v>
      </c>
      <c r="K767" t="s">
        <v>36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</row>
    <row r="768" spans="1:17" x14ac:dyDescent="0.2">
      <c r="A768" s="1">
        <v>45518</v>
      </c>
      <c r="B768" t="s">
        <v>14</v>
      </c>
      <c r="C768" t="s">
        <v>19</v>
      </c>
      <c r="D768" t="s">
        <v>22</v>
      </c>
      <c r="E768" t="s">
        <v>12</v>
      </c>
      <c r="F768" t="s">
        <v>13</v>
      </c>
      <c r="G768">
        <v>298</v>
      </c>
      <c r="H768">
        <v>43</v>
      </c>
      <c r="I768">
        <v>894.11</v>
      </c>
      <c r="J768" t="s">
        <v>34</v>
      </c>
      <c r="K768" t="s">
        <v>36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</row>
    <row r="769" spans="1:17" x14ac:dyDescent="0.2">
      <c r="A769" s="1">
        <v>45577</v>
      </c>
      <c r="B769" t="s">
        <v>14</v>
      </c>
      <c r="C769" t="s">
        <v>28</v>
      </c>
      <c r="D769" t="s">
        <v>22</v>
      </c>
      <c r="E769" t="s">
        <v>16</v>
      </c>
      <c r="F769" t="s">
        <v>17</v>
      </c>
      <c r="G769">
        <v>59</v>
      </c>
      <c r="H769">
        <v>14</v>
      </c>
      <c r="I769">
        <v>504.47</v>
      </c>
      <c r="J769" t="s">
        <v>34</v>
      </c>
      <c r="K769" t="s">
        <v>36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</row>
    <row r="770" spans="1:17" x14ac:dyDescent="0.2">
      <c r="A770" s="1">
        <v>45625</v>
      </c>
      <c r="B770" t="s">
        <v>18</v>
      </c>
      <c r="C770" t="s">
        <v>28</v>
      </c>
      <c r="D770" t="s">
        <v>22</v>
      </c>
      <c r="E770" t="s">
        <v>23</v>
      </c>
      <c r="F770" t="s">
        <v>17</v>
      </c>
      <c r="G770">
        <v>447</v>
      </c>
      <c r="H770">
        <v>8</v>
      </c>
      <c r="I770">
        <v>581.39</v>
      </c>
      <c r="J770" t="s">
        <v>34</v>
      </c>
      <c r="K770" t="s">
        <v>36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</row>
    <row r="771" spans="1:17" x14ac:dyDescent="0.2">
      <c r="A771" s="1">
        <v>45543</v>
      </c>
      <c r="B771" t="s">
        <v>14</v>
      </c>
      <c r="C771" t="s">
        <v>19</v>
      </c>
      <c r="D771" t="s">
        <v>22</v>
      </c>
      <c r="E771" t="s">
        <v>16</v>
      </c>
      <c r="F771" t="s">
        <v>21</v>
      </c>
      <c r="G771">
        <v>336</v>
      </c>
      <c r="H771">
        <v>11</v>
      </c>
      <c r="I771">
        <v>404.51</v>
      </c>
      <c r="J771" t="s">
        <v>34</v>
      </c>
      <c r="K771" t="s">
        <v>36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</row>
    <row r="772" spans="1:17" x14ac:dyDescent="0.2">
      <c r="A772" s="1">
        <v>45379</v>
      </c>
      <c r="B772" t="s">
        <v>25</v>
      </c>
      <c r="C772" t="s">
        <v>10</v>
      </c>
      <c r="D772" t="s">
        <v>22</v>
      </c>
      <c r="E772" t="s">
        <v>16</v>
      </c>
      <c r="F772" t="s">
        <v>13</v>
      </c>
      <c r="G772">
        <v>67</v>
      </c>
      <c r="H772">
        <v>4</v>
      </c>
      <c r="I772">
        <v>888.3</v>
      </c>
      <c r="J772" t="s">
        <v>34</v>
      </c>
      <c r="K772" t="s">
        <v>36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</row>
    <row r="773" spans="1:17" x14ac:dyDescent="0.2">
      <c r="A773" s="1">
        <v>45569</v>
      </c>
      <c r="B773" t="s">
        <v>30</v>
      </c>
      <c r="C773" t="s">
        <v>10</v>
      </c>
      <c r="D773" t="s">
        <v>22</v>
      </c>
      <c r="E773" t="s">
        <v>29</v>
      </c>
      <c r="F773" t="s">
        <v>21</v>
      </c>
      <c r="G773">
        <v>32</v>
      </c>
      <c r="H773">
        <v>45</v>
      </c>
      <c r="I773">
        <v>739.93</v>
      </c>
      <c r="J773" t="s">
        <v>34</v>
      </c>
      <c r="K773" t="s">
        <v>36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</row>
    <row r="774" spans="1:17" x14ac:dyDescent="0.2">
      <c r="A774" s="1">
        <v>45338</v>
      </c>
      <c r="B774" t="s">
        <v>18</v>
      </c>
      <c r="C774" t="s">
        <v>19</v>
      </c>
      <c r="D774" t="s">
        <v>22</v>
      </c>
      <c r="E774" t="s">
        <v>23</v>
      </c>
      <c r="F774" t="s">
        <v>24</v>
      </c>
      <c r="G774">
        <v>164</v>
      </c>
      <c r="H774">
        <v>6</v>
      </c>
      <c r="I774">
        <v>401.58</v>
      </c>
      <c r="J774" t="s">
        <v>34</v>
      </c>
      <c r="K774" t="s">
        <v>36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</row>
    <row r="775" spans="1:17" x14ac:dyDescent="0.2">
      <c r="A775" s="1">
        <v>45600</v>
      </c>
      <c r="B775" t="s">
        <v>30</v>
      </c>
      <c r="C775" t="s">
        <v>15</v>
      </c>
      <c r="D775" t="s">
        <v>22</v>
      </c>
      <c r="E775" t="s">
        <v>29</v>
      </c>
      <c r="F775" t="s">
        <v>24</v>
      </c>
      <c r="G775">
        <v>290</v>
      </c>
      <c r="H775">
        <v>30</v>
      </c>
      <c r="I775">
        <v>914.28</v>
      </c>
      <c r="J775" t="s">
        <v>34</v>
      </c>
      <c r="K775" t="s">
        <v>36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  <c r="Q775" t="s">
        <v>34</v>
      </c>
    </row>
    <row r="776" spans="1:17" x14ac:dyDescent="0.2">
      <c r="A776" s="1">
        <v>45595</v>
      </c>
      <c r="B776" t="s">
        <v>26</v>
      </c>
      <c r="C776" t="s">
        <v>19</v>
      </c>
      <c r="D776" t="s">
        <v>22</v>
      </c>
      <c r="E776" t="s">
        <v>16</v>
      </c>
      <c r="F776" t="s">
        <v>21</v>
      </c>
      <c r="G776">
        <v>333</v>
      </c>
      <c r="H776">
        <v>33</v>
      </c>
      <c r="I776">
        <v>42.83</v>
      </c>
      <c r="J776" t="s">
        <v>34</v>
      </c>
      <c r="K776" t="s">
        <v>36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</row>
    <row r="777" spans="1:17" x14ac:dyDescent="0.2">
      <c r="A777" s="1">
        <v>45403</v>
      </c>
      <c r="B777" t="s">
        <v>18</v>
      </c>
      <c r="C777" t="s">
        <v>15</v>
      </c>
      <c r="D777" t="s">
        <v>22</v>
      </c>
      <c r="E777" t="s">
        <v>29</v>
      </c>
      <c r="F777" t="s">
        <v>17</v>
      </c>
      <c r="G777">
        <v>284</v>
      </c>
      <c r="H777">
        <v>22</v>
      </c>
      <c r="I777">
        <v>209.5</v>
      </c>
      <c r="J777" t="s">
        <v>34</v>
      </c>
      <c r="K777" t="s">
        <v>36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</row>
    <row r="778" spans="1:17" x14ac:dyDescent="0.2">
      <c r="A778" s="1">
        <v>45318</v>
      </c>
      <c r="B778" t="s">
        <v>26</v>
      </c>
      <c r="C778" t="s">
        <v>19</v>
      </c>
      <c r="D778" t="s">
        <v>22</v>
      </c>
      <c r="E778" t="s">
        <v>29</v>
      </c>
      <c r="F778" t="s">
        <v>13</v>
      </c>
      <c r="G778">
        <v>230</v>
      </c>
      <c r="H778">
        <v>36</v>
      </c>
      <c r="I778">
        <v>76.849999999999994</v>
      </c>
      <c r="J778" t="s">
        <v>34</v>
      </c>
      <c r="K778" t="s">
        <v>36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</row>
    <row r="779" spans="1:17" x14ac:dyDescent="0.2">
      <c r="A779" s="1">
        <v>45383</v>
      </c>
      <c r="B779" t="s">
        <v>25</v>
      </c>
      <c r="C779" t="s">
        <v>15</v>
      </c>
      <c r="D779" t="s">
        <v>22</v>
      </c>
      <c r="E779" t="s">
        <v>29</v>
      </c>
      <c r="F779" t="s">
        <v>24</v>
      </c>
      <c r="G779">
        <v>336</v>
      </c>
      <c r="H779">
        <v>27</v>
      </c>
      <c r="I779">
        <v>475.2</v>
      </c>
      <c r="J779" t="s">
        <v>34</v>
      </c>
      <c r="K779" t="s">
        <v>36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</row>
    <row r="780" spans="1:17" x14ac:dyDescent="0.2">
      <c r="A780" s="1">
        <v>45441</v>
      </c>
      <c r="B780" t="s">
        <v>9</v>
      </c>
      <c r="C780" t="s">
        <v>15</v>
      </c>
      <c r="D780" t="s">
        <v>22</v>
      </c>
      <c r="E780" t="s">
        <v>23</v>
      </c>
      <c r="F780" t="s">
        <v>17</v>
      </c>
      <c r="G780">
        <v>113</v>
      </c>
      <c r="H780">
        <v>2</v>
      </c>
      <c r="I780">
        <v>487.06</v>
      </c>
      <c r="J780" t="s">
        <v>34</v>
      </c>
      <c r="K780" t="s">
        <v>36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</row>
    <row r="781" spans="1:17" x14ac:dyDescent="0.2">
      <c r="A781" s="1">
        <v>45481</v>
      </c>
      <c r="B781" t="s">
        <v>18</v>
      </c>
      <c r="C781" t="s">
        <v>28</v>
      </c>
      <c r="D781" t="s">
        <v>22</v>
      </c>
      <c r="E781" t="s">
        <v>29</v>
      </c>
      <c r="F781" t="s">
        <v>21</v>
      </c>
      <c r="G781">
        <v>318</v>
      </c>
      <c r="H781">
        <v>20</v>
      </c>
      <c r="I781">
        <v>623.61</v>
      </c>
      <c r="J781" t="s">
        <v>34</v>
      </c>
      <c r="K781" t="s">
        <v>36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</row>
    <row r="782" spans="1:17" x14ac:dyDescent="0.2">
      <c r="A782" s="1">
        <v>45402</v>
      </c>
      <c r="B782" t="s">
        <v>25</v>
      </c>
      <c r="C782" t="s">
        <v>15</v>
      </c>
      <c r="D782" t="s">
        <v>22</v>
      </c>
      <c r="E782" t="s">
        <v>29</v>
      </c>
      <c r="F782" t="s">
        <v>13</v>
      </c>
      <c r="G782">
        <v>229</v>
      </c>
      <c r="H782">
        <v>5</v>
      </c>
      <c r="I782">
        <v>163.28</v>
      </c>
      <c r="J782" t="s">
        <v>34</v>
      </c>
      <c r="K782" t="s">
        <v>36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</row>
    <row r="783" spans="1:17" x14ac:dyDescent="0.2">
      <c r="A783" s="1">
        <v>45445</v>
      </c>
      <c r="B783" t="s">
        <v>26</v>
      </c>
      <c r="C783" t="s">
        <v>10</v>
      </c>
      <c r="D783" t="s">
        <v>22</v>
      </c>
      <c r="E783" t="s">
        <v>23</v>
      </c>
      <c r="F783" t="s">
        <v>17</v>
      </c>
      <c r="G783">
        <v>432</v>
      </c>
      <c r="H783">
        <v>37</v>
      </c>
      <c r="I783">
        <v>917.05</v>
      </c>
      <c r="J783" t="s">
        <v>34</v>
      </c>
      <c r="K783" t="s">
        <v>36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</row>
    <row r="784" spans="1:17" x14ac:dyDescent="0.2">
      <c r="A784" s="1">
        <v>45385</v>
      </c>
      <c r="B784" t="s">
        <v>9</v>
      </c>
      <c r="C784" t="s">
        <v>28</v>
      </c>
      <c r="D784" t="s">
        <v>22</v>
      </c>
      <c r="E784" t="s">
        <v>32</v>
      </c>
      <c r="F784" t="s">
        <v>17</v>
      </c>
      <c r="G784">
        <v>256</v>
      </c>
      <c r="H784">
        <v>45</v>
      </c>
      <c r="I784">
        <v>40.32</v>
      </c>
      <c r="J784" t="s">
        <v>34</v>
      </c>
      <c r="K784" t="s">
        <v>36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</row>
    <row r="785" spans="1:17" x14ac:dyDescent="0.2">
      <c r="A785" s="1">
        <v>45527</v>
      </c>
      <c r="B785" t="s">
        <v>14</v>
      </c>
      <c r="C785" t="s">
        <v>10</v>
      </c>
      <c r="D785" t="s">
        <v>22</v>
      </c>
      <c r="E785" t="s">
        <v>29</v>
      </c>
      <c r="F785" t="s">
        <v>17</v>
      </c>
      <c r="G785">
        <v>112</v>
      </c>
      <c r="H785">
        <v>28</v>
      </c>
      <c r="I785">
        <v>841.04</v>
      </c>
      <c r="J785" t="s">
        <v>34</v>
      </c>
      <c r="K785" t="s">
        <v>36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</row>
    <row r="786" spans="1:17" x14ac:dyDescent="0.2">
      <c r="A786" s="1">
        <v>45569</v>
      </c>
      <c r="B786" t="s">
        <v>18</v>
      </c>
      <c r="C786" t="s">
        <v>10</v>
      </c>
      <c r="D786" t="s">
        <v>22</v>
      </c>
      <c r="E786" t="s">
        <v>12</v>
      </c>
      <c r="F786" t="s">
        <v>24</v>
      </c>
      <c r="G786">
        <v>162</v>
      </c>
      <c r="H786">
        <v>44</v>
      </c>
      <c r="I786">
        <v>543.09</v>
      </c>
      <c r="J786" t="s">
        <v>34</v>
      </c>
      <c r="K786" t="s">
        <v>36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</row>
    <row r="787" spans="1:17" x14ac:dyDescent="0.2">
      <c r="A787" s="1">
        <v>45335</v>
      </c>
      <c r="B787" t="s">
        <v>25</v>
      </c>
      <c r="C787" t="s">
        <v>15</v>
      </c>
      <c r="D787" t="s">
        <v>22</v>
      </c>
      <c r="E787" t="s">
        <v>16</v>
      </c>
      <c r="F787" t="s">
        <v>17</v>
      </c>
      <c r="G787">
        <v>21</v>
      </c>
      <c r="H787">
        <v>42</v>
      </c>
      <c r="I787">
        <v>255.73</v>
      </c>
      <c r="J787" t="s">
        <v>34</v>
      </c>
      <c r="K787" t="s">
        <v>36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</row>
    <row r="788" spans="1:17" x14ac:dyDescent="0.2">
      <c r="A788" s="1">
        <v>45558</v>
      </c>
      <c r="B788" t="s">
        <v>18</v>
      </c>
      <c r="C788" t="s">
        <v>28</v>
      </c>
      <c r="D788" t="s">
        <v>22</v>
      </c>
      <c r="E788" t="s">
        <v>23</v>
      </c>
      <c r="F788" t="s">
        <v>24</v>
      </c>
      <c r="G788">
        <v>213</v>
      </c>
      <c r="H788">
        <v>9</v>
      </c>
      <c r="I788">
        <v>433.32</v>
      </c>
      <c r="J788" t="s">
        <v>34</v>
      </c>
      <c r="K788" t="s">
        <v>36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</row>
    <row r="789" spans="1:17" x14ac:dyDescent="0.2">
      <c r="A789" s="1">
        <v>45519</v>
      </c>
      <c r="B789" t="s">
        <v>18</v>
      </c>
      <c r="C789" t="s">
        <v>28</v>
      </c>
      <c r="D789" t="s">
        <v>22</v>
      </c>
      <c r="E789" t="s">
        <v>12</v>
      </c>
      <c r="F789" t="s">
        <v>13</v>
      </c>
      <c r="G789">
        <v>187</v>
      </c>
      <c r="H789">
        <v>11</v>
      </c>
      <c r="I789">
        <v>691.53</v>
      </c>
      <c r="J789" t="s">
        <v>34</v>
      </c>
      <c r="K789" t="s">
        <v>36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</row>
    <row r="790" spans="1:17" x14ac:dyDescent="0.2">
      <c r="A790" s="1">
        <v>45569</v>
      </c>
      <c r="B790" t="s">
        <v>18</v>
      </c>
      <c r="C790" t="s">
        <v>28</v>
      </c>
      <c r="D790" t="s">
        <v>22</v>
      </c>
      <c r="E790" t="s">
        <v>12</v>
      </c>
      <c r="F790" t="s">
        <v>24</v>
      </c>
      <c r="G790">
        <v>393</v>
      </c>
      <c r="H790">
        <v>44</v>
      </c>
      <c r="I790">
        <v>433.21</v>
      </c>
      <c r="J790" t="s">
        <v>34</v>
      </c>
      <c r="K790" t="s">
        <v>36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</row>
    <row r="791" spans="1:17" x14ac:dyDescent="0.2">
      <c r="A791" s="1">
        <v>45455</v>
      </c>
      <c r="B791" t="s">
        <v>14</v>
      </c>
      <c r="C791" t="s">
        <v>10</v>
      </c>
      <c r="D791" t="s">
        <v>22</v>
      </c>
      <c r="E791" t="s">
        <v>32</v>
      </c>
      <c r="F791" t="s">
        <v>24</v>
      </c>
      <c r="G791">
        <v>221</v>
      </c>
      <c r="H791">
        <v>1</v>
      </c>
      <c r="I791">
        <v>531.61</v>
      </c>
      <c r="J791" t="s">
        <v>34</v>
      </c>
      <c r="K791" t="s">
        <v>36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  <c r="Q791" t="s">
        <v>34</v>
      </c>
    </row>
    <row r="792" spans="1:17" x14ac:dyDescent="0.2">
      <c r="A792" s="1">
        <v>45523</v>
      </c>
      <c r="B792" t="s">
        <v>30</v>
      </c>
      <c r="C792" t="s">
        <v>28</v>
      </c>
      <c r="D792" t="s">
        <v>22</v>
      </c>
      <c r="E792" t="s">
        <v>32</v>
      </c>
      <c r="F792" t="s">
        <v>13</v>
      </c>
      <c r="G792">
        <v>80</v>
      </c>
      <c r="H792">
        <v>16</v>
      </c>
      <c r="I792">
        <v>150.87</v>
      </c>
      <c r="J792" t="s">
        <v>34</v>
      </c>
      <c r="K792" t="s">
        <v>36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</row>
    <row r="793" spans="1:17" x14ac:dyDescent="0.2">
      <c r="A793" s="1">
        <v>45501</v>
      </c>
      <c r="B793" t="s">
        <v>26</v>
      </c>
      <c r="C793" t="s">
        <v>19</v>
      </c>
      <c r="D793" t="s">
        <v>22</v>
      </c>
      <c r="E793" t="s">
        <v>16</v>
      </c>
      <c r="F793" t="s">
        <v>21</v>
      </c>
      <c r="G793">
        <v>364</v>
      </c>
      <c r="H793">
        <v>17</v>
      </c>
      <c r="I793">
        <v>981.94</v>
      </c>
      <c r="J793" t="s">
        <v>34</v>
      </c>
      <c r="K793" t="s">
        <v>36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</row>
    <row r="794" spans="1:17" x14ac:dyDescent="0.2">
      <c r="A794" s="1">
        <v>45556</v>
      </c>
      <c r="B794" t="s">
        <v>18</v>
      </c>
      <c r="C794" t="s">
        <v>15</v>
      </c>
      <c r="D794" t="s">
        <v>22</v>
      </c>
      <c r="E794" t="s">
        <v>16</v>
      </c>
      <c r="F794" t="s">
        <v>17</v>
      </c>
      <c r="G794">
        <v>451</v>
      </c>
      <c r="H794">
        <v>15</v>
      </c>
      <c r="I794">
        <v>27.94</v>
      </c>
      <c r="J794" t="s">
        <v>34</v>
      </c>
      <c r="K794" t="s">
        <v>36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</row>
    <row r="795" spans="1:17" x14ac:dyDescent="0.2">
      <c r="A795" s="1">
        <v>45610</v>
      </c>
      <c r="B795" t="s">
        <v>14</v>
      </c>
      <c r="C795" t="s">
        <v>10</v>
      </c>
      <c r="D795" t="s">
        <v>22</v>
      </c>
      <c r="E795" t="s">
        <v>29</v>
      </c>
      <c r="F795" t="s">
        <v>24</v>
      </c>
      <c r="G795">
        <v>352</v>
      </c>
      <c r="H795">
        <v>12</v>
      </c>
      <c r="I795">
        <v>980.5</v>
      </c>
      <c r="J795" t="s">
        <v>34</v>
      </c>
      <c r="K795" t="s">
        <v>36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</row>
    <row r="796" spans="1:17" x14ac:dyDescent="0.2">
      <c r="A796" s="1">
        <v>45374</v>
      </c>
      <c r="B796" t="s">
        <v>18</v>
      </c>
      <c r="C796" t="s">
        <v>15</v>
      </c>
      <c r="D796" t="s">
        <v>22</v>
      </c>
      <c r="E796" t="s">
        <v>16</v>
      </c>
      <c r="F796" t="s">
        <v>13</v>
      </c>
      <c r="G796">
        <v>183</v>
      </c>
      <c r="H796">
        <v>13</v>
      </c>
      <c r="I796">
        <v>243.51</v>
      </c>
      <c r="J796" t="s">
        <v>34</v>
      </c>
      <c r="K796" t="s">
        <v>36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</row>
    <row r="797" spans="1:17" x14ac:dyDescent="0.2">
      <c r="A797" s="1">
        <v>45653</v>
      </c>
      <c r="B797" t="s">
        <v>14</v>
      </c>
      <c r="C797" t="s">
        <v>28</v>
      </c>
      <c r="D797" t="s">
        <v>22</v>
      </c>
      <c r="E797" t="s">
        <v>12</v>
      </c>
      <c r="F797" t="s">
        <v>17</v>
      </c>
      <c r="G797">
        <v>106</v>
      </c>
      <c r="H797">
        <v>13</v>
      </c>
      <c r="I797">
        <v>789.03</v>
      </c>
      <c r="J797" t="s">
        <v>34</v>
      </c>
      <c r="K797" t="s">
        <v>36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</row>
    <row r="798" spans="1:17" x14ac:dyDescent="0.2">
      <c r="A798" s="1">
        <v>45572</v>
      </c>
      <c r="B798" t="s">
        <v>25</v>
      </c>
      <c r="C798" t="s">
        <v>15</v>
      </c>
      <c r="D798" t="s">
        <v>22</v>
      </c>
      <c r="E798" t="s">
        <v>16</v>
      </c>
      <c r="F798" t="s">
        <v>17</v>
      </c>
      <c r="G798">
        <v>302</v>
      </c>
      <c r="H798">
        <v>36</v>
      </c>
      <c r="I798">
        <v>624.95000000000005</v>
      </c>
      <c r="J798" t="s">
        <v>34</v>
      </c>
      <c r="K798" t="s">
        <v>36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</row>
    <row r="799" spans="1:17" x14ac:dyDescent="0.2">
      <c r="A799" s="1">
        <v>45500</v>
      </c>
      <c r="B799" t="s">
        <v>18</v>
      </c>
      <c r="C799" t="s">
        <v>15</v>
      </c>
      <c r="D799" t="s">
        <v>22</v>
      </c>
      <c r="E799" t="s">
        <v>16</v>
      </c>
      <c r="F799" t="s">
        <v>24</v>
      </c>
      <c r="G799">
        <v>283</v>
      </c>
      <c r="H799">
        <v>2</v>
      </c>
      <c r="I799">
        <v>346.69</v>
      </c>
      <c r="J799" t="s">
        <v>34</v>
      </c>
      <c r="K799" t="s">
        <v>36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</row>
    <row r="800" spans="1:17" x14ac:dyDescent="0.2">
      <c r="A800" s="1">
        <v>45307</v>
      </c>
      <c r="B800" t="s">
        <v>30</v>
      </c>
      <c r="C800" t="s">
        <v>28</v>
      </c>
      <c r="D800" t="s">
        <v>22</v>
      </c>
      <c r="E800" t="s">
        <v>23</v>
      </c>
      <c r="F800" t="s">
        <v>13</v>
      </c>
      <c r="G800">
        <v>363</v>
      </c>
      <c r="H800">
        <v>31</v>
      </c>
      <c r="I800">
        <v>225.54</v>
      </c>
      <c r="J800" t="s">
        <v>34</v>
      </c>
      <c r="K800" t="s">
        <v>36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</row>
    <row r="801" spans="1:17" x14ac:dyDescent="0.2">
      <c r="A801" s="1">
        <v>45656</v>
      </c>
      <c r="B801" t="s">
        <v>25</v>
      </c>
      <c r="C801" t="s">
        <v>10</v>
      </c>
      <c r="D801" t="s">
        <v>22</v>
      </c>
      <c r="E801" t="s">
        <v>29</v>
      </c>
      <c r="F801" t="s">
        <v>24</v>
      </c>
      <c r="G801">
        <v>371</v>
      </c>
      <c r="H801">
        <v>6</v>
      </c>
      <c r="I801">
        <v>303.36</v>
      </c>
      <c r="J801" t="s">
        <v>34</v>
      </c>
      <c r="K801" t="s">
        <v>36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</row>
    <row r="802" spans="1:17" x14ac:dyDescent="0.2">
      <c r="A802" s="1">
        <v>45505</v>
      </c>
      <c r="B802" t="s">
        <v>9</v>
      </c>
      <c r="C802" t="s">
        <v>10</v>
      </c>
      <c r="D802" t="s">
        <v>22</v>
      </c>
      <c r="E802" t="s">
        <v>23</v>
      </c>
      <c r="F802" t="s">
        <v>13</v>
      </c>
      <c r="G802">
        <v>269</v>
      </c>
      <c r="H802">
        <v>18</v>
      </c>
      <c r="I802">
        <v>66.709999999999994</v>
      </c>
      <c r="J802" t="s">
        <v>34</v>
      </c>
      <c r="K802" t="s">
        <v>36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</row>
    <row r="803" spans="1:17" x14ac:dyDescent="0.2">
      <c r="A803" s="1">
        <v>45597</v>
      </c>
      <c r="B803" t="s">
        <v>26</v>
      </c>
      <c r="C803" t="s">
        <v>28</v>
      </c>
      <c r="D803" t="s">
        <v>22</v>
      </c>
      <c r="E803" t="s">
        <v>12</v>
      </c>
      <c r="F803" t="s">
        <v>24</v>
      </c>
      <c r="G803">
        <v>45</v>
      </c>
      <c r="H803">
        <v>17</v>
      </c>
      <c r="I803">
        <v>634.05999999999995</v>
      </c>
      <c r="J803" t="s">
        <v>34</v>
      </c>
      <c r="K803" t="s">
        <v>36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</row>
    <row r="804" spans="1:17" x14ac:dyDescent="0.2">
      <c r="A804" s="1">
        <v>45518</v>
      </c>
      <c r="B804" t="s">
        <v>18</v>
      </c>
      <c r="C804" t="s">
        <v>28</v>
      </c>
      <c r="D804" t="s">
        <v>22</v>
      </c>
      <c r="E804" t="s">
        <v>29</v>
      </c>
      <c r="F804" t="s">
        <v>13</v>
      </c>
      <c r="G804">
        <v>259</v>
      </c>
      <c r="H804">
        <v>6</v>
      </c>
      <c r="I804">
        <v>64.010000000000005</v>
      </c>
      <c r="J804" t="s">
        <v>34</v>
      </c>
      <c r="K804" t="s">
        <v>36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</row>
    <row r="805" spans="1:17" x14ac:dyDescent="0.2">
      <c r="A805" s="1">
        <v>45590</v>
      </c>
      <c r="B805" t="s">
        <v>18</v>
      </c>
      <c r="C805" t="s">
        <v>28</v>
      </c>
      <c r="D805" t="s">
        <v>22</v>
      </c>
      <c r="E805" t="s">
        <v>23</v>
      </c>
      <c r="F805" t="s">
        <v>21</v>
      </c>
      <c r="G805">
        <v>342</v>
      </c>
      <c r="H805">
        <v>27</v>
      </c>
      <c r="I805">
        <v>164.37</v>
      </c>
      <c r="J805" t="s">
        <v>34</v>
      </c>
      <c r="K805" t="s">
        <v>36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</row>
    <row r="806" spans="1:17" x14ac:dyDescent="0.2">
      <c r="A806" s="1">
        <v>45475</v>
      </c>
      <c r="B806" t="s">
        <v>26</v>
      </c>
      <c r="C806" t="s">
        <v>10</v>
      </c>
      <c r="D806" t="s">
        <v>22</v>
      </c>
      <c r="E806" t="s">
        <v>12</v>
      </c>
      <c r="F806" t="s">
        <v>17</v>
      </c>
      <c r="G806">
        <v>272</v>
      </c>
      <c r="H806">
        <v>7</v>
      </c>
      <c r="I806">
        <v>130.91</v>
      </c>
      <c r="J806" t="s">
        <v>34</v>
      </c>
      <c r="K806" t="s">
        <v>36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</row>
    <row r="807" spans="1:17" x14ac:dyDescent="0.2">
      <c r="A807" s="1">
        <v>45442</v>
      </c>
      <c r="B807" t="s">
        <v>18</v>
      </c>
      <c r="C807" t="s">
        <v>28</v>
      </c>
      <c r="D807" t="s">
        <v>22</v>
      </c>
      <c r="E807" t="s">
        <v>29</v>
      </c>
      <c r="F807" t="s">
        <v>24</v>
      </c>
      <c r="G807">
        <v>179</v>
      </c>
      <c r="H807">
        <v>36</v>
      </c>
      <c r="I807">
        <v>460.33</v>
      </c>
      <c r="J807" t="s">
        <v>34</v>
      </c>
      <c r="K807" t="s">
        <v>36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</row>
    <row r="808" spans="1:17" x14ac:dyDescent="0.2">
      <c r="A808" s="1">
        <v>45473</v>
      </c>
      <c r="B808" t="s">
        <v>18</v>
      </c>
      <c r="C808" t="s">
        <v>10</v>
      </c>
      <c r="D808" t="s">
        <v>22</v>
      </c>
      <c r="E808" t="s">
        <v>29</v>
      </c>
      <c r="F808" t="s">
        <v>24</v>
      </c>
      <c r="G808">
        <v>189</v>
      </c>
      <c r="H808">
        <v>24</v>
      </c>
      <c r="I808">
        <v>220.86</v>
      </c>
      <c r="J808" t="s">
        <v>34</v>
      </c>
      <c r="K808" t="s">
        <v>36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</row>
    <row r="809" spans="1:17" x14ac:dyDescent="0.2">
      <c r="A809" s="1">
        <v>45602</v>
      </c>
      <c r="B809" t="s">
        <v>25</v>
      </c>
      <c r="C809" t="s">
        <v>15</v>
      </c>
      <c r="D809" t="s">
        <v>22</v>
      </c>
      <c r="E809" t="s">
        <v>29</v>
      </c>
      <c r="F809" t="s">
        <v>13</v>
      </c>
      <c r="G809">
        <v>359</v>
      </c>
      <c r="H809">
        <v>34</v>
      </c>
      <c r="I809">
        <v>169.36</v>
      </c>
      <c r="J809" t="s">
        <v>34</v>
      </c>
      <c r="K809" t="s">
        <v>36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</row>
    <row r="810" spans="1:17" x14ac:dyDescent="0.2">
      <c r="A810" s="1">
        <v>45648</v>
      </c>
      <c r="B810" t="s">
        <v>25</v>
      </c>
      <c r="C810" t="s">
        <v>10</v>
      </c>
      <c r="D810" t="s">
        <v>22</v>
      </c>
      <c r="E810" t="s">
        <v>12</v>
      </c>
      <c r="F810" t="s">
        <v>24</v>
      </c>
      <c r="G810">
        <v>291</v>
      </c>
      <c r="H810">
        <v>4</v>
      </c>
      <c r="I810">
        <v>401.82</v>
      </c>
      <c r="J810" t="s">
        <v>34</v>
      </c>
      <c r="K810" t="s">
        <v>36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</row>
    <row r="811" spans="1:17" x14ac:dyDescent="0.2">
      <c r="A811" s="1">
        <v>45558</v>
      </c>
      <c r="B811" t="s">
        <v>25</v>
      </c>
      <c r="C811" t="s">
        <v>10</v>
      </c>
      <c r="D811" t="s">
        <v>22</v>
      </c>
      <c r="E811" t="s">
        <v>12</v>
      </c>
      <c r="F811" t="s">
        <v>13</v>
      </c>
      <c r="G811">
        <v>410</v>
      </c>
      <c r="H811">
        <v>5</v>
      </c>
      <c r="I811">
        <v>938.59</v>
      </c>
      <c r="J811" t="s">
        <v>34</v>
      </c>
      <c r="K811" t="s">
        <v>36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</row>
    <row r="812" spans="1:17" x14ac:dyDescent="0.2">
      <c r="A812" s="1">
        <v>45630</v>
      </c>
      <c r="B812" t="s">
        <v>14</v>
      </c>
      <c r="C812" t="s">
        <v>10</v>
      </c>
      <c r="D812" t="s">
        <v>22</v>
      </c>
      <c r="E812" t="s">
        <v>29</v>
      </c>
      <c r="F812" t="s">
        <v>24</v>
      </c>
      <c r="G812">
        <v>192</v>
      </c>
      <c r="H812">
        <v>24</v>
      </c>
      <c r="I812">
        <v>14.04</v>
      </c>
      <c r="J812" t="s">
        <v>34</v>
      </c>
      <c r="K812" t="s">
        <v>36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</row>
    <row r="813" spans="1:17" x14ac:dyDescent="0.2">
      <c r="A813" s="1">
        <v>45353</v>
      </c>
      <c r="B813" t="s">
        <v>18</v>
      </c>
      <c r="C813" t="s">
        <v>10</v>
      </c>
      <c r="D813" t="s">
        <v>22</v>
      </c>
      <c r="E813" t="s">
        <v>23</v>
      </c>
      <c r="F813" t="s">
        <v>24</v>
      </c>
      <c r="G813">
        <v>206</v>
      </c>
      <c r="H813">
        <v>17</v>
      </c>
      <c r="I813">
        <v>76.56</v>
      </c>
      <c r="J813" t="s">
        <v>34</v>
      </c>
      <c r="K813" t="s">
        <v>36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</row>
    <row r="814" spans="1:17" x14ac:dyDescent="0.2">
      <c r="A814" s="1">
        <v>45492</v>
      </c>
      <c r="B814" t="s">
        <v>26</v>
      </c>
      <c r="C814" t="s">
        <v>19</v>
      </c>
      <c r="D814" t="s">
        <v>22</v>
      </c>
      <c r="E814" t="s">
        <v>32</v>
      </c>
      <c r="F814" t="s">
        <v>24</v>
      </c>
      <c r="G814">
        <v>468</v>
      </c>
      <c r="H814">
        <v>35</v>
      </c>
      <c r="I814">
        <v>732.74</v>
      </c>
      <c r="J814" t="s">
        <v>34</v>
      </c>
      <c r="K814" t="s">
        <v>36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</row>
    <row r="815" spans="1:17" x14ac:dyDescent="0.2">
      <c r="A815" s="1">
        <v>45535</v>
      </c>
      <c r="B815" t="s">
        <v>14</v>
      </c>
      <c r="C815" t="s">
        <v>10</v>
      </c>
      <c r="D815" t="s">
        <v>22</v>
      </c>
      <c r="E815" t="s">
        <v>16</v>
      </c>
      <c r="F815" t="s">
        <v>17</v>
      </c>
      <c r="G815">
        <v>294</v>
      </c>
      <c r="H815">
        <v>49</v>
      </c>
      <c r="I815">
        <v>105.65</v>
      </c>
      <c r="J815" t="s">
        <v>34</v>
      </c>
      <c r="K815" t="s">
        <v>36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</row>
    <row r="816" spans="1:17" x14ac:dyDescent="0.2">
      <c r="A816" s="1">
        <v>45572</v>
      </c>
      <c r="B816" t="s">
        <v>18</v>
      </c>
      <c r="C816" t="s">
        <v>19</v>
      </c>
      <c r="D816" t="s">
        <v>22</v>
      </c>
      <c r="E816" t="s">
        <v>16</v>
      </c>
      <c r="F816" t="s">
        <v>24</v>
      </c>
      <c r="G816">
        <v>246</v>
      </c>
      <c r="H816">
        <v>45</v>
      </c>
      <c r="I816">
        <v>696.1</v>
      </c>
      <c r="J816" t="s">
        <v>34</v>
      </c>
      <c r="K816" t="s">
        <v>36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</row>
    <row r="817" spans="1:17" x14ac:dyDescent="0.2">
      <c r="A817" s="1">
        <v>45412</v>
      </c>
      <c r="B817" t="s">
        <v>26</v>
      </c>
      <c r="C817" t="s">
        <v>15</v>
      </c>
      <c r="D817" t="s">
        <v>22</v>
      </c>
      <c r="E817" t="s">
        <v>29</v>
      </c>
      <c r="F817" t="s">
        <v>13</v>
      </c>
      <c r="G817">
        <v>238</v>
      </c>
      <c r="H817">
        <v>44</v>
      </c>
      <c r="I817">
        <v>746.17</v>
      </c>
      <c r="J817" t="s">
        <v>34</v>
      </c>
      <c r="K817" t="s">
        <v>36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</row>
    <row r="818" spans="1:17" x14ac:dyDescent="0.2">
      <c r="A818" s="1">
        <v>45551</v>
      </c>
      <c r="B818" t="s">
        <v>9</v>
      </c>
      <c r="C818" t="s">
        <v>10</v>
      </c>
      <c r="D818" t="s">
        <v>22</v>
      </c>
      <c r="E818" t="s">
        <v>12</v>
      </c>
      <c r="F818" t="s">
        <v>21</v>
      </c>
      <c r="G818">
        <v>241</v>
      </c>
      <c r="H818">
        <v>29</v>
      </c>
      <c r="I818">
        <v>183.16</v>
      </c>
      <c r="J818" t="s">
        <v>34</v>
      </c>
      <c r="K818" t="s">
        <v>36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</row>
    <row r="819" spans="1:17" x14ac:dyDescent="0.2">
      <c r="A819" s="1">
        <v>45298</v>
      </c>
      <c r="B819" t="s">
        <v>25</v>
      </c>
      <c r="C819" t="s">
        <v>28</v>
      </c>
      <c r="D819" t="s">
        <v>22</v>
      </c>
      <c r="E819" t="s">
        <v>12</v>
      </c>
      <c r="F819" t="s">
        <v>13</v>
      </c>
      <c r="G819">
        <v>320</v>
      </c>
      <c r="H819">
        <v>22</v>
      </c>
      <c r="I819">
        <v>16.48</v>
      </c>
      <c r="J819" t="s">
        <v>34</v>
      </c>
      <c r="K819" t="s">
        <v>36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</row>
    <row r="820" spans="1:17" x14ac:dyDescent="0.2">
      <c r="A820" s="1">
        <v>45352</v>
      </c>
      <c r="B820" t="s">
        <v>25</v>
      </c>
      <c r="C820" t="s">
        <v>28</v>
      </c>
      <c r="D820" t="s">
        <v>22</v>
      </c>
      <c r="E820" t="s">
        <v>32</v>
      </c>
      <c r="F820" t="s">
        <v>21</v>
      </c>
      <c r="G820">
        <v>202</v>
      </c>
      <c r="H820">
        <v>15</v>
      </c>
      <c r="I820">
        <v>434.73</v>
      </c>
      <c r="J820" t="s">
        <v>34</v>
      </c>
      <c r="K820" t="s">
        <v>36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</row>
    <row r="821" spans="1:17" x14ac:dyDescent="0.2">
      <c r="A821" s="1">
        <v>45558</v>
      </c>
      <c r="B821" t="s">
        <v>25</v>
      </c>
      <c r="C821" t="s">
        <v>10</v>
      </c>
      <c r="D821" t="s">
        <v>22</v>
      </c>
      <c r="E821" t="s">
        <v>16</v>
      </c>
      <c r="F821" t="s">
        <v>13</v>
      </c>
      <c r="G821">
        <v>420</v>
      </c>
      <c r="H821">
        <v>39</v>
      </c>
      <c r="I821">
        <v>893.66</v>
      </c>
      <c r="J821" t="s">
        <v>34</v>
      </c>
      <c r="K821" t="s">
        <v>36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</row>
    <row r="822" spans="1:17" x14ac:dyDescent="0.2">
      <c r="A822" s="1">
        <v>45317</v>
      </c>
      <c r="B822" t="s">
        <v>9</v>
      </c>
      <c r="C822" t="s">
        <v>19</v>
      </c>
      <c r="D822" t="s">
        <v>22</v>
      </c>
      <c r="E822" t="s">
        <v>12</v>
      </c>
      <c r="F822" t="s">
        <v>13</v>
      </c>
      <c r="G822">
        <v>219</v>
      </c>
      <c r="H822">
        <v>30</v>
      </c>
      <c r="I822">
        <v>332.57</v>
      </c>
      <c r="J822" t="s">
        <v>34</v>
      </c>
      <c r="K822" t="s">
        <v>36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</row>
    <row r="823" spans="1:17" x14ac:dyDescent="0.2">
      <c r="A823" s="1">
        <v>45366</v>
      </c>
      <c r="B823" t="s">
        <v>25</v>
      </c>
      <c r="C823" t="s">
        <v>19</v>
      </c>
      <c r="D823" t="s">
        <v>22</v>
      </c>
      <c r="E823" t="s">
        <v>23</v>
      </c>
      <c r="F823" t="s">
        <v>17</v>
      </c>
      <c r="G823">
        <v>419</v>
      </c>
      <c r="H823">
        <v>21</v>
      </c>
      <c r="I823">
        <v>659</v>
      </c>
      <c r="J823" t="s">
        <v>34</v>
      </c>
      <c r="K823" t="s">
        <v>36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</row>
    <row r="824" spans="1:17" x14ac:dyDescent="0.2">
      <c r="A824" s="1">
        <v>45330</v>
      </c>
      <c r="B824" t="s">
        <v>25</v>
      </c>
      <c r="C824" t="s">
        <v>28</v>
      </c>
      <c r="D824" t="s">
        <v>22</v>
      </c>
      <c r="E824" t="s">
        <v>23</v>
      </c>
      <c r="F824" t="s">
        <v>13</v>
      </c>
      <c r="G824">
        <v>165</v>
      </c>
      <c r="H824">
        <v>21</v>
      </c>
      <c r="I824">
        <v>636.42999999999995</v>
      </c>
      <c r="J824" t="s">
        <v>34</v>
      </c>
      <c r="K824" t="s">
        <v>36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  <c r="Q824" t="s">
        <v>34</v>
      </c>
    </row>
    <row r="825" spans="1:17" x14ac:dyDescent="0.2">
      <c r="A825" s="1">
        <v>45400</v>
      </c>
      <c r="B825" t="s">
        <v>30</v>
      </c>
      <c r="C825" t="s">
        <v>28</v>
      </c>
      <c r="D825" t="s">
        <v>22</v>
      </c>
      <c r="E825" t="s">
        <v>12</v>
      </c>
      <c r="F825" t="s">
        <v>24</v>
      </c>
      <c r="G825">
        <v>191</v>
      </c>
      <c r="H825">
        <v>34</v>
      </c>
      <c r="I825">
        <v>149.24</v>
      </c>
      <c r="J825" t="s">
        <v>34</v>
      </c>
      <c r="K825" t="s">
        <v>36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</row>
    <row r="826" spans="1:17" x14ac:dyDescent="0.2">
      <c r="A826" s="1">
        <v>45321</v>
      </c>
      <c r="B826" t="s">
        <v>9</v>
      </c>
      <c r="C826" t="s">
        <v>19</v>
      </c>
      <c r="D826" t="s">
        <v>22</v>
      </c>
      <c r="E826" t="s">
        <v>12</v>
      </c>
      <c r="F826" t="s">
        <v>17</v>
      </c>
      <c r="G826">
        <v>456</v>
      </c>
      <c r="H826">
        <v>11</v>
      </c>
      <c r="I826">
        <v>302.67</v>
      </c>
      <c r="J826" t="s">
        <v>34</v>
      </c>
      <c r="K826" t="s">
        <v>36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  <c r="Q826" t="s">
        <v>34</v>
      </c>
    </row>
    <row r="827" spans="1:17" x14ac:dyDescent="0.2">
      <c r="A827" s="1">
        <v>45610</v>
      </c>
      <c r="B827" t="s">
        <v>18</v>
      </c>
      <c r="C827" t="s">
        <v>19</v>
      </c>
      <c r="D827" t="s">
        <v>22</v>
      </c>
      <c r="E827" t="s">
        <v>12</v>
      </c>
      <c r="F827" t="s">
        <v>13</v>
      </c>
      <c r="G827">
        <v>134</v>
      </c>
      <c r="H827">
        <v>14</v>
      </c>
      <c r="I827">
        <v>940.41</v>
      </c>
      <c r="J827" t="s">
        <v>34</v>
      </c>
      <c r="K827" t="s">
        <v>36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</row>
    <row r="828" spans="1:17" x14ac:dyDescent="0.2">
      <c r="A828" s="1">
        <v>45427</v>
      </c>
      <c r="B828" t="s">
        <v>14</v>
      </c>
      <c r="C828" t="s">
        <v>19</v>
      </c>
      <c r="D828" t="s">
        <v>22</v>
      </c>
      <c r="E828" t="s">
        <v>16</v>
      </c>
      <c r="F828" t="s">
        <v>24</v>
      </c>
      <c r="G828">
        <v>457</v>
      </c>
      <c r="H828">
        <v>2</v>
      </c>
      <c r="I828">
        <v>784.29</v>
      </c>
      <c r="J828" t="s">
        <v>34</v>
      </c>
      <c r="K828" t="s">
        <v>36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  <c r="Q828" t="s">
        <v>34</v>
      </c>
    </row>
    <row r="829" spans="1:17" x14ac:dyDescent="0.2">
      <c r="A829" s="1">
        <v>45422</v>
      </c>
      <c r="B829" t="s">
        <v>18</v>
      </c>
      <c r="C829" t="s">
        <v>10</v>
      </c>
      <c r="D829" t="s">
        <v>22</v>
      </c>
      <c r="E829" t="s">
        <v>12</v>
      </c>
      <c r="F829" t="s">
        <v>13</v>
      </c>
      <c r="G829">
        <v>232</v>
      </c>
      <c r="H829">
        <v>29</v>
      </c>
      <c r="I829">
        <v>731.08</v>
      </c>
      <c r="J829" t="s">
        <v>34</v>
      </c>
      <c r="K829" t="s">
        <v>36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</row>
    <row r="830" spans="1:17" x14ac:dyDescent="0.2">
      <c r="A830" s="1">
        <v>45633</v>
      </c>
      <c r="B830" t="s">
        <v>9</v>
      </c>
      <c r="C830" t="s">
        <v>28</v>
      </c>
      <c r="D830" t="s">
        <v>22</v>
      </c>
      <c r="E830" t="s">
        <v>32</v>
      </c>
      <c r="F830" t="s">
        <v>24</v>
      </c>
      <c r="G830">
        <v>184</v>
      </c>
      <c r="H830">
        <v>49</v>
      </c>
      <c r="I830">
        <v>100.44</v>
      </c>
      <c r="J830" t="s">
        <v>34</v>
      </c>
      <c r="K830" t="s">
        <v>36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  <c r="Q830" t="s">
        <v>34</v>
      </c>
    </row>
    <row r="831" spans="1:17" x14ac:dyDescent="0.2">
      <c r="A831" s="1">
        <v>45525</v>
      </c>
      <c r="B831" t="s">
        <v>18</v>
      </c>
      <c r="C831" t="s">
        <v>15</v>
      </c>
      <c r="D831" t="s">
        <v>22</v>
      </c>
      <c r="E831" t="s">
        <v>29</v>
      </c>
      <c r="F831" t="s">
        <v>24</v>
      </c>
      <c r="G831">
        <v>423</v>
      </c>
      <c r="H831">
        <v>48</v>
      </c>
      <c r="I831">
        <v>522.59</v>
      </c>
      <c r="J831" t="s">
        <v>34</v>
      </c>
      <c r="K831" t="s">
        <v>36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</row>
    <row r="832" spans="1:17" x14ac:dyDescent="0.2">
      <c r="A832" s="1">
        <v>45625</v>
      </c>
      <c r="B832" t="s">
        <v>14</v>
      </c>
      <c r="C832" t="s">
        <v>28</v>
      </c>
      <c r="D832" t="s">
        <v>22</v>
      </c>
      <c r="E832" t="s">
        <v>12</v>
      </c>
      <c r="F832" t="s">
        <v>24</v>
      </c>
      <c r="G832">
        <v>414</v>
      </c>
      <c r="H832">
        <v>44</v>
      </c>
      <c r="I832">
        <v>185.58</v>
      </c>
      <c r="J832" t="s">
        <v>34</v>
      </c>
      <c r="K832" t="s">
        <v>36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</row>
    <row r="833" spans="1:17" x14ac:dyDescent="0.2">
      <c r="A833" s="1">
        <v>45319</v>
      </c>
      <c r="B833" t="s">
        <v>9</v>
      </c>
      <c r="C833" t="s">
        <v>28</v>
      </c>
      <c r="D833" t="s">
        <v>22</v>
      </c>
      <c r="E833" t="s">
        <v>12</v>
      </c>
      <c r="F833" t="s">
        <v>13</v>
      </c>
      <c r="G833">
        <v>70</v>
      </c>
      <c r="H833">
        <v>5</v>
      </c>
      <c r="I833">
        <v>360.28</v>
      </c>
      <c r="J833" t="s">
        <v>34</v>
      </c>
      <c r="K833" t="s">
        <v>36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</row>
    <row r="834" spans="1:17" x14ac:dyDescent="0.2">
      <c r="A834" s="1">
        <v>45357</v>
      </c>
      <c r="B834" t="s">
        <v>18</v>
      </c>
      <c r="C834" t="s">
        <v>15</v>
      </c>
      <c r="D834" t="s">
        <v>22</v>
      </c>
      <c r="E834" t="s">
        <v>16</v>
      </c>
      <c r="F834" t="s">
        <v>21</v>
      </c>
      <c r="G834">
        <v>209</v>
      </c>
      <c r="H834">
        <v>3</v>
      </c>
      <c r="I834">
        <v>340.56</v>
      </c>
      <c r="J834" t="s">
        <v>34</v>
      </c>
      <c r="K834" t="s">
        <v>36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</row>
    <row r="835" spans="1:17" x14ac:dyDescent="0.2">
      <c r="A835" s="1">
        <v>45642</v>
      </c>
      <c r="B835" t="s">
        <v>30</v>
      </c>
      <c r="C835" t="s">
        <v>15</v>
      </c>
      <c r="D835" t="s">
        <v>22</v>
      </c>
      <c r="E835" t="s">
        <v>32</v>
      </c>
      <c r="F835" t="s">
        <v>24</v>
      </c>
      <c r="G835">
        <v>158</v>
      </c>
      <c r="H835">
        <v>38</v>
      </c>
      <c r="I835">
        <v>6.66</v>
      </c>
      <c r="J835" t="s">
        <v>34</v>
      </c>
      <c r="K835" t="s">
        <v>36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</row>
    <row r="836" spans="1:17" x14ac:dyDescent="0.2">
      <c r="A836" s="1">
        <v>45331</v>
      </c>
      <c r="B836" t="s">
        <v>18</v>
      </c>
      <c r="C836" t="s">
        <v>10</v>
      </c>
      <c r="D836" t="s">
        <v>22</v>
      </c>
      <c r="E836" t="s">
        <v>16</v>
      </c>
      <c r="F836" t="s">
        <v>17</v>
      </c>
      <c r="G836">
        <v>480</v>
      </c>
      <c r="H836">
        <v>48</v>
      </c>
      <c r="I836">
        <v>319.70999999999998</v>
      </c>
      <c r="J836" t="s">
        <v>34</v>
      </c>
      <c r="K836" t="s">
        <v>36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</row>
    <row r="837" spans="1:17" x14ac:dyDescent="0.2">
      <c r="A837" s="1">
        <v>45485</v>
      </c>
      <c r="B837" t="s">
        <v>14</v>
      </c>
      <c r="C837" t="s">
        <v>10</v>
      </c>
      <c r="D837" t="s">
        <v>22</v>
      </c>
      <c r="E837" t="s">
        <v>29</v>
      </c>
      <c r="F837" t="s">
        <v>24</v>
      </c>
      <c r="G837">
        <v>48</v>
      </c>
      <c r="H837">
        <v>48</v>
      </c>
      <c r="I837">
        <v>440.99</v>
      </c>
      <c r="J837" t="s">
        <v>34</v>
      </c>
      <c r="K837" t="s">
        <v>36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</row>
    <row r="838" spans="1:17" x14ac:dyDescent="0.2">
      <c r="A838" s="1">
        <v>45333</v>
      </c>
      <c r="B838" t="s">
        <v>14</v>
      </c>
      <c r="C838" t="s">
        <v>19</v>
      </c>
      <c r="D838" t="s">
        <v>22</v>
      </c>
      <c r="E838" t="s">
        <v>23</v>
      </c>
      <c r="F838" t="s">
        <v>17</v>
      </c>
      <c r="G838">
        <v>275</v>
      </c>
      <c r="H838">
        <v>31</v>
      </c>
      <c r="I838">
        <v>508.32</v>
      </c>
      <c r="J838" t="s">
        <v>34</v>
      </c>
      <c r="K838" t="s">
        <v>36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</row>
    <row r="839" spans="1:17" x14ac:dyDescent="0.2">
      <c r="A839" s="1">
        <v>45508</v>
      </c>
      <c r="B839" t="s">
        <v>18</v>
      </c>
      <c r="C839" t="s">
        <v>28</v>
      </c>
      <c r="D839" t="s">
        <v>22</v>
      </c>
      <c r="E839" t="s">
        <v>16</v>
      </c>
      <c r="F839" t="s">
        <v>17</v>
      </c>
      <c r="G839">
        <v>442</v>
      </c>
      <c r="H839">
        <v>10</v>
      </c>
      <c r="I839">
        <v>189.4</v>
      </c>
      <c r="J839" t="s">
        <v>34</v>
      </c>
      <c r="K839" t="s">
        <v>36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</row>
    <row r="840" spans="1:17" x14ac:dyDescent="0.2">
      <c r="A840" s="1">
        <v>45493</v>
      </c>
      <c r="B840" t="s">
        <v>26</v>
      </c>
      <c r="C840" t="s">
        <v>15</v>
      </c>
      <c r="D840" t="s">
        <v>22</v>
      </c>
      <c r="E840" t="s">
        <v>32</v>
      </c>
      <c r="F840" t="s">
        <v>24</v>
      </c>
      <c r="G840">
        <v>233</v>
      </c>
      <c r="H840">
        <v>46</v>
      </c>
      <c r="I840">
        <v>875.58</v>
      </c>
      <c r="J840" t="s">
        <v>34</v>
      </c>
      <c r="K840" t="s">
        <v>36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  <c r="Q840" t="s">
        <v>34</v>
      </c>
    </row>
    <row r="841" spans="1:17" x14ac:dyDescent="0.2">
      <c r="A841" s="1">
        <v>45356</v>
      </c>
      <c r="B841" t="s">
        <v>18</v>
      </c>
      <c r="C841" t="s">
        <v>19</v>
      </c>
      <c r="D841" t="s">
        <v>22</v>
      </c>
      <c r="E841" t="s">
        <v>29</v>
      </c>
      <c r="F841" t="s">
        <v>13</v>
      </c>
      <c r="G841">
        <v>268</v>
      </c>
      <c r="H841">
        <v>7</v>
      </c>
      <c r="I841">
        <v>317.99</v>
      </c>
      <c r="J841" t="s">
        <v>34</v>
      </c>
      <c r="K841" t="s">
        <v>36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</row>
    <row r="842" spans="1:17" x14ac:dyDescent="0.2">
      <c r="A842" s="1">
        <v>45332</v>
      </c>
      <c r="B842" t="s">
        <v>25</v>
      </c>
      <c r="C842" t="s">
        <v>10</v>
      </c>
      <c r="D842" t="s">
        <v>22</v>
      </c>
      <c r="E842" t="s">
        <v>16</v>
      </c>
      <c r="F842" t="s">
        <v>13</v>
      </c>
      <c r="G842">
        <v>257</v>
      </c>
      <c r="H842">
        <v>26</v>
      </c>
      <c r="I842">
        <v>606.38</v>
      </c>
      <c r="J842" t="s">
        <v>34</v>
      </c>
      <c r="K842" t="s">
        <v>36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</row>
    <row r="843" spans="1:17" x14ac:dyDescent="0.2">
      <c r="A843" s="1">
        <v>45430</v>
      </c>
      <c r="B843" t="s">
        <v>14</v>
      </c>
      <c r="C843" t="s">
        <v>15</v>
      </c>
      <c r="D843" t="s">
        <v>22</v>
      </c>
      <c r="E843" t="s">
        <v>12</v>
      </c>
      <c r="F843" t="s">
        <v>24</v>
      </c>
      <c r="G843">
        <v>425</v>
      </c>
      <c r="H843">
        <v>40</v>
      </c>
      <c r="I843">
        <v>802.44</v>
      </c>
      <c r="J843" t="s">
        <v>34</v>
      </c>
      <c r="K843" t="s">
        <v>36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</row>
    <row r="844" spans="1:17" x14ac:dyDescent="0.2">
      <c r="A844" s="1">
        <v>45387</v>
      </c>
      <c r="B844" t="s">
        <v>18</v>
      </c>
      <c r="C844" t="s">
        <v>15</v>
      </c>
      <c r="D844" t="s">
        <v>22</v>
      </c>
      <c r="E844" t="s">
        <v>29</v>
      </c>
      <c r="F844" t="s">
        <v>13</v>
      </c>
      <c r="G844">
        <v>136</v>
      </c>
      <c r="H844">
        <v>26</v>
      </c>
      <c r="I844">
        <v>227.21</v>
      </c>
      <c r="J844" t="s">
        <v>34</v>
      </c>
      <c r="K844" t="s">
        <v>36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</row>
    <row r="845" spans="1:17" x14ac:dyDescent="0.2">
      <c r="A845" s="1">
        <v>45432</v>
      </c>
      <c r="B845" t="s">
        <v>30</v>
      </c>
      <c r="C845" t="s">
        <v>15</v>
      </c>
      <c r="D845" t="s">
        <v>22</v>
      </c>
      <c r="E845" t="s">
        <v>23</v>
      </c>
      <c r="F845" t="s">
        <v>17</v>
      </c>
      <c r="G845">
        <v>331</v>
      </c>
      <c r="H845">
        <v>44</v>
      </c>
      <c r="I845">
        <v>807.92</v>
      </c>
      <c r="J845" t="s">
        <v>34</v>
      </c>
      <c r="K845" t="s">
        <v>36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</row>
    <row r="846" spans="1:17" x14ac:dyDescent="0.2">
      <c r="A846" s="1">
        <v>45606</v>
      </c>
      <c r="B846" t="s">
        <v>30</v>
      </c>
      <c r="C846" t="s">
        <v>10</v>
      </c>
      <c r="D846" t="s">
        <v>22</v>
      </c>
      <c r="E846" t="s">
        <v>23</v>
      </c>
      <c r="F846" t="s">
        <v>17</v>
      </c>
      <c r="G846">
        <v>218</v>
      </c>
      <c r="H846">
        <v>31</v>
      </c>
      <c r="I846">
        <v>749.01</v>
      </c>
      <c r="J846" t="s">
        <v>34</v>
      </c>
      <c r="K846" t="s">
        <v>36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</row>
    <row r="847" spans="1:17" x14ac:dyDescent="0.2">
      <c r="A847" s="1">
        <v>45537</v>
      </c>
      <c r="B847" t="s">
        <v>30</v>
      </c>
      <c r="C847" t="s">
        <v>19</v>
      </c>
      <c r="D847" t="s">
        <v>22</v>
      </c>
      <c r="E847" t="s">
        <v>29</v>
      </c>
      <c r="F847" t="s">
        <v>13</v>
      </c>
      <c r="G847">
        <v>79</v>
      </c>
      <c r="H847">
        <v>13</v>
      </c>
      <c r="I847">
        <v>205.89</v>
      </c>
      <c r="J847" t="s">
        <v>34</v>
      </c>
      <c r="K847" t="s">
        <v>36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</row>
    <row r="848" spans="1:17" x14ac:dyDescent="0.2">
      <c r="A848" s="1">
        <v>45368</v>
      </c>
      <c r="B848" t="s">
        <v>18</v>
      </c>
      <c r="C848" t="s">
        <v>15</v>
      </c>
      <c r="D848" t="s">
        <v>22</v>
      </c>
      <c r="E848" t="s">
        <v>29</v>
      </c>
      <c r="F848" t="s">
        <v>24</v>
      </c>
      <c r="G848">
        <v>270</v>
      </c>
      <c r="H848">
        <v>10</v>
      </c>
      <c r="I848">
        <v>954.14</v>
      </c>
      <c r="J848" t="s">
        <v>34</v>
      </c>
      <c r="K848" t="s">
        <v>36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</row>
    <row r="849" spans="1:17" x14ac:dyDescent="0.2">
      <c r="A849" s="1">
        <v>45318</v>
      </c>
      <c r="B849" t="s">
        <v>18</v>
      </c>
      <c r="C849" t="s">
        <v>19</v>
      </c>
      <c r="D849" t="s">
        <v>22</v>
      </c>
      <c r="E849" t="s">
        <v>16</v>
      </c>
      <c r="F849" t="s">
        <v>13</v>
      </c>
      <c r="G849">
        <v>104</v>
      </c>
      <c r="H849">
        <v>31</v>
      </c>
      <c r="I849">
        <v>709.13</v>
      </c>
      <c r="J849" t="s">
        <v>34</v>
      </c>
      <c r="K849" t="s">
        <v>36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</row>
    <row r="850" spans="1:17" x14ac:dyDescent="0.2">
      <c r="A850" s="1">
        <v>45488</v>
      </c>
      <c r="B850" t="s">
        <v>30</v>
      </c>
      <c r="C850" t="s">
        <v>28</v>
      </c>
      <c r="D850" t="s">
        <v>22</v>
      </c>
      <c r="E850" t="s">
        <v>23</v>
      </c>
      <c r="F850" t="s">
        <v>24</v>
      </c>
      <c r="G850">
        <v>255</v>
      </c>
      <c r="H850">
        <v>25</v>
      </c>
      <c r="I850">
        <v>643.73</v>
      </c>
      <c r="J850" t="s">
        <v>34</v>
      </c>
      <c r="K850" t="s">
        <v>36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</row>
    <row r="851" spans="1:17" x14ac:dyDescent="0.2">
      <c r="A851" s="1">
        <v>45305</v>
      </c>
      <c r="B851" t="s">
        <v>14</v>
      </c>
      <c r="C851" t="s">
        <v>10</v>
      </c>
      <c r="D851" t="s">
        <v>22</v>
      </c>
      <c r="E851" t="s">
        <v>29</v>
      </c>
      <c r="F851" t="s">
        <v>21</v>
      </c>
      <c r="G851">
        <v>363</v>
      </c>
      <c r="H851">
        <v>28</v>
      </c>
      <c r="I851">
        <v>659.23</v>
      </c>
      <c r="J851" t="s">
        <v>34</v>
      </c>
      <c r="K851" t="s">
        <v>36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  <c r="Q851" t="s">
        <v>34</v>
      </c>
    </row>
    <row r="852" spans="1:17" x14ac:dyDescent="0.2">
      <c r="A852" s="1">
        <v>45486</v>
      </c>
      <c r="B852" t="s">
        <v>14</v>
      </c>
      <c r="C852" t="s">
        <v>19</v>
      </c>
      <c r="D852" t="s">
        <v>22</v>
      </c>
      <c r="E852" t="s">
        <v>32</v>
      </c>
      <c r="F852" t="s">
        <v>24</v>
      </c>
      <c r="G852">
        <v>448</v>
      </c>
      <c r="H852">
        <v>48</v>
      </c>
      <c r="I852">
        <v>264.7</v>
      </c>
      <c r="J852" t="s">
        <v>34</v>
      </c>
      <c r="K852" t="s">
        <v>36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</row>
    <row r="853" spans="1:17" x14ac:dyDescent="0.2">
      <c r="A853" s="1">
        <v>45521</v>
      </c>
      <c r="B853" t="s">
        <v>25</v>
      </c>
      <c r="C853" t="s">
        <v>10</v>
      </c>
      <c r="D853" t="s">
        <v>22</v>
      </c>
      <c r="E853" t="s">
        <v>29</v>
      </c>
      <c r="F853" t="s">
        <v>13</v>
      </c>
      <c r="G853">
        <v>347</v>
      </c>
      <c r="H853">
        <v>44</v>
      </c>
      <c r="I853">
        <v>498.63</v>
      </c>
      <c r="J853" t="s">
        <v>34</v>
      </c>
      <c r="K853" t="s">
        <v>36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</row>
    <row r="854" spans="1:17" x14ac:dyDescent="0.2">
      <c r="A854" s="1">
        <v>45536</v>
      </c>
      <c r="B854" t="s">
        <v>18</v>
      </c>
      <c r="C854" t="s">
        <v>28</v>
      </c>
      <c r="D854" t="s">
        <v>22</v>
      </c>
      <c r="E854" t="s">
        <v>29</v>
      </c>
      <c r="F854" t="s">
        <v>21</v>
      </c>
      <c r="G854">
        <v>314</v>
      </c>
      <c r="H854">
        <v>19</v>
      </c>
      <c r="I854">
        <v>51.37</v>
      </c>
      <c r="J854" t="s">
        <v>34</v>
      </c>
      <c r="K854" t="s">
        <v>36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</row>
    <row r="855" spans="1:17" x14ac:dyDescent="0.2">
      <c r="A855" s="1">
        <v>45615</v>
      </c>
      <c r="B855" t="s">
        <v>26</v>
      </c>
      <c r="C855" t="s">
        <v>28</v>
      </c>
      <c r="D855" t="s">
        <v>22</v>
      </c>
      <c r="E855" t="s">
        <v>29</v>
      </c>
      <c r="F855" t="s">
        <v>13</v>
      </c>
      <c r="G855">
        <v>387</v>
      </c>
      <c r="H855">
        <v>1</v>
      </c>
      <c r="I855">
        <v>687.45</v>
      </c>
      <c r="J855" t="s">
        <v>34</v>
      </c>
      <c r="K855" t="s">
        <v>36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</row>
    <row r="856" spans="1:17" x14ac:dyDescent="0.2">
      <c r="A856" s="1">
        <v>45522</v>
      </c>
      <c r="B856" t="s">
        <v>30</v>
      </c>
      <c r="C856" t="s">
        <v>19</v>
      </c>
      <c r="D856" t="s">
        <v>22</v>
      </c>
      <c r="E856" t="s">
        <v>23</v>
      </c>
      <c r="F856" t="s">
        <v>13</v>
      </c>
      <c r="G856">
        <v>382</v>
      </c>
      <c r="H856">
        <v>19</v>
      </c>
      <c r="I856">
        <v>724.41</v>
      </c>
      <c r="J856" t="s">
        <v>34</v>
      </c>
      <c r="K856" t="s">
        <v>36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</row>
    <row r="857" spans="1:17" x14ac:dyDescent="0.2">
      <c r="A857" s="1">
        <v>45450</v>
      </c>
      <c r="B857" t="s">
        <v>30</v>
      </c>
      <c r="C857" t="s">
        <v>10</v>
      </c>
      <c r="D857" t="s">
        <v>22</v>
      </c>
      <c r="E857" t="s">
        <v>29</v>
      </c>
      <c r="F857" t="s">
        <v>13</v>
      </c>
      <c r="G857">
        <v>40</v>
      </c>
      <c r="H857">
        <v>14</v>
      </c>
      <c r="I857">
        <v>770.47</v>
      </c>
      <c r="J857" t="s">
        <v>34</v>
      </c>
      <c r="K857" t="s">
        <v>36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</row>
    <row r="858" spans="1:17" x14ac:dyDescent="0.2">
      <c r="A858" s="1">
        <v>45465</v>
      </c>
      <c r="B858" t="s">
        <v>18</v>
      </c>
      <c r="C858" t="s">
        <v>15</v>
      </c>
      <c r="D858" t="s">
        <v>22</v>
      </c>
      <c r="E858" t="s">
        <v>32</v>
      </c>
      <c r="F858" t="s">
        <v>24</v>
      </c>
      <c r="G858">
        <v>241</v>
      </c>
      <c r="H858">
        <v>25</v>
      </c>
      <c r="I858">
        <v>97.23</v>
      </c>
      <c r="J858" t="s">
        <v>34</v>
      </c>
      <c r="K858" t="s">
        <v>36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</row>
    <row r="859" spans="1:17" x14ac:dyDescent="0.2">
      <c r="A859" s="1">
        <v>45468</v>
      </c>
      <c r="B859" t="s">
        <v>25</v>
      </c>
      <c r="C859" t="s">
        <v>15</v>
      </c>
      <c r="D859" t="s">
        <v>22</v>
      </c>
      <c r="E859" t="s">
        <v>29</v>
      </c>
      <c r="F859" t="s">
        <v>13</v>
      </c>
      <c r="G859">
        <v>227</v>
      </c>
      <c r="H859">
        <v>41</v>
      </c>
      <c r="I859">
        <v>859.4</v>
      </c>
      <c r="J859" t="s">
        <v>34</v>
      </c>
      <c r="K859" t="s">
        <v>36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34</v>
      </c>
    </row>
    <row r="860" spans="1:17" x14ac:dyDescent="0.2">
      <c r="A860" s="1">
        <v>45398</v>
      </c>
      <c r="B860" t="s">
        <v>30</v>
      </c>
      <c r="C860" t="s">
        <v>10</v>
      </c>
      <c r="D860" t="s">
        <v>22</v>
      </c>
      <c r="E860" t="s">
        <v>23</v>
      </c>
      <c r="F860" t="s">
        <v>21</v>
      </c>
      <c r="G860">
        <v>195</v>
      </c>
      <c r="H860">
        <v>43</v>
      </c>
      <c r="I860">
        <v>976.2</v>
      </c>
      <c r="J860" t="s">
        <v>34</v>
      </c>
      <c r="K860" t="s">
        <v>36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</row>
    <row r="861" spans="1:17" x14ac:dyDescent="0.2">
      <c r="A861" s="1">
        <v>45585</v>
      </c>
      <c r="B861" t="s">
        <v>14</v>
      </c>
      <c r="C861" t="s">
        <v>10</v>
      </c>
      <c r="D861" t="s">
        <v>22</v>
      </c>
      <c r="E861" t="s">
        <v>32</v>
      </c>
      <c r="F861" t="s">
        <v>24</v>
      </c>
      <c r="G861">
        <v>449</v>
      </c>
      <c r="H861">
        <v>27</v>
      </c>
      <c r="I861">
        <v>528.35</v>
      </c>
      <c r="J861" t="s">
        <v>34</v>
      </c>
      <c r="K861" t="s">
        <v>36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</row>
    <row r="862" spans="1:17" x14ac:dyDescent="0.2">
      <c r="A862" s="1">
        <v>45385</v>
      </c>
      <c r="B862" t="s">
        <v>18</v>
      </c>
      <c r="C862" t="s">
        <v>28</v>
      </c>
      <c r="D862" t="s">
        <v>22</v>
      </c>
      <c r="E862" t="s">
        <v>12</v>
      </c>
      <c r="F862" t="s">
        <v>24</v>
      </c>
      <c r="G862">
        <v>396</v>
      </c>
      <c r="H862">
        <v>33</v>
      </c>
      <c r="I862">
        <v>367.78</v>
      </c>
      <c r="J862" t="s">
        <v>34</v>
      </c>
      <c r="K862" t="s">
        <v>36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</row>
    <row r="863" spans="1:17" x14ac:dyDescent="0.2">
      <c r="A863" s="1">
        <v>45328</v>
      </c>
      <c r="B863" t="s">
        <v>14</v>
      </c>
      <c r="C863" t="s">
        <v>10</v>
      </c>
      <c r="D863" t="s">
        <v>22</v>
      </c>
      <c r="E863" t="s">
        <v>12</v>
      </c>
      <c r="F863" t="s">
        <v>13</v>
      </c>
      <c r="G863">
        <v>89</v>
      </c>
      <c r="H863">
        <v>30</v>
      </c>
      <c r="I863">
        <v>222.91</v>
      </c>
      <c r="J863" t="s">
        <v>34</v>
      </c>
      <c r="K863" t="s">
        <v>36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</row>
    <row r="864" spans="1:17" x14ac:dyDescent="0.2">
      <c r="A864" s="1">
        <v>45437</v>
      </c>
      <c r="B864" t="s">
        <v>14</v>
      </c>
      <c r="C864" t="s">
        <v>10</v>
      </c>
      <c r="D864" t="s">
        <v>22</v>
      </c>
      <c r="E864" t="s">
        <v>16</v>
      </c>
      <c r="F864" t="s">
        <v>17</v>
      </c>
      <c r="G864">
        <v>22</v>
      </c>
      <c r="H864">
        <v>48</v>
      </c>
      <c r="I864">
        <v>324.23</v>
      </c>
      <c r="J864" t="s">
        <v>34</v>
      </c>
      <c r="K864" t="s">
        <v>36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</row>
    <row r="865" spans="1:17" x14ac:dyDescent="0.2">
      <c r="A865" s="1">
        <v>45502</v>
      </c>
      <c r="B865" t="s">
        <v>9</v>
      </c>
      <c r="C865" t="s">
        <v>15</v>
      </c>
      <c r="D865" t="s">
        <v>22</v>
      </c>
      <c r="E865" t="s">
        <v>23</v>
      </c>
      <c r="F865" t="s">
        <v>21</v>
      </c>
      <c r="G865">
        <v>208</v>
      </c>
      <c r="H865">
        <v>7</v>
      </c>
      <c r="I865">
        <v>105.45</v>
      </c>
      <c r="J865" t="s">
        <v>34</v>
      </c>
      <c r="K865" t="s">
        <v>36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</row>
    <row r="866" spans="1:17" x14ac:dyDescent="0.2">
      <c r="A866" s="1">
        <v>45534</v>
      </c>
      <c r="B866" t="s">
        <v>26</v>
      </c>
      <c r="C866" t="s">
        <v>19</v>
      </c>
      <c r="D866" t="s">
        <v>22</v>
      </c>
      <c r="E866" t="s">
        <v>12</v>
      </c>
      <c r="F866" t="s">
        <v>17</v>
      </c>
      <c r="G866">
        <v>181</v>
      </c>
      <c r="H866">
        <v>42</v>
      </c>
      <c r="I866">
        <v>550.51</v>
      </c>
      <c r="J866" t="s">
        <v>34</v>
      </c>
      <c r="K866" t="s">
        <v>36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</row>
    <row r="867" spans="1:17" x14ac:dyDescent="0.2">
      <c r="A867" s="1">
        <v>45623</v>
      </c>
      <c r="B867" t="s">
        <v>26</v>
      </c>
      <c r="C867" t="s">
        <v>19</v>
      </c>
      <c r="D867" t="s">
        <v>22</v>
      </c>
      <c r="E867" t="s">
        <v>16</v>
      </c>
      <c r="F867" t="s">
        <v>13</v>
      </c>
      <c r="G867">
        <v>289</v>
      </c>
      <c r="H867">
        <v>49</v>
      </c>
      <c r="I867">
        <v>137.49</v>
      </c>
      <c r="J867" t="s">
        <v>34</v>
      </c>
      <c r="K867" t="s">
        <v>36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</row>
    <row r="868" spans="1:17" x14ac:dyDescent="0.2">
      <c r="A868" s="1">
        <v>45561</v>
      </c>
      <c r="B868" t="s">
        <v>30</v>
      </c>
      <c r="C868" t="s">
        <v>28</v>
      </c>
      <c r="D868" t="s">
        <v>22</v>
      </c>
      <c r="E868" t="s">
        <v>23</v>
      </c>
      <c r="F868" t="s">
        <v>21</v>
      </c>
      <c r="G868">
        <v>214</v>
      </c>
      <c r="H868">
        <v>16</v>
      </c>
      <c r="I868">
        <v>457.51</v>
      </c>
      <c r="J868" t="s">
        <v>34</v>
      </c>
      <c r="K868" t="s">
        <v>36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</row>
    <row r="869" spans="1:17" x14ac:dyDescent="0.2">
      <c r="A869" s="1">
        <v>45525</v>
      </c>
      <c r="B869" t="s">
        <v>25</v>
      </c>
      <c r="C869" t="s">
        <v>10</v>
      </c>
      <c r="D869" t="s">
        <v>22</v>
      </c>
      <c r="E869" t="s">
        <v>29</v>
      </c>
      <c r="F869" t="s">
        <v>21</v>
      </c>
      <c r="G869">
        <v>322</v>
      </c>
      <c r="H869">
        <v>16</v>
      </c>
      <c r="I869">
        <v>79.959999999999994</v>
      </c>
      <c r="J869" t="s">
        <v>34</v>
      </c>
      <c r="K869" t="s">
        <v>36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</row>
    <row r="870" spans="1:17" x14ac:dyDescent="0.2">
      <c r="A870" s="1">
        <v>45333</v>
      </c>
      <c r="B870" t="s">
        <v>9</v>
      </c>
      <c r="C870" t="s">
        <v>28</v>
      </c>
      <c r="D870" t="s">
        <v>22</v>
      </c>
      <c r="E870" t="s">
        <v>29</v>
      </c>
      <c r="F870" t="s">
        <v>21</v>
      </c>
      <c r="G870">
        <v>237</v>
      </c>
      <c r="H870">
        <v>32</v>
      </c>
      <c r="I870">
        <v>451.49</v>
      </c>
      <c r="J870" t="s">
        <v>34</v>
      </c>
      <c r="K870" t="s">
        <v>36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</row>
    <row r="871" spans="1:17" x14ac:dyDescent="0.2">
      <c r="A871" s="1">
        <v>45526</v>
      </c>
      <c r="B871" t="s">
        <v>14</v>
      </c>
      <c r="C871" t="s">
        <v>28</v>
      </c>
      <c r="D871" t="s">
        <v>22</v>
      </c>
      <c r="E871" t="s">
        <v>12</v>
      </c>
      <c r="F871" t="s">
        <v>17</v>
      </c>
      <c r="G871">
        <v>139</v>
      </c>
      <c r="H871">
        <v>14</v>
      </c>
      <c r="I871">
        <v>298.04000000000002</v>
      </c>
      <c r="J871" t="s">
        <v>34</v>
      </c>
      <c r="K871" t="s">
        <v>36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</row>
    <row r="872" spans="1:17" x14ac:dyDescent="0.2">
      <c r="A872" s="1">
        <v>45485</v>
      </c>
      <c r="B872" t="s">
        <v>30</v>
      </c>
      <c r="C872" t="s">
        <v>28</v>
      </c>
      <c r="D872" t="s">
        <v>22</v>
      </c>
      <c r="E872" t="s">
        <v>29</v>
      </c>
      <c r="F872" t="s">
        <v>24</v>
      </c>
      <c r="G872">
        <v>129</v>
      </c>
      <c r="H872">
        <v>30</v>
      </c>
      <c r="I872">
        <v>184.07</v>
      </c>
      <c r="J872" t="s">
        <v>34</v>
      </c>
      <c r="K872" t="s">
        <v>36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</row>
    <row r="873" spans="1:17" x14ac:dyDescent="0.2">
      <c r="A873" s="1">
        <v>45573</v>
      </c>
      <c r="B873" t="s">
        <v>14</v>
      </c>
      <c r="C873" t="s">
        <v>28</v>
      </c>
      <c r="D873" t="s">
        <v>22</v>
      </c>
      <c r="E873" t="s">
        <v>23</v>
      </c>
      <c r="F873" t="s">
        <v>24</v>
      </c>
      <c r="G873">
        <v>51</v>
      </c>
      <c r="H873">
        <v>13</v>
      </c>
      <c r="I873">
        <v>525.51</v>
      </c>
      <c r="J873" t="s">
        <v>34</v>
      </c>
      <c r="K873" t="s">
        <v>36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</row>
    <row r="874" spans="1:17" x14ac:dyDescent="0.2">
      <c r="A874" s="1">
        <v>45620</v>
      </c>
      <c r="B874" t="s">
        <v>18</v>
      </c>
      <c r="C874" t="s">
        <v>19</v>
      </c>
      <c r="D874" t="s">
        <v>22</v>
      </c>
      <c r="E874" t="s">
        <v>12</v>
      </c>
      <c r="F874" t="s">
        <v>24</v>
      </c>
      <c r="G874">
        <v>270</v>
      </c>
      <c r="H874">
        <v>28</v>
      </c>
      <c r="I874">
        <v>368.52</v>
      </c>
      <c r="J874" t="s">
        <v>34</v>
      </c>
      <c r="K874" t="s">
        <v>36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  <c r="Q874" t="s">
        <v>34</v>
      </c>
    </row>
    <row r="875" spans="1:17" x14ac:dyDescent="0.2">
      <c r="A875" s="1">
        <v>45324</v>
      </c>
      <c r="B875" t="s">
        <v>25</v>
      </c>
      <c r="C875" t="s">
        <v>19</v>
      </c>
      <c r="D875" t="s">
        <v>22</v>
      </c>
      <c r="E875" t="s">
        <v>23</v>
      </c>
      <c r="F875" t="s">
        <v>21</v>
      </c>
      <c r="G875">
        <v>365</v>
      </c>
      <c r="H875">
        <v>44</v>
      </c>
      <c r="I875">
        <v>257.97000000000003</v>
      </c>
      <c r="J875" t="s">
        <v>34</v>
      </c>
      <c r="K875" t="s">
        <v>36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</row>
    <row r="876" spans="1:17" x14ac:dyDescent="0.2">
      <c r="A876" s="1">
        <v>45386</v>
      </c>
      <c r="B876" t="s">
        <v>18</v>
      </c>
      <c r="C876" t="s">
        <v>28</v>
      </c>
      <c r="D876" t="s">
        <v>22</v>
      </c>
      <c r="E876" t="s">
        <v>12</v>
      </c>
      <c r="F876" t="s">
        <v>24</v>
      </c>
      <c r="G876">
        <v>398</v>
      </c>
      <c r="H876">
        <v>0</v>
      </c>
      <c r="I876">
        <v>484.02</v>
      </c>
      <c r="J876" t="s">
        <v>34</v>
      </c>
      <c r="K876" t="s">
        <v>36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</row>
    <row r="877" spans="1:17" x14ac:dyDescent="0.2">
      <c r="A877" s="1">
        <v>45643</v>
      </c>
      <c r="B877" t="s">
        <v>25</v>
      </c>
      <c r="C877" t="s">
        <v>28</v>
      </c>
      <c r="D877" t="s">
        <v>22</v>
      </c>
      <c r="E877" t="s">
        <v>23</v>
      </c>
      <c r="F877" t="s">
        <v>13</v>
      </c>
      <c r="G877">
        <v>48</v>
      </c>
      <c r="H877">
        <v>34</v>
      </c>
      <c r="I877">
        <v>510.94</v>
      </c>
      <c r="J877" t="s">
        <v>34</v>
      </c>
      <c r="K877" t="s">
        <v>36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</row>
    <row r="878" spans="1:17" x14ac:dyDescent="0.2">
      <c r="A878" s="1">
        <v>45412</v>
      </c>
      <c r="B878" t="s">
        <v>18</v>
      </c>
      <c r="C878" t="s">
        <v>19</v>
      </c>
      <c r="D878" t="s">
        <v>22</v>
      </c>
      <c r="E878" t="s">
        <v>23</v>
      </c>
      <c r="F878" t="s">
        <v>13</v>
      </c>
      <c r="G878">
        <v>94</v>
      </c>
      <c r="H878">
        <v>50</v>
      </c>
      <c r="I878">
        <v>845.38</v>
      </c>
      <c r="J878" t="s">
        <v>34</v>
      </c>
      <c r="K878" t="s">
        <v>36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</row>
    <row r="879" spans="1:17" x14ac:dyDescent="0.2">
      <c r="A879" s="1">
        <v>45334</v>
      </c>
      <c r="B879" t="s">
        <v>14</v>
      </c>
      <c r="C879" t="s">
        <v>15</v>
      </c>
      <c r="D879" t="s">
        <v>22</v>
      </c>
      <c r="E879" t="s">
        <v>23</v>
      </c>
      <c r="F879" t="s">
        <v>24</v>
      </c>
      <c r="G879">
        <v>208</v>
      </c>
      <c r="H879">
        <v>26</v>
      </c>
      <c r="I879">
        <v>660.92</v>
      </c>
      <c r="J879" t="s">
        <v>34</v>
      </c>
      <c r="K879" t="s">
        <v>36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</row>
    <row r="880" spans="1:17" x14ac:dyDescent="0.2">
      <c r="A880" s="1">
        <v>45587</v>
      </c>
      <c r="B880" t="s">
        <v>26</v>
      </c>
      <c r="C880" t="s">
        <v>19</v>
      </c>
      <c r="D880" t="s">
        <v>22</v>
      </c>
      <c r="E880" t="s">
        <v>23</v>
      </c>
      <c r="F880" t="s">
        <v>13</v>
      </c>
      <c r="G880">
        <v>188</v>
      </c>
      <c r="H880">
        <v>42</v>
      </c>
      <c r="I880">
        <v>223.81</v>
      </c>
      <c r="J880" t="s">
        <v>34</v>
      </c>
      <c r="K880" t="s">
        <v>36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  <c r="Q880" t="s">
        <v>34</v>
      </c>
    </row>
    <row r="881" spans="1:17" x14ac:dyDescent="0.2">
      <c r="A881" s="1">
        <v>45401</v>
      </c>
      <c r="B881" t="s">
        <v>26</v>
      </c>
      <c r="C881" t="s">
        <v>19</v>
      </c>
      <c r="D881" t="s">
        <v>22</v>
      </c>
      <c r="E881" t="s">
        <v>16</v>
      </c>
      <c r="F881" t="s">
        <v>17</v>
      </c>
      <c r="G881">
        <v>486</v>
      </c>
      <c r="H881">
        <v>40</v>
      </c>
      <c r="I881">
        <v>119.75</v>
      </c>
      <c r="J881" t="s">
        <v>34</v>
      </c>
      <c r="K881" t="s">
        <v>36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</row>
    <row r="882" spans="1:17" x14ac:dyDescent="0.2">
      <c r="A882" s="1">
        <v>45434</v>
      </c>
      <c r="B882" t="s">
        <v>14</v>
      </c>
      <c r="C882" t="s">
        <v>28</v>
      </c>
      <c r="D882" t="s">
        <v>22</v>
      </c>
      <c r="E882" t="s">
        <v>32</v>
      </c>
      <c r="F882" t="s">
        <v>13</v>
      </c>
      <c r="G882">
        <v>97</v>
      </c>
      <c r="H882">
        <v>4</v>
      </c>
      <c r="I882">
        <v>482.4</v>
      </c>
      <c r="J882" t="s">
        <v>34</v>
      </c>
      <c r="K882" t="s">
        <v>36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</row>
    <row r="883" spans="1:17" x14ac:dyDescent="0.2">
      <c r="A883" s="1">
        <v>45403</v>
      </c>
      <c r="B883" t="s">
        <v>18</v>
      </c>
      <c r="C883" t="s">
        <v>28</v>
      </c>
      <c r="D883" t="s">
        <v>22</v>
      </c>
      <c r="E883" t="s">
        <v>16</v>
      </c>
      <c r="F883" t="s">
        <v>17</v>
      </c>
      <c r="G883">
        <v>440</v>
      </c>
      <c r="H883">
        <v>37</v>
      </c>
      <c r="I883">
        <v>941.74</v>
      </c>
      <c r="J883" t="s">
        <v>34</v>
      </c>
      <c r="K883" t="s">
        <v>36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</row>
    <row r="884" spans="1:17" x14ac:dyDescent="0.2">
      <c r="A884" s="1">
        <v>45611</v>
      </c>
      <c r="B884" t="s">
        <v>25</v>
      </c>
      <c r="C884" t="s">
        <v>19</v>
      </c>
      <c r="D884" t="s">
        <v>22</v>
      </c>
      <c r="E884" t="s">
        <v>23</v>
      </c>
      <c r="F884" t="s">
        <v>24</v>
      </c>
      <c r="G884">
        <v>246</v>
      </c>
      <c r="H884">
        <v>1</v>
      </c>
      <c r="I884">
        <v>228.42</v>
      </c>
      <c r="J884" t="s">
        <v>34</v>
      </c>
      <c r="K884" t="s">
        <v>36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</row>
    <row r="885" spans="1:17" x14ac:dyDescent="0.2">
      <c r="A885" s="1">
        <v>45629</v>
      </c>
      <c r="B885" t="s">
        <v>18</v>
      </c>
      <c r="C885" t="s">
        <v>10</v>
      </c>
      <c r="D885" t="s">
        <v>22</v>
      </c>
      <c r="E885" t="s">
        <v>12</v>
      </c>
      <c r="F885" t="s">
        <v>21</v>
      </c>
      <c r="G885">
        <v>208</v>
      </c>
      <c r="H885">
        <v>49</v>
      </c>
      <c r="I885">
        <v>313.87</v>
      </c>
      <c r="J885" t="s">
        <v>34</v>
      </c>
      <c r="K885" t="s">
        <v>36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</row>
    <row r="886" spans="1:17" x14ac:dyDescent="0.2">
      <c r="A886" s="1">
        <v>45363</v>
      </c>
      <c r="B886" t="s">
        <v>26</v>
      </c>
      <c r="C886" t="s">
        <v>10</v>
      </c>
      <c r="D886" t="s">
        <v>22</v>
      </c>
      <c r="E886" t="s">
        <v>16</v>
      </c>
      <c r="F886" t="s">
        <v>13</v>
      </c>
      <c r="G886">
        <v>124</v>
      </c>
      <c r="H886">
        <v>38</v>
      </c>
      <c r="I886">
        <v>116.33</v>
      </c>
      <c r="J886" t="s">
        <v>34</v>
      </c>
      <c r="K886" t="s">
        <v>36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</row>
    <row r="887" spans="1:17" x14ac:dyDescent="0.2">
      <c r="A887" s="1">
        <v>45327</v>
      </c>
      <c r="B887" t="s">
        <v>18</v>
      </c>
      <c r="C887" t="s">
        <v>28</v>
      </c>
      <c r="D887" t="s">
        <v>22</v>
      </c>
      <c r="E887" t="s">
        <v>23</v>
      </c>
      <c r="F887" t="s">
        <v>17</v>
      </c>
      <c r="G887">
        <v>69</v>
      </c>
      <c r="H887">
        <v>49</v>
      </c>
      <c r="I887">
        <v>288.5</v>
      </c>
      <c r="J887" t="s">
        <v>34</v>
      </c>
      <c r="K887" t="s">
        <v>36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</row>
    <row r="888" spans="1:17" x14ac:dyDescent="0.2">
      <c r="A888" s="1">
        <v>45476</v>
      </c>
      <c r="B888" t="s">
        <v>18</v>
      </c>
      <c r="C888" t="s">
        <v>10</v>
      </c>
      <c r="D888" t="s">
        <v>22</v>
      </c>
      <c r="E888" t="s">
        <v>32</v>
      </c>
      <c r="F888" t="s">
        <v>17</v>
      </c>
      <c r="G888">
        <v>381</v>
      </c>
      <c r="H888">
        <v>37</v>
      </c>
      <c r="I888">
        <v>688.27</v>
      </c>
      <c r="J888" t="s">
        <v>34</v>
      </c>
      <c r="K888" t="s">
        <v>36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  <c r="Q888" t="s">
        <v>34</v>
      </c>
    </row>
    <row r="889" spans="1:17" x14ac:dyDescent="0.2">
      <c r="A889" s="1">
        <v>45391</v>
      </c>
      <c r="B889" t="s">
        <v>30</v>
      </c>
      <c r="C889" t="s">
        <v>19</v>
      </c>
      <c r="D889" t="s">
        <v>22</v>
      </c>
      <c r="E889" t="s">
        <v>29</v>
      </c>
      <c r="F889" t="s">
        <v>13</v>
      </c>
      <c r="G889">
        <v>209</v>
      </c>
      <c r="H889">
        <v>26</v>
      </c>
      <c r="I889">
        <v>641.33000000000004</v>
      </c>
      <c r="J889" t="s">
        <v>34</v>
      </c>
      <c r="K889" t="s">
        <v>36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</row>
    <row r="890" spans="1:17" x14ac:dyDescent="0.2">
      <c r="A890" s="1">
        <v>45570</v>
      </c>
      <c r="B890" t="s">
        <v>14</v>
      </c>
      <c r="C890" t="s">
        <v>28</v>
      </c>
      <c r="D890" t="s">
        <v>22</v>
      </c>
      <c r="E890" t="s">
        <v>12</v>
      </c>
      <c r="F890" t="s">
        <v>21</v>
      </c>
      <c r="G890">
        <v>51</v>
      </c>
      <c r="H890">
        <v>45</v>
      </c>
      <c r="I890">
        <v>38.99</v>
      </c>
      <c r="J890" t="s">
        <v>34</v>
      </c>
      <c r="K890" t="s">
        <v>36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</row>
    <row r="891" spans="1:17" x14ac:dyDescent="0.2">
      <c r="A891" s="1">
        <v>45352</v>
      </c>
      <c r="B891" t="s">
        <v>30</v>
      </c>
      <c r="C891" t="s">
        <v>28</v>
      </c>
      <c r="D891" t="s">
        <v>22</v>
      </c>
      <c r="E891" t="s">
        <v>32</v>
      </c>
      <c r="F891" t="s">
        <v>13</v>
      </c>
      <c r="G891">
        <v>247</v>
      </c>
      <c r="H891">
        <v>49</v>
      </c>
      <c r="I891">
        <v>790.02</v>
      </c>
      <c r="J891" t="s">
        <v>34</v>
      </c>
      <c r="K891" t="s">
        <v>36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</row>
    <row r="892" spans="1:17" x14ac:dyDescent="0.2">
      <c r="A892" s="1">
        <v>45598</v>
      </c>
      <c r="B892" t="s">
        <v>25</v>
      </c>
      <c r="C892" t="s">
        <v>19</v>
      </c>
      <c r="D892" t="s">
        <v>22</v>
      </c>
      <c r="E892" t="s">
        <v>12</v>
      </c>
      <c r="F892" t="s">
        <v>13</v>
      </c>
      <c r="G892">
        <v>485</v>
      </c>
      <c r="H892">
        <v>36</v>
      </c>
      <c r="I892">
        <v>400.96</v>
      </c>
      <c r="J892" t="s">
        <v>34</v>
      </c>
      <c r="K892" t="s">
        <v>36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</row>
    <row r="893" spans="1:17" x14ac:dyDescent="0.2">
      <c r="A893" s="1">
        <v>45542</v>
      </c>
      <c r="B893" t="s">
        <v>9</v>
      </c>
      <c r="C893" t="s">
        <v>10</v>
      </c>
      <c r="D893" t="s">
        <v>11</v>
      </c>
      <c r="E893" t="s">
        <v>12</v>
      </c>
      <c r="F893" t="s">
        <v>13</v>
      </c>
      <c r="G893">
        <v>391</v>
      </c>
      <c r="H893">
        <v>29</v>
      </c>
      <c r="I893">
        <v>864.17</v>
      </c>
      <c r="J893" t="s">
        <v>34</v>
      </c>
      <c r="K893" t="s">
        <v>36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</row>
    <row r="894" spans="1:17" x14ac:dyDescent="0.2">
      <c r="A894" s="1">
        <v>45383</v>
      </c>
      <c r="B894" t="s">
        <v>14</v>
      </c>
      <c r="C894" t="s">
        <v>15</v>
      </c>
      <c r="D894" t="s">
        <v>11</v>
      </c>
      <c r="E894" t="s">
        <v>16</v>
      </c>
      <c r="F894" t="s">
        <v>17</v>
      </c>
      <c r="G894">
        <v>223</v>
      </c>
      <c r="H894">
        <v>28</v>
      </c>
      <c r="I894">
        <v>454.22</v>
      </c>
      <c r="J894" t="s">
        <v>34</v>
      </c>
      <c r="K894" t="s">
        <v>36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</row>
    <row r="895" spans="1:17" x14ac:dyDescent="0.2">
      <c r="A895" s="1">
        <v>45323</v>
      </c>
      <c r="B895" t="s">
        <v>25</v>
      </c>
      <c r="C895" t="s">
        <v>19</v>
      </c>
      <c r="D895" t="s">
        <v>11</v>
      </c>
      <c r="E895" t="s">
        <v>23</v>
      </c>
      <c r="F895" t="s">
        <v>24</v>
      </c>
      <c r="G895">
        <v>370</v>
      </c>
      <c r="H895">
        <v>43</v>
      </c>
      <c r="I895">
        <v>418.16</v>
      </c>
      <c r="J895" t="s">
        <v>34</v>
      </c>
      <c r="K895" t="s">
        <v>36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</row>
    <row r="896" spans="1:17" x14ac:dyDescent="0.2">
      <c r="A896" s="1">
        <v>45535</v>
      </c>
      <c r="B896" t="s">
        <v>25</v>
      </c>
      <c r="C896" t="s">
        <v>15</v>
      </c>
      <c r="D896" t="s">
        <v>11</v>
      </c>
      <c r="E896" t="s">
        <v>16</v>
      </c>
      <c r="F896" t="s">
        <v>24</v>
      </c>
      <c r="G896">
        <v>354</v>
      </c>
      <c r="H896">
        <v>34</v>
      </c>
      <c r="I896">
        <v>709.64</v>
      </c>
      <c r="J896" t="s">
        <v>34</v>
      </c>
      <c r="K896" t="s">
        <v>36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</row>
    <row r="897" spans="1:17" x14ac:dyDescent="0.2">
      <c r="A897" s="1">
        <v>45489</v>
      </c>
      <c r="B897" t="s">
        <v>25</v>
      </c>
      <c r="C897" t="s">
        <v>19</v>
      </c>
      <c r="D897" t="s">
        <v>11</v>
      </c>
      <c r="E897" t="s">
        <v>16</v>
      </c>
      <c r="F897" t="s">
        <v>17</v>
      </c>
      <c r="G897">
        <v>172</v>
      </c>
      <c r="H897">
        <v>25</v>
      </c>
      <c r="I897">
        <v>758.96</v>
      </c>
      <c r="J897" t="s">
        <v>34</v>
      </c>
      <c r="K897" t="s">
        <v>36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</row>
    <row r="898" spans="1:17" x14ac:dyDescent="0.2">
      <c r="A898" s="1">
        <v>45489</v>
      </c>
      <c r="B898" t="s">
        <v>26</v>
      </c>
      <c r="C898" t="s">
        <v>19</v>
      </c>
      <c r="D898" t="s">
        <v>11</v>
      </c>
      <c r="E898" t="s">
        <v>23</v>
      </c>
      <c r="F898" t="s">
        <v>17</v>
      </c>
      <c r="G898">
        <v>37</v>
      </c>
      <c r="H898">
        <v>12</v>
      </c>
      <c r="I898">
        <v>370.41</v>
      </c>
      <c r="J898" t="s">
        <v>34</v>
      </c>
      <c r="K898" t="s">
        <v>36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</row>
    <row r="899" spans="1:17" x14ac:dyDescent="0.2">
      <c r="A899" s="1">
        <v>45533</v>
      </c>
      <c r="B899" t="s">
        <v>14</v>
      </c>
      <c r="C899" t="s">
        <v>28</v>
      </c>
      <c r="D899" t="s">
        <v>11</v>
      </c>
      <c r="E899" t="s">
        <v>29</v>
      </c>
      <c r="F899" t="s">
        <v>21</v>
      </c>
      <c r="G899">
        <v>193</v>
      </c>
      <c r="H899">
        <v>16</v>
      </c>
      <c r="I899">
        <v>604.9</v>
      </c>
      <c r="J899" t="s">
        <v>34</v>
      </c>
      <c r="K899" t="s">
        <v>36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</row>
    <row r="900" spans="1:17" x14ac:dyDescent="0.2">
      <c r="A900" s="1">
        <v>45351</v>
      </c>
      <c r="B900" t="s">
        <v>18</v>
      </c>
      <c r="C900" t="s">
        <v>15</v>
      </c>
      <c r="D900" t="s">
        <v>11</v>
      </c>
      <c r="E900" t="s">
        <v>23</v>
      </c>
      <c r="F900" t="s">
        <v>21</v>
      </c>
      <c r="G900">
        <v>474</v>
      </c>
      <c r="H900">
        <v>50</v>
      </c>
      <c r="I900">
        <v>253.93</v>
      </c>
      <c r="J900" t="s">
        <v>34</v>
      </c>
      <c r="K900" t="s">
        <v>36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</row>
    <row r="901" spans="1:17" x14ac:dyDescent="0.2">
      <c r="A901" s="1">
        <v>45398</v>
      </c>
      <c r="B901" t="s">
        <v>26</v>
      </c>
      <c r="C901" t="s">
        <v>19</v>
      </c>
      <c r="D901" t="s">
        <v>11</v>
      </c>
      <c r="E901" t="s">
        <v>12</v>
      </c>
      <c r="F901" t="s">
        <v>24</v>
      </c>
      <c r="G901">
        <v>359</v>
      </c>
      <c r="H901">
        <v>34</v>
      </c>
      <c r="I901">
        <v>987.21</v>
      </c>
      <c r="J901" t="s">
        <v>34</v>
      </c>
      <c r="K901" t="s">
        <v>36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</row>
    <row r="902" spans="1:17" x14ac:dyDescent="0.2">
      <c r="A902" s="1">
        <v>45328</v>
      </c>
      <c r="B902" t="s">
        <v>26</v>
      </c>
      <c r="C902" t="s">
        <v>19</v>
      </c>
      <c r="D902" t="s">
        <v>11</v>
      </c>
      <c r="E902" t="s">
        <v>29</v>
      </c>
      <c r="F902" t="s">
        <v>21</v>
      </c>
      <c r="G902">
        <v>363</v>
      </c>
      <c r="H902">
        <v>18</v>
      </c>
      <c r="I902">
        <v>931.76</v>
      </c>
      <c r="J902" t="s">
        <v>34</v>
      </c>
      <c r="K902" t="s">
        <v>36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</row>
    <row r="903" spans="1:17" x14ac:dyDescent="0.2">
      <c r="A903" s="1">
        <v>45575</v>
      </c>
      <c r="B903" t="s">
        <v>26</v>
      </c>
      <c r="C903" t="s">
        <v>10</v>
      </c>
      <c r="D903" t="s">
        <v>11</v>
      </c>
      <c r="E903" t="s">
        <v>29</v>
      </c>
      <c r="F903" t="s">
        <v>17</v>
      </c>
      <c r="G903">
        <v>114</v>
      </c>
      <c r="H903">
        <v>41</v>
      </c>
      <c r="I903">
        <v>190.8</v>
      </c>
      <c r="J903" t="s">
        <v>34</v>
      </c>
      <c r="K903" t="s">
        <v>36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</row>
    <row r="904" spans="1:17" x14ac:dyDescent="0.2">
      <c r="A904" s="1">
        <v>45414</v>
      </c>
      <c r="B904" t="s">
        <v>30</v>
      </c>
      <c r="C904" t="s">
        <v>15</v>
      </c>
      <c r="D904" t="s">
        <v>11</v>
      </c>
      <c r="E904" t="s">
        <v>12</v>
      </c>
      <c r="F904" t="s">
        <v>21</v>
      </c>
      <c r="G904">
        <v>156</v>
      </c>
      <c r="H904">
        <v>5</v>
      </c>
      <c r="I904">
        <v>10.19</v>
      </c>
      <c r="J904" t="s">
        <v>34</v>
      </c>
      <c r="K904" t="s">
        <v>36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</row>
    <row r="905" spans="1:17" x14ac:dyDescent="0.2">
      <c r="A905" s="1">
        <v>45366</v>
      </c>
      <c r="B905" t="s">
        <v>30</v>
      </c>
      <c r="C905" t="s">
        <v>10</v>
      </c>
      <c r="D905" t="s">
        <v>11</v>
      </c>
      <c r="E905" t="s">
        <v>29</v>
      </c>
      <c r="F905" t="s">
        <v>13</v>
      </c>
      <c r="G905">
        <v>75</v>
      </c>
      <c r="H905">
        <v>34</v>
      </c>
      <c r="I905">
        <v>491.43</v>
      </c>
      <c r="J905" t="s">
        <v>34</v>
      </c>
      <c r="K905" t="s">
        <v>36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</row>
    <row r="906" spans="1:17" x14ac:dyDescent="0.2">
      <c r="A906" s="1">
        <v>45590</v>
      </c>
      <c r="B906" t="s">
        <v>9</v>
      </c>
      <c r="C906" t="s">
        <v>19</v>
      </c>
      <c r="D906" t="s">
        <v>11</v>
      </c>
      <c r="E906" t="s">
        <v>29</v>
      </c>
      <c r="F906" t="s">
        <v>13</v>
      </c>
      <c r="G906">
        <v>147</v>
      </c>
      <c r="H906">
        <v>46</v>
      </c>
      <c r="I906">
        <v>557.51</v>
      </c>
      <c r="J906" t="s">
        <v>34</v>
      </c>
      <c r="K906" t="s">
        <v>36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  <c r="Q906" t="s">
        <v>34</v>
      </c>
    </row>
    <row r="907" spans="1:17" x14ac:dyDescent="0.2">
      <c r="A907" s="1">
        <v>45467</v>
      </c>
      <c r="B907" t="s">
        <v>18</v>
      </c>
      <c r="C907" t="s">
        <v>28</v>
      </c>
      <c r="D907" t="s">
        <v>11</v>
      </c>
      <c r="E907" t="s">
        <v>12</v>
      </c>
      <c r="F907" t="s">
        <v>21</v>
      </c>
      <c r="G907">
        <v>427</v>
      </c>
      <c r="H907">
        <v>50</v>
      </c>
      <c r="I907">
        <v>495.29</v>
      </c>
      <c r="J907" t="s">
        <v>34</v>
      </c>
      <c r="K907" t="s">
        <v>36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</row>
    <row r="908" spans="1:17" x14ac:dyDescent="0.2">
      <c r="A908" s="1">
        <v>45531</v>
      </c>
      <c r="B908" t="s">
        <v>25</v>
      </c>
      <c r="C908" t="s">
        <v>28</v>
      </c>
      <c r="D908" t="s">
        <v>11</v>
      </c>
      <c r="E908" t="s">
        <v>12</v>
      </c>
      <c r="F908" t="s">
        <v>13</v>
      </c>
      <c r="G908">
        <v>247</v>
      </c>
      <c r="H908">
        <v>4</v>
      </c>
      <c r="I908">
        <v>562.32000000000005</v>
      </c>
      <c r="J908" t="s">
        <v>34</v>
      </c>
      <c r="K908" t="s">
        <v>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</row>
    <row r="909" spans="1:17" x14ac:dyDescent="0.2">
      <c r="A909" s="1">
        <v>45398</v>
      </c>
      <c r="B909" t="s">
        <v>18</v>
      </c>
      <c r="C909" t="s">
        <v>10</v>
      </c>
      <c r="D909" t="s">
        <v>11</v>
      </c>
      <c r="E909" t="s">
        <v>16</v>
      </c>
      <c r="F909" t="s">
        <v>13</v>
      </c>
      <c r="G909">
        <v>109</v>
      </c>
      <c r="H909">
        <v>18</v>
      </c>
      <c r="I909">
        <v>48.17</v>
      </c>
      <c r="J909" t="s">
        <v>34</v>
      </c>
      <c r="K909" t="s">
        <v>36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  <c r="Q909" t="s">
        <v>34</v>
      </c>
    </row>
    <row r="910" spans="1:17" x14ac:dyDescent="0.2">
      <c r="A910" s="1">
        <v>45486</v>
      </c>
      <c r="B910" t="s">
        <v>9</v>
      </c>
      <c r="C910" t="s">
        <v>15</v>
      </c>
      <c r="D910" t="s">
        <v>11</v>
      </c>
      <c r="E910" t="s">
        <v>23</v>
      </c>
      <c r="F910" t="s">
        <v>24</v>
      </c>
      <c r="G910">
        <v>215</v>
      </c>
      <c r="H910">
        <v>25</v>
      </c>
      <c r="I910">
        <v>137.94</v>
      </c>
      <c r="J910" t="s">
        <v>34</v>
      </c>
      <c r="K910" t="s">
        <v>36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  <c r="Q910" t="s">
        <v>34</v>
      </c>
    </row>
    <row r="911" spans="1:17" x14ac:dyDescent="0.2">
      <c r="A911" s="1">
        <v>45454</v>
      </c>
      <c r="B911" t="s">
        <v>9</v>
      </c>
      <c r="C911" t="s">
        <v>28</v>
      </c>
      <c r="D911" t="s">
        <v>11</v>
      </c>
      <c r="E911" t="s">
        <v>23</v>
      </c>
      <c r="F911" t="s">
        <v>21</v>
      </c>
      <c r="G911">
        <v>54</v>
      </c>
      <c r="H911">
        <v>1</v>
      </c>
      <c r="I911">
        <v>988.45</v>
      </c>
      <c r="J911" t="s">
        <v>34</v>
      </c>
      <c r="K911" t="s">
        <v>36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</row>
    <row r="912" spans="1:17" x14ac:dyDescent="0.2">
      <c r="A912" s="1">
        <v>45646</v>
      </c>
      <c r="B912" t="s">
        <v>26</v>
      </c>
      <c r="C912" t="s">
        <v>15</v>
      </c>
      <c r="D912" t="s">
        <v>11</v>
      </c>
      <c r="E912" t="s">
        <v>16</v>
      </c>
      <c r="F912" t="s">
        <v>24</v>
      </c>
      <c r="G912">
        <v>72</v>
      </c>
      <c r="H912">
        <v>37</v>
      </c>
      <c r="I912">
        <v>339.62</v>
      </c>
      <c r="J912" t="s">
        <v>34</v>
      </c>
      <c r="K912" t="s">
        <v>36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</row>
    <row r="913" spans="1:17" x14ac:dyDescent="0.2">
      <c r="A913" s="1">
        <v>45510</v>
      </c>
      <c r="B913" t="s">
        <v>26</v>
      </c>
      <c r="C913" t="s">
        <v>28</v>
      </c>
      <c r="D913" t="s">
        <v>11</v>
      </c>
      <c r="E913" t="s">
        <v>29</v>
      </c>
      <c r="F913" t="s">
        <v>24</v>
      </c>
      <c r="G913">
        <v>391</v>
      </c>
      <c r="H913">
        <v>17</v>
      </c>
      <c r="I913">
        <v>638.76</v>
      </c>
      <c r="J913" t="s">
        <v>34</v>
      </c>
      <c r="K913" t="s">
        <v>36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</row>
    <row r="914" spans="1:17" x14ac:dyDescent="0.2">
      <c r="A914" s="1">
        <v>45373</v>
      </c>
      <c r="B914" t="s">
        <v>18</v>
      </c>
      <c r="C914" t="s">
        <v>28</v>
      </c>
      <c r="D914" t="s">
        <v>11</v>
      </c>
      <c r="E914" t="s">
        <v>32</v>
      </c>
      <c r="F914" t="s">
        <v>17</v>
      </c>
      <c r="G914">
        <v>299</v>
      </c>
      <c r="H914">
        <v>21</v>
      </c>
      <c r="I914">
        <v>220.16</v>
      </c>
      <c r="J914" t="s">
        <v>34</v>
      </c>
      <c r="K914" t="s">
        <v>36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  <c r="Q914" t="s">
        <v>34</v>
      </c>
    </row>
    <row r="915" spans="1:17" x14ac:dyDescent="0.2">
      <c r="A915" s="1">
        <v>45547</v>
      </c>
      <c r="B915" t="s">
        <v>18</v>
      </c>
      <c r="C915" t="s">
        <v>19</v>
      </c>
      <c r="D915" t="s">
        <v>11</v>
      </c>
      <c r="E915" t="s">
        <v>16</v>
      </c>
      <c r="F915" t="s">
        <v>21</v>
      </c>
      <c r="G915">
        <v>333</v>
      </c>
      <c r="H915">
        <v>15</v>
      </c>
      <c r="I915">
        <v>986.65</v>
      </c>
      <c r="J915" t="s">
        <v>34</v>
      </c>
      <c r="K915" t="s">
        <v>36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  <c r="Q915" t="s">
        <v>34</v>
      </c>
    </row>
    <row r="916" spans="1:17" x14ac:dyDescent="0.2">
      <c r="A916" s="1">
        <v>45547</v>
      </c>
      <c r="B916" t="s">
        <v>26</v>
      </c>
      <c r="C916" t="s">
        <v>19</v>
      </c>
      <c r="D916" t="s">
        <v>11</v>
      </c>
      <c r="E916" t="s">
        <v>16</v>
      </c>
      <c r="F916" t="s">
        <v>17</v>
      </c>
      <c r="G916">
        <v>283</v>
      </c>
      <c r="H916">
        <v>47</v>
      </c>
      <c r="I916">
        <v>265.47000000000003</v>
      </c>
      <c r="J916" t="s">
        <v>34</v>
      </c>
      <c r="K916" t="s">
        <v>36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</row>
    <row r="917" spans="1:17" x14ac:dyDescent="0.2">
      <c r="A917" s="1">
        <v>45498</v>
      </c>
      <c r="B917" t="s">
        <v>18</v>
      </c>
      <c r="C917" t="s">
        <v>28</v>
      </c>
      <c r="D917" t="s">
        <v>11</v>
      </c>
      <c r="E917" t="s">
        <v>16</v>
      </c>
      <c r="F917" t="s">
        <v>21</v>
      </c>
      <c r="G917">
        <v>224</v>
      </c>
      <c r="H917">
        <v>29</v>
      </c>
      <c r="I917">
        <v>104.06</v>
      </c>
      <c r="J917" t="s">
        <v>34</v>
      </c>
      <c r="K917" t="s">
        <v>36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</row>
    <row r="918" spans="1:17" x14ac:dyDescent="0.2">
      <c r="A918" s="1">
        <v>45314</v>
      </c>
      <c r="B918" t="s">
        <v>9</v>
      </c>
      <c r="C918" t="s">
        <v>19</v>
      </c>
      <c r="D918" t="s">
        <v>11</v>
      </c>
      <c r="E918" t="s">
        <v>23</v>
      </c>
      <c r="F918" t="s">
        <v>21</v>
      </c>
      <c r="G918">
        <v>26</v>
      </c>
      <c r="H918">
        <v>44</v>
      </c>
      <c r="I918">
        <v>688.14</v>
      </c>
      <c r="J918" t="s">
        <v>34</v>
      </c>
      <c r="K918" t="s">
        <v>36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</row>
    <row r="919" spans="1:17" x14ac:dyDescent="0.2">
      <c r="A919" s="1">
        <v>45336</v>
      </c>
      <c r="B919" t="s">
        <v>18</v>
      </c>
      <c r="C919" t="s">
        <v>15</v>
      </c>
      <c r="D919" t="s">
        <v>11</v>
      </c>
      <c r="E919" t="s">
        <v>23</v>
      </c>
      <c r="F919" t="s">
        <v>24</v>
      </c>
      <c r="G919">
        <v>129</v>
      </c>
      <c r="H919">
        <v>34</v>
      </c>
      <c r="I919">
        <v>909.12</v>
      </c>
      <c r="J919" t="s">
        <v>34</v>
      </c>
      <c r="K919" t="s">
        <v>36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</row>
    <row r="920" spans="1:17" x14ac:dyDescent="0.2">
      <c r="A920" s="1">
        <v>45517</v>
      </c>
      <c r="B920" t="s">
        <v>14</v>
      </c>
      <c r="C920" t="s">
        <v>15</v>
      </c>
      <c r="D920" t="s">
        <v>11</v>
      </c>
      <c r="E920" t="s">
        <v>12</v>
      </c>
      <c r="F920" t="s">
        <v>24</v>
      </c>
      <c r="G920">
        <v>202</v>
      </c>
      <c r="H920">
        <v>31</v>
      </c>
      <c r="I920">
        <v>427.66</v>
      </c>
      <c r="J920" t="s">
        <v>34</v>
      </c>
      <c r="K920" t="s">
        <v>36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</row>
    <row r="921" spans="1:17" x14ac:dyDescent="0.2">
      <c r="A921" s="1">
        <v>45654</v>
      </c>
      <c r="B921" t="s">
        <v>14</v>
      </c>
      <c r="C921" t="s">
        <v>10</v>
      </c>
      <c r="D921" t="s">
        <v>11</v>
      </c>
      <c r="E921" t="s">
        <v>23</v>
      </c>
      <c r="F921" t="s">
        <v>17</v>
      </c>
      <c r="G921">
        <v>196</v>
      </c>
      <c r="H921">
        <v>42</v>
      </c>
      <c r="I921">
        <v>905.29</v>
      </c>
      <c r="J921" t="s">
        <v>34</v>
      </c>
      <c r="K921" t="s">
        <v>36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</row>
    <row r="922" spans="1:17" x14ac:dyDescent="0.2">
      <c r="A922" s="1">
        <v>45486</v>
      </c>
      <c r="B922" t="s">
        <v>14</v>
      </c>
      <c r="C922" t="s">
        <v>28</v>
      </c>
      <c r="D922" t="s">
        <v>11</v>
      </c>
      <c r="E922" t="s">
        <v>16</v>
      </c>
      <c r="F922" t="s">
        <v>17</v>
      </c>
      <c r="G922">
        <v>412</v>
      </c>
      <c r="H922">
        <v>13</v>
      </c>
      <c r="I922">
        <v>792.76</v>
      </c>
      <c r="J922" t="s">
        <v>34</v>
      </c>
      <c r="K922" t="s">
        <v>36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</row>
    <row r="923" spans="1:17" x14ac:dyDescent="0.2">
      <c r="A923" s="1">
        <v>45483</v>
      </c>
      <c r="B923" t="s">
        <v>18</v>
      </c>
      <c r="C923" t="s">
        <v>28</v>
      </c>
      <c r="D923" t="s">
        <v>11</v>
      </c>
      <c r="E923" t="s">
        <v>16</v>
      </c>
      <c r="F923" t="s">
        <v>21</v>
      </c>
      <c r="G923">
        <v>23</v>
      </c>
      <c r="H923">
        <v>15</v>
      </c>
      <c r="I923">
        <v>486.3</v>
      </c>
      <c r="J923" t="s">
        <v>34</v>
      </c>
      <c r="K923" t="s">
        <v>36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</row>
    <row r="924" spans="1:17" x14ac:dyDescent="0.2">
      <c r="A924" s="1">
        <v>45393</v>
      </c>
      <c r="B924" t="s">
        <v>14</v>
      </c>
      <c r="C924" t="s">
        <v>28</v>
      </c>
      <c r="D924" t="s">
        <v>11</v>
      </c>
      <c r="E924" t="s">
        <v>32</v>
      </c>
      <c r="F924" t="s">
        <v>21</v>
      </c>
      <c r="G924">
        <v>295</v>
      </c>
      <c r="H924">
        <v>32</v>
      </c>
      <c r="I924">
        <v>496.25</v>
      </c>
      <c r="J924" t="s">
        <v>34</v>
      </c>
      <c r="K924" t="s">
        <v>36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</row>
    <row r="925" spans="1:17" x14ac:dyDescent="0.2">
      <c r="A925" s="1">
        <v>45411</v>
      </c>
      <c r="B925" t="s">
        <v>30</v>
      </c>
      <c r="C925" t="s">
        <v>10</v>
      </c>
      <c r="D925" t="s">
        <v>11</v>
      </c>
      <c r="E925" t="s">
        <v>23</v>
      </c>
      <c r="F925" t="s">
        <v>17</v>
      </c>
      <c r="G925">
        <v>437</v>
      </c>
      <c r="H925">
        <v>18</v>
      </c>
      <c r="I925">
        <v>82.46</v>
      </c>
      <c r="J925" t="s">
        <v>34</v>
      </c>
      <c r="K925" t="s">
        <v>36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  <c r="Q925" t="s">
        <v>34</v>
      </c>
    </row>
    <row r="926" spans="1:17" x14ac:dyDescent="0.2">
      <c r="A926" s="1">
        <v>45337</v>
      </c>
      <c r="B926" t="s">
        <v>25</v>
      </c>
      <c r="C926" t="s">
        <v>10</v>
      </c>
      <c r="D926" t="s">
        <v>11</v>
      </c>
      <c r="E926" t="s">
        <v>12</v>
      </c>
      <c r="F926" t="s">
        <v>21</v>
      </c>
      <c r="G926">
        <v>418</v>
      </c>
      <c r="H926">
        <v>5</v>
      </c>
      <c r="I926">
        <v>949.18</v>
      </c>
      <c r="J926" t="s">
        <v>34</v>
      </c>
      <c r="K926" t="s">
        <v>36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</row>
    <row r="927" spans="1:17" x14ac:dyDescent="0.2">
      <c r="A927" s="1">
        <v>45495</v>
      </c>
      <c r="B927" t="s">
        <v>30</v>
      </c>
      <c r="C927" t="s">
        <v>10</v>
      </c>
      <c r="D927" t="s">
        <v>11</v>
      </c>
      <c r="E927" t="s">
        <v>32</v>
      </c>
      <c r="F927" t="s">
        <v>13</v>
      </c>
      <c r="G927">
        <v>499</v>
      </c>
      <c r="H927">
        <v>18</v>
      </c>
      <c r="I927">
        <v>427.16</v>
      </c>
      <c r="J927" t="s">
        <v>34</v>
      </c>
      <c r="K927" t="s">
        <v>36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</row>
    <row r="928" spans="1:17" x14ac:dyDescent="0.2">
      <c r="A928" s="1">
        <v>45364</v>
      </c>
      <c r="B928" t="s">
        <v>14</v>
      </c>
      <c r="C928" t="s">
        <v>28</v>
      </c>
      <c r="D928" t="s">
        <v>11</v>
      </c>
      <c r="E928" t="s">
        <v>32</v>
      </c>
      <c r="F928" t="s">
        <v>21</v>
      </c>
      <c r="G928">
        <v>452</v>
      </c>
      <c r="H928">
        <v>31</v>
      </c>
      <c r="I928">
        <v>468</v>
      </c>
      <c r="J928" t="s">
        <v>34</v>
      </c>
      <c r="K928" t="s">
        <v>36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</row>
    <row r="929" spans="1:17" x14ac:dyDescent="0.2">
      <c r="A929" s="1">
        <v>45612</v>
      </c>
      <c r="B929" t="s">
        <v>14</v>
      </c>
      <c r="C929" t="s">
        <v>15</v>
      </c>
      <c r="D929" t="s">
        <v>11</v>
      </c>
      <c r="E929" t="s">
        <v>16</v>
      </c>
      <c r="F929" t="s">
        <v>24</v>
      </c>
      <c r="G929">
        <v>24</v>
      </c>
      <c r="H929">
        <v>32</v>
      </c>
      <c r="I929">
        <v>739.19</v>
      </c>
      <c r="J929" t="s">
        <v>34</v>
      </c>
      <c r="K929" t="s">
        <v>36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</row>
    <row r="930" spans="1:17" x14ac:dyDescent="0.2">
      <c r="A930" s="1">
        <v>45325</v>
      </c>
      <c r="B930" t="s">
        <v>26</v>
      </c>
      <c r="C930" t="s">
        <v>10</v>
      </c>
      <c r="D930" t="s">
        <v>11</v>
      </c>
      <c r="E930" t="s">
        <v>32</v>
      </c>
      <c r="F930" t="s">
        <v>21</v>
      </c>
      <c r="G930">
        <v>183</v>
      </c>
      <c r="H930">
        <v>19</v>
      </c>
      <c r="I930">
        <v>989.61</v>
      </c>
      <c r="J930" t="s">
        <v>34</v>
      </c>
      <c r="K930" t="s">
        <v>36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  <c r="Q930" t="s">
        <v>34</v>
      </c>
    </row>
    <row r="931" spans="1:17" x14ac:dyDescent="0.2">
      <c r="A931" s="1">
        <v>45293</v>
      </c>
      <c r="B931" t="s">
        <v>9</v>
      </c>
      <c r="C931" t="s">
        <v>10</v>
      </c>
      <c r="D931" t="s">
        <v>11</v>
      </c>
      <c r="E931" t="s">
        <v>29</v>
      </c>
      <c r="F931" t="s">
        <v>13</v>
      </c>
      <c r="G931">
        <v>204</v>
      </c>
      <c r="H931">
        <v>13</v>
      </c>
      <c r="I931">
        <v>727.31</v>
      </c>
      <c r="J931" t="s">
        <v>34</v>
      </c>
      <c r="K931" t="s">
        <v>36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</row>
    <row r="932" spans="1:17" x14ac:dyDescent="0.2">
      <c r="A932" s="1">
        <v>45330</v>
      </c>
      <c r="B932" t="s">
        <v>25</v>
      </c>
      <c r="C932" t="s">
        <v>19</v>
      </c>
      <c r="D932" t="s">
        <v>11</v>
      </c>
      <c r="E932" t="s">
        <v>16</v>
      </c>
      <c r="F932" t="s">
        <v>21</v>
      </c>
      <c r="G932">
        <v>337</v>
      </c>
      <c r="H932">
        <v>35</v>
      </c>
      <c r="I932">
        <v>241.28</v>
      </c>
      <c r="J932" t="s">
        <v>34</v>
      </c>
      <c r="K932" t="s">
        <v>36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</row>
    <row r="933" spans="1:17" x14ac:dyDescent="0.2">
      <c r="A933" s="1">
        <v>45410</v>
      </c>
      <c r="B933" t="s">
        <v>30</v>
      </c>
      <c r="C933" t="s">
        <v>15</v>
      </c>
      <c r="D933" t="s">
        <v>11</v>
      </c>
      <c r="E933" t="s">
        <v>29</v>
      </c>
      <c r="F933" t="s">
        <v>21</v>
      </c>
      <c r="G933">
        <v>130</v>
      </c>
      <c r="H933">
        <v>16</v>
      </c>
      <c r="I933">
        <v>677.52</v>
      </c>
      <c r="J933" t="s">
        <v>34</v>
      </c>
      <c r="K933" t="s">
        <v>36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</row>
    <row r="934" spans="1:17" x14ac:dyDescent="0.2">
      <c r="A934" s="1">
        <v>45652</v>
      </c>
      <c r="B934" t="s">
        <v>14</v>
      </c>
      <c r="C934" t="s">
        <v>10</v>
      </c>
      <c r="D934" t="s">
        <v>11</v>
      </c>
      <c r="E934" t="s">
        <v>32</v>
      </c>
      <c r="F934" t="s">
        <v>17</v>
      </c>
      <c r="G934">
        <v>278</v>
      </c>
      <c r="H934">
        <v>20</v>
      </c>
      <c r="I934">
        <v>507.07</v>
      </c>
      <c r="J934" t="s">
        <v>34</v>
      </c>
      <c r="K934" t="s">
        <v>36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  <c r="Q934" t="s">
        <v>34</v>
      </c>
    </row>
    <row r="935" spans="1:17" x14ac:dyDescent="0.2">
      <c r="A935" s="1">
        <v>45587</v>
      </c>
      <c r="B935" t="s">
        <v>9</v>
      </c>
      <c r="C935" t="s">
        <v>19</v>
      </c>
      <c r="D935" t="s">
        <v>11</v>
      </c>
      <c r="E935" t="s">
        <v>12</v>
      </c>
      <c r="F935" t="s">
        <v>24</v>
      </c>
      <c r="G935">
        <v>224</v>
      </c>
      <c r="H935">
        <v>47</v>
      </c>
      <c r="I935">
        <v>214.92</v>
      </c>
      <c r="J935" t="s">
        <v>34</v>
      </c>
      <c r="K935" t="s">
        <v>36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Q935" t="s">
        <v>34</v>
      </c>
    </row>
    <row r="936" spans="1:17" x14ac:dyDescent="0.2">
      <c r="A936" s="1">
        <v>45404</v>
      </c>
      <c r="B936" t="s">
        <v>30</v>
      </c>
      <c r="C936" t="s">
        <v>28</v>
      </c>
      <c r="D936" t="s">
        <v>11</v>
      </c>
      <c r="E936" t="s">
        <v>16</v>
      </c>
      <c r="F936" t="s">
        <v>21</v>
      </c>
      <c r="G936">
        <v>213</v>
      </c>
      <c r="H936">
        <v>46</v>
      </c>
      <c r="I936">
        <v>931.95</v>
      </c>
      <c r="J936" t="s">
        <v>34</v>
      </c>
      <c r="K936" t="s">
        <v>36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</row>
    <row r="937" spans="1:17" x14ac:dyDescent="0.2">
      <c r="A937" s="1">
        <v>45553</v>
      </c>
      <c r="B937" t="s">
        <v>14</v>
      </c>
      <c r="C937" t="s">
        <v>15</v>
      </c>
      <c r="D937" t="s">
        <v>11</v>
      </c>
      <c r="E937" t="s">
        <v>12</v>
      </c>
      <c r="F937" t="s">
        <v>24</v>
      </c>
      <c r="G937">
        <v>443</v>
      </c>
      <c r="H937">
        <v>28</v>
      </c>
      <c r="I937">
        <v>902.28</v>
      </c>
      <c r="J937" t="s">
        <v>34</v>
      </c>
      <c r="K937" t="s">
        <v>36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</row>
    <row r="938" spans="1:17" x14ac:dyDescent="0.2">
      <c r="A938" s="1">
        <v>45414</v>
      </c>
      <c r="B938" t="s">
        <v>18</v>
      </c>
      <c r="C938" t="s">
        <v>19</v>
      </c>
      <c r="D938" t="s">
        <v>11</v>
      </c>
      <c r="E938" t="s">
        <v>23</v>
      </c>
      <c r="F938" t="s">
        <v>13</v>
      </c>
      <c r="G938">
        <v>243</v>
      </c>
      <c r="H938">
        <v>17</v>
      </c>
      <c r="I938">
        <v>846.34</v>
      </c>
      <c r="J938" t="s">
        <v>34</v>
      </c>
      <c r="K938" t="s">
        <v>36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</row>
    <row r="939" spans="1:17" x14ac:dyDescent="0.2">
      <c r="A939" s="1">
        <v>45584</v>
      </c>
      <c r="B939" t="s">
        <v>30</v>
      </c>
      <c r="C939" t="s">
        <v>19</v>
      </c>
      <c r="D939" t="s">
        <v>11</v>
      </c>
      <c r="E939" t="s">
        <v>12</v>
      </c>
      <c r="F939" t="s">
        <v>21</v>
      </c>
      <c r="G939">
        <v>462</v>
      </c>
      <c r="H939">
        <v>32</v>
      </c>
      <c r="I939">
        <v>395.11</v>
      </c>
      <c r="J939" t="s">
        <v>34</v>
      </c>
      <c r="K939" t="s">
        <v>36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  <c r="Q939" t="s">
        <v>34</v>
      </c>
    </row>
    <row r="940" spans="1:17" x14ac:dyDescent="0.2">
      <c r="A940" s="1">
        <v>45497</v>
      </c>
      <c r="B940" t="s">
        <v>14</v>
      </c>
      <c r="C940" t="s">
        <v>15</v>
      </c>
      <c r="D940" t="s">
        <v>11</v>
      </c>
      <c r="E940" t="s">
        <v>29</v>
      </c>
      <c r="F940" t="s">
        <v>13</v>
      </c>
      <c r="G940">
        <v>221</v>
      </c>
      <c r="H940">
        <v>37</v>
      </c>
      <c r="I940">
        <v>175.1</v>
      </c>
      <c r="J940" t="s">
        <v>34</v>
      </c>
      <c r="K940" t="s">
        <v>36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</row>
    <row r="941" spans="1:17" x14ac:dyDescent="0.2">
      <c r="A941" s="1">
        <v>45603</v>
      </c>
      <c r="B941" t="s">
        <v>18</v>
      </c>
      <c r="C941" t="s">
        <v>10</v>
      </c>
      <c r="D941" t="s">
        <v>11</v>
      </c>
      <c r="E941" t="s">
        <v>12</v>
      </c>
      <c r="F941" t="s">
        <v>21</v>
      </c>
      <c r="G941">
        <v>334</v>
      </c>
      <c r="H941">
        <v>8</v>
      </c>
      <c r="I941">
        <v>686.59</v>
      </c>
      <c r="J941" t="s">
        <v>34</v>
      </c>
      <c r="K941" t="s">
        <v>36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</row>
    <row r="942" spans="1:17" x14ac:dyDescent="0.2">
      <c r="A942" s="1">
        <v>45361</v>
      </c>
      <c r="B942" t="s">
        <v>9</v>
      </c>
      <c r="C942" t="s">
        <v>28</v>
      </c>
      <c r="D942" t="s">
        <v>11</v>
      </c>
      <c r="E942" t="s">
        <v>23</v>
      </c>
      <c r="F942" t="s">
        <v>13</v>
      </c>
      <c r="G942">
        <v>44</v>
      </c>
      <c r="H942">
        <v>20</v>
      </c>
      <c r="I942">
        <v>458.67</v>
      </c>
      <c r="J942" t="s">
        <v>34</v>
      </c>
      <c r="K942" t="s">
        <v>36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</row>
    <row r="943" spans="1:17" x14ac:dyDescent="0.2">
      <c r="A943" s="1">
        <v>45432</v>
      </c>
      <c r="B943" t="s">
        <v>30</v>
      </c>
      <c r="C943" t="s">
        <v>28</v>
      </c>
      <c r="D943" t="s">
        <v>11</v>
      </c>
      <c r="E943" t="s">
        <v>29</v>
      </c>
      <c r="F943" t="s">
        <v>17</v>
      </c>
      <c r="G943">
        <v>143</v>
      </c>
      <c r="H943">
        <v>7</v>
      </c>
      <c r="I943">
        <v>622.07000000000005</v>
      </c>
      <c r="J943" t="s">
        <v>34</v>
      </c>
      <c r="K943" t="s">
        <v>36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</row>
    <row r="944" spans="1:17" x14ac:dyDescent="0.2">
      <c r="A944" s="1">
        <v>45521</v>
      </c>
      <c r="B944" t="s">
        <v>25</v>
      </c>
      <c r="C944" t="s">
        <v>28</v>
      </c>
      <c r="D944" t="s">
        <v>11</v>
      </c>
      <c r="E944" t="s">
        <v>16</v>
      </c>
      <c r="F944" t="s">
        <v>17</v>
      </c>
      <c r="G944">
        <v>154</v>
      </c>
      <c r="H944">
        <v>44</v>
      </c>
      <c r="I944">
        <v>709.17</v>
      </c>
      <c r="J944" t="s">
        <v>34</v>
      </c>
      <c r="K944" t="s">
        <v>36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</row>
    <row r="945" spans="1:17" x14ac:dyDescent="0.2">
      <c r="A945" s="1">
        <v>45428</v>
      </c>
      <c r="B945" t="s">
        <v>30</v>
      </c>
      <c r="C945" t="s">
        <v>10</v>
      </c>
      <c r="D945" t="s">
        <v>11</v>
      </c>
      <c r="E945" t="s">
        <v>23</v>
      </c>
      <c r="F945" t="s">
        <v>17</v>
      </c>
      <c r="G945">
        <v>230</v>
      </c>
      <c r="H945">
        <v>46</v>
      </c>
      <c r="I945">
        <v>327.7</v>
      </c>
      <c r="J945" t="s">
        <v>34</v>
      </c>
      <c r="K945" t="s">
        <v>36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  <c r="Q945" t="s">
        <v>34</v>
      </c>
    </row>
    <row r="946" spans="1:17" x14ac:dyDescent="0.2">
      <c r="A946" s="1">
        <v>45613</v>
      </c>
      <c r="B946" t="s">
        <v>26</v>
      </c>
      <c r="C946" t="s">
        <v>15</v>
      </c>
      <c r="D946" t="s">
        <v>11</v>
      </c>
      <c r="E946" t="s">
        <v>12</v>
      </c>
      <c r="F946" t="s">
        <v>21</v>
      </c>
      <c r="G946">
        <v>468</v>
      </c>
      <c r="H946">
        <v>5</v>
      </c>
      <c r="I946">
        <v>422.68</v>
      </c>
      <c r="J946" t="s">
        <v>34</v>
      </c>
      <c r="K946" t="s">
        <v>36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Q946" t="s">
        <v>34</v>
      </c>
    </row>
    <row r="947" spans="1:17" x14ac:dyDescent="0.2">
      <c r="A947" s="1">
        <v>45652</v>
      </c>
      <c r="B947" t="s">
        <v>30</v>
      </c>
      <c r="C947" t="s">
        <v>10</v>
      </c>
      <c r="D947" t="s">
        <v>11</v>
      </c>
      <c r="E947" t="s">
        <v>29</v>
      </c>
      <c r="F947" t="s">
        <v>17</v>
      </c>
      <c r="G947">
        <v>189</v>
      </c>
      <c r="H947">
        <v>37</v>
      </c>
      <c r="I947">
        <v>576.05999999999995</v>
      </c>
      <c r="J947" t="s">
        <v>34</v>
      </c>
      <c r="K947" t="s">
        <v>36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</row>
    <row r="948" spans="1:17" x14ac:dyDescent="0.2">
      <c r="A948" s="1">
        <v>45647</v>
      </c>
      <c r="B948" t="s">
        <v>18</v>
      </c>
      <c r="C948" t="s">
        <v>28</v>
      </c>
      <c r="D948" t="s">
        <v>11</v>
      </c>
      <c r="E948" t="s">
        <v>12</v>
      </c>
      <c r="F948" t="s">
        <v>21</v>
      </c>
      <c r="G948">
        <v>253</v>
      </c>
      <c r="H948">
        <v>14</v>
      </c>
      <c r="I948">
        <v>602.80999999999995</v>
      </c>
      <c r="J948" t="s">
        <v>34</v>
      </c>
      <c r="K948" t="s">
        <v>36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Q948" t="s">
        <v>34</v>
      </c>
    </row>
    <row r="949" spans="1:17" x14ac:dyDescent="0.2">
      <c r="A949" s="1">
        <v>45317</v>
      </c>
      <c r="B949" t="s">
        <v>26</v>
      </c>
      <c r="C949" t="s">
        <v>28</v>
      </c>
      <c r="D949" t="s">
        <v>11</v>
      </c>
      <c r="E949" t="s">
        <v>16</v>
      </c>
      <c r="F949" t="s">
        <v>13</v>
      </c>
      <c r="G949">
        <v>347</v>
      </c>
      <c r="H949">
        <v>30</v>
      </c>
      <c r="I949">
        <v>122.64</v>
      </c>
      <c r="J949" t="s">
        <v>34</v>
      </c>
      <c r="K949" t="s">
        <v>36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</row>
    <row r="950" spans="1:17" x14ac:dyDescent="0.2">
      <c r="A950" s="1">
        <v>45407</v>
      </c>
      <c r="B950" t="s">
        <v>25</v>
      </c>
      <c r="C950" t="s">
        <v>28</v>
      </c>
      <c r="D950" t="s">
        <v>11</v>
      </c>
      <c r="E950" t="s">
        <v>23</v>
      </c>
      <c r="F950" t="s">
        <v>13</v>
      </c>
      <c r="G950">
        <v>349</v>
      </c>
      <c r="H950">
        <v>43</v>
      </c>
      <c r="I950">
        <v>59.69</v>
      </c>
      <c r="J950" t="s">
        <v>34</v>
      </c>
      <c r="K950" t="s">
        <v>36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</row>
    <row r="951" spans="1:17" x14ac:dyDescent="0.2">
      <c r="A951" s="1">
        <v>45489</v>
      </c>
      <c r="B951" t="s">
        <v>9</v>
      </c>
      <c r="C951" t="s">
        <v>10</v>
      </c>
      <c r="D951" t="s">
        <v>11</v>
      </c>
      <c r="E951" t="s">
        <v>12</v>
      </c>
      <c r="F951" t="s">
        <v>13</v>
      </c>
      <c r="G951">
        <v>315</v>
      </c>
      <c r="H951">
        <v>19</v>
      </c>
      <c r="I951">
        <v>285</v>
      </c>
      <c r="J951" t="s">
        <v>34</v>
      </c>
      <c r="K951" t="s">
        <v>36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Q951" t="s">
        <v>34</v>
      </c>
    </row>
    <row r="952" spans="1:17" x14ac:dyDescent="0.2">
      <c r="A952" s="1">
        <v>45631</v>
      </c>
      <c r="B952" t="s">
        <v>25</v>
      </c>
      <c r="C952" t="s">
        <v>15</v>
      </c>
      <c r="D952" t="s">
        <v>11</v>
      </c>
      <c r="E952" t="s">
        <v>29</v>
      </c>
      <c r="F952" t="s">
        <v>13</v>
      </c>
      <c r="G952">
        <v>472</v>
      </c>
      <c r="H952">
        <v>8</v>
      </c>
      <c r="I952">
        <v>782.65</v>
      </c>
      <c r="J952" t="s">
        <v>34</v>
      </c>
      <c r="K952" t="s">
        <v>36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34</v>
      </c>
    </row>
    <row r="953" spans="1:17" x14ac:dyDescent="0.2">
      <c r="A953" s="1">
        <v>45365</v>
      </c>
      <c r="B953" t="s">
        <v>25</v>
      </c>
      <c r="C953" t="s">
        <v>28</v>
      </c>
      <c r="D953" t="s">
        <v>11</v>
      </c>
      <c r="E953" t="s">
        <v>23</v>
      </c>
      <c r="F953" t="s">
        <v>24</v>
      </c>
      <c r="G953">
        <v>28</v>
      </c>
      <c r="H953">
        <v>8</v>
      </c>
      <c r="I953">
        <v>218.55</v>
      </c>
      <c r="J953" t="s">
        <v>34</v>
      </c>
      <c r="K953" t="s">
        <v>36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</row>
    <row r="954" spans="1:17" x14ac:dyDescent="0.2">
      <c r="A954" s="1">
        <v>45550</v>
      </c>
      <c r="B954" t="s">
        <v>26</v>
      </c>
      <c r="C954" t="s">
        <v>15</v>
      </c>
      <c r="D954" t="s">
        <v>11</v>
      </c>
      <c r="E954" t="s">
        <v>29</v>
      </c>
      <c r="F954" t="s">
        <v>13</v>
      </c>
      <c r="G954">
        <v>54</v>
      </c>
      <c r="H954">
        <v>10</v>
      </c>
      <c r="I954">
        <v>625.22</v>
      </c>
      <c r="J954" t="s">
        <v>34</v>
      </c>
      <c r="K954" t="s">
        <v>36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</row>
    <row r="955" spans="1:17" x14ac:dyDescent="0.2">
      <c r="A955" s="1">
        <v>45494</v>
      </c>
      <c r="B955" t="s">
        <v>25</v>
      </c>
      <c r="C955" t="s">
        <v>28</v>
      </c>
      <c r="D955" t="s">
        <v>11</v>
      </c>
      <c r="E955" t="s">
        <v>23</v>
      </c>
      <c r="F955" t="s">
        <v>17</v>
      </c>
      <c r="G955">
        <v>223</v>
      </c>
      <c r="H955">
        <v>37</v>
      </c>
      <c r="I955">
        <v>85.27</v>
      </c>
      <c r="J955" t="s">
        <v>34</v>
      </c>
      <c r="K955" t="s">
        <v>36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</row>
    <row r="956" spans="1:17" x14ac:dyDescent="0.2">
      <c r="A956" s="1">
        <v>45306</v>
      </c>
      <c r="B956" t="s">
        <v>26</v>
      </c>
      <c r="C956" t="s">
        <v>15</v>
      </c>
      <c r="D956" t="s">
        <v>11</v>
      </c>
      <c r="E956" t="s">
        <v>32</v>
      </c>
      <c r="F956" t="s">
        <v>21</v>
      </c>
      <c r="G956">
        <v>133</v>
      </c>
      <c r="H956">
        <v>10</v>
      </c>
      <c r="I956">
        <v>138.72</v>
      </c>
      <c r="J956" t="s">
        <v>34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</row>
    <row r="957" spans="1:17" x14ac:dyDescent="0.2">
      <c r="A957" s="1">
        <v>45486</v>
      </c>
      <c r="B957" t="s">
        <v>25</v>
      </c>
      <c r="C957" t="s">
        <v>28</v>
      </c>
      <c r="D957" t="s">
        <v>11</v>
      </c>
      <c r="E957" t="s">
        <v>23</v>
      </c>
      <c r="F957" t="s">
        <v>24</v>
      </c>
      <c r="G957">
        <v>303</v>
      </c>
      <c r="H957">
        <v>31</v>
      </c>
      <c r="I957">
        <v>520.77</v>
      </c>
      <c r="J957" t="s">
        <v>34</v>
      </c>
      <c r="K957" t="s">
        <v>36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</row>
    <row r="958" spans="1:17" x14ac:dyDescent="0.2">
      <c r="A958" s="1">
        <v>45492</v>
      </c>
      <c r="B958" t="s">
        <v>30</v>
      </c>
      <c r="C958" t="s">
        <v>19</v>
      </c>
      <c r="D958" t="s">
        <v>11</v>
      </c>
      <c r="E958" t="s">
        <v>29</v>
      </c>
      <c r="F958" t="s">
        <v>13</v>
      </c>
      <c r="G958">
        <v>158</v>
      </c>
      <c r="H958">
        <v>16</v>
      </c>
      <c r="I958">
        <v>787.78</v>
      </c>
      <c r="J958" t="s">
        <v>34</v>
      </c>
      <c r="K958" t="s">
        <v>36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</row>
    <row r="959" spans="1:17" x14ac:dyDescent="0.2">
      <c r="A959" s="1">
        <v>45385</v>
      </c>
      <c r="B959" t="s">
        <v>9</v>
      </c>
      <c r="C959" t="s">
        <v>15</v>
      </c>
      <c r="D959" t="s">
        <v>11</v>
      </c>
      <c r="E959" t="s">
        <v>23</v>
      </c>
      <c r="F959" t="s">
        <v>21</v>
      </c>
      <c r="G959">
        <v>303</v>
      </c>
      <c r="H959">
        <v>38</v>
      </c>
      <c r="I959">
        <v>928.8</v>
      </c>
      <c r="J959" t="s">
        <v>34</v>
      </c>
      <c r="K959" t="s">
        <v>36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</row>
    <row r="960" spans="1:17" x14ac:dyDescent="0.2">
      <c r="A960" s="1">
        <v>45657</v>
      </c>
      <c r="B960" t="s">
        <v>18</v>
      </c>
      <c r="C960" t="s">
        <v>15</v>
      </c>
      <c r="D960" t="s">
        <v>11</v>
      </c>
      <c r="E960" t="s">
        <v>16</v>
      </c>
      <c r="F960" t="s">
        <v>13</v>
      </c>
      <c r="G960">
        <v>86</v>
      </c>
      <c r="H960">
        <v>2</v>
      </c>
      <c r="I960">
        <v>925.01</v>
      </c>
      <c r="J960" t="s">
        <v>34</v>
      </c>
      <c r="K960" t="s">
        <v>36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</row>
    <row r="961" spans="1:17" x14ac:dyDescent="0.2">
      <c r="A961" s="1">
        <v>45618</v>
      </c>
      <c r="B961" t="s">
        <v>18</v>
      </c>
      <c r="C961" t="s">
        <v>19</v>
      </c>
      <c r="D961" t="s">
        <v>11</v>
      </c>
      <c r="E961" t="s">
        <v>12</v>
      </c>
      <c r="F961" t="s">
        <v>21</v>
      </c>
      <c r="G961">
        <v>115</v>
      </c>
      <c r="H961">
        <v>24</v>
      </c>
      <c r="I961">
        <v>921.58</v>
      </c>
      <c r="J961" t="s">
        <v>34</v>
      </c>
      <c r="K961" t="s">
        <v>36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</row>
    <row r="962" spans="1:17" x14ac:dyDescent="0.2">
      <c r="A962" s="1">
        <v>45511</v>
      </c>
      <c r="B962" t="s">
        <v>14</v>
      </c>
      <c r="C962" t="s">
        <v>10</v>
      </c>
      <c r="D962" t="s">
        <v>11</v>
      </c>
      <c r="E962" t="s">
        <v>16</v>
      </c>
      <c r="F962" t="s">
        <v>21</v>
      </c>
      <c r="G962">
        <v>157</v>
      </c>
      <c r="H962">
        <v>45</v>
      </c>
      <c r="I962">
        <v>229.84</v>
      </c>
      <c r="J962" t="s">
        <v>34</v>
      </c>
      <c r="K962" t="s">
        <v>36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</row>
    <row r="963" spans="1:17" x14ac:dyDescent="0.2">
      <c r="A963" s="1">
        <v>45414</v>
      </c>
      <c r="B963" t="s">
        <v>25</v>
      </c>
      <c r="C963" t="s">
        <v>15</v>
      </c>
      <c r="D963" t="s">
        <v>11</v>
      </c>
      <c r="E963" t="s">
        <v>29</v>
      </c>
      <c r="F963" t="s">
        <v>24</v>
      </c>
      <c r="G963">
        <v>196</v>
      </c>
      <c r="H963">
        <v>28</v>
      </c>
      <c r="I963">
        <v>696.96</v>
      </c>
      <c r="J963" t="s">
        <v>34</v>
      </c>
      <c r="K963" t="s">
        <v>36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</row>
    <row r="964" spans="1:17" x14ac:dyDescent="0.2">
      <c r="A964" s="1">
        <v>45408</v>
      </c>
      <c r="B964" t="s">
        <v>14</v>
      </c>
      <c r="C964" t="s">
        <v>10</v>
      </c>
      <c r="D964" t="s">
        <v>11</v>
      </c>
      <c r="E964" t="s">
        <v>32</v>
      </c>
      <c r="F964" t="s">
        <v>13</v>
      </c>
      <c r="G964">
        <v>39</v>
      </c>
      <c r="H964">
        <v>21</v>
      </c>
      <c r="I964">
        <v>207.46</v>
      </c>
      <c r="J964" t="s">
        <v>34</v>
      </c>
      <c r="K964" t="s">
        <v>36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</row>
    <row r="965" spans="1:17" x14ac:dyDescent="0.2">
      <c r="A965" s="1">
        <v>45453</v>
      </c>
      <c r="B965" t="s">
        <v>14</v>
      </c>
      <c r="C965" t="s">
        <v>19</v>
      </c>
      <c r="D965" t="s">
        <v>11</v>
      </c>
      <c r="E965" t="s">
        <v>12</v>
      </c>
      <c r="F965" t="s">
        <v>24</v>
      </c>
      <c r="G965">
        <v>97</v>
      </c>
      <c r="H965">
        <v>33</v>
      </c>
      <c r="I965">
        <v>654.98</v>
      </c>
      <c r="J965" t="s">
        <v>34</v>
      </c>
      <c r="K965" t="s">
        <v>36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</row>
    <row r="966" spans="1:17" x14ac:dyDescent="0.2">
      <c r="A966" s="1">
        <v>45434</v>
      </c>
      <c r="B966" t="s">
        <v>25</v>
      </c>
      <c r="C966" t="s">
        <v>19</v>
      </c>
      <c r="D966" t="s">
        <v>11</v>
      </c>
      <c r="E966" t="s">
        <v>12</v>
      </c>
      <c r="F966" t="s">
        <v>24</v>
      </c>
      <c r="G966">
        <v>394</v>
      </c>
      <c r="H966">
        <v>18</v>
      </c>
      <c r="I966">
        <v>356.64</v>
      </c>
      <c r="J966" t="s">
        <v>34</v>
      </c>
      <c r="K966" t="s">
        <v>36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</row>
    <row r="967" spans="1:17" x14ac:dyDescent="0.2">
      <c r="A967" s="1">
        <v>45547</v>
      </c>
      <c r="B967" t="s">
        <v>25</v>
      </c>
      <c r="C967" t="s">
        <v>19</v>
      </c>
      <c r="D967" t="s">
        <v>11</v>
      </c>
      <c r="E967" t="s">
        <v>32</v>
      </c>
      <c r="F967" t="s">
        <v>13</v>
      </c>
      <c r="G967">
        <v>360</v>
      </c>
      <c r="H967">
        <v>23</v>
      </c>
      <c r="I967">
        <v>770.71</v>
      </c>
      <c r="J967" t="s">
        <v>34</v>
      </c>
      <c r="K967" t="s">
        <v>36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</row>
    <row r="968" spans="1:17" x14ac:dyDescent="0.2">
      <c r="A968" s="1">
        <v>45312</v>
      </c>
      <c r="B968" t="s">
        <v>18</v>
      </c>
      <c r="C968" t="s">
        <v>19</v>
      </c>
      <c r="D968" t="s">
        <v>11</v>
      </c>
      <c r="E968" t="s">
        <v>16</v>
      </c>
      <c r="F968" t="s">
        <v>21</v>
      </c>
      <c r="G968">
        <v>322</v>
      </c>
      <c r="H968">
        <v>11</v>
      </c>
      <c r="I968">
        <v>405.28</v>
      </c>
      <c r="J968" t="s">
        <v>34</v>
      </c>
      <c r="K968" t="s">
        <v>36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</row>
    <row r="969" spans="1:17" x14ac:dyDescent="0.2">
      <c r="A969" s="1">
        <v>45507</v>
      </c>
      <c r="B969" t="s">
        <v>30</v>
      </c>
      <c r="C969" t="s">
        <v>10</v>
      </c>
      <c r="D969" t="s">
        <v>11</v>
      </c>
      <c r="E969" t="s">
        <v>12</v>
      </c>
      <c r="F969" t="s">
        <v>17</v>
      </c>
      <c r="G969">
        <v>68</v>
      </c>
      <c r="H969">
        <v>1</v>
      </c>
      <c r="I969">
        <v>274.20999999999998</v>
      </c>
      <c r="J969" t="s">
        <v>34</v>
      </c>
      <c r="K969" t="s">
        <v>36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</row>
    <row r="970" spans="1:17" x14ac:dyDescent="0.2">
      <c r="A970" s="1">
        <v>45539</v>
      </c>
      <c r="B970" t="s">
        <v>14</v>
      </c>
      <c r="C970" t="s">
        <v>10</v>
      </c>
      <c r="D970" t="s">
        <v>11</v>
      </c>
      <c r="E970" t="s">
        <v>23</v>
      </c>
      <c r="F970" t="s">
        <v>21</v>
      </c>
      <c r="G970">
        <v>203</v>
      </c>
      <c r="H970">
        <v>31</v>
      </c>
      <c r="I970">
        <v>148.96</v>
      </c>
      <c r="J970" t="s">
        <v>34</v>
      </c>
      <c r="K970" t="s">
        <v>36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</row>
    <row r="971" spans="1:17" x14ac:dyDescent="0.2">
      <c r="A971" s="1">
        <v>45520</v>
      </c>
      <c r="B971" t="s">
        <v>26</v>
      </c>
      <c r="C971" t="s">
        <v>28</v>
      </c>
      <c r="D971" t="s">
        <v>11</v>
      </c>
      <c r="E971" t="s">
        <v>29</v>
      </c>
      <c r="F971" t="s">
        <v>17</v>
      </c>
      <c r="G971">
        <v>242</v>
      </c>
      <c r="H971">
        <v>47</v>
      </c>
      <c r="I971">
        <v>912.29</v>
      </c>
      <c r="J971" t="s">
        <v>34</v>
      </c>
      <c r="K971" t="s">
        <v>36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  <c r="Q971" t="s">
        <v>34</v>
      </c>
    </row>
    <row r="972" spans="1:17" x14ac:dyDescent="0.2">
      <c r="A972" s="1">
        <v>45507</v>
      </c>
      <c r="B972" t="s">
        <v>18</v>
      </c>
      <c r="C972" t="s">
        <v>10</v>
      </c>
      <c r="D972" t="s">
        <v>11</v>
      </c>
      <c r="E972" t="s">
        <v>29</v>
      </c>
      <c r="F972" t="s">
        <v>17</v>
      </c>
      <c r="G972">
        <v>472</v>
      </c>
      <c r="H972">
        <v>25</v>
      </c>
      <c r="I972">
        <v>937.1</v>
      </c>
      <c r="J972" t="s">
        <v>34</v>
      </c>
      <c r="K972" t="s">
        <v>36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</row>
    <row r="973" spans="1:17" x14ac:dyDescent="0.2">
      <c r="A973" s="1">
        <v>45362</v>
      </c>
      <c r="B973" t="s">
        <v>25</v>
      </c>
      <c r="C973" t="s">
        <v>19</v>
      </c>
      <c r="D973" t="s">
        <v>11</v>
      </c>
      <c r="E973" t="s">
        <v>16</v>
      </c>
      <c r="F973" t="s">
        <v>24</v>
      </c>
      <c r="G973">
        <v>187</v>
      </c>
      <c r="H973">
        <v>1</v>
      </c>
      <c r="I973">
        <v>661.72</v>
      </c>
      <c r="J973" t="s">
        <v>34</v>
      </c>
      <c r="K973" t="s">
        <v>36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</row>
    <row r="974" spans="1:17" x14ac:dyDescent="0.2">
      <c r="A974" s="1">
        <v>45454</v>
      </c>
      <c r="B974" t="s">
        <v>25</v>
      </c>
      <c r="C974" t="s">
        <v>15</v>
      </c>
      <c r="D974" t="s">
        <v>11</v>
      </c>
      <c r="E974" t="s">
        <v>16</v>
      </c>
      <c r="F974" t="s">
        <v>13</v>
      </c>
      <c r="G974">
        <v>191</v>
      </c>
      <c r="H974">
        <v>35</v>
      </c>
      <c r="I974">
        <v>478.76</v>
      </c>
      <c r="J974" t="s">
        <v>34</v>
      </c>
      <c r="K974" t="s">
        <v>36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</row>
    <row r="975" spans="1:17" x14ac:dyDescent="0.2">
      <c r="A975" s="1">
        <v>45430</v>
      </c>
      <c r="B975" t="s">
        <v>18</v>
      </c>
      <c r="C975" t="s">
        <v>15</v>
      </c>
      <c r="D975" t="s">
        <v>11</v>
      </c>
      <c r="E975" t="s">
        <v>29</v>
      </c>
      <c r="F975" t="s">
        <v>13</v>
      </c>
      <c r="G975">
        <v>480</v>
      </c>
      <c r="H975">
        <v>49</v>
      </c>
      <c r="I975">
        <v>921.08</v>
      </c>
      <c r="J975" t="s">
        <v>34</v>
      </c>
      <c r="K975" t="s">
        <v>36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</row>
    <row r="976" spans="1:17" x14ac:dyDescent="0.2">
      <c r="A976" s="1">
        <v>45527</v>
      </c>
      <c r="B976" t="s">
        <v>14</v>
      </c>
      <c r="C976" t="s">
        <v>28</v>
      </c>
      <c r="D976" t="s">
        <v>11</v>
      </c>
      <c r="E976" t="s">
        <v>16</v>
      </c>
      <c r="F976" t="s">
        <v>21</v>
      </c>
      <c r="G976">
        <v>32</v>
      </c>
      <c r="H976">
        <v>22</v>
      </c>
      <c r="I976">
        <v>261.16000000000003</v>
      </c>
      <c r="J976" t="s">
        <v>34</v>
      </c>
      <c r="K976" t="s">
        <v>36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</row>
    <row r="977" spans="1:17" x14ac:dyDescent="0.2">
      <c r="A977" s="1">
        <v>45400</v>
      </c>
      <c r="B977" t="s">
        <v>25</v>
      </c>
      <c r="C977" t="s">
        <v>15</v>
      </c>
      <c r="D977" t="s">
        <v>11</v>
      </c>
      <c r="E977" t="s">
        <v>29</v>
      </c>
      <c r="F977" t="s">
        <v>21</v>
      </c>
      <c r="G977">
        <v>228</v>
      </c>
      <c r="H977">
        <v>3</v>
      </c>
      <c r="I977">
        <v>397.45</v>
      </c>
      <c r="J977" t="s">
        <v>34</v>
      </c>
      <c r="K977" t="s">
        <v>36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</row>
    <row r="978" spans="1:17" x14ac:dyDescent="0.2">
      <c r="A978" s="1">
        <v>45336</v>
      </c>
      <c r="B978" t="s">
        <v>25</v>
      </c>
      <c r="C978" t="s">
        <v>19</v>
      </c>
      <c r="D978" t="s">
        <v>11</v>
      </c>
      <c r="E978" t="s">
        <v>29</v>
      </c>
      <c r="F978" t="s">
        <v>17</v>
      </c>
      <c r="G978">
        <v>156</v>
      </c>
      <c r="H978">
        <v>8</v>
      </c>
      <c r="I978">
        <v>686.39</v>
      </c>
      <c r="J978" t="s">
        <v>34</v>
      </c>
      <c r="K978" t="s">
        <v>36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</row>
    <row r="979" spans="1:17" x14ac:dyDescent="0.2">
      <c r="A979" s="1">
        <v>45558</v>
      </c>
      <c r="B979" t="s">
        <v>30</v>
      </c>
      <c r="C979" t="s">
        <v>10</v>
      </c>
      <c r="D979" t="s">
        <v>11</v>
      </c>
      <c r="E979" t="s">
        <v>16</v>
      </c>
      <c r="F979" t="s">
        <v>24</v>
      </c>
      <c r="G979">
        <v>382</v>
      </c>
      <c r="H979">
        <v>21</v>
      </c>
      <c r="I979">
        <v>252.17</v>
      </c>
      <c r="J979" t="s">
        <v>34</v>
      </c>
      <c r="K979" t="s">
        <v>36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</row>
    <row r="980" spans="1:17" x14ac:dyDescent="0.2">
      <c r="A980" s="1">
        <v>45640</v>
      </c>
      <c r="B980" t="s">
        <v>30</v>
      </c>
      <c r="C980" t="s">
        <v>19</v>
      </c>
      <c r="D980" t="s">
        <v>11</v>
      </c>
      <c r="E980" t="s">
        <v>23</v>
      </c>
      <c r="F980" t="s">
        <v>24</v>
      </c>
      <c r="G980">
        <v>191</v>
      </c>
      <c r="H980">
        <v>31</v>
      </c>
      <c r="I980">
        <v>260.67</v>
      </c>
      <c r="J980" t="s">
        <v>34</v>
      </c>
      <c r="K980" t="s">
        <v>36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</row>
    <row r="981" spans="1:17" x14ac:dyDescent="0.2">
      <c r="A981" s="1">
        <v>45535</v>
      </c>
      <c r="B981" t="s">
        <v>14</v>
      </c>
      <c r="C981" t="s">
        <v>28</v>
      </c>
      <c r="D981" t="s">
        <v>11</v>
      </c>
      <c r="E981" t="s">
        <v>29</v>
      </c>
      <c r="F981" t="s">
        <v>21</v>
      </c>
      <c r="G981">
        <v>437</v>
      </c>
      <c r="H981">
        <v>3</v>
      </c>
      <c r="I981">
        <v>100.78</v>
      </c>
      <c r="J981" t="s">
        <v>34</v>
      </c>
      <c r="K981" t="s">
        <v>36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</row>
    <row r="982" spans="1:17" x14ac:dyDescent="0.2">
      <c r="A982" s="1">
        <v>45617</v>
      </c>
      <c r="B982" t="s">
        <v>9</v>
      </c>
      <c r="C982" t="s">
        <v>28</v>
      </c>
      <c r="D982" t="s">
        <v>11</v>
      </c>
      <c r="E982" t="s">
        <v>29</v>
      </c>
      <c r="F982" t="s">
        <v>21</v>
      </c>
      <c r="G982">
        <v>16</v>
      </c>
      <c r="H982">
        <v>36</v>
      </c>
      <c r="I982">
        <v>786.17</v>
      </c>
      <c r="J982" t="s">
        <v>34</v>
      </c>
      <c r="K982" t="s">
        <v>36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</row>
    <row r="983" spans="1:17" x14ac:dyDescent="0.2">
      <c r="A983" s="1">
        <v>45548</v>
      </c>
      <c r="B983" t="s">
        <v>9</v>
      </c>
      <c r="C983" t="s">
        <v>10</v>
      </c>
      <c r="D983" t="s">
        <v>11</v>
      </c>
      <c r="E983" t="s">
        <v>16</v>
      </c>
      <c r="F983" t="s">
        <v>17</v>
      </c>
      <c r="G983">
        <v>231</v>
      </c>
      <c r="H983">
        <v>23</v>
      </c>
      <c r="I983">
        <v>128.94999999999999</v>
      </c>
      <c r="J983" t="s">
        <v>34</v>
      </c>
      <c r="K983" t="s">
        <v>36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</row>
    <row r="984" spans="1:17" x14ac:dyDescent="0.2">
      <c r="A984" s="1">
        <v>45333</v>
      </c>
      <c r="B984" t="s">
        <v>30</v>
      </c>
      <c r="C984" t="s">
        <v>19</v>
      </c>
      <c r="D984" t="s">
        <v>11</v>
      </c>
      <c r="E984" t="s">
        <v>23</v>
      </c>
      <c r="F984" t="s">
        <v>13</v>
      </c>
      <c r="G984">
        <v>31</v>
      </c>
      <c r="H984">
        <v>17</v>
      </c>
      <c r="I984">
        <v>234.51</v>
      </c>
      <c r="J984" t="s">
        <v>34</v>
      </c>
      <c r="K984" t="s">
        <v>36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</row>
    <row r="985" spans="1:17" x14ac:dyDescent="0.2">
      <c r="A985" s="1">
        <v>45299</v>
      </c>
      <c r="B985" t="s">
        <v>25</v>
      </c>
      <c r="C985" t="s">
        <v>10</v>
      </c>
      <c r="D985" t="s">
        <v>11</v>
      </c>
      <c r="E985" t="s">
        <v>23</v>
      </c>
      <c r="F985" t="s">
        <v>24</v>
      </c>
      <c r="G985">
        <v>230</v>
      </c>
      <c r="H985">
        <v>7</v>
      </c>
      <c r="I985">
        <v>856.8</v>
      </c>
      <c r="J985" t="s">
        <v>34</v>
      </c>
      <c r="K985" t="s">
        <v>36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</row>
    <row r="986" spans="1:17" x14ac:dyDescent="0.2">
      <c r="A986" s="1">
        <v>45399</v>
      </c>
      <c r="B986" t="s">
        <v>9</v>
      </c>
      <c r="C986" t="s">
        <v>19</v>
      </c>
      <c r="D986" t="s">
        <v>11</v>
      </c>
      <c r="E986" t="s">
        <v>12</v>
      </c>
      <c r="F986" t="s">
        <v>24</v>
      </c>
      <c r="G986">
        <v>423</v>
      </c>
      <c r="H986">
        <v>50</v>
      </c>
      <c r="I986">
        <v>57.55</v>
      </c>
      <c r="J986" t="s">
        <v>34</v>
      </c>
      <c r="K986" t="s">
        <v>36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</row>
    <row r="987" spans="1:17" x14ac:dyDescent="0.2">
      <c r="A987" s="1">
        <v>45353</v>
      </c>
      <c r="B987" t="s">
        <v>14</v>
      </c>
      <c r="C987" t="s">
        <v>10</v>
      </c>
      <c r="D987" t="s">
        <v>11</v>
      </c>
      <c r="E987" t="s">
        <v>29</v>
      </c>
      <c r="F987" t="s">
        <v>13</v>
      </c>
      <c r="G987">
        <v>292</v>
      </c>
      <c r="H987">
        <v>45</v>
      </c>
      <c r="I987">
        <v>511.88</v>
      </c>
      <c r="J987" t="s">
        <v>34</v>
      </c>
      <c r="K987" t="s">
        <v>36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</row>
    <row r="988" spans="1:17" x14ac:dyDescent="0.2">
      <c r="A988" s="1">
        <v>45481</v>
      </c>
      <c r="B988" t="s">
        <v>14</v>
      </c>
      <c r="C988" t="s">
        <v>10</v>
      </c>
      <c r="D988" t="s">
        <v>11</v>
      </c>
      <c r="E988" t="s">
        <v>16</v>
      </c>
      <c r="F988" t="s">
        <v>17</v>
      </c>
      <c r="G988">
        <v>212</v>
      </c>
      <c r="H988">
        <v>8</v>
      </c>
      <c r="I988">
        <v>526.86</v>
      </c>
      <c r="J988" t="s">
        <v>34</v>
      </c>
      <c r="K988" t="s">
        <v>36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</row>
    <row r="989" spans="1:17" x14ac:dyDescent="0.2">
      <c r="A989" s="1">
        <v>45385</v>
      </c>
      <c r="B989" t="s">
        <v>9</v>
      </c>
      <c r="C989" t="s">
        <v>10</v>
      </c>
      <c r="D989" t="s">
        <v>11</v>
      </c>
      <c r="E989" t="s">
        <v>16</v>
      </c>
      <c r="F989" t="s">
        <v>24</v>
      </c>
      <c r="G989">
        <v>152</v>
      </c>
      <c r="H989">
        <v>23</v>
      </c>
      <c r="I989">
        <v>971.34</v>
      </c>
      <c r="J989" t="s">
        <v>34</v>
      </c>
      <c r="K989" t="s">
        <v>36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</row>
    <row r="990" spans="1:17" x14ac:dyDescent="0.2">
      <c r="A990" s="1">
        <v>45545</v>
      </c>
      <c r="B990" t="s">
        <v>30</v>
      </c>
      <c r="C990" t="s">
        <v>10</v>
      </c>
      <c r="D990" t="s">
        <v>11</v>
      </c>
      <c r="E990" t="s">
        <v>16</v>
      </c>
      <c r="F990" t="s">
        <v>13</v>
      </c>
      <c r="G990">
        <v>50</v>
      </c>
      <c r="H990">
        <v>3</v>
      </c>
      <c r="I990">
        <v>780.46</v>
      </c>
      <c r="J990" t="s">
        <v>34</v>
      </c>
      <c r="K990" t="s">
        <v>36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</row>
    <row r="991" spans="1:17" x14ac:dyDescent="0.2">
      <c r="A991" s="1">
        <v>45542</v>
      </c>
      <c r="B991" t="s">
        <v>18</v>
      </c>
      <c r="C991" t="s">
        <v>10</v>
      </c>
      <c r="D991" t="s">
        <v>11</v>
      </c>
      <c r="E991" t="s">
        <v>16</v>
      </c>
      <c r="F991" t="s">
        <v>13</v>
      </c>
      <c r="G991">
        <v>411</v>
      </c>
      <c r="H991">
        <v>8</v>
      </c>
      <c r="I991">
        <v>459.48</v>
      </c>
      <c r="J991" t="s">
        <v>34</v>
      </c>
      <c r="K991" t="s">
        <v>36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</row>
    <row r="992" spans="1:17" x14ac:dyDescent="0.2">
      <c r="A992" s="1">
        <v>45362</v>
      </c>
      <c r="B992" t="s">
        <v>9</v>
      </c>
      <c r="C992" t="s">
        <v>10</v>
      </c>
      <c r="D992" t="s">
        <v>11</v>
      </c>
      <c r="E992" t="s">
        <v>16</v>
      </c>
      <c r="F992" t="s">
        <v>21</v>
      </c>
      <c r="G992">
        <v>483</v>
      </c>
      <c r="H992">
        <v>3</v>
      </c>
      <c r="I992">
        <v>740.73</v>
      </c>
      <c r="J992" t="s">
        <v>34</v>
      </c>
      <c r="K992" t="s">
        <v>36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</row>
    <row r="993" spans="1:17" x14ac:dyDescent="0.2">
      <c r="A993" s="1">
        <v>45633</v>
      </c>
      <c r="B993" t="s">
        <v>30</v>
      </c>
      <c r="C993" t="s">
        <v>19</v>
      </c>
      <c r="D993" t="s">
        <v>11</v>
      </c>
      <c r="E993" t="s">
        <v>29</v>
      </c>
      <c r="F993" t="s">
        <v>21</v>
      </c>
      <c r="G993">
        <v>284</v>
      </c>
      <c r="H993">
        <v>24</v>
      </c>
      <c r="I993">
        <v>385.24</v>
      </c>
      <c r="J993" t="s">
        <v>34</v>
      </c>
      <c r="K993" t="s">
        <v>36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</row>
    <row r="994" spans="1:17" x14ac:dyDescent="0.2">
      <c r="A994" s="1">
        <v>45424</v>
      </c>
      <c r="B994" t="s">
        <v>30</v>
      </c>
      <c r="C994" t="s">
        <v>28</v>
      </c>
      <c r="D994" t="s">
        <v>11</v>
      </c>
      <c r="E994" t="s">
        <v>16</v>
      </c>
      <c r="F994" t="s">
        <v>13</v>
      </c>
      <c r="G994">
        <v>500</v>
      </c>
      <c r="H994">
        <v>7</v>
      </c>
      <c r="I994">
        <v>911.78</v>
      </c>
      <c r="J994" t="s">
        <v>34</v>
      </c>
      <c r="K994" t="s">
        <v>36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</row>
    <row r="995" spans="1:17" x14ac:dyDescent="0.2">
      <c r="A995" s="1">
        <v>45587</v>
      </c>
      <c r="B995" t="s">
        <v>9</v>
      </c>
      <c r="C995" t="s">
        <v>15</v>
      </c>
      <c r="D995" t="s">
        <v>11</v>
      </c>
      <c r="E995" t="s">
        <v>12</v>
      </c>
      <c r="F995" t="s">
        <v>24</v>
      </c>
      <c r="G995">
        <v>81</v>
      </c>
      <c r="H995">
        <v>34</v>
      </c>
      <c r="I995">
        <v>950.93</v>
      </c>
      <c r="J995" t="s">
        <v>34</v>
      </c>
      <c r="K995" t="s">
        <v>36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</row>
    <row r="996" spans="1:17" x14ac:dyDescent="0.2">
      <c r="A996" s="1">
        <v>45577</v>
      </c>
      <c r="B996" t="s">
        <v>9</v>
      </c>
      <c r="C996" t="s">
        <v>28</v>
      </c>
      <c r="D996" t="s">
        <v>11</v>
      </c>
      <c r="E996" t="s">
        <v>29</v>
      </c>
      <c r="F996" t="s">
        <v>21</v>
      </c>
      <c r="G996">
        <v>114</v>
      </c>
      <c r="H996">
        <v>14</v>
      </c>
      <c r="I996">
        <v>297.77</v>
      </c>
      <c r="J996" t="s">
        <v>34</v>
      </c>
      <c r="K996" t="s">
        <v>36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</row>
    <row r="997" spans="1:17" x14ac:dyDescent="0.2">
      <c r="A997" s="1">
        <v>45552</v>
      </c>
      <c r="B997" t="s">
        <v>9</v>
      </c>
      <c r="C997" t="s">
        <v>19</v>
      </c>
      <c r="D997" t="s">
        <v>11</v>
      </c>
      <c r="E997" t="s">
        <v>16</v>
      </c>
      <c r="F997" t="s">
        <v>24</v>
      </c>
      <c r="G997">
        <v>450</v>
      </c>
      <c r="H997">
        <v>30</v>
      </c>
      <c r="I997">
        <v>162.85</v>
      </c>
      <c r="J997" t="s">
        <v>34</v>
      </c>
      <c r="K997" t="s">
        <v>36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</row>
    <row r="998" spans="1:17" x14ac:dyDescent="0.2">
      <c r="A998" s="1">
        <v>45540</v>
      </c>
      <c r="B998" t="s">
        <v>25</v>
      </c>
      <c r="C998" t="s">
        <v>19</v>
      </c>
      <c r="D998" t="s">
        <v>11</v>
      </c>
      <c r="E998" t="s">
        <v>12</v>
      </c>
      <c r="F998" t="s">
        <v>13</v>
      </c>
      <c r="G998">
        <v>449</v>
      </c>
      <c r="H998">
        <v>15</v>
      </c>
      <c r="I998">
        <v>174.91</v>
      </c>
      <c r="J998" t="s">
        <v>34</v>
      </c>
      <c r="K998" t="s">
        <v>36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</row>
    <row r="999" spans="1:17" x14ac:dyDescent="0.2">
      <c r="A999" s="1">
        <v>45418</v>
      </c>
      <c r="B999" t="s">
        <v>30</v>
      </c>
      <c r="C999" t="s">
        <v>19</v>
      </c>
      <c r="D999" t="s">
        <v>11</v>
      </c>
      <c r="E999" t="s">
        <v>32</v>
      </c>
      <c r="F999" t="s">
        <v>21</v>
      </c>
      <c r="G999">
        <v>212</v>
      </c>
      <c r="H999">
        <v>0</v>
      </c>
      <c r="I999">
        <v>932.92</v>
      </c>
      <c r="J999" t="s">
        <v>34</v>
      </c>
      <c r="K999" t="s">
        <v>36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</row>
    <row r="1000" spans="1:17" x14ac:dyDescent="0.2">
      <c r="A1000" s="1">
        <v>45644</v>
      </c>
      <c r="B1000" t="s">
        <v>30</v>
      </c>
      <c r="C1000" t="s">
        <v>19</v>
      </c>
      <c r="D1000" t="s">
        <v>11</v>
      </c>
      <c r="E1000" t="s">
        <v>12</v>
      </c>
      <c r="F1000" t="s">
        <v>24</v>
      </c>
      <c r="G1000">
        <v>472</v>
      </c>
      <c r="H1000">
        <v>43</v>
      </c>
      <c r="I1000">
        <v>692.92</v>
      </c>
      <c r="J1000" t="s">
        <v>34</v>
      </c>
      <c r="K1000" t="s">
        <v>36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</row>
    <row r="1001" spans="1:17" x14ac:dyDescent="0.2">
      <c r="A1001" s="1">
        <v>45450</v>
      </c>
      <c r="B1001" t="s">
        <v>26</v>
      </c>
      <c r="C1001" t="s">
        <v>10</v>
      </c>
      <c r="D1001" t="s">
        <v>11</v>
      </c>
      <c r="E1001" t="s">
        <v>23</v>
      </c>
      <c r="F1001" t="s">
        <v>21</v>
      </c>
      <c r="G1001">
        <v>145</v>
      </c>
      <c r="H1001">
        <v>26</v>
      </c>
      <c r="I1001">
        <v>851.96</v>
      </c>
      <c r="J1001" t="s">
        <v>34</v>
      </c>
      <c r="K1001" t="s">
        <v>36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</row>
    <row r="1002" spans="1:17" x14ac:dyDescent="0.2">
      <c r="A1002" s="1">
        <v>45430</v>
      </c>
      <c r="B1002" t="s">
        <v>9</v>
      </c>
      <c r="C1002" t="s">
        <v>19</v>
      </c>
      <c r="D1002" t="s">
        <v>11</v>
      </c>
      <c r="E1002" t="s">
        <v>32</v>
      </c>
      <c r="F1002" t="s">
        <v>13</v>
      </c>
      <c r="G1002">
        <v>234</v>
      </c>
      <c r="H1002">
        <v>19</v>
      </c>
      <c r="I1002">
        <v>246.99</v>
      </c>
      <c r="J1002" t="s">
        <v>34</v>
      </c>
      <c r="K1002" t="s">
        <v>36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</row>
    <row r="1003" spans="1:17" x14ac:dyDescent="0.2">
      <c r="A1003" s="1">
        <v>45318</v>
      </c>
      <c r="B1003" t="s">
        <v>25</v>
      </c>
      <c r="C1003" t="s">
        <v>15</v>
      </c>
      <c r="D1003" t="s">
        <v>11</v>
      </c>
      <c r="E1003" t="s">
        <v>23</v>
      </c>
      <c r="F1003" t="s">
        <v>24</v>
      </c>
      <c r="G1003">
        <v>283</v>
      </c>
      <c r="H1003">
        <v>42</v>
      </c>
      <c r="I1003">
        <v>975.08</v>
      </c>
      <c r="J1003" t="s">
        <v>34</v>
      </c>
      <c r="K1003" t="s">
        <v>36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</row>
    <row r="1004" spans="1:17" x14ac:dyDescent="0.2">
      <c r="A1004" s="1">
        <v>45322</v>
      </c>
      <c r="B1004" t="s">
        <v>18</v>
      </c>
      <c r="C1004" t="s">
        <v>28</v>
      </c>
      <c r="D1004" t="s">
        <v>11</v>
      </c>
      <c r="E1004" t="s">
        <v>16</v>
      </c>
      <c r="F1004" t="s">
        <v>21</v>
      </c>
      <c r="G1004">
        <v>270</v>
      </c>
      <c r="H1004">
        <v>2</v>
      </c>
      <c r="I1004">
        <v>944.07</v>
      </c>
      <c r="J1004" t="s">
        <v>34</v>
      </c>
      <c r="K1004" t="s">
        <v>36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</row>
    <row r="1005" spans="1:17" x14ac:dyDescent="0.2">
      <c r="A1005" s="1">
        <v>45485</v>
      </c>
      <c r="B1005" t="s">
        <v>9</v>
      </c>
      <c r="C1005" t="s">
        <v>19</v>
      </c>
      <c r="D1005" t="s">
        <v>11</v>
      </c>
      <c r="E1005" t="s">
        <v>16</v>
      </c>
      <c r="F1005" t="s">
        <v>24</v>
      </c>
      <c r="G1005">
        <v>463</v>
      </c>
      <c r="H1005">
        <v>17</v>
      </c>
      <c r="I1005">
        <v>606.25</v>
      </c>
      <c r="J1005" t="s">
        <v>34</v>
      </c>
      <c r="K1005" t="s">
        <v>36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</row>
    <row r="1006" spans="1:17" x14ac:dyDescent="0.2">
      <c r="A1006" s="1">
        <v>45644</v>
      </c>
      <c r="B1006" t="s">
        <v>18</v>
      </c>
      <c r="C1006" t="s">
        <v>28</v>
      </c>
      <c r="D1006" t="s">
        <v>11</v>
      </c>
      <c r="E1006" t="s">
        <v>23</v>
      </c>
      <c r="F1006" t="s">
        <v>24</v>
      </c>
      <c r="G1006">
        <v>488</v>
      </c>
      <c r="H1006">
        <v>22</v>
      </c>
      <c r="I1006">
        <v>427.27</v>
      </c>
      <c r="J1006" t="s">
        <v>34</v>
      </c>
      <c r="K1006" t="s">
        <v>36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</row>
    <row r="1007" spans="1:17" x14ac:dyDescent="0.2">
      <c r="A1007" s="1">
        <v>45341</v>
      </c>
      <c r="B1007" t="s">
        <v>14</v>
      </c>
      <c r="C1007" t="s">
        <v>28</v>
      </c>
      <c r="D1007" t="s">
        <v>11</v>
      </c>
      <c r="E1007" t="s">
        <v>12</v>
      </c>
      <c r="F1007" t="s">
        <v>24</v>
      </c>
      <c r="G1007">
        <v>199</v>
      </c>
      <c r="H1007">
        <v>17</v>
      </c>
      <c r="I1007">
        <v>373.54</v>
      </c>
      <c r="J1007" t="s">
        <v>34</v>
      </c>
      <c r="K1007" t="s">
        <v>36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</row>
    <row r="1008" spans="1:17" x14ac:dyDescent="0.2">
      <c r="A1008" s="1">
        <v>45617</v>
      </c>
      <c r="B1008" t="s">
        <v>25</v>
      </c>
      <c r="C1008" t="s">
        <v>28</v>
      </c>
      <c r="D1008" t="s">
        <v>11</v>
      </c>
      <c r="E1008" t="s">
        <v>16</v>
      </c>
      <c r="F1008" t="s">
        <v>24</v>
      </c>
      <c r="G1008">
        <v>157</v>
      </c>
      <c r="H1008">
        <v>27</v>
      </c>
      <c r="I1008">
        <v>875.29</v>
      </c>
      <c r="J1008" t="s">
        <v>34</v>
      </c>
      <c r="K1008" t="s">
        <v>36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</row>
    <row r="1009" spans="1:17" x14ac:dyDescent="0.2">
      <c r="A1009" s="1">
        <v>45382</v>
      </c>
      <c r="B1009" t="s">
        <v>18</v>
      </c>
      <c r="C1009" t="s">
        <v>15</v>
      </c>
      <c r="D1009" t="s">
        <v>11</v>
      </c>
      <c r="E1009" t="s">
        <v>23</v>
      </c>
      <c r="F1009" t="s">
        <v>13</v>
      </c>
      <c r="G1009">
        <v>454</v>
      </c>
      <c r="H1009">
        <v>36</v>
      </c>
      <c r="I1009">
        <v>421.13</v>
      </c>
      <c r="J1009" t="s">
        <v>34</v>
      </c>
      <c r="K1009" t="s">
        <v>36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</row>
    <row r="1010" spans="1:17" x14ac:dyDescent="0.2">
      <c r="A1010" s="1">
        <v>45379</v>
      </c>
      <c r="B1010" t="s">
        <v>18</v>
      </c>
      <c r="C1010" t="s">
        <v>10</v>
      </c>
      <c r="D1010" t="s">
        <v>11</v>
      </c>
      <c r="E1010" t="s">
        <v>29</v>
      </c>
      <c r="F1010" t="s">
        <v>21</v>
      </c>
      <c r="G1010">
        <v>294</v>
      </c>
      <c r="H1010">
        <v>7</v>
      </c>
      <c r="I1010">
        <v>163.29</v>
      </c>
      <c r="J1010" t="s">
        <v>34</v>
      </c>
      <c r="K1010" t="s">
        <v>36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</row>
    <row r="1011" spans="1:17" x14ac:dyDescent="0.2">
      <c r="A1011" s="1">
        <v>45632</v>
      </c>
      <c r="B1011" t="s">
        <v>18</v>
      </c>
      <c r="C1011" t="s">
        <v>28</v>
      </c>
      <c r="D1011" t="s">
        <v>11</v>
      </c>
      <c r="E1011" t="s">
        <v>16</v>
      </c>
      <c r="F1011" t="s">
        <v>13</v>
      </c>
      <c r="G1011">
        <v>418</v>
      </c>
      <c r="H1011">
        <v>49</v>
      </c>
      <c r="I1011">
        <v>360.63</v>
      </c>
      <c r="J1011" t="s">
        <v>34</v>
      </c>
      <c r="K1011" t="s">
        <v>36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</row>
    <row r="1012" spans="1:17" x14ac:dyDescent="0.2">
      <c r="A1012" s="1">
        <v>45338</v>
      </c>
      <c r="B1012" t="s">
        <v>9</v>
      </c>
      <c r="C1012" t="s">
        <v>15</v>
      </c>
      <c r="D1012" t="s">
        <v>11</v>
      </c>
      <c r="E1012" t="s">
        <v>12</v>
      </c>
      <c r="F1012" t="s">
        <v>17</v>
      </c>
      <c r="G1012">
        <v>425</v>
      </c>
      <c r="H1012">
        <v>49</v>
      </c>
      <c r="I1012">
        <v>276.06</v>
      </c>
      <c r="J1012" t="s">
        <v>34</v>
      </c>
      <c r="K1012" t="s">
        <v>36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</row>
    <row r="1013" spans="1:17" x14ac:dyDescent="0.2">
      <c r="A1013" s="1">
        <v>45585</v>
      </c>
      <c r="B1013" t="s">
        <v>26</v>
      </c>
      <c r="C1013" t="s">
        <v>19</v>
      </c>
      <c r="D1013" t="s">
        <v>11</v>
      </c>
      <c r="E1013" t="s">
        <v>23</v>
      </c>
      <c r="F1013" t="s">
        <v>13</v>
      </c>
      <c r="G1013">
        <v>392</v>
      </c>
      <c r="H1013">
        <v>21</v>
      </c>
      <c r="I1013">
        <v>550.23</v>
      </c>
      <c r="J1013" t="s">
        <v>34</v>
      </c>
      <c r="K1013" t="s">
        <v>36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</row>
    <row r="1014" spans="1:17" x14ac:dyDescent="0.2">
      <c r="A1014" s="1">
        <v>45394</v>
      </c>
      <c r="B1014" t="s">
        <v>14</v>
      </c>
      <c r="C1014" t="s">
        <v>15</v>
      </c>
      <c r="D1014" t="s">
        <v>11</v>
      </c>
      <c r="E1014" t="s">
        <v>12</v>
      </c>
      <c r="F1014" t="s">
        <v>17</v>
      </c>
      <c r="G1014">
        <v>180</v>
      </c>
      <c r="H1014">
        <v>7</v>
      </c>
      <c r="I1014">
        <v>184.23</v>
      </c>
      <c r="J1014" t="s">
        <v>34</v>
      </c>
      <c r="K1014" t="s">
        <v>36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</row>
    <row r="1015" spans="1:17" x14ac:dyDescent="0.2">
      <c r="A1015" s="1">
        <v>45656</v>
      </c>
      <c r="B1015" t="s">
        <v>26</v>
      </c>
      <c r="C1015" t="s">
        <v>28</v>
      </c>
      <c r="D1015" t="s">
        <v>11</v>
      </c>
      <c r="E1015" t="s">
        <v>12</v>
      </c>
      <c r="F1015" t="s">
        <v>17</v>
      </c>
      <c r="G1015">
        <v>309</v>
      </c>
      <c r="H1015">
        <v>17</v>
      </c>
      <c r="I1015">
        <v>236.74</v>
      </c>
      <c r="J1015" t="s">
        <v>34</v>
      </c>
      <c r="K1015" t="s">
        <v>36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</row>
    <row r="1016" spans="1:17" x14ac:dyDescent="0.2">
      <c r="A1016" s="1">
        <v>45607</v>
      </c>
      <c r="B1016" t="s">
        <v>9</v>
      </c>
      <c r="C1016" t="s">
        <v>10</v>
      </c>
      <c r="D1016" t="s">
        <v>11</v>
      </c>
      <c r="E1016" t="s">
        <v>23</v>
      </c>
      <c r="F1016" t="s">
        <v>24</v>
      </c>
      <c r="G1016">
        <v>81</v>
      </c>
      <c r="H1016">
        <v>38</v>
      </c>
      <c r="I1016">
        <v>493.35</v>
      </c>
      <c r="J1016" t="s">
        <v>34</v>
      </c>
      <c r="K1016" t="s">
        <v>36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</row>
    <row r="1017" spans="1:17" x14ac:dyDescent="0.2">
      <c r="A1017" s="1">
        <v>45559</v>
      </c>
      <c r="B1017" t="s">
        <v>26</v>
      </c>
      <c r="C1017" t="s">
        <v>19</v>
      </c>
      <c r="D1017" t="s">
        <v>11</v>
      </c>
      <c r="E1017" t="s">
        <v>29</v>
      </c>
      <c r="F1017" t="s">
        <v>24</v>
      </c>
      <c r="G1017">
        <v>43</v>
      </c>
      <c r="H1017">
        <v>18</v>
      </c>
      <c r="I1017">
        <v>596.80999999999995</v>
      </c>
      <c r="J1017" t="s">
        <v>34</v>
      </c>
      <c r="K1017" t="s">
        <v>36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</row>
    <row r="1018" spans="1:17" x14ac:dyDescent="0.2">
      <c r="A1018" s="1">
        <v>45304</v>
      </c>
      <c r="B1018" t="s">
        <v>18</v>
      </c>
      <c r="C1018" t="s">
        <v>28</v>
      </c>
      <c r="D1018" t="s">
        <v>11</v>
      </c>
      <c r="E1018" t="s">
        <v>32</v>
      </c>
      <c r="F1018" t="s">
        <v>24</v>
      </c>
      <c r="G1018">
        <v>485</v>
      </c>
      <c r="H1018">
        <v>1</v>
      </c>
      <c r="I1018">
        <v>39.94</v>
      </c>
      <c r="J1018" t="s">
        <v>34</v>
      </c>
      <c r="K1018" t="s">
        <v>36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</row>
    <row r="1019" spans="1:17" x14ac:dyDescent="0.2">
      <c r="A1019" s="1">
        <v>45316</v>
      </c>
      <c r="B1019" t="s">
        <v>9</v>
      </c>
      <c r="C1019" t="s">
        <v>19</v>
      </c>
      <c r="D1019" t="s">
        <v>11</v>
      </c>
      <c r="E1019" t="s">
        <v>12</v>
      </c>
      <c r="F1019" t="s">
        <v>21</v>
      </c>
      <c r="G1019">
        <v>172</v>
      </c>
      <c r="H1019">
        <v>8</v>
      </c>
      <c r="I1019">
        <v>849.69</v>
      </c>
      <c r="J1019" t="s">
        <v>34</v>
      </c>
      <c r="K1019" t="s">
        <v>36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</row>
    <row r="1020" spans="1:17" x14ac:dyDescent="0.2">
      <c r="A1020" s="1">
        <v>45317</v>
      </c>
      <c r="B1020" t="s">
        <v>18</v>
      </c>
      <c r="C1020" t="s">
        <v>10</v>
      </c>
      <c r="D1020" t="s">
        <v>11</v>
      </c>
      <c r="E1020" t="s">
        <v>12</v>
      </c>
      <c r="F1020" t="s">
        <v>21</v>
      </c>
      <c r="G1020">
        <v>80</v>
      </c>
      <c r="H1020">
        <v>27</v>
      </c>
      <c r="I1020">
        <v>800.29</v>
      </c>
      <c r="J1020" t="s">
        <v>34</v>
      </c>
      <c r="K1020" t="s">
        <v>36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</row>
    <row r="1021" spans="1:17" x14ac:dyDescent="0.2">
      <c r="A1021" s="1">
        <v>45642</v>
      </c>
      <c r="B1021" t="s">
        <v>25</v>
      </c>
      <c r="C1021" t="s">
        <v>19</v>
      </c>
      <c r="D1021" t="s">
        <v>11</v>
      </c>
      <c r="E1021" t="s">
        <v>23</v>
      </c>
      <c r="F1021" t="s">
        <v>21</v>
      </c>
      <c r="G1021">
        <v>113</v>
      </c>
      <c r="H1021">
        <v>22</v>
      </c>
      <c r="I1021">
        <v>770.55</v>
      </c>
      <c r="J1021" t="s">
        <v>34</v>
      </c>
      <c r="K1021" t="s">
        <v>36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</row>
    <row r="1022" spans="1:17" x14ac:dyDescent="0.2">
      <c r="A1022" s="1">
        <v>45633</v>
      </c>
      <c r="B1022" t="s">
        <v>18</v>
      </c>
      <c r="C1022" t="s">
        <v>10</v>
      </c>
      <c r="D1022" t="s">
        <v>11</v>
      </c>
      <c r="E1022" t="s">
        <v>23</v>
      </c>
      <c r="F1022" t="s">
        <v>17</v>
      </c>
      <c r="G1022">
        <v>428</v>
      </c>
      <c r="H1022">
        <v>13</v>
      </c>
      <c r="I1022">
        <v>139.01</v>
      </c>
      <c r="J1022" t="s">
        <v>34</v>
      </c>
      <c r="K1022" t="s">
        <v>36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</row>
    <row r="1023" spans="1:17" x14ac:dyDescent="0.2">
      <c r="A1023" s="1">
        <v>45401</v>
      </c>
      <c r="B1023" t="s">
        <v>25</v>
      </c>
      <c r="C1023" t="s">
        <v>19</v>
      </c>
      <c r="D1023" t="s">
        <v>11</v>
      </c>
      <c r="E1023" t="s">
        <v>23</v>
      </c>
      <c r="F1023" t="s">
        <v>21</v>
      </c>
      <c r="G1023">
        <v>256</v>
      </c>
      <c r="H1023">
        <v>31</v>
      </c>
      <c r="I1023">
        <v>652.66999999999996</v>
      </c>
      <c r="J1023" t="s">
        <v>34</v>
      </c>
      <c r="K1023" t="s">
        <v>36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</row>
    <row r="1024" spans="1:17" x14ac:dyDescent="0.2">
      <c r="A1024" s="1">
        <v>45603</v>
      </c>
      <c r="B1024" t="s">
        <v>14</v>
      </c>
      <c r="C1024" t="s">
        <v>15</v>
      </c>
      <c r="D1024" t="s">
        <v>11</v>
      </c>
      <c r="E1024" t="s">
        <v>16</v>
      </c>
      <c r="F1024" t="s">
        <v>21</v>
      </c>
      <c r="G1024">
        <v>265</v>
      </c>
      <c r="H1024">
        <v>35</v>
      </c>
      <c r="I1024">
        <v>890.94</v>
      </c>
      <c r="J1024" t="s">
        <v>34</v>
      </c>
      <c r="K1024" t="s">
        <v>36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</row>
    <row r="1025" spans="1:17" x14ac:dyDescent="0.2">
      <c r="A1025" s="1">
        <v>45434</v>
      </c>
      <c r="B1025" t="s">
        <v>14</v>
      </c>
      <c r="C1025" t="s">
        <v>10</v>
      </c>
      <c r="D1025" t="s">
        <v>11</v>
      </c>
      <c r="E1025" t="s">
        <v>32</v>
      </c>
      <c r="F1025" t="s">
        <v>21</v>
      </c>
      <c r="G1025">
        <v>43</v>
      </c>
      <c r="H1025">
        <v>3</v>
      </c>
      <c r="I1025">
        <v>554.04999999999995</v>
      </c>
      <c r="J1025" t="s">
        <v>34</v>
      </c>
      <c r="K1025" t="s">
        <v>36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</row>
    <row r="1026" spans="1:17" x14ac:dyDescent="0.2">
      <c r="A1026" s="1">
        <v>45387</v>
      </c>
      <c r="B1026" t="s">
        <v>30</v>
      </c>
      <c r="C1026" t="s">
        <v>28</v>
      </c>
      <c r="D1026" t="s">
        <v>11</v>
      </c>
      <c r="E1026" t="s">
        <v>16</v>
      </c>
      <c r="F1026" t="s">
        <v>24</v>
      </c>
      <c r="G1026">
        <v>98</v>
      </c>
      <c r="H1026">
        <v>17</v>
      </c>
      <c r="I1026">
        <v>924.38</v>
      </c>
      <c r="J1026" t="s">
        <v>34</v>
      </c>
      <c r="K1026" t="s">
        <v>36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</row>
    <row r="1027" spans="1:17" x14ac:dyDescent="0.2">
      <c r="A1027" s="1">
        <v>45362</v>
      </c>
      <c r="B1027" t="s">
        <v>30</v>
      </c>
      <c r="C1027" t="s">
        <v>15</v>
      </c>
      <c r="D1027" t="s">
        <v>11</v>
      </c>
      <c r="E1027" t="s">
        <v>12</v>
      </c>
      <c r="F1027" t="s">
        <v>17</v>
      </c>
      <c r="G1027">
        <v>303</v>
      </c>
      <c r="H1027">
        <v>42</v>
      </c>
      <c r="I1027">
        <v>523.19000000000005</v>
      </c>
      <c r="J1027" t="s">
        <v>34</v>
      </c>
      <c r="K1027" t="s">
        <v>36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</row>
    <row r="1028" spans="1:17" x14ac:dyDescent="0.2">
      <c r="A1028" s="1">
        <v>45533</v>
      </c>
      <c r="B1028" t="s">
        <v>9</v>
      </c>
      <c r="C1028" t="s">
        <v>15</v>
      </c>
      <c r="D1028" t="s">
        <v>11</v>
      </c>
      <c r="E1028" t="s">
        <v>23</v>
      </c>
      <c r="F1028" t="s">
        <v>13</v>
      </c>
      <c r="G1028">
        <v>437</v>
      </c>
      <c r="H1028">
        <v>12</v>
      </c>
      <c r="I1028">
        <v>122.01</v>
      </c>
      <c r="J1028" t="s">
        <v>34</v>
      </c>
      <c r="K1028" t="s">
        <v>36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</row>
    <row r="1029" spans="1:17" x14ac:dyDescent="0.2">
      <c r="A1029" s="1">
        <v>45560</v>
      </c>
      <c r="B1029" t="s">
        <v>30</v>
      </c>
      <c r="C1029" t="s">
        <v>19</v>
      </c>
      <c r="D1029" t="s">
        <v>11</v>
      </c>
      <c r="E1029" t="s">
        <v>16</v>
      </c>
      <c r="F1029" t="s">
        <v>21</v>
      </c>
      <c r="G1029">
        <v>37</v>
      </c>
      <c r="H1029">
        <v>29</v>
      </c>
      <c r="I1029">
        <v>681.79</v>
      </c>
      <c r="J1029" t="s">
        <v>34</v>
      </c>
      <c r="K1029" t="s">
        <v>36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</row>
    <row r="1030" spans="1:17" x14ac:dyDescent="0.2">
      <c r="A1030" s="1">
        <v>45495</v>
      </c>
      <c r="B1030" t="s">
        <v>30</v>
      </c>
      <c r="C1030" t="s">
        <v>10</v>
      </c>
      <c r="D1030" t="s">
        <v>11</v>
      </c>
      <c r="E1030" t="s">
        <v>23</v>
      </c>
      <c r="F1030" t="s">
        <v>24</v>
      </c>
      <c r="G1030">
        <v>259</v>
      </c>
      <c r="H1030">
        <v>42</v>
      </c>
      <c r="I1030">
        <v>689.01</v>
      </c>
      <c r="J1030" t="s">
        <v>34</v>
      </c>
      <c r="K1030" t="s">
        <v>36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</row>
    <row r="1031" spans="1:17" x14ac:dyDescent="0.2">
      <c r="A1031" s="1">
        <v>45489</v>
      </c>
      <c r="B1031" t="s">
        <v>9</v>
      </c>
      <c r="C1031" t="s">
        <v>10</v>
      </c>
      <c r="D1031" t="s">
        <v>11</v>
      </c>
      <c r="E1031" t="s">
        <v>29</v>
      </c>
      <c r="F1031" t="s">
        <v>21</v>
      </c>
      <c r="G1031">
        <v>69</v>
      </c>
      <c r="H1031">
        <v>45</v>
      </c>
      <c r="I1031">
        <v>431.24</v>
      </c>
      <c r="J1031" t="s">
        <v>34</v>
      </c>
      <c r="K1031" t="s">
        <v>36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</row>
    <row r="1032" spans="1:17" x14ac:dyDescent="0.2">
      <c r="A1032" s="1">
        <v>45467</v>
      </c>
      <c r="B1032" t="s">
        <v>14</v>
      </c>
      <c r="C1032" t="s">
        <v>19</v>
      </c>
      <c r="D1032" t="s">
        <v>11</v>
      </c>
      <c r="E1032" t="s">
        <v>23</v>
      </c>
      <c r="F1032" t="s">
        <v>13</v>
      </c>
      <c r="G1032">
        <v>426</v>
      </c>
      <c r="H1032">
        <v>29</v>
      </c>
      <c r="I1032">
        <v>253.94</v>
      </c>
      <c r="J1032" t="s">
        <v>34</v>
      </c>
      <c r="K1032" t="s">
        <v>36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</row>
    <row r="1033" spans="1:17" x14ac:dyDescent="0.2">
      <c r="A1033" s="1">
        <v>45390</v>
      </c>
      <c r="B1033" t="s">
        <v>26</v>
      </c>
      <c r="C1033" t="s">
        <v>10</v>
      </c>
      <c r="D1033" t="s">
        <v>11</v>
      </c>
      <c r="E1033" t="s">
        <v>29</v>
      </c>
      <c r="F1033" t="s">
        <v>24</v>
      </c>
      <c r="G1033">
        <v>341</v>
      </c>
      <c r="H1033">
        <v>47</v>
      </c>
      <c r="I1033">
        <v>797.99</v>
      </c>
      <c r="J1033" t="s">
        <v>34</v>
      </c>
      <c r="K1033" t="s">
        <v>36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</row>
    <row r="1034" spans="1:17" x14ac:dyDescent="0.2">
      <c r="A1034" s="1">
        <v>45529</v>
      </c>
      <c r="B1034" t="s">
        <v>30</v>
      </c>
      <c r="C1034" t="s">
        <v>19</v>
      </c>
      <c r="D1034" t="s">
        <v>11</v>
      </c>
      <c r="E1034" t="s">
        <v>32</v>
      </c>
      <c r="F1034" t="s">
        <v>13</v>
      </c>
      <c r="G1034">
        <v>466</v>
      </c>
      <c r="H1034">
        <v>41</v>
      </c>
      <c r="I1034">
        <v>178.94</v>
      </c>
      <c r="J1034" t="s">
        <v>34</v>
      </c>
      <c r="K1034" t="s">
        <v>36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</row>
    <row r="1035" spans="1:17" x14ac:dyDescent="0.2">
      <c r="A1035" s="1">
        <v>45388</v>
      </c>
      <c r="B1035" t="s">
        <v>25</v>
      </c>
      <c r="C1035" t="s">
        <v>28</v>
      </c>
      <c r="D1035" t="s">
        <v>11</v>
      </c>
      <c r="E1035" t="s">
        <v>12</v>
      </c>
      <c r="F1035" t="s">
        <v>13</v>
      </c>
      <c r="G1035">
        <v>195</v>
      </c>
      <c r="H1035">
        <v>29</v>
      </c>
      <c r="I1035">
        <v>870.09</v>
      </c>
      <c r="J1035" t="s">
        <v>34</v>
      </c>
      <c r="K1035" t="s">
        <v>36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</row>
    <row r="1036" spans="1:17" x14ac:dyDescent="0.2">
      <c r="A1036" s="1">
        <v>45468</v>
      </c>
      <c r="B1036" t="s">
        <v>9</v>
      </c>
      <c r="C1036" t="s">
        <v>10</v>
      </c>
      <c r="D1036" t="s">
        <v>11</v>
      </c>
      <c r="E1036" t="s">
        <v>23</v>
      </c>
      <c r="F1036" t="s">
        <v>24</v>
      </c>
      <c r="G1036">
        <v>485</v>
      </c>
      <c r="H1036">
        <v>1</v>
      </c>
      <c r="I1036">
        <v>742.35</v>
      </c>
      <c r="J1036" t="s">
        <v>34</v>
      </c>
      <c r="K1036" t="s">
        <v>36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</row>
    <row r="1037" spans="1:17" x14ac:dyDescent="0.2">
      <c r="A1037" s="1">
        <v>45496</v>
      </c>
      <c r="B1037" t="s">
        <v>18</v>
      </c>
      <c r="C1037" t="s">
        <v>19</v>
      </c>
      <c r="D1037" t="s">
        <v>11</v>
      </c>
      <c r="E1037" t="s">
        <v>29</v>
      </c>
      <c r="F1037" t="s">
        <v>24</v>
      </c>
      <c r="G1037">
        <v>326</v>
      </c>
      <c r="H1037">
        <v>33</v>
      </c>
      <c r="I1037">
        <v>797.48</v>
      </c>
      <c r="J1037" t="s">
        <v>34</v>
      </c>
      <c r="K1037" t="s">
        <v>36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</row>
    <row r="1038" spans="1:17" x14ac:dyDescent="0.2">
      <c r="A1038" s="1">
        <v>45394</v>
      </c>
      <c r="B1038" t="s">
        <v>18</v>
      </c>
      <c r="C1038" t="s">
        <v>10</v>
      </c>
      <c r="D1038" t="s">
        <v>11</v>
      </c>
      <c r="E1038" t="s">
        <v>12</v>
      </c>
      <c r="F1038" t="s">
        <v>21</v>
      </c>
      <c r="G1038">
        <v>438</v>
      </c>
      <c r="H1038">
        <v>31</v>
      </c>
      <c r="I1038">
        <v>648.17999999999995</v>
      </c>
      <c r="J1038" t="s">
        <v>34</v>
      </c>
      <c r="K1038" t="s">
        <v>36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</row>
    <row r="1039" spans="1:17" x14ac:dyDescent="0.2">
      <c r="A1039" s="1">
        <v>45344</v>
      </c>
      <c r="B1039" t="s">
        <v>9</v>
      </c>
      <c r="C1039" t="s">
        <v>15</v>
      </c>
      <c r="D1039" t="s">
        <v>11</v>
      </c>
      <c r="E1039" t="s">
        <v>16</v>
      </c>
      <c r="F1039" t="s">
        <v>13</v>
      </c>
      <c r="G1039">
        <v>203</v>
      </c>
      <c r="H1039">
        <v>30</v>
      </c>
      <c r="I1039">
        <v>337.31</v>
      </c>
      <c r="J1039" t="s">
        <v>34</v>
      </c>
      <c r="K1039" t="s">
        <v>36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</row>
    <row r="1040" spans="1:17" x14ac:dyDescent="0.2">
      <c r="A1040" s="1">
        <v>45632</v>
      </c>
      <c r="B1040" t="s">
        <v>14</v>
      </c>
      <c r="C1040" t="s">
        <v>15</v>
      </c>
      <c r="D1040" t="s">
        <v>11</v>
      </c>
      <c r="E1040" t="s">
        <v>16</v>
      </c>
      <c r="F1040" t="s">
        <v>21</v>
      </c>
      <c r="G1040">
        <v>499</v>
      </c>
      <c r="H1040">
        <v>10</v>
      </c>
      <c r="I1040">
        <v>134.51</v>
      </c>
      <c r="J1040" t="s">
        <v>34</v>
      </c>
      <c r="K1040" t="s">
        <v>36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</row>
    <row r="1041" spans="1:17" x14ac:dyDescent="0.2">
      <c r="A1041" s="1">
        <v>45420</v>
      </c>
      <c r="B1041" t="s">
        <v>18</v>
      </c>
      <c r="C1041" t="s">
        <v>19</v>
      </c>
      <c r="D1041" t="s">
        <v>11</v>
      </c>
      <c r="E1041" t="s">
        <v>29</v>
      </c>
      <c r="F1041" t="s">
        <v>17</v>
      </c>
      <c r="G1041">
        <v>287</v>
      </c>
      <c r="H1041">
        <v>13</v>
      </c>
      <c r="I1041">
        <v>874.37</v>
      </c>
      <c r="J1041" t="s">
        <v>34</v>
      </c>
      <c r="K1041" t="s">
        <v>36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</row>
    <row r="1042" spans="1:17" x14ac:dyDescent="0.2">
      <c r="A1042" s="1">
        <v>45653</v>
      </c>
      <c r="B1042" t="s">
        <v>18</v>
      </c>
      <c r="C1042" t="s">
        <v>15</v>
      </c>
      <c r="D1042" t="s">
        <v>11</v>
      </c>
      <c r="E1042" t="s">
        <v>23</v>
      </c>
      <c r="F1042" t="s">
        <v>24</v>
      </c>
      <c r="G1042">
        <v>35</v>
      </c>
      <c r="H1042">
        <v>8</v>
      </c>
      <c r="I1042">
        <v>495.7</v>
      </c>
      <c r="J1042" t="s">
        <v>34</v>
      </c>
      <c r="K1042" t="s">
        <v>36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</row>
    <row r="1043" spans="1:17" x14ac:dyDescent="0.2">
      <c r="A1043" s="1">
        <v>45519</v>
      </c>
      <c r="B1043" t="s">
        <v>9</v>
      </c>
      <c r="C1043" t="s">
        <v>19</v>
      </c>
      <c r="D1043" t="s">
        <v>11</v>
      </c>
      <c r="E1043" t="s">
        <v>29</v>
      </c>
      <c r="F1043" t="s">
        <v>13</v>
      </c>
      <c r="G1043">
        <v>163</v>
      </c>
      <c r="H1043">
        <v>37</v>
      </c>
      <c r="I1043">
        <v>426.71</v>
      </c>
      <c r="J1043" t="s">
        <v>34</v>
      </c>
      <c r="K1043" t="s">
        <v>36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</row>
    <row r="1044" spans="1:17" x14ac:dyDescent="0.2">
      <c r="A1044" s="1">
        <v>45413</v>
      </c>
      <c r="B1044" t="s">
        <v>26</v>
      </c>
      <c r="C1044" t="s">
        <v>28</v>
      </c>
      <c r="D1044" t="s">
        <v>11</v>
      </c>
      <c r="E1044" t="s">
        <v>23</v>
      </c>
      <c r="F1044" t="s">
        <v>13</v>
      </c>
      <c r="G1044">
        <v>133</v>
      </c>
      <c r="H1044">
        <v>12</v>
      </c>
      <c r="I1044">
        <v>724.17</v>
      </c>
      <c r="J1044" t="s">
        <v>34</v>
      </c>
      <c r="K1044" t="s">
        <v>36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  <c r="Q1044" t="s">
        <v>34</v>
      </c>
    </row>
    <row r="1045" spans="1:17" x14ac:dyDescent="0.2">
      <c r="A1045" s="1">
        <v>45544</v>
      </c>
      <c r="B1045" t="s">
        <v>26</v>
      </c>
      <c r="C1045" t="s">
        <v>10</v>
      </c>
      <c r="D1045" t="s">
        <v>11</v>
      </c>
      <c r="E1045" t="s">
        <v>16</v>
      </c>
      <c r="F1045" t="s">
        <v>13</v>
      </c>
      <c r="G1045">
        <v>432</v>
      </c>
      <c r="H1045">
        <v>47</v>
      </c>
      <c r="I1045">
        <v>269.63</v>
      </c>
      <c r="J1045" t="s">
        <v>34</v>
      </c>
      <c r="K1045" t="s">
        <v>36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</row>
    <row r="1046" spans="1:17" x14ac:dyDescent="0.2">
      <c r="A1046" s="1">
        <v>45393</v>
      </c>
      <c r="B1046" t="s">
        <v>18</v>
      </c>
      <c r="C1046" t="s">
        <v>15</v>
      </c>
      <c r="D1046" t="s">
        <v>11</v>
      </c>
      <c r="E1046" t="s">
        <v>23</v>
      </c>
      <c r="F1046" t="s">
        <v>13</v>
      </c>
      <c r="G1046">
        <v>493</v>
      </c>
      <c r="H1046">
        <v>49</v>
      </c>
      <c r="I1046">
        <v>739.06</v>
      </c>
      <c r="J1046" t="s">
        <v>34</v>
      </c>
      <c r="K1046" t="s">
        <v>36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</row>
    <row r="1047" spans="1:17" x14ac:dyDescent="0.2">
      <c r="A1047" s="1">
        <v>45306</v>
      </c>
      <c r="B1047" t="s">
        <v>18</v>
      </c>
      <c r="C1047" t="s">
        <v>15</v>
      </c>
      <c r="D1047" t="s">
        <v>11</v>
      </c>
      <c r="E1047" t="s">
        <v>29</v>
      </c>
      <c r="F1047" t="s">
        <v>24</v>
      </c>
      <c r="G1047">
        <v>235</v>
      </c>
      <c r="H1047">
        <v>12</v>
      </c>
      <c r="I1047">
        <v>399.53</v>
      </c>
      <c r="J1047" t="s">
        <v>34</v>
      </c>
      <c r="K1047" t="s">
        <v>36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</row>
    <row r="1048" spans="1:17" x14ac:dyDescent="0.2">
      <c r="A1048" s="1">
        <v>45386</v>
      </c>
      <c r="B1048" t="s">
        <v>14</v>
      </c>
      <c r="C1048" t="s">
        <v>15</v>
      </c>
      <c r="D1048" t="s">
        <v>11</v>
      </c>
      <c r="E1048" t="s">
        <v>32</v>
      </c>
      <c r="F1048" t="s">
        <v>17</v>
      </c>
      <c r="G1048">
        <v>158</v>
      </c>
      <c r="H1048">
        <v>36</v>
      </c>
      <c r="I1048">
        <v>985.53</v>
      </c>
      <c r="J1048" t="s">
        <v>34</v>
      </c>
      <c r="K1048" t="s">
        <v>36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</row>
    <row r="1049" spans="1:17" x14ac:dyDescent="0.2">
      <c r="A1049" s="1">
        <v>45489</v>
      </c>
      <c r="B1049" t="s">
        <v>9</v>
      </c>
      <c r="C1049" t="s">
        <v>19</v>
      </c>
      <c r="D1049" t="s">
        <v>11</v>
      </c>
      <c r="E1049" t="s">
        <v>12</v>
      </c>
      <c r="F1049" t="s">
        <v>13</v>
      </c>
      <c r="G1049">
        <v>31</v>
      </c>
      <c r="H1049">
        <v>30</v>
      </c>
      <c r="I1049">
        <v>533</v>
      </c>
      <c r="J1049" t="s">
        <v>34</v>
      </c>
      <c r="K1049" t="s">
        <v>36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</row>
    <row r="1050" spans="1:17" x14ac:dyDescent="0.2">
      <c r="A1050" s="1">
        <v>45362</v>
      </c>
      <c r="B1050" t="s">
        <v>26</v>
      </c>
      <c r="C1050" t="s">
        <v>15</v>
      </c>
      <c r="D1050" t="s">
        <v>11</v>
      </c>
      <c r="E1050" t="s">
        <v>29</v>
      </c>
      <c r="F1050" t="s">
        <v>21</v>
      </c>
      <c r="G1050">
        <v>447</v>
      </c>
      <c r="H1050">
        <v>47</v>
      </c>
      <c r="I1050">
        <v>207.62</v>
      </c>
      <c r="J1050" t="s">
        <v>34</v>
      </c>
      <c r="K1050" t="s">
        <v>36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</row>
    <row r="1051" spans="1:17" x14ac:dyDescent="0.2">
      <c r="A1051" s="1">
        <v>45619</v>
      </c>
      <c r="B1051" t="s">
        <v>30</v>
      </c>
      <c r="C1051" t="s">
        <v>19</v>
      </c>
      <c r="D1051" t="s">
        <v>11</v>
      </c>
      <c r="E1051" t="s">
        <v>12</v>
      </c>
      <c r="F1051" t="s">
        <v>17</v>
      </c>
      <c r="G1051">
        <v>338</v>
      </c>
      <c r="H1051">
        <v>7</v>
      </c>
      <c r="I1051">
        <v>682.23</v>
      </c>
      <c r="J1051" t="s">
        <v>34</v>
      </c>
      <c r="K1051" t="s">
        <v>36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</row>
    <row r="1052" spans="1:17" x14ac:dyDescent="0.2">
      <c r="A1052" s="1">
        <v>45567</v>
      </c>
      <c r="B1052" t="s">
        <v>30</v>
      </c>
      <c r="C1052" t="s">
        <v>10</v>
      </c>
      <c r="D1052" t="s">
        <v>11</v>
      </c>
      <c r="E1052" t="s">
        <v>29</v>
      </c>
      <c r="F1052" t="s">
        <v>24</v>
      </c>
      <c r="G1052">
        <v>231</v>
      </c>
      <c r="H1052">
        <v>7</v>
      </c>
      <c r="I1052">
        <v>456.26</v>
      </c>
      <c r="J1052" t="s">
        <v>34</v>
      </c>
      <c r="K1052" t="s">
        <v>36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</row>
    <row r="1053" spans="1:17" x14ac:dyDescent="0.2">
      <c r="A1053" s="1">
        <v>45561</v>
      </c>
      <c r="B1053" t="s">
        <v>18</v>
      </c>
      <c r="C1053" t="s">
        <v>10</v>
      </c>
      <c r="D1053" t="s">
        <v>11</v>
      </c>
      <c r="E1053" t="s">
        <v>12</v>
      </c>
      <c r="F1053" t="s">
        <v>13</v>
      </c>
      <c r="G1053">
        <v>245</v>
      </c>
      <c r="H1053">
        <v>4</v>
      </c>
      <c r="I1053">
        <v>688.35</v>
      </c>
      <c r="J1053" t="s">
        <v>34</v>
      </c>
      <c r="K1053" t="s">
        <v>36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</row>
    <row r="1054" spans="1:17" x14ac:dyDescent="0.2">
      <c r="A1054" s="1">
        <v>45490</v>
      </c>
      <c r="B1054" t="s">
        <v>30</v>
      </c>
      <c r="C1054" t="s">
        <v>10</v>
      </c>
      <c r="D1054" t="s">
        <v>11</v>
      </c>
      <c r="E1054" t="s">
        <v>16</v>
      </c>
      <c r="F1054" t="s">
        <v>21</v>
      </c>
      <c r="G1054">
        <v>459</v>
      </c>
      <c r="H1054">
        <v>14</v>
      </c>
      <c r="I1054">
        <v>352.75</v>
      </c>
      <c r="J1054" t="s">
        <v>34</v>
      </c>
      <c r="K1054" t="s">
        <v>36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</row>
    <row r="1055" spans="1:17" x14ac:dyDescent="0.2">
      <c r="A1055" s="1">
        <v>45333</v>
      </c>
      <c r="B1055" t="s">
        <v>18</v>
      </c>
      <c r="C1055" t="s">
        <v>19</v>
      </c>
      <c r="D1055" t="s">
        <v>11</v>
      </c>
      <c r="E1055" t="s">
        <v>12</v>
      </c>
      <c r="F1055" t="s">
        <v>21</v>
      </c>
      <c r="G1055">
        <v>175</v>
      </c>
      <c r="H1055">
        <v>26</v>
      </c>
      <c r="I1055">
        <v>231.93</v>
      </c>
      <c r="J1055" t="s">
        <v>34</v>
      </c>
      <c r="K1055" t="s">
        <v>36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</row>
    <row r="1056" spans="1:17" x14ac:dyDescent="0.2">
      <c r="A1056" s="1">
        <v>45326</v>
      </c>
      <c r="B1056" t="s">
        <v>25</v>
      </c>
      <c r="C1056" t="s">
        <v>10</v>
      </c>
      <c r="D1056" t="s">
        <v>11</v>
      </c>
      <c r="E1056" t="s">
        <v>29</v>
      </c>
      <c r="F1056" t="s">
        <v>17</v>
      </c>
      <c r="G1056">
        <v>427</v>
      </c>
      <c r="H1056">
        <v>42</v>
      </c>
      <c r="I1056">
        <v>984.78</v>
      </c>
      <c r="J1056" t="s">
        <v>34</v>
      </c>
      <c r="K1056" t="s">
        <v>36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</row>
    <row r="1057" spans="1:17" x14ac:dyDescent="0.2">
      <c r="A1057" s="1">
        <v>45363</v>
      </c>
      <c r="B1057" t="s">
        <v>14</v>
      </c>
      <c r="C1057" t="s">
        <v>28</v>
      </c>
      <c r="D1057" t="s">
        <v>11</v>
      </c>
      <c r="E1057" t="s">
        <v>12</v>
      </c>
      <c r="F1057" t="s">
        <v>24</v>
      </c>
      <c r="G1057">
        <v>53</v>
      </c>
      <c r="H1057">
        <v>27</v>
      </c>
      <c r="I1057">
        <v>945.84</v>
      </c>
      <c r="J1057" t="s">
        <v>34</v>
      </c>
      <c r="K1057" t="s">
        <v>36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</row>
    <row r="1058" spans="1:17" x14ac:dyDescent="0.2">
      <c r="A1058" s="1">
        <v>45491</v>
      </c>
      <c r="B1058" t="s">
        <v>18</v>
      </c>
      <c r="C1058" t="s">
        <v>19</v>
      </c>
      <c r="D1058" t="s">
        <v>11</v>
      </c>
      <c r="E1058" t="s">
        <v>23</v>
      </c>
      <c r="F1058" t="s">
        <v>17</v>
      </c>
      <c r="G1058">
        <v>356</v>
      </c>
      <c r="H1058">
        <v>27</v>
      </c>
      <c r="I1058">
        <v>928.8</v>
      </c>
      <c r="J1058" t="s">
        <v>34</v>
      </c>
      <c r="K1058" t="s">
        <v>36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</row>
    <row r="1059" spans="1:17" x14ac:dyDescent="0.2">
      <c r="A1059" s="1">
        <v>45375</v>
      </c>
      <c r="B1059" t="s">
        <v>30</v>
      </c>
      <c r="C1059" t="s">
        <v>10</v>
      </c>
      <c r="D1059" t="s">
        <v>11</v>
      </c>
      <c r="E1059" t="s">
        <v>16</v>
      </c>
      <c r="F1059" t="s">
        <v>21</v>
      </c>
      <c r="G1059">
        <v>150</v>
      </c>
      <c r="H1059">
        <v>30</v>
      </c>
      <c r="I1059">
        <v>948.07</v>
      </c>
      <c r="J1059" t="s">
        <v>34</v>
      </c>
      <c r="K1059" t="s">
        <v>36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</row>
    <row r="1060" spans="1:17" x14ac:dyDescent="0.2">
      <c r="A1060" s="1">
        <v>45395</v>
      </c>
      <c r="B1060" t="s">
        <v>25</v>
      </c>
      <c r="C1060" t="s">
        <v>15</v>
      </c>
      <c r="D1060" t="s">
        <v>11</v>
      </c>
      <c r="E1060" t="s">
        <v>16</v>
      </c>
      <c r="F1060" t="s">
        <v>13</v>
      </c>
      <c r="G1060">
        <v>167</v>
      </c>
      <c r="H1060">
        <v>48</v>
      </c>
      <c r="I1060">
        <v>656.8</v>
      </c>
      <c r="J1060" t="s">
        <v>34</v>
      </c>
      <c r="K1060" t="s">
        <v>36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</row>
    <row r="1061" spans="1:17" x14ac:dyDescent="0.2">
      <c r="A1061" s="1">
        <v>45566</v>
      </c>
      <c r="B1061" t="s">
        <v>25</v>
      </c>
      <c r="C1061" t="s">
        <v>15</v>
      </c>
      <c r="D1061" t="s">
        <v>11</v>
      </c>
      <c r="E1061" t="s">
        <v>29</v>
      </c>
      <c r="F1061" t="s">
        <v>24</v>
      </c>
      <c r="G1061">
        <v>375</v>
      </c>
      <c r="H1061">
        <v>0</v>
      </c>
      <c r="I1061">
        <v>97.07</v>
      </c>
      <c r="J1061" t="s">
        <v>34</v>
      </c>
      <c r="K1061" t="s">
        <v>36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</row>
    <row r="1062" spans="1:17" x14ac:dyDescent="0.2">
      <c r="A1062" s="1">
        <v>45577</v>
      </c>
      <c r="B1062" t="s">
        <v>26</v>
      </c>
      <c r="C1062" t="s">
        <v>19</v>
      </c>
      <c r="D1062" t="s">
        <v>11</v>
      </c>
      <c r="E1062" t="s">
        <v>12</v>
      </c>
      <c r="F1062" t="s">
        <v>24</v>
      </c>
      <c r="G1062">
        <v>160</v>
      </c>
      <c r="H1062">
        <v>12</v>
      </c>
      <c r="I1062">
        <v>521.04999999999995</v>
      </c>
      <c r="J1062" t="s">
        <v>34</v>
      </c>
      <c r="K1062" t="s">
        <v>36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</row>
    <row r="1063" spans="1:17" x14ac:dyDescent="0.2">
      <c r="A1063" s="1">
        <v>45483</v>
      </c>
      <c r="B1063" t="s">
        <v>30</v>
      </c>
      <c r="C1063" t="s">
        <v>28</v>
      </c>
      <c r="D1063" t="s">
        <v>11</v>
      </c>
      <c r="E1063" t="s">
        <v>23</v>
      </c>
      <c r="F1063" t="s">
        <v>13</v>
      </c>
      <c r="G1063">
        <v>413</v>
      </c>
      <c r="H1063">
        <v>49</v>
      </c>
      <c r="I1063">
        <v>89.05</v>
      </c>
      <c r="J1063" t="s">
        <v>34</v>
      </c>
      <c r="K1063" t="s">
        <v>36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  <c r="Q1063" t="s">
        <v>34</v>
      </c>
    </row>
    <row r="1064" spans="1:17" x14ac:dyDescent="0.2">
      <c r="A1064" s="1">
        <v>45421</v>
      </c>
      <c r="B1064" t="s">
        <v>18</v>
      </c>
      <c r="C1064" t="s">
        <v>15</v>
      </c>
      <c r="D1064" t="s">
        <v>11</v>
      </c>
      <c r="E1064" t="s">
        <v>16</v>
      </c>
      <c r="F1064" t="s">
        <v>21</v>
      </c>
      <c r="G1064">
        <v>88</v>
      </c>
      <c r="H1064">
        <v>41</v>
      </c>
      <c r="I1064">
        <v>646.82000000000005</v>
      </c>
      <c r="J1064" t="s">
        <v>34</v>
      </c>
      <c r="K1064" t="s">
        <v>36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</row>
    <row r="1065" spans="1:17" x14ac:dyDescent="0.2">
      <c r="A1065" s="1">
        <v>45420</v>
      </c>
      <c r="B1065" t="s">
        <v>9</v>
      </c>
      <c r="C1065" t="s">
        <v>10</v>
      </c>
      <c r="D1065" t="s">
        <v>11</v>
      </c>
      <c r="E1065" t="s">
        <v>16</v>
      </c>
      <c r="F1065" t="s">
        <v>17</v>
      </c>
      <c r="G1065">
        <v>206</v>
      </c>
      <c r="H1065">
        <v>19</v>
      </c>
      <c r="I1065">
        <v>429.29</v>
      </c>
      <c r="J1065" t="s">
        <v>34</v>
      </c>
      <c r="K1065" t="s">
        <v>36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</row>
    <row r="1066" spans="1:17" x14ac:dyDescent="0.2">
      <c r="A1066" s="1">
        <v>45297</v>
      </c>
      <c r="B1066" t="s">
        <v>9</v>
      </c>
      <c r="C1066" t="s">
        <v>10</v>
      </c>
      <c r="D1066" t="s">
        <v>11</v>
      </c>
      <c r="E1066" t="s">
        <v>16</v>
      </c>
      <c r="F1066" t="s">
        <v>24</v>
      </c>
      <c r="G1066">
        <v>144</v>
      </c>
      <c r="H1066">
        <v>8</v>
      </c>
      <c r="I1066">
        <v>316.48</v>
      </c>
      <c r="J1066" t="s">
        <v>34</v>
      </c>
      <c r="K1066" t="s">
        <v>36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</row>
    <row r="1067" spans="1:17" x14ac:dyDescent="0.2">
      <c r="A1067" s="1">
        <v>45396</v>
      </c>
      <c r="B1067" t="s">
        <v>14</v>
      </c>
      <c r="C1067" t="s">
        <v>15</v>
      </c>
      <c r="D1067" t="s">
        <v>11</v>
      </c>
      <c r="E1067" t="s">
        <v>12</v>
      </c>
      <c r="F1067" t="s">
        <v>24</v>
      </c>
      <c r="G1067">
        <v>195</v>
      </c>
      <c r="H1067">
        <v>22</v>
      </c>
      <c r="I1067">
        <v>877.14</v>
      </c>
      <c r="J1067" t="s">
        <v>34</v>
      </c>
      <c r="K1067" t="s">
        <v>36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</row>
    <row r="1068" spans="1:17" x14ac:dyDescent="0.2">
      <c r="A1068" s="1">
        <v>45446</v>
      </c>
      <c r="B1068" t="s">
        <v>26</v>
      </c>
      <c r="C1068" t="s">
        <v>15</v>
      </c>
      <c r="D1068" t="s">
        <v>11</v>
      </c>
      <c r="E1068" t="s">
        <v>16</v>
      </c>
      <c r="F1068" t="s">
        <v>13</v>
      </c>
      <c r="G1068">
        <v>179</v>
      </c>
      <c r="H1068">
        <v>11</v>
      </c>
      <c r="I1068">
        <v>463.4</v>
      </c>
      <c r="J1068" t="s">
        <v>34</v>
      </c>
      <c r="K1068" t="s">
        <v>36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</row>
    <row r="1069" spans="1:17" x14ac:dyDescent="0.2">
      <c r="A1069" s="1">
        <v>45458</v>
      </c>
      <c r="B1069" t="s">
        <v>26</v>
      </c>
      <c r="C1069" t="s">
        <v>10</v>
      </c>
      <c r="D1069" t="s">
        <v>11</v>
      </c>
      <c r="E1069" t="s">
        <v>12</v>
      </c>
      <c r="F1069" t="s">
        <v>21</v>
      </c>
      <c r="G1069">
        <v>99</v>
      </c>
      <c r="H1069">
        <v>23</v>
      </c>
      <c r="I1069">
        <v>812.63</v>
      </c>
      <c r="J1069" t="s">
        <v>34</v>
      </c>
      <c r="K1069" t="s">
        <v>36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</row>
    <row r="1070" spans="1:17" x14ac:dyDescent="0.2">
      <c r="A1070" s="1">
        <v>45431</v>
      </c>
      <c r="B1070" t="s">
        <v>30</v>
      </c>
      <c r="C1070" t="s">
        <v>15</v>
      </c>
      <c r="D1070" t="s">
        <v>11</v>
      </c>
      <c r="E1070" t="s">
        <v>12</v>
      </c>
      <c r="F1070" t="s">
        <v>21</v>
      </c>
      <c r="G1070">
        <v>489</v>
      </c>
      <c r="H1070">
        <v>26</v>
      </c>
      <c r="I1070">
        <v>785.66</v>
      </c>
      <c r="J1070" t="s">
        <v>34</v>
      </c>
      <c r="K1070" t="s">
        <v>36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</row>
    <row r="1071" spans="1:17" x14ac:dyDescent="0.2">
      <c r="A1071" s="1">
        <v>45321</v>
      </c>
      <c r="B1071" t="s">
        <v>9</v>
      </c>
      <c r="C1071" t="s">
        <v>10</v>
      </c>
      <c r="D1071" t="s">
        <v>11</v>
      </c>
      <c r="E1071" t="s">
        <v>12</v>
      </c>
      <c r="F1071" t="s">
        <v>24</v>
      </c>
      <c r="G1071">
        <v>91</v>
      </c>
      <c r="H1071">
        <v>23</v>
      </c>
      <c r="I1071">
        <v>369.31</v>
      </c>
      <c r="J1071" t="s">
        <v>34</v>
      </c>
      <c r="K1071" t="s">
        <v>36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</row>
    <row r="1072" spans="1:17" x14ac:dyDescent="0.2">
      <c r="A1072" s="1">
        <v>45508</v>
      </c>
      <c r="B1072" t="s">
        <v>14</v>
      </c>
      <c r="C1072" t="s">
        <v>19</v>
      </c>
      <c r="D1072" t="s">
        <v>11</v>
      </c>
      <c r="E1072" t="s">
        <v>23</v>
      </c>
      <c r="F1072" t="s">
        <v>21</v>
      </c>
      <c r="G1072">
        <v>270</v>
      </c>
      <c r="H1072">
        <v>14</v>
      </c>
      <c r="I1072">
        <v>588.6</v>
      </c>
      <c r="J1072" t="s">
        <v>34</v>
      </c>
      <c r="K1072" t="s">
        <v>36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</row>
    <row r="1073" spans="1:17" x14ac:dyDescent="0.2">
      <c r="A1073" s="1">
        <v>45611</v>
      </c>
      <c r="B1073" t="s">
        <v>9</v>
      </c>
      <c r="C1073" t="s">
        <v>28</v>
      </c>
      <c r="D1073" t="s">
        <v>11</v>
      </c>
      <c r="E1073" t="s">
        <v>29</v>
      </c>
      <c r="F1073" t="s">
        <v>13</v>
      </c>
      <c r="G1073">
        <v>444</v>
      </c>
      <c r="H1073">
        <v>36</v>
      </c>
      <c r="I1073">
        <v>473.98</v>
      </c>
      <c r="J1073" t="s">
        <v>34</v>
      </c>
      <c r="K1073" t="s">
        <v>36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</row>
    <row r="1074" spans="1:17" x14ac:dyDescent="0.2">
      <c r="A1074" s="1">
        <v>45623</v>
      </c>
      <c r="B1074" t="s">
        <v>9</v>
      </c>
      <c r="C1074" t="s">
        <v>10</v>
      </c>
      <c r="D1074" t="s">
        <v>11</v>
      </c>
      <c r="E1074" t="s">
        <v>23</v>
      </c>
      <c r="F1074" t="s">
        <v>21</v>
      </c>
      <c r="G1074">
        <v>364</v>
      </c>
      <c r="H1074">
        <v>11</v>
      </c>
      <c r="I1074">
        <v>682.3</v>
      </c>
      <c r="J1074" t="s">
        <v>34</v>
      </c>
      <c r="K1074" t="s">
        <v>36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</row>
    <row r="1075" spans="1:17" x14ac:dyDescent="0.2">
      <c r="A1075" s="1">
        <v>45409</v>
      </c>
      <c r="B1075" t="s">
        <v>18</v>
      </c>
      <c r="C1075" t="s">
        <v>15</v>
      </c>
      <c r="D1075" t="s">
        <v>11</v>
      </c>
      <c r="E1075" t="s">
        <v>29</v>
      </c>
      <c r="F1075" t="s">
        <v>21</v>
      </c>
      <c r="G1075">
        <v>440</v>
      </c>
      <c r="H1075">
        <v>2</v>
      </c>
      <c r="I1075">
        <v>424.05</v>
      </c>
      <c r="J1075" t="s">
        <v>34</v>
      </c>
      <c r="K1075" t="s">
        <v>36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</row>
    <row r="1076" spans="1:17" x14ac:dyDescent="0.2">
      <c r="A1076" s="1">
        <v>45340</v>
      </c>
      <c r="B1076" t="s">
        <v>26</v>
      </c>
      <c r="C1076" t="s">
        <v>19</v>
      </c>
      <c r="D1076" t="s">
        <v>11</v>
      </c>
      <c r="E1076" t="s">
        <v>32</v>
      </c>
      <c r="F1076" t="s">
        <v>24</v>
      </c>
      <c r="G1076">
        <v>251</v>
      </c>
      <c r="H1076">
        <v>21</v>
      </c>
      <c r="I1076">
        <v>126.79</v>
      </c>
      <c r="J1076" t="s">
        <v>34</v>
      </c>
      <c r="K1076" t="s">
        <v>36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</row>
    <row r="1077" spans="1:17" x14ac:dyDescent="0.2">
      <c r="A1077" s="1">
        <v>45543</v>
      </c>
      <c r="B1077" t="s">
        <v>26</v>
      </c>
      <c r="C1077" t="s">
        <v>19</v>
      </c>
      <c r="D1077" t="s">
        <v>11</v>
      </c>
      <c r="E1077" t="s">
        <v>12</v>
      </c>
      <c r="F1077" t="s">
        <v>17</v>
      </c>
      <c r="G1077">
        <v>408</v>
      </c>
      <c r="H1077">
        <v>38</v>
      </c>
      <c r="I1077">
        <v>82.46</v>
      </c>
      <c r="J1077" t="s">
        <v>34</v>
      </c>
      <c r="K1077" t="s">
        <v>36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</row>
    <row r="1078" spans="1:17" x14ac:dyDescent="0.2">
      <c r="A1078" s="1">
        <v>45609</v>
      </c>
      <c r="B1078" t="s">
        <v>9</v>
      </c>
      <c r="C1078" t="s">
        <v>10</v>
      </c>
      <c r="D1078" t="s">
        <v>11</v>
      </c>
      <c r="E1078" t="s">
        <v>16</v>
      </c>
      <c r="F1078" t="s">
        <v>13</v>
      </c>
      <c r="G1078">
        <v>248</v>
      </c>
      <c r="H1078">
        <v>40</v>
      </c>
      <c r="I1078">
        <v>577.67999999999995</v>
      </c>
      <c r="J1078" t="s">
        <v>34</v>
      </c>
      <c r="K1078" t="s">
        <v>36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</row>
    <row r="1079" spans="1:17" x14ac:dyDescent="0.2">
      <c r="A1079" s="1">
        <v>45319</v>
      </c>
      <c r="B1079" t="s">
        <v>26</v>
      </c>
      <c r="C1079" t="s">
        <v>19</v>
      </c>
      <c r="D1079" t="s">
        <v>11</v>
      </c>
      <c r="E1079" t="s">
        <v>12</v>
      </c>
      <c r="F1079" t="s">
        <v>13</v>
      </c>
      <c r="G1079">
        <v>95</v>
      </c>
      <c r="H1079">
        <v>18</v>
      </c>
      <c r="I1079">
        <v>661.06</v>
      </c>
      <c r="J1079" t="s">
        <v>34</v>
      </c>
      <c r="K1079" t="s">
        <v>36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</row>
    <row r="1080" spans="1:17" x14ac:dyDescent="0.2">
      <c r="A1080" s="1">
        <v>45534</v>
      </c>
      <c r="B1080" t="s">
        <v>14</v>
      </c>
      <c r="C1080" t="s">
        <v>15</v>
      </c>
      <c r="D1080" t="s">
        <v>11</v>
      </c>
      <c r="E1080" t="s">
        <v>32</v>
      </c>
      <c r="F1080" t="s">
        <v>17</v>
      </c>
      <c r="G1080">
        <v>422</v>
      </c>
      <c r="H1080">
        <v>12</v>
      </c>
      <c r="I1080">
        <v>728.52</v>
      </c>
      <c r="J1080" t="s">
        <v>34</v>
      </c>
      <c r="K1080" t="s">
        <v>36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</row>
    <row r="1081" spans="1:17" x14ac:dyDescent="0.2">
      <c r="A1081" s="1">
        <v>45336</v>
      </c>
      <c r="B1081" t="s">
        <v>25</v>
      </c>
      <c r="C1081" t="s">
        <v>28</v>
      </c>
      <c r="D1081" t="s">
        <v>11</v>
      </c>
      <c r="E1081" t="s">
        <v>29</v>
      </c>
      <c r="F1081" t="s">
        <v>13</v>
      </c>
      <c r="G1081">
        <v>433</v>
      </c>
      <c r="H1081">
        <v>31</v>
      </c>
      <c r="I1081">
        <v>516.51</v>
      </c>
      <c r="J1081" t="s">
        <v>34</v>
      </c>
      <c r="K1081" t="s">
        <v>36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</row>
    <row r="1082" spans="1:17" x14ac:dyDescent="0.2">
      <c r="A1082" s="1">
        <v>45494</v>
      </c>
      <c r="B1082" t="s">
        <v>26</v>
      </c>
      <c r="C1082" t="s">
        <v>28</v>
      </c>
      <c r="D1082" t="s">
        <v>11</v>
      </c>
      <c r="E1082" t="s">
        <v>32</v>
      </c>
      <c r="F1082" t="s">
        <v>13</v>
      </c>
      <c r="G1082">
        <v>255</v>
      </c>
      <c r="H1082">
        <v>43</v>
      </c>
      <c r="I1082">
        <v>91.34</v>
      </c>
      <c r="J1082" t="s">
        <v>34</v>
      </c>
      <c r="K1082" t="s">
        <v>36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</row>
    <row r="1083" spans="1:17" x14ac:dyDescent="0.2">
      <c r="A1083" s="1">
        <v>45600</v>
      </c>
      <c r="B1083" t="s">
        <v>25</v>
      </c>
      <c r="C1083" t="s">
        <v>15</v>
      </c>
      <c r="D1083" t="s">
        <v>11</v>
      </c>
      <c r="E1083" t="s">
        <v>23</v>
      </c>
      <c r="F1083" t="s">
        <v>17</v>
      </c>
      <c r="G1083">
        <v>188</v>
      </c>
      <c r="H1083">
        <v>21</v>
      </c>
      <c r="I1083">
        <v>362.24</v>
      </c>
      <c r="J1083" t="s">
        <v>34</v>
      </c>
      <c r="K1083" t="s">
        <v>36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</row>
    <row r="1084" spans="1:17" x14ac:dyDescent="0.2">
      <c r="A1084" s="1">
        <v>45566</v>
      </c>
      <c r="B1084" t="s">
        <v>14</v>
      </c>
      <c r="C1084" t="s">
        <v>19</v>
      </c>
      <c r="D1084" t="s">
        <v>11</v>
      </c>
      <c r="E1084" t="s">
        <v>29</v>
      </c>
      <c r="F1084" t="s">
        <v>21</v>
      </c>
      <c r="G1084">
        <v>12</v>
      </c>
      <c r="H1084">
        <v>41</v>
      </c>
      <c r="I1084">
        <v>870.76</v>
      </c>
      <c r="J1084" t="s">
        <v>34</v>
      </c>
      <c r="K1084" t="s">
        <v>36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</row>
    <row r="1085" spans="1:17" x14ac:dyDescent="0.2">
      <c r="A1085" s="1">
        <v>45301</v>
      </c>
      <c r="B1085" t="s">
        <v>26</v>
      </c>
      <c r="C1085" t="s">
        <v>19</v>
      </c>
      <c r="D1085" t="s">
        <v>11</v>
      </c>
      <c r="E1085" t="s">
        <v>16</v>
      </c>
      <c r="F1085" t="s">
        <v>17</v>
      </c>
      <c r="G1085">
        <v>400</v>
      </c>
      <c r="H1085">
        <v>28</v>
      </c>
      <c r="I1085">
        <v>337.57</v>
      </c>
      <c r="J1085" t="s">
        <v>34</v>
      </c>
      <c r="K1085" t="s">
        <v>36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  <c r="Q1085" t="s">
        <v>34</v>
      </c>
    </row>
    <row r="1086" spans="1:17" x14ac:dyDescent="0.2">
      <c r="A1086" s="1">
        <v>45610</v>
      </c>
      <c r="B1086" t="s">
        <v>26</v>
      </c>
      <c r="C1086" t="s">
        <v>15</v>
      </c>
      <c r="D1086" t="s">
        <v>11</v>
      </c>
      <c r="E1086" t="s">
        <v>16</v>
      </c>
      <c r="F1086" t="s">
        <v>21</v>
      </c>
      <c r="G1086">
        <v>13</v>
      </c>
      <c r="H1086">
        <v>9</v>
      </c>
      <c r="I1086">
        <v>188.29</v>
      </c>
      <c r="J1086" t="s">
        <v>34</v>
      </c>
      <c r="K1086" t="s">
        <v>36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</row>
    <row r="1087" spans="1:17" x14ac:dyDescent="0.2">
      <c r="A1087" s="1">
        <v>45315</v>
      </c>
      <c r="B1087" t="s">
        <v>9</v>
      </c>
      <c r="C1087" t="s">
        <v>28</v>
      </c>
      <c r="D1087" t="s">
        <v>11</v>
      </c>
      <c r="E1087" t="s">
        <v>29</v>
      </c>
      <c r="F1087" t="s">
        <v>17</v>
      </c>
      <c r="G1087">
        <v>256</v>
      </c>
      <c r="H1087">
        <v>32</v>
      </c>
      <c r="I1087">
        <v>453.88</v>
      </c>
      <c r="J1087" t="s">
        <v>34</v>
      </c>
      <c r="K1087" t="s">
        <v>36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</row>
    <row r="1088" spans="1:17" x14ac:dyDescent="0.2">
      <c r="A1088" s="1">
        <v>45390</v>
      </c>
      <c r="B1088" t="s">
        <v>18</v>
      </c>
      <c r="C1088" t="s">
        <v>19</v>
      </c>
      <c r="D1088" t="s">
        <v>11</v>
      </c>
      <c r="E1088" t="s">
        <v>32</v>
      </c>
      <c r="F1088" t="s">
        <v>21</v>
      </c>
      <c r="G1088">
        <v>337</v>
      </c>
      <c r="H1088">
        <v>10</v>
      </c>
      <c r="I1088">
        <v>701.99</v>
      </c>
      <c r="J1088" t="s">
        <v>34</v>
      </c>
      <c r="K1088" t="s">
        <v>36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</row>
    <row r="1089" spans="1:17" x14ac:dyDescent="0.2">
      <c r="A1089" s="1">
        <v>45606</v>
      </c>
      <c r="B1089" t="s">
        <v>26</v>
      </c>
      <c r="C1089" t="s">
        <v>15</v>
      </c>
      <c r="D1089" t="s">
        <v>11</v>
      </c>
      <c r="E1089" t="s">
        <v>29</v>
      </c>
      <c r="F1089" t="s">
        <v>13</v>
      </c>
      <c r="G1089">
        <v>467</v>
      </c>
      <c r="H1089">
        <v>7</v>
      </c>
      <c r="I1089">
        <v>760.74</v>
      </c>
      <c r="J1089" t="s">
        <v>34</v>
      </c>
      <c r="K1089" t="s">
        <v>36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</row>
    <row r="1090" spans="1:17" x14ac:dyDescent="0.2">
      <c r="A1090" s="1">
        <v>45458</v>
      </c>
      <c r="B1090" t="s">
        <v>25</v>
      </c>
      <c r="C1090" t="s">
        <v>15</v>
      </c>
      <c r="D1090" t="s">
        <v>11</v>
      </c>
      <c r="E1090" t="s">
        <v>16</v>
      </c>
      <c r="F1090" t="s">
        <v>21</v>
      </c>
      <c r="G1090">
        <v>107</v>
      </c>
      <c r="H1090">
        <v>34</v>
      </c>
      <c r="I1090">
        <v>176.63</v>
      </c>
      <c r="J1090" t="s">
        <v>34</v>
      </c>
      <c r="K1090" t="s">
        <v>36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</row>
    <row r="1091" spans="1:17" x14ac:dyDescent="0.2">
      <c r="A1091" s="1">
        <v>45344</v>
      </c>
      <c r="B1091" t="s">
        <v>18</v>
      </c>
      <c r="C1091" t="s">
        <v>15</v>
      </c>
      <c r="D1091" t="s">
        <v>11</v>
      </c>
      <c r="E1091" t="s">
        <v>23</v>
      </c>
      <c r="F1091" t="s">
        <v>13</v>
      </c>
      <c r="G1091">
        <v>103</v>
      </c>
      <c r="H1091">
        <v>47</v>
      </c>
      <c r="I1091">
        <v>433.86</v>
      </c>
      <c r="J1091" t="s">
        <v>34</v>
      </c>
      <c r="K1091" t="s">
        <v>36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</row>
    <row r="1092" spans="1:17" x14ac:dyDescent="0.2">
      <c r="A1092" s="1">
        <v>45553</v>
      </c>
      <c r="B1092" t="s">
        <v>14</v>
      </c>
      <c r="C1092" t="s">
        <v>28</v>
      </c>
      <c r="D1092" t="s">
        <v>11</v>
      </c>
      <c r="E1092" t="s">
        <v>32</v>
      </c>
      <c r="F1092" t="s">
        <v>21</v>
      </c>
      <c r="G1092">
        <v>64</v>
      </c>
      <c r="H1092">
        <v>32</v>
      </c>
      <c r="I1092">
        <v>581.85</v>
      </c>
      <c r="J1092" t="s">
        <v>34</v>
      </c>
      <c r="K1092" t="s">
        <v>36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</row>
    <row r="1093" spans="1:17" x14ac:dyDescent="0.2">
      <c r="A1093" s="1">
        <v>45316</v>
      </c>
      <c r="B1093" t="s">
        <v>26</v>
      </c>
      <c r="C1093" t="s">
        <v>28</v>
      </c>
      <c r="D1093" t="s">
        <v>11</v>
      </c>
      <c r="E1093" t="s">
        <v>23</v>
      </c>
      <c r="F1093" t="s">
        <v>17</v>
      </c>
      <c r="G1093">
        <v>381</v>
      </c>
      <c r="H1093">
        <v>38</v>
      </c>
      <c r="I1093">
        <v>617.07000000000005</v>
      </c>
      <c r="J1093" t="s">
        <v>34</v>
      </c>
      <c r="K1093" t="s">
        <v>36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34</v>
      </c>
    </row>
    <row r="1094" spans="1:17" x14ac:dyDescent="0.2">
      <c r="A1094" s="1">
        <v>45341</v>
      </c>
      <c r="B1094" t="s">
        <v>30</v>
      </c>
      <c r="C1094" t="s">
        <v>15</v>
      </c>
      <c r="D1094" t="s">
        <v>11</v>
      </c>
      <c r="E1094" t="s">
        <v>29</v>
      </c>
      <c r="F1094" t="s">
        <v>21</v>
      </c>
      <c r="G1094">
        <v>459</v>
      </c>
      <c r="H1094">
        <v>50</v>
      </c>
      <c r="I1094">
        <v>835.93</v>
      </c>
      <c r="J1094" t="s">
        <v>34</v>
      </c>
      <c r="K1094" t="s">
        <v>36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</row>
    <row r="1095" spans="1:17" x14ac:dyDescent="0.2">
      <c r="A1095" s="1">
        <v>45297</v>
      </c>
      <c r="B1095" t="s">
        <v>25</v>
      </c>
      <c r="C1095" t="s">
        <v>10</v>
      </c>
      <c r="D1095" t="s">
        <v>11</v>
      </c>
      <c r="E1095" t="s">
        <v>32</v>
      </c>
      <c r="F1095" t="s">
        <v>17</v>
      </c>
      <c r="G1095">
        <v>15</v>
      </c>
      <c r="H1095">
        <v>6</v>
      </c>
      <c r="I1095">
        <v>103.31</v>
      </c>
      <c r="J1095" t="s">
        <v>34</v>
      </c>
      <c r="K1095" t="s">
        <v>36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</row>
    <row r="1096" spans="1:17" x14ac:dyDescent="0.2">
      <c r="A1096" s="1">
        <v>45337</v>
      </c>
      <c r="B1096" t="s">
        <v>30</v>
      </c>
      <c r="C1096" t="s">
        <v>15</v>
      </c>
      <c r="D1096" t="s">
        <v>11</v>
      </c>
      <c r="E1096" t="s">
        <v>12</v>
      </c>
      <c r="F1096" t="s">
        <v>17</v>
      </c>
      <c r="G1096">
        <v>484</v>
      </c>
      <c r="H1096">
        <v>37</v>
      </c>
      <c r="I1096">
        <v>171.5</v>
      </c>
      <c r="J1096" t="s">
        <v>34</v>
      </c>
      <c r="K1096" t="s">
        <v>36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</row>
    <row r="1097" spans="1:17" x14ac:dyDescent="0.2">
      <c r="A1097" s="1">
        <v>45318</v>
      </c>
      <c r="B1097" t="s">
        <v>30</v>
      </c>
      <c r="C1097" t="s">
        <v>15</v>
      </c>
      <c r="D1097" t="s">
        <v>11</v>
      </c>
      <c r="E1097" t="s">
        <v>12</v>
      </c>
      <c r="F1097" t="s">
        <v>24</v>
      </c>
      <c r="G1097">
        <v>170</v>
      </c>
      <c r="H1097">
        <v>42</v>
      </c>
      <c r="I1097">
        <v>701.18</v>
      </c>
      <c r="J1097" t="s">
        <v>34</v>
      </c>
      <c r="K1097" t="s">
        <v>36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</row>
    <row r="1098" spans="1:17" x14ac:dyDescent="0.2">
      <c r="A1098" s="1">
        <v>45552</v>
      </c>
      <c r="B1098" t="s">
        <v>26</v>
      </c>
      <c r="C1098" t="s">
        <v>28</v>
      </c>
      <c r="D1098" t="s">
        <v>11</v>
      </c>
      <c r="E1098" t="s">
        <v>32</v>
      </c>
      <c r="F1098" t="s">
        <v>13</v>
      </c>
      <c r="G1098">
        <v>358</v>
      </c>
      <c r="H1098">
        <v>2</v>
      </c>
      <c r="I1098">
        <v>216.52</v>
      </c>
      <c r="J1098" t="s">
        <v>34</v>
      </c>
      <c r="K1098" t="s">
        <v>36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</row>
    <row r="1099" spans="1:17" x14ac:dyDescent="0.2">
      <c r="A1099" s="1">
        <v>45424</v>
      </c>
      <c r="B1099" t="s">
        <v>25</v>
      </c>
      <c r="C1099" t="s">
        <v>15</v>
      </c>
      <c r="D1099" t="s">
        <v>11</v>
      </c>
      <c r="E1099" t="s">
        <v>12</v>
      </c>
      <c r="F1099" t="s">
        <v>21</v>
      </c>
      <c r="G1099">
        <v>291</v>
      </c>
      <c r="H1099">
        <v>18</v>
      </c>
      <c r="I1099">
        <v>338.06</v>
      </c>
      <c r="J1099" t="s">
        <v>34</v>
      </c>
      <c r="K1099" t="s">
        <v>36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</row>
    <row r="1100" spans="1:17" x14ac:dyDescent="0.2">
      <c r="A1100" s="1">
        <v>45623</v>
      </c>
      <c r="B1100" t="s">
        <v>9</v>
      </c>
      <c r="C1100" t="s">
        <v>10</v>
      </c>
      <c r="D1100" t="s">
        <v>11</v>
      </c>
      <c r="E1100" t="s">
        <v>29</v>
      </c>
      <c r="F1100" t="s">
        <v>21</v>
      </c>
      <c r="G1100">
        <v>219</v>
      </c>
      <c r="H1100">
        <v>47</v>
      </c>
      <c r="I1100">
        <v>672.44</v>
      </c>
      <c r="J1100" t="s">
        <v>34</v>
      </c>
      <c r="K1100" t="s">
        <v>36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</row>
    <row r="1101" spans="1:17" x14ac:dyDescent="0.2">
      <c r="A1101" s="1">
        <v>45357</v>
      </c>
      <c r="B1101" t="s">
        <v>26</v>
      </c>
      <c r="C1101" t="s">
        <v>19</v>
      </c>
      <c r="D1101" t="s">
        <v>11</v>
      </c>
      <c r="E1101" t="s">
        <v>23</v>
      </c>
      <c r="F1101" t="s">
        <v>24</v>
      </c>
      <c r="G1101">
        <v>137</v>
      </c>
      <c r="H1101">
        <v>2</v>
      </c>
      <c r="I1101">
        <v>275.19</v>
      </c>
      <c r="J1101" t="s">
        <v>34</v>
      </c>
      <c r="K1101" t="s">
        <v>36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</row>
    <row r="1102" spans="1:17" x14ac:dyDescent="0.2">
      <c r="A1102" s="1">
        <v>45493</v>
      </c>
      <c r="B1102" t="s">
        <v>25</v>
      </c>
      <c r="C1102" t="s">
        <v>10</v>
      </c>
      <c r="D1102" t="s">
        <v>11</v>
      </c>
      <c r="E1102" t="s">
        <v>32</v>
      </c>
      <c r="F1102" t="s">
        <v>24</v>
      </c>
      <c r="G1102">
        <v>26</v>
      </c>
      <c r="H1102">
        <v>24</v>
      </c>
      <c r="I1102">
        <v>93.22</v>
      </c>
      <c r="J1102" t="s">
        <v>34</v>
      </c>
      <c r="K1102" t="s">
        <v>36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</row>
    <row r="1103" spans="1:17" x14ac:dyDescent="0.2">
      <c r="A1103" s="1">
        <v>45421</v>
      </c>
      <c r="B1103" t="s">
        <v>18</v>
      </c>
      <c r="C1103" t="s">
        <v>10</v>
      </c>
      <c r="D1103" t="s">
        <v>11</v>
      </c>
      <c r="E1103" t="s">
        <v>12</v>
      </c>
      <c r="F1103" t="s">
        <v>17</v>
      </c>
      <c r="G1103">
        <v>444</v>
      </c>
      <c r="H1103">
        <v>49</v>
      </c>
      <c r="I1103">
        <v>524.21</v>
      </c>
      <c r="J1103" t="s">
        <v>34</v>
      </c>
      <c r="K1103" t="s">
        <v>36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</row>
    <row r="1104" spans="1:17" x14ac:dyDescent="0.2">
      <c r="A1104" s="1">
        <v>45416</v>
      </c>
      <c r="B1104" t="s">
        <v>30</v>
      </c>
      <c r="C1104" t="s">
        <v>10</v>
      </c>
      <c r="D1104" t="s">
        <v>11</v>
      </c>
      <c r="E1104" t="s">
        <v>16</v>
      </c>
      <c r="F1104" t="s">
        <v>13</v>
      </c>
      <c r="G1104">
        <v>124</v>
      </c>
      <c r="H1104">
        <v>44</v>
      </c>
      <c r="I1104">
        <v>694.38</v>
      </c>
      <c r="J1104" t="s">
        <v>34</v>
      </c>
      <c r="K1104" t="s">
        <v>36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</row>
    <row r="1105" spans="1:17" x14ac:dyDescent="0.2">
      <c r="A1105" s="1">
        <v>45406</v>
      </c>
      <c r="B1105" t="s">
        <v>25</v>
      </c>
      <c r="C1105" t="s">
        <v>10</v>
      </c>
      <c r="D1105" t="s">
        <v>11</v>
      </c>
      <c r="E1105" t="s">
        <v>29</v>
      </c>
      <c r="F1105" t="s">
        <v>21</v>
      </c>
      <c r="G1105">
        <v>263</v>
      </c>
      <c r="H1105">
        <v>10</v>
      </c>
      <c r="I1105">
        <v>482.67</v>
      </c>
      <c r="J1105" t="s">
        <v>34</v>
      </c>
      <c r="K1105" t="s">
        <v>36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</row>
    <row r="1106" spans="1:17" x14ac:dyDescent="0.2">
      <c r="A1106" s="1">
        <v>45517</v>
      </c>
      <c r="B1106" t="s">
        <v>9</v>
      </c>
      <c r="C1106" t="s">
        <v>28</v>
      </c>
      <c r="D1106" t="s">
        <v>11</v>
      </c>
      <c r="E1106" t="s">
        <v>29</v>
      </c>
      <c r="F1106" t="s">
        <v>24</v>
      </c>
      <c r="G1106">
        <v>200</v>
      </c>
      <c r="H1106">
        <v>12</v>
      </c>
      <c r="I1106">
        <v>235.94</v>
      </c>
      <c r="J1106" t="s">
        <v>34</v>
      </c>
      <c r="K1106" t="s">
        <v>36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</row>
    <row r="1107" spans="1:17" x14ac:dyDescent="0.2">
      <c r="A1107" s="1">
        <v>45327</v>
      </c>
      <c r="B1107" t="s">
        <v>30</v>
      </c>
      <c r="C1107" t="s">
        <v>28</v>
      </c>
      <c r="D1107" t="s">
        <v>11</v>
      </c>
      <c r="E1107" t="s">
        <v>23</v>
      </c>
      <c r="F1107" t="s">
        <v>17</v>
      </c>
      <c r="G1107">
        <v>277</v>
      </c>
      <c r="H1107">
        <v>25</v>
      </c>
      <c r="I1107">
        <v>40.270000000000003</v>
      </c>
      <c r="J1107" t="s">
        <v>34</v>
      </c>
      <c r="K1107" t="s">
        <v>36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</row>
    <row r="1108" spans="1:17" x14ac:dyDescent="0.2">
      <c r="A1108" s="1">
        <v>45394</v>
      </c>
      <c r="B1108" t="s">
        <v>26</v>
      </c>
      <c r="C1108" t="s">
        <v>10</v>
      </c>
      <c r="D1108" t="s">
        <v>11</v>
      </c>
      <c r="E1108" t="s">
        <v>16</v>
      </c>
      <c r="F1108" t="s">
        <v>24</v>
      </c>
      <c r="G1108">
        <v>46</v>
      </c>
      <c r="H1108">
        <v>18</v>
      </c>
      <c r="I1108">
        <v>813.59</v>
      </c>
      <c r="J1108" t="s">
        <v>34</v>
      </c>
      <c r="K1108" t="s">
        <v>36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</row>
    <row r="1109" spans="1:17" x14ac:dyDescent="0.2">
      <c r="A1109" s="1">
        <v>45342</v>
      </c>
      <c r="B1109" t="s">
        <v>30</v>
      </c>
      <c r="C1109" t="s">
        <v>15</v>
      </c>
      <c r="D1109" t="s">
        <v>11</v>
      </c>
      <c r="E1109" t="s">
        <v>16</v>
      </c>
      <c r="F1109" t="s">
        <v>21</v>
      </c>
      <c r="G1109">
        <v>294</v>
      </c>
      <c r="H1109">
        <v>17</v>
      </c>
      <c r="I1109">
        <v>304.17</v>
      </c>
      <c r="J1109" t="s">
        <v>34</v>
      </c>
      <c r="K1109" t="s">
        <v>36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  <c r="Q1109" t="s">
        <v>34</v>
      </c>
    </row>
    <row r="1110" spans="1:17" x14ac:dyDescent="0.2">
      <c r="A1110" s="1">
        <v>45405</v>
      </c>
      <c r="B1110" t="s">
        <v>18</v>
      </c>
      <c r="C1110" t="s">
        <v>19</v>
      </c>
      <c r="D1110" t="s">
        <v>11</v>
      </c>
      <c r="E1110" t="s">
        <v>32</v>
      </c>
      <c r="F1110" t="s">
        <v>13</v>
      </c>
      <c r="G1110">
        <v>367</v>
      </c>
      <c r="H1110">
        <v>30</v>
      </c>
      <c r="I1110">
        <v>95.52</v>
      </c>
      <c r="J1110" t="s">
        <v>34</v>
      </c>
      <c r="K1110" t="s">
        <v>36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</row>
    <row r="1111" spans="1:17" x14ac:dyDescent="0.2">
      <c r="A1111" s="1">
        <v>45605</v>
      </c>
      <c r="B1111" t="s">
        <v>25</v>
      </c>
      <c r="C1111" t="s">
        <v>19</v>
      </c>
      <c r="D1111" t="s">
        <v>11</v>
      </c>
      <c r="E1111" t="s">
        <v>12</v>
      </c>
      <c r="F1111" t="s">
        <v>17</v>
      </c>
      <c r="G1111">
        <v>93</v>
      </c>
      <c r="H1111">
        <v>39</v>
      </c>
      <c r="I1111">
        <v>1.1299999999999999</v>
      </c>
      <c r="J1111" t="s">
        <v>34</v>
      </c>
      <c r="K1111" t="s">
        <v>36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</row>
    <row r="1112" spans="1:17" x14ac:dyDescent="0.2">
      <c r="A1112" s="1">
        <v>45640</v>
      </c>
      <c r="B1112" t="s">
        <v>9</v>
      </c>
      <c r="C1112" t="s">
        <v>28</v>
      </c>
      <c r="D1112" t="s">
        <v>11</v>
      </c>
      <c r="E1112" t="s">
        <v>23</v>
      </c>
      <c r="F1112" t="s">
        <v>24</v>
      </c>
      <c r="G1112">
        <v>236</v>
      </c>
      <c r="H1112">
        <v>16</v>
      </c>
      <c r="I1112">
        <v>450.21</v>
      </c>
      <c r="J1112" t="s">
        <v>34</v>
      </c>
      <c r="K1112" t="s">
        <v>36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</row>
    <row r="1113" spans="1:17" x14ac:dyDescent="0.2">
      <c r="A1113" s="1">
        <v>45461</v>
      </c>
      <c r="B1113" t="s">
        <v>18</v>
      </c>
      <c r="C1113" t="s">
        <v>10</v>
      </c>
      <c r="D1113" t="s">
        <v>11</v>
      </c>
      <c r="E1113" t="s">
        <v>29</v>
      </c>
      <c r="F1113" t="s">
        <v>17</v>
      </c>
      <c r="G1113">
        <v>390</v>
      </c>
      <c r="H1113">
        <v>3</v>
      </c>
      <c r="I1113">
        <v>408.3</v>
      </c>
      <c r="J1113" t="s">
        <v>34</v>
      </c>
      <c r="K1113" t="s">
        <v>36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</row>
    <row r="1114" spans="1:17" x14ac:dyDescent="0.2">
      <c r="A1114" s="1">
        <v>45609</v>
      </c>
      <c r="B1114" t="s">
        <v>30</v>
      </c>
      <c r="C1114" t="s">
        <v>10</v>
      </c>
      <c r="D1114" t="s">
        <v>11</v>
      </c>
      <c r="E1114" t="s">
        <v>16</v>
      </c>
      <c r="F1114" t="s">
        <v>21</v>
      </c>
      <c r="G1114">
        <v>408</v>
      </c>
      <c r="H1114">
        <v>25</v>
      </c>
      <c r="I1114">
        <v>673.08</v>
      </c>
      <c r="J1114" t="s">
        <v>34</v>
      </c>
      <c r="K1114" t="s">
        <v>36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  <c r="Q1114" t="s">
        <v>34</v>
      </c>
    </row>
    <row r="1115" spans="1:17" x14ac:dyDescent="0.2">
      <c r="A1115" s="1">
        <v>45493</v>
      </c>
      <c r="B1115" t="s">
        <v>14</v>
      </c>
      <c r="C1115" t="s">
        <v>28</v>
      </c>
      <c r="D1115" t="s">
        <v>11</v>
      </c>
      <c r="E1115" t="s">
        <v>23</v>
      </c>
      <c r="F1115" t="s">
        <v>24</v>
      </c>
      <c r="G1115">
        <v>33</v>
      </c>
      <c r="H1115">
        <v>23</v>
      </c>
      <c r="I1115">
        <v>940.86</v>
      </c>
      <c r="J1115" t="s">
        <v>34</v>
      </c>
      <c r="K1115" t="s">
        <v>36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</row>
    <row r="1116" spans="1:17" x14ac:dyDescent="0.2">
      <c r="A1116" s="1">
        <v>45410</v>
      </c>
      <c r="B1116" t="s">
        <v>14</v>
      </c>
      <c r="C1116" t="s">
        <v>15</v>
      </c>
      <c r="D1116" t="s">
        <v>11</v>
      </c>
      <c r="E1116" t="s">
        <v>23</v>
      </c>
      <c r="F1116" t="s">
        <v>17</v>
      </c>
      <c r="G1116">
        <v>429</v>
      </c>
      <c r="H1116">
        <v>50</v>
      </c>
      <c r="I1116">
        <v>326.77</v>
      </c>
      <c r="J1116" t="s">
        <v>34</v>
      </c>
      <c r="K1116" t="s">
        <v>36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</row>
    <row r="1117" spans="1:17" x14ac:dyDescent="0.2">
      <c r="A1117" s="1">
        <v>45449</v>
      </c>
      <c r="B1117" t="s">
        <v>30</v>
      </c>
      <c r="C1117" t="s">
        <v>15</v>
      </c>
      <c r="D1117" t="s">
        <v>11</v>
      </c>
      <c r="E1117" t="s">
        <v>32</v>
      </c>
      <c r="F1117" t="s">
        <v>24</v>
      </c>
      <c r="G1117">
        <v>214</v>
      </c>
      <c r="H1117">
        <v>8</v>
      </c>
      <c r="I1117">
        <v>829.2</v>
      </c>
      <c r="J1117" t="s">
        <v>34</v>
      </c>
      <c r="K1117" t="s">
        <v>36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</row>
    <row r="1118" spans="1:17" x14ac:dyDescent="0.2">
      <c r="A1118" s="1">
        <v>45613</v>
      </c>
      <c r="B1118" t="s">
        <v>30</v>
      </c>
      <c r="C1118" t="s">
        <v>15</v>
      </c>
      <c r="D1118" t="s">
        <v>11</v>
      </c>
      <c r="E1118" t="s">
        <v>23</v>
      </c>
      <c r="F1118" t="s">
        <v>21</v>
      </c>
      <c r="G1118">
        <v>468</v>
      </c>
      <c r="H1118">
        <v>50</v>
      </c>
      <c r="I1118">
        <v>550.83000000000004</v>
      </c>
      <c r="J1118" t="s">
        <v>34</v>
      </c>
      <c r="K1118" t="s">
        <v>36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</row>
    <row r="1119" spans="1:17" x14ac:dyDescent="0.2">
      <c r="A1119" s="1">
        <v>45597</v>
      </c>
      <c r="B1119" t="s">
        <v>14</v>
      </c>
      <c r="C1119" t="s">
        <v>15</v>
      </c>
      <c r="D1119" t="s">
        <v>11</v>
      </c>
      <c r="E1119" t="s">
        <v>29</v>
      </c>
      <c r="F1119" t="s">
        <v>13</v>
      </c>
      <c r="G1119">
        <v>249</v>
      </c>
      <c r="H1119">
        <v>44</v>
      </c>
      <c r="I1119">
        <v>837.43</v>
      </c>
      <c r="J1119" t="s">
        <v>34</v>
      </c>
      <c r="K1119" t="s">
        <v>36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</row>
    <row r="1120" spans="1:17" x14ac:dyDescent="0.2">
      <c r="A1120" s="1">
        <v>45302</v>
      </c>
      <c r="B1120" t="s">
        <v>9</v>
      </c>
      <c r="C1120" t="s">
        <v>28</v>
      </c>
      <c r="D1120" t="s">
        <v>11</v>
      </c>
      <c r="E1120" t="s">
        <v>29</v>
      </c>
      <c r="F1120" t="s">
        <v>21</v>
      </c>
      <c r="G1120">
        <v>213</v>
      </c>
      <c r="H1120">
        <v>25</v>
      </c>
      <c r="I1120">
        <v>683.83</v>
      </c>
      <c r="J1120" t="s">
        <v>34</v>
      </c>
      <c r="K1120" t="s">
        <v>36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</row>
    <row r="1121" spans="1:17" x14ac:dyDescent="0.2">
      <c r="A1121" s="1">
        <v>45450</v>
      </c>
      <c r="B1121" t="s">
        <v>9</v>
      </c>
      <c r="C1121" t="s">
        <v>15</v>
      </c>
      <c r="D1121" t="s">
        <v>11</v>
      </c>
      <c r="E1121" t="s">
        <v>16</v>
      </c>
      <c r="F1121" t="s">
        <v>13</v>
      </c>
      <c r="G1121">
        <v>33</v>
      </c>
      <c r="H1121">
        <v>50</v>
      </c>
      <c r="I1121">
        <v>677.34</v>
      </c>
      <c r="J1121" t="s">
        <v>34</v>
      </c>
      <c r="K1121" t="s">
        <v>36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</row>
    <row r="1122" spans="1:17" x14ac:dyDescent="0.2">
      <c r="A1122" s="1">
        <v>45495</v>
      </c>
      <c r="B1122" t="s">
        <v>26</v>
      </c>
      <c r="C1122" t="s">
        <v>15</v>
      </c>
      <c r="D1122" t="s">
        <v>11</v>
      </c>
      <c r="E1122" t="s">
        <v>23</v>
      </c>
      <c r="F1122" t="s">
        <v>13</v>
      </c>
      <c r="G1122">
        <v>315</v>
      </c>
      <c r="H1122">
        <v>43</v>
      </c>
      <c r="I1122">
        <v>861.61</v>
      </c>
      <c r="J1122" t="s">
        <v>34</v>
      </c>
      <c r="K1122" t="s">
        <v>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</row>
    <row r="1123" spans="1:17" x14ac:dyDescent="0.2">
      <c r="A1123" s="1">
        <v>45535</v>
      </c>
      <c r="B1123" t="s">
        <v>9</v>
      </c>
      <c r="C1123" t="s">
        <v>10</v>
      </c>
      <c r="D1123" t="s">
        <v>11</v>
      </c>
      <c r="E1123" t="s">
        <v>12</v>
      </c>
      <c r="F1123" t="s">
        <v>21</v>
      </c>
      <c r="G1123">
        <v>54</v>
      </c>
      <c r="H1123">
        <v>18</v>
      </c>
      <c r="I1123">
        <v>982.54</v>
      </c>
      <c r="J1123" t="s">
        <v>34</v>
      </c>
      <c r="K1123" t="s">
        <v>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</row>
    <row r="1124" spans="1:17" x14ac:dyDescent="0.2">
      <c r="A1124" s="1">
        <v>45309</v>
      </c>
      <c r="B1124" t="s">
        <v>26</v>
      </c>
      <c r="C1124" t="s">
        <v>10</v>
      </c>
      <c r="D1124" t="s">
        <v>11</v>
      </c>
      <c r="E1124" t="s">
        <v>29</v>
      </c>
      <c r="F1124" t="s">
        <v>17</v>
      </c>
      <c r="G1124">
        <v>228</v>
      </c>
      <c r="H1124">
        <v>44</v>
      </c>
      <c r="I1124">
        <v>536.77</v>
      </c>
      <c r="J1124" t="s">
        <v>34</v>
      </c>
      <c r="K1124" t="s">
        <v>36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</row>
    <row r="1125" spans="1:17" x14ac:dyDescent="0.2">
      <c r="A1125" s="1">
        <v>45626</v>
      </c>
      <c r="B1125" t="s">
        <v>30</v>
      </c>
      <c r="C1125" t="s">
        <v>19</v>
      </c>
      <c r="D1125" t="s">
        <v>11</v>
      </c>
      <c r="E1125" t="s">
        <v>16</v>
      </c>
      <c r="F1125" t="s">
        <v>17</v>
      </c>
      <c r="G1125">
        <v>480</v>
      </c>
      <c r="H1125">
        <v>37</v>
      </c>
      <c r="I1125">
        <v>501.62</v>
      </c>
      <c r="J1125" t="s">
        <v>34</v>
      </c>
      <c r="K1125" t="s">
        <v>36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</row>
    <row r="1126" spans="1:17" x14ac:dyDescent="0.2">
      <c r="A1126" s="1">
        <v>45349</v>
      </c>
      <c r="B1126" t="s">
        <v>18</v>
      </c>
      <c r="C1126" t="s">
        <v>19</v>
      </c>
      <c r="D1126" t="s">
        <v>11</v>
      </c>
      <c r="E1126" t="s">
        <v>29</v>
      </c>
      <c r="F1126" t="s">
        <v>24</v>
      </c>
      <c r="G1126">
        <v>181</v>
      </c>
      <c r="H1126">
        <v>23</v>
      </c>
      <c r="I1126">
        <v>214.8</v>
      </c>
      <c r="J1126" t="s">
        <v>34</v>
      </c>
      <c r="K1126" t="s">
        <v>36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</row>
    <row r="1127" spans="1:17" x14ac:dyDescent="0.2">
      <c r="A1127" s="1">
        <v>45430</v>
      </c>
      <c r="B1127" t="s">
        <v>9</v>
      </c>
      <c r="C1127" t="s">
        <v>15</v>
      </c>
      <c r="D1127" t="s">
        <v>11</v>
      </c>
      <c r="E1127" t="s">
        <v>32</v>
      </c>
      <c r="F1127" t="s">
        <v>21</v>
      </c>
      <c r="G1127">
        <v>315</v>
      </c>
      <c r="H1127">
        <v>48</v>
      </c>
      <c r="I1127">
        <v>759.77</v>
      </c>
      <c r="J1127" t="s">
        <v>34</v>
      </c>
      <c r="K1127" t="s">
        <v>36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</row>
    <row r="1128" spans="1:17" x14ac:dyDescent="0.2">
      <c r="A1128" s="1">
        <v>45604</v>
      </c>
      <c r="B1128" t="s">
        <v>18</v>
      </c>
      <c r="C1128" t="s">
        <v>10</v>
      </c>
      <c r="D1128" t="s">
        <v>11</v>
      </c>
      <c r="E1128" t="s">
        <v>16</v>
      </c>
      <c r="F1128" t="s">
        <v>17</v>
      </c>
      <c r="G1128">
        <v>371</v>
      </c>
      <c r="H1128">
        <v>17</v>
      </c>
      <c r="I1128">
        <v>750.49</v>
      </c>
      <c r="J1128" t="s">
        <v>34</v>
      </c>
      <c r="K1128" t="s">
        <v>36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</row>
    <row r="1129" spans="1:17" x14ac:dyDescent="0.2">
      <c r="A1129" s="1">
        <v>45467</v>
      </c>
      <c r="B1129" t="s">
        <v>30</v>
      </c>
      <c r="C1129" t="s">
        <v>19</v>
      </c>
      <c r="D1129" t="s">
        <v>11</v>
      </c>
      <c r="E1129" t="s">
        <v>16</v>
      </c>
      <c r="F1129" t="s">
        <v>21</v>
      </c>
      <c r="G1129">
        <v>422</v>
      </c>
      <c r="H1129">
        <v>43</v>
      </c>
      <c r="I1129">
        <v>216.41</v>
      </c>
      <c r="J1129" t="s">
        <v>34</v>
      </c>
      <c r="K1129" t="s">
        <v>36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</row>
    <row r="1130" spans="1:17" x14ac:dyDescent="0.2">
      <c r="A1130" s="1">
        <v>45360</v>
      </c>
      <c r="B1130" t="s">
        <v>9</v>
      </c>
      <c r="C1130" t="s">
        <v>28</v>
      </c>
      <c r="D1130" t="s">
        <v>11</v>
      </c>
      <c r="E1130" t="s">
        <v>32</v>
      </c>
      <c r="F1130" t="s">
        <v>21</v>
      </c>
      <c r="G1130">
        <v>150</v>
      </c>
      <c r="H1130">
        <v>30</v>
      </c>
      <c r="I1130">
        <v>562.54</v>
      </c>
      <c r="J1130" t="s">
        <v>34</v>
      </c>
      <c r="K1130" t="s">
        <v>36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</row>
    <row r="1131" spans="1:17" x14ac:dyDescent="0.2">
      <c r="A1131" s="1">
        <v>45647</v>
      </c>
      <c r="B1131" t="s">
        <v>18</v>
      </c>
      <c r="C1131" t="s">
        <v>28</v>
      </c>
      <c r="D1131" t="s">
        <v>11</v>
      </c>
      <c r="E1131" t="s">
        <v>29</v>
      </c>
      <c r="F1131" t="s">
        <v>21</v>
      </c>
      <c r="G1131">
        <v>236</v>
      </c>
      <c r="H1131">
        <v>12</v>
      </c>
      <c r="I1131">
        <v>48.77</v>
      </c>
      <c r="J1131" t="s">
        <v>34</v>
      </c>
      <c r="K1131" t="s">
        <v>36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</row>
    <row r="1132" spans="1:17" x14ac:dyDescent="0.2">
      <c r="A1132" s="1">
        <v>45576</v>
      </c>
      <c r="B1132" t="s">
        <v>26</v>
      </c>
      <c r="C1132" t="s">
        <v>15</v>
      </c>
      <c r="D1132" t="s">
        <v>11</v>
      </c>
      <c r="E1132" t="s">
        <v>16</v>
      </c>
      <c r="F1132" t="s">
        <v>21</v>
      </c>
      <c r="G1132">
        <v>170</v>
      </c>
      <c r="H1132">
        <v>38</v>
      </c>
      <c r="I1132">
        <v>951.07</v>
      </c>
      <c r="J1132" t="s">
        <v>34</v>
      </c>
      <c r="K1132" t="s">
        <v>36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</row>
    <row r="1133" spans="1:17" x14ac:dyDescent="0.2">
      <c r="A1133" s="1">
        <v>45642</v>
      </c>
      <c r="B1133" t="s">
        <v>18</v>
      </c>
      <c r="C1133" t="s">
        <v>19</v>
      </c>
      <c r="D1133" t="s">
        <v>11</v>
      </c>
      <c r="E1133" t="s">
        <v>16</v>
      </c>
      <c r="F1133" t="s">
        <v>21</v>
      </c>
      <c r="G1133">
        <v>247</v>
      </c>
      <c r="H1133">
        <v>13</v>
      </c>
      <c r="I1133">
        <v>537</v>
      </c>
      <c r="J1133" t="s">
        <v>34</v>
      </c>
      <c r="K1133" t="s">
        <v>36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</row>
    <row r="1134" spans="1:17" x14ac:dyDescent="0.2">
      <c r="A1134" s="1">
        <v>45351</v>
      </c>
      <c r="B1134" t="s">
        <v>30</v>
      </c>
      <c r="C1134" t="s">
        <v>10</v>
      </c>
      <c r="D1134" t="s">
        <v>11</v>
      </c>
      <c r="E1134" t="s">
        <v>12</v>
      </c>
      <c r="F1134" t="s">
        <v>17</v>
      </c>
      <c r="G1134">
        <v>136</v>
      </c>
      <c r="H1134">
        <v>4</v>
      </c>
      <c r="I1134">
        <v>857.1</v>
      </c>
      <c r="J1134" t="s">
        <v>34</v>
      </c>
      <c r="K1134" t="s">
        <v>36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</row>
    <row r="1135" spans="1:17" x14ac:dyDescent="0.2">
      <c r="A1135" s="1">
        <v>45368</v>
      </c>
      <c r="B1135" t="s">
        <v>14</v>
      </c>
      <c r="C1135" t="s">
        <v>15</v>
      </c>
      <c r="D1135" t="s">
        <v>11</v>
      </c>
      <c r="E1135" t="s">
        <v>16</v>
      </c>
      <c r="F1135" t="s">
        <v>13</v>
      </c>
      <c r="G1135">
        <v>498</v>
      </c>
      <c r="H1135">
        <v>1</v>
      </c>
      <c r="I1135">
        <v>90.34</v>
      </c>
      <c r="J1135" t="s">
        <v>34</v>
      </c>
      <c r="K1135" t="s">
        <v>36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</row>
    <row r="1136" spans="1:17" x14ac:dyDescent="0.2">
      <c r="A1136" s="1">
        <v>45494</v>
      </c>
      <c r="B1136" t="s">
        <v>9</v>
      </c>
      <c r="C1136" t="s">
        <v>19</v>
      </c>
      <c r="D1136" t="s">
        <v>11</v>
      </c>
      <c r="E1136" t="s">
        <v>29</v>
      </c>
      <c r="F1136" t="s">
        <v>24</v>
      </c>
      <c r="G1136">
        <v>17</v>
      </c>
      <c r="H1136">
        <v>8</v>
      </c>
      <c r="I1136">
        <v>931.72</v>
      </c>
      <c r="J1136" t="s">
        <v>34</v>
      </c>
      <c r="K1136" t="s">
        <v>36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</row>
    <row r="1137" spans="1:17" x14ac:dyDescent="0.2">
      <c r="A1137" s="1">
        <v>45632</v>
      </c>
      <c r="B1137" t="s">
        <v>14</v>
      </c>
      <c r="C1137" t="s">
        <v>15</v>
      </c>
      <c r="D1137" t="s">
        <v>11</v>
      </c>
      <c r="E1137" t="s">
        <v>23</v>
      </c>
      <c r="F1137" t="s">
        <v>13</v>
      </c>
      <c r="G1137">
        <v>212</v>
      </c>
      <c r="H1137">
        <v>46</v>
      </c>
      <c r="I1137">
        <v>815.14</v>
      </c>
      <c r="J1137" t="s">
        <v>34</v>
      </c>
      <c r="K1137" t="s">
        <v>36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</row>
    <row r="1138" spans="1:17" x14ac:dyDescent="0.2">
      <c r="A1138" s="1">
        <v>45595</v>
      </c>
      <c r="B1138" t="s">
        <v>18</v>
      </c>
      <c r="C1138" t="s">
        <v>15</v>
      </c>
      <c r="D1138" t="s">
        <v>11</v>
      </c>
      <c r="E1138" t="s">
        <v>32</v>
      </c>
      <c r="F1138" t="s">
        <v>24</v>
      </c>
      <c r="G1138">
        <v>351</v>
      </c>
      <c r="H1138">
        <v>33</v>
      </c>
      <c r="I1138">
        <v>496.16</v>
      </c>
      <c r="J1138" t="s">
        <v>34</v>
      </c>
      <c r="K1138" t="s">
        <v>36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</row>
    <row r="1139" spans="1:17" x14ac:dyDescent="0.2">
      <c r="A1139" s="1">
        <v>45452</v>
      </c>
      <c r="B1139" t="s">
        <v>25</v>
      </c>
      <c r="C1139" t="s">
        <v>28</v>
      </c>
      <c r="D1139" t="s">
        <v>11</v>
      </c>
      <c r="E1139" t="s">
        <v>23</v>
      </c>
      <c r="F1139" t="s">
        <v>13</v>
      </c>
      <c r="G1139">
        <v>374</v>
      </c>
      <c r="H1139">
        <v>13</v>
      </c>
      <c r="I1139">
        <v>67.06</v>
      </c>
      <c r="J1139" t="s">
        <v>34</v>
      </c>
      <c r="K1139" t="s">
        <v>36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</row>
    <row r="1140" spans="1:17" x14ac:dyDescent="0.2">
      <c r="A1140" s="1">
        <v>45548</v>
      </c>
      <c r="B1140" t="s">
        <v>18</v>
      </c>
      <c r="C1140" t="s">
        <v>10</v>
      </c>
      <c r="D1140" t="s">
        <v>11</v>
      </c>
      <c r="E1140" t="s">
        <v>12</v>
      </c>
      <c r="F1140" t="s">
        <v>17</v>
      </c>
      <c r="G1140">
        <v>149</v>
      </c>
      <c r="H1140">
        <v>29</v>
      </c>
      <c r="I1140">
        <v>637.54</v>
      </c>
      <c r="J1140" t="s">
        <v>34</v>
      </c>
      <c r="K1140" t="s">
        <v>36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</row>
    <row r="1141" spans="1:17" x14ac:dyDescent="0.2">
      <c r="A1141" s="1">
        <v>45493</v>
      </c>
      <c r="B1141" t="s">
        <v>25</v>
      </c>
      <c r="C1141" t="s">
        <v>15</v>
      </c>
      <c r="D1141" t="s">
        <v>11</v>
      </c>
      <c r="E1141" t="s">
        <v>23</v>
      </c>
      <c r="F1141" t="s">
        <v>17</v>
      </c>
      <c r="G1141">
        <v>108</v>
      </c>
      <c r="H1141">
        <v>29</v>
      </c>
      <c r="I1141">
        <v>994.17</v>
      </c>
      <c r="J1141" t="s">
        <v>34</v>
      </c>
      <c r="K1141" t="s">
        <v>36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</row>
    <row r="1142" spans="1:17" x14ac:dyDescent="0.2">
      <c r="A1142" s="1">
        <v>45402</v>
      </c>
      <c r="B1142" t="s">
        <v>25</v>
      </c>
      <c r="C1142" t="s">
        <v>19</v>
      </c>
      <c r="D1142" t="s">
        <v>11</v>
      </c>
      <c r="E1142" t="s">
        <v>12</v>
      </c>
      <c r="F1142" t="s">
        <v>21</v>
      </c>
      <c r="G1142">
        <v>355</v>
      </c>
      <c r="H1142">
        <v>43</v>
      </c>
      <c r="I1142">
        <v>644.89</v>
      </c>
      <c r="J1142" t="s">
        <v>34</v>
      </c>
      <c r="K1142" t="s">
        <v>36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</row>
    <row r="1143" spans="1:17" x14ac:dyDescent="0.2">
      <c r="A1143" s="1">
        <v>45328</v>
      </c>
      <c r="B1143" t="s">
        <v>18</v>
      </c>
      <c r="C1143" t="s">
        <v>10</v>
      </c>
      <c r="D1143" t="s">
        <v>11</v>
      </c>
      <c r="E1143" t="s">
        <v>12</v>
      </c>
      <c r="F1143" t="s">
        <v>21</v>
      </c>
      <c r="G1143">
        <v>144</v>
      </c>
      <c r="H1143">
        <v>16</v>
      </c>
      <c r="I1143">
        <v>134.99</v>
      </c>
      <c r="J1143" t="s">
        <v>34</v>
      </c>
      <c r="K1143" t="s">
        <v>36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</row>
    <row r="1144" spans="1:17" x14ac:dyDescent="0.2">
      <c r="A1144" s="1">
        <v>45535</v>
      </c>
      <c r="B1144" t="s">
        <v>18</v>
      </c>
      <c r="C1144" t="s">
        <v>10</v>
      </c>
      <c r="D1144" t="s">
        <v>11</v>
      </c>
      <c r="E1144" t="s">
        <v>23</v>
      </c>
      <c r="F1144" t="s">
        <v>21</v>
      </c>
      <c r="G1144">
        <v>72</v>
      </c>
      <c r="H1144">
        <v>0</v>
      </c>
      <c r="I1144">
        <v>160.11000000000001</v>
      </c>
      <c r="J1144" t="s">
        <v>34</v>
      </c>
      <c r="K1144" t="s">
        <v>36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</row>
    <row r="1145" spans="1:17" x14ac:dyDescent="0.2">
      <c r="A1145" s="1">
        <v>45615</v>
      </c>
      <c r="B1145" t="s">
        <v>25</v>
      </c>
      <c r="C1145" t="s">
        <v>15</v>
      </c>
      <c r="D1145" t="s">
        <v>11</v>
      </c>
      <c r="E1145" t="s">
        <v>16</v>
      </c>
      <c r="F1145" t="s">
        <v>17</v>
      </c>
      <c r="G1145">
        <v>192</v>
      </c>
      <c r="H1145">
        <v>41</v>
      </c>
      <c r="I1145">
        <v>81.599999999999994</v>
      </c>
      <c r="J1145" t="s">
        <v>34</v>
      </c>
      <c r="K1145" t="s">
        <v>36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</row>
    <row r="1146" spans="1:17" x14ac:dyDescent="0.2">
      <c r="A1146" s="1">
        <v>45448</v>
      </c>
      <c r="B1146" t="s">
        <v>18</v>
      </c>
      <c r="C1146" t="s">
        <v>28</v>
      </c>
      <c r="D1146" t="s">
        <v>11</v>
      </c>
      <c r="E1146" t="s">
        <v>23</v>
      </c>
      <c r="F1146" t="s">
        <v>21</v>
      </c>
      <c r="G1146">
        <v>273</v>
      </c>
      <c r="H1146">
        <v>1</v>
      </c>
      <c r="I1146">
        <v>499.12</v>
      </c>
      <c r="J1146" t="s">
        <v>34</v>
      </c>
      <c r="K1146" t="s">
        <v>36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</row>
    <row r="1147" spans="1:17" x14ac:dyDescent="0.2">
      <c r="A1147" s="1">
        <v>45410</v>
      </c>
      <c r="B1147" t="s">
        <v>14</v>
      </c>
      <c r="C1147" t="s">
        <v>19</v>
      </c>
      <c r="D1147" t="s">
        <v>11</v>
      </c>
      <c r="E1147" t="s">
        <v>23</v>
      </c>
      <c r="F1147" t="s">
        <v>21</v>
      </c>
      <c r="G1147">
        <v>93</v>
      </c>
      <c r="H1147">
        <v>29</v>
      </c>
      <c r="I1147">
        <v>440.88</v>
      </c>
      <c r="J1147" t="s">
        <v>34</v>
      </c>
      <c r="K1147" t="s">
        <v>36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</row>
    <row r="1148" spans="1:17" x14ac:dyDescent="0.2">
      <c r="A1148" s="1">
        <v>45493</v>
      </c>
      <c r="B1148" t="s">
        <v>9</v>
      </c>
      <c r="C1148" t="s">
        <v>10</v>
      </c>
      <c r="D1148" t="s">
        <v>11</v>
      </c>
      <c r="E1148" t="s">
        <v>29</v>
      </c>
      <c r="F1148" t="s">
        <v>17</v>
      </c>
      <c r="G1148">
        <v>487</v>
      </c>
      <c r="H1148">
        <v>17</v>
      </c>
      <c r="I1148">
        <v>442.77</v>
      </c>
      <c r="J1148" t="s">
        <v>34</v>
      </c>
      <c r="K1148" t="s">
        <v>36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</row>
    <row r="1149" spans="1:17" x14ac:dyDescent="0.2">
      <c r="A1149" s="1">
        <v>45600</v>
      </c>
      <c r="B1149" t="s">
        <v>18</v>
      </c>
      <c r="C1149" t="s">
        <v>15</v>
      </c>
      <c r="D1149" t="s">
        <v>11</v>
      </c>
      <c r="E1149" t="s">
        <v>12</v>
      </c>
      <c r="F1149" t="s">
        <v>24</v>
      </c>
      <c r="G1149">
        <v>163</v>
      </c>
      <c r="H1149">
        <v>5</v>
      </c>
      <c r="I1149">
        <v>123.42</v>
      </c>
      <c r="J1149" t="s">
        <v>34</v>
      </c>
      <c r="K1149" t="s">
        <v>36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</row>
    <row r="1150" spans="1:17" x14ac:dyDescent="0.2">
      <c r="A1150" s="1">
        <v>45622</v>
      </c>
      <c r="B1150" t="s">
        <v>25</v>
      </c>
      <c r="C1150" t="s">
        <v>10</v>
      </c>
      <c r="D1150" t="s">
        <v>11</v>
      </c>
      <c r="E1150" t="s">
        <v>12</v>
      </c>
      <c r="F1150" t="s">
        <v>17</v>
      </c>
      <c r="G1150">
        <v>107</v>
      </c>
      <c r="H1150">
        <v>29</v>
      </c>
      <c r="I1150">
        <v>726.18</v>
      </c>
      <c r="J1150" t="s">
        <v>34</v>
      </c>
      <c r="K1150" t="s">
        <v>36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</row>
    <row r="1151" spans="1:17" x14ac:dyDescent="0.2">
      <c r="A1151" s="1">
        <v>45309</v>
      </c>
      <c r="B1151" t="s">
        <v>26</v>
      </c>
      <c r="C1151" t="s">
        <v>19</v>
      </c>
      <c r="D1151" t="s">
        <v>11</v>
      </c>
      <c r="E1151" t="s">
        <v>16</v>
      </c>
      <c r="F1151" t="s">
        <v>21</v>
      </c>
      <c r="G1151">
        <v>314</v>
      </c>
      <c r="H1151">
        <v>13</v>
      </c>
      <c r="I1151">
        <v>376.83</v>
      </c>
      <c r="J1151" t="s">
        <v>34</v>
      </c>
      <c r="K1151" t="s">
        <v>36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</row>
    <row r="1152" spans="1:17" x14ac:dyDescent="0.2">
      <c r="A1152" s="1">
        <v>45604</v>
      </c>
      <c r="B1152" t="s">
        <v>30</v>
      </c>
      <c r="C1152" t="s">
        <v>10</v>
      </c>
      <c r="D1152" t="s">
        <v>11</v>
      </c>
      <c r="E1152" t="s">
        <v>23</v>
      </c>
      <c r="F1152" t="s">
        <v>13</v>
      </c>
      <c r="G1152">
        <v>291</v>
      </c>
      <c r="H1152">
        <v>0</v>
      </c>
      <c r="I1152">
        <v>636.23</v>
      </c>
      <c r="J1152" t="s">
        <v>34</v>
      </c>
      <c r="K1152" t="s">
        <v>36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</row>
    <row r="1153" spans="1:17" x14ac:dyDescent="0.2">
      <c r="A1153" s="1">
        <v>45447</v>
      </c>
      <c r="B1153" t="s">
        <v>14</v>
      </c>
      <c r="C1153" t="s">
        <v>19</v>
      </c>
      <c r="D1153" t="s">
        <v>11</v>
      </c>
      <c r="E1153" t="s">
        <v>16</v>
      </c>
      <c r="F1153" t="s">
        <v>17</v>
      </c>
      <c r="G1153">
        <v>156</v>
      </c>
      <c r="H1153">
        <v>45</v>
      </c>
      <c r="I1153">
        <v>570.86</v>
      </c>
      <c r="J1153" t="s">
        <v>34</v>
      </c>
      <c r="K1153" t="s">
        <v>36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</row>
    <row r="1154" spans="1:17" x14ac:dyDescent="0.2">
      <c r="A1154" s="1">
        <v>45377</v>
      </c>
      <c r="B1154" t="s">
        <v>14</v>
      </c>
      <c r="C1154" t="s">
        <v>19</v>
      </c>
      <c r="D1154" t="s">
        <v>11</v>
      </c>
      <c r="E1154" t="s">
        <v>12</v>
      </c>
      <c r="F1154" t="s">
        <v>24</v>
      </c>
      <c r="G1154">
        <v>206</v>
      </c>
      <c r="H1154">
        <v>20</v>
      </c>
      <c r="I1154">
        <v>871.76</v>
      </c>
      <c r="J1154" t="s">
        <v>34</v>
      </c>
      <c r="K1154" t="s">
        <v>36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</row>
    <row r="1155" spans="1:17" x14ac:dyDescent="0.2">
      <c r="A1155" s="1">
        <v>45451</v>
      </c>
      <c r="B1155" t="s">
        <v>25</v>
      </c>
      <c r="C1155" t="s">
        <v>10</v>
      </c>
      <c r="D1155" t="s">
        <v>11</v>
      </c>
      <c r="E1155" t="s">
        <v>12</v>
      </c>
      <c r="F1155" t="s">
        <v>13</v>
      </c>
      <c r="G1155">
        <v>415</v>
      </c>
      <c r="H1155">
        <v>42</v>
      </c>
      <c r="I1155">
        <v>471.85</v>
      </c>
      <c r="J1155" t="s">
        <v>34</v>
      </c>
      <c r="K1155" t="s">
        <v>36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</row>
    <row r="1156" spans="1:17" x14ac:dyDescent="0.2">
      <c r="A1156" s="1">
        <v>45504</v>
      </c>
      <c r="B1156" t="s">
        <v>30</v>
      </c>
      <c r="C1156" t="s">
        <v>28</v>
      </c>
      <c r="D1156" t="s">
        <v>11</v>
      </c>
      <c r="E1156" t="s">
        <v>29</v>
      </c>
      <c r="F1156" t="s">
        <v>21</v>
      </c>
      <c r="G1156">
        <v>246</v>
      </c>
      <c r="H1156">
        <v>46</v>
      </c>
      <c r="I1156">
        <v>742.18</v>
      </c>
      <c r="J1156" t="s">
        <v>34</v>
      </c>
      <c r="K1156" t="s">
        <v>36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</row>
    <row r="1157" spans="1:17" x14ac:dyDescent="0.2">
      <c r="A1157" s="1">
        <v>45561</v>
      </c>
      <c r="B1157" t="s">
        <v>18</v>
      </c>
      <c r="C1157" t="s">
        <v>19</v>
      </c>
      <c r="D1157" t="s">
        <v>11</v>
      </c>
      <c r="E1157" t="s">
        <v>23</v>
      </c>
      <c r="F1157" t="s">
        <v>17</v>
      </c>
      <c r="G1157">
        <v>311</v>
      </c>
      <c r="H1157">
        <v>22</v>
      </c>
      <c r="I1157">
        <v>303.06</v>
      </c>
      <c r="J1157" t="s">
        <v>34</v>
      </c>
      <c r="K1157" t="s">
        <v>36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</row>
    <row r="1158" spans="1:17" x14ac:dyDescent="0.2">
      <c r="A1158" s="1">
        <v>45409</v>
      </c>
      <c r="B1158" t="s">
        <v>26</v>
      </c>
      <c r="C1158" t="s">
        <v>19</v>
      </c>
      <c r="D1158" t="s">
        <v>11</v>
      </c>
      <c r="E1158" t="s">
        <v>12</v>
      </c>
      <c r="F1158" t="s">
        <v>21</v>
      </c>
      <c r="G1158">
        <v>11</v>
      </c>
      <c r="H1158">
        <v>45</v>
      </c>
      <c r="I1158">
        <v>631.14</v>
      </c>
      <c r="J1158" t="s">
        <v>34</v>
      </c>
      <c r="K1158" t="s">
        <v>36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</row>
    <row r="1159" spans="1:17" x14ac:dyDescent="0.2">
      <c r="A1159" s="1">
        <v>45492</v>
      </c>
      <c r="B1159" t="s">
        <v>30</v>
      </c>
      <c r="C1159" t="s">
        <v>15</v>
      </c>
      <c r="D1159" t="s">
        <v>11</v>
      </c>
      <c r="E1159" t="s">
        <v>29</v>
      </c>
      <c r="F1159" t="s">
        <v>13</v>
      </c>
      <c r="G1159">
        <v>378</v>
      </c>
      <c r="H1159">
        <v>18</v>
      </c>
      <c r="I1159">
        <v>265.14</v>
      </c>
      <c r="J1159" t="s">
        <v>34</v>
      </c>
      <c r="K1159" t="s">
        <v>36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</row>
    <row r="1160" spans="1:17" x14ac:dyDescent="0.2">
      <c r="A1160" s="1">
        <v>45545</v>
      </c>
      <c r="B1160" t="s">
        <v>14</v>
      </c>
      <c r="C1160" t="s">
        <v>28</v>
      </c>
      <c r="D1160" t="s">
        <v>11</v>
      </c>
      <c r="E1160" t="s">
        <v>16</v>
      </c>
      <c r="F1160" t="s">
        <v>13</v>
      </c>
      <c r="G1160">
        <v>474</v>
      </c>
      <c r="H1160">
        <v>29</v>
      </c>
      <c r="I1160">
        <v>61.02</v>
      </c>
      <c r="J1160" t="s">
        <v>34</v>
      </c>
      <c r="K1160" t="s">
        <v>36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</row>
    <row r="1161" spans="1:17" x14ac:dyDescent="0.2">
      <c r="A1161" s="1">
        <v>45345</v>
      </c>
      <c r="B1161" t="s">
        <v>30</v>
      </c>
      <c r="C1161" t="s">
        <v>10</v>
      </c>
      <c r="D1161" t="s">
        <v>11</v>
      </c>
      <c r="E1161" t="s">
        <v>16</v>
      </c>
      <c r="F1161" t="s">
        <v>17</v>
      </c>
      <c r="G1161">
        <v>300</v>
      </c>
      <c r="H1161">
        <v>11</v>
      </c>
      <c r="I1161">
        <v>666.79</v>
      </c>
      <c r="J1161" t="s">
        <v>34</v>
      </c>
      <c r="K1161" t="s">
        <v>36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</row>
    <row r="1162" spans="1:17" x14ac:dyDescent="0.2">
      <c r="A1162" s="1">
        <v>45349</v>
      </c>
      <c r="B1162" t="s">
        <v>30</v>
      </c>
      <c r="C1162" t="s">
        <v>15</v>
      </c>
      <c r="D1162" t="s">
        <v>11</v>
      </c>
      <c r="E1162" t="s">
        <v>16</v>
      </c>
      <c r="F1162" t="s">
        <v>13</v>
      </c>
      <c r="G1162">
        <v>447</v>
      </c>
      <c r="H1162">
        <v>30</v>
      </c>
      <c r="I1162">
        <v>663.52</v>
      </c>
      <c r="J1162" t="s">
        <v>34</v>
      </c>
      <c r="K1162" t="s">
        <v>36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</row>
    <row r="1163" spans="1:17" x14ac:dyDescent="0.2">
      <c r="A1163" s="1">
        <v>45449</v>
      </c>
      <c r="B1163" t="s">
        <v>14</v>
      </c>
      <c r="C1163" t="s">
        <v>28</v>
      </c>
      <c r="D1163" t="s">
        <v>11</v>
      </c>
      <c r="E1163" t="s">
        <v>29</v>
      </c>
      <c r="F1163" t="s">
        <v>17</v>
      </c>
      <c r="G1163">
        <v>399</v>
      </c>
      <c r="H1163">
        <v>5</v>
      </c>
      <c r="I1163">
        <v>935.66</v>
      </c>
      <c r="J1163" t="s">
        <v>34</v>
      </c>
      <c r="K1163" t="s">
        <v>36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</row>
    <row r="1164" spans="1:17" x14ac:dyDescent="0.2">
      <c r="A1164" s="1">
        <v>45651</v>
      </c>
      <c r="B1164" t="s">
        <v>25</v>
      </c>
      <c r="C1164" t="s">
        <v>28</v>
      </c>
      <c r="D1164" t="s">
        <v>11</v>
      </c>
      <c r="E1164" t="s">
        <v>12</v>
      </c>
      <c r="F1164" t="s">
        <v>24</v>
      </c>
      <c r="G1164">
        <v>97</v>
      </c>
      <c r="H1164">
        <v>38</v>
      </c>
      <c r="I1164">
        <v>990.67</v>
      </c>
      <c r="J1164" t="s">
        <v>34</v>
      </c>
      <c r="K1164" t="s">
        <v>36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</row>
    <row r="1165" spans="1:17" x14ac:dyDescent="0.2">
      <c r="A1165" s="1">
        <v>45471</v>
      </c>
      <c r="B1165" t="s">
        <v>30</v>
      </c>
      <c r="C1165" t="s">
        <v>15</v>
      </c>
      <c r="D1165" t="s">
        <v>11</v>
      </c>
      <c r="E1165" t="s">
        <v>12</v>
      </c>
      <c r="F1165" t="s">
        <v>21</v>
      </c>
      <c r="G1165">
        <v>221</v>
      </c>
      <c r="H1165">
        <v>13</v>
      </c>
      <c r="I1165">
        <v>530.80999999999995</v>
      </c>
      <c r="J1165" t="s">
        <v>34</v>
      </c>
      <c r="K1165" t="s">
        <v>36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</row>
    <row r="1166" spans="1:17" x14ac:dyDescent="0.2">
      <c r="A1166" s="1">
        <v>45318</v>
      </c>
      <c r="B1166" t="s">
        <v>18</v>
      </c>
      <c r="C1166" t="s">
        <v>28</v>
      </c>
      <c r="D1166" t="s">
        <v>11</v>
      </c>
      <c r="E1166" t="s">
        <v>23</v>
      </c>
      <c r="F1166" t="s">
        <v>21</v>
      </c>
      <c r="G1166">
        <v>146</v>
      </c>
      <c r="H1166">
        <v>8</v>
      </c>
      <c r="I1166">
        <v>234.43</v>
      </c>
      <c r="J1166" t="s">
        <v>34</v>
      </c>
      <c r="K1166" t="s">
        <v>36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</row>
    <row r="1167" spans="1:17" x14ac:dyDescent="0.2">
      <c r="A1167" s="1">
        <v>45650</v>
      </c>
      <c r="B1167" t="s">
        <v>14</v>
      </c>
      <c r="C1167" t="s">
        <v>10</v>
      </c>
      <c r="D1167" t="s">
        <v>11</v>
      </c>
      <c r="E1167" t="s">
        <v>23</v>
      </c>
      <c r="F1167" t="s">
        <v>17</v>
      </c>
      <c r="G1167">
        <v>415</v>
      </c>
      <c r="H1167">
        <v>23</v>
      </c>
      <c r="I1167">
        <v>698.66</v>
      </c>
      <c r="J1167" t="s">
        <v>34</v>
      </c>
      <c r="K1167" t="s">
        <v>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</row>
    <row r="1168" spans="1:17" x14ac:dyDescent="0.2">
      <c r="A1168" s="1">
        <v>45573</v>
      </c>
      <c r="B1168" t="s">
        <v>26</v>
      </c>
      <c r="C1168" t="s">
        <v>28</v>
      </c>
      <c r="D1168" t="s">
        <v>11</v>
      </c>
      <c r="E1168" t="s">
        <v>29</v>
      </c>
      <c r="F1168" t="s">
        <v>21</v>
      </c>
      <c r="G1168">
        <v>150</v>
      </c>
      <c r="H1168">
        <v>30</v>
      </c>
      <c r="I1168">
        <v>845.1</v>
      </c>
      <c r="J1168" t="s">
        <v>34</v>
      </c>
      <c r="K1168" t="s">
        <v>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</row>
    <row r="1169" spans="1:17" x14ac:dyDescent="0.2">
      <c r="A1169" s="1">
        <v>45292</v>
      </c>
      <c r="B1169" t="s">
        <v>18</v>
      </c>
      <c r="C1169" t="s">
        <v>28</v>
      </c>
      <c r="D1169" t="s">
        <v>11</v>
      </c>
      <c r="E1169" t="s">
        <v>12</v>
      </c>
      <c r="F1169" t="s">
        <v>17</v>
      </c>
      <c r="G1169">
        <v>135</v>
      </c>
      <c r="H1169">
        <v>40</v>
      </c>
      <c r="I1169">
        <v>448.11</v>
      </c>
      <c r="J1169" t="s">
        <v>34</v>
      </c>
      <c r="K1169" t="s">
        <v>36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</row>
    <row r="1170" spans="1:17" x14ac:dyDescent="0.2">
      <c r="A1170" s="1">
        <v>45627</v>
      </c>
      <c r="B1170" t="s">
        <v>18</v>
      </c>
      <c r="C1170" t="s">
        <v>28</v>
      </c>
      <c r="D1170" t="s">
        <v>11</v>
      </c>
      <c r="E1170" t="s">
        <v>29</v>
      </c>
      <c r="F1170" t="s">
        <v>21</v>
      </c>
      <c r="G1170">
        <v>240</v>
      </c>
      <c r="H1170">
        <v>20</v>
      </c>
      <c r="I1170">
        <v>867.64</v>
      </c>
      <c r="J1170" t="s">
        <v>34</v>
      </c>
      <c r="K1170" t="s">
        <v>36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</row>
    <row r="1171" spans="1:17" x14ac:dyDescent="0.2">
      <c r="A1171" s="1">
        <v>45542</v>
      </c>
      <c r="B1171" t="s">
        <v>14</v>
      </c>
      <c r="C1171" t="s">
        <v>15</v>
      </c>
      <c r="D1171" t="s">
        <v>11</v>
      </c>
      <c r="E1171" t="s">
        <v>23</v>
      </c>
      <c r="F1171" t="s">
        <v>13</v>
      </c>
      <c r="G1171">
        <v>15</v>
      </c>
      <c r="H1171">
        <v>12</v>
      </c>
      <c r="I1171">
        <v>494.16</v>
      </c>
      <c r="J1171" t="s">
        <v>34</v>
      </c>
      <c r="K1171" t="s">
        <v>36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</row>
    <row r="1172" spans="1:17" x14ac:dyDescent="0.2">
      <c r="A1172" s="1">
        <v>45571</v>
      </c>
      <c r="B1172" t="s">
        <v>30</v>
      </c>
      <c r="C1172" t="s">
        <v>19</v>
      </c>
      <c r="D1172" t="s">
        <v>11</v>
      </c>
      <c r="E1172" t="s">
        <v>16</v>
      </c>
      <c r="F1172" t="s">
        <v>24</v>
      </c>
      <c r="G1172">
        <v>403</v>
      </c>
      <c r="H1172">
        <v>3</v>
      </c>
      <c r="I1172">
        <v>732.42</v>
      </c>
      <c r="J1172" t="s">
        <v>34</v>
      </c>
      <c r="K1172" t="s">
        <v>36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</row>
    <row r="1173" spans="1:17" x14ac:dyDescent="0.2">
      <c r="A1173" s="1">
        <v>45454</v>
      </c>
      <c r="B1173" t="s">
        <v>9</v>
      </c>
      <c r="C1173" t="s">
        <v>19</v>
      </c>
      <c r="D1173" t="s">
        <v>11</v>
      </c>
      <c r="E1173" t="s">
        <v>29</v>
      </c>
      <c r="F1173" t="s">
        <v>24</v>
      </c>
      <c r="G1173">
        <v>496</v>
      </c>
      <c r="H1173">
        <v>24</v>
      </c>
      <c r="I1173">
        <v>188.12</v>
      </c>
      <c r="J1173" t="s">
        <v>34</v>
      </c>
      <c r="K1173" t="s">
        <v>36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</row>
    <row r="1174" spans="1:17" x14ac:dyDescent="0.2">
      <c r="A1174" s="1">
        <v>45479</v>
      </c>
      <c r="B1174" t="s">
        <v>14</v>
      </c>
      <c r="C1174" t="s">
        <v>28</v>
      </c>
      <c r="D1174" t="s">
        <v>11</v>
      </c>
      <c r="E1174" t="s">
        <v>16</v>
      </c>
      <c r="F1174" t="s">
        <v>17</v>
      </c>
      <c r="G1174">
        <v>447</v>
      </c>
      <c r="H1174">
        <v>22</v>
      </c>
      <c r="I1174">
        <v>566.1</v>
      </c>
      <c r="J1174" t="s">
        <v>34</v>
      </c>
      <c r="K1174" t="s">
        <v>36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</row>
    <row r="1175" spans="1:17" x14ac:dyDescent="0.2">
      <c r="A1175" s="1">
        <v>45606</v>
      </c>
      <c r="B1175" t="s">
        <v>14</v>
      </c>
      <c r="C1175" t="s">
        <v>28</v>
      </c>
      <c r="D1175" t="s">
        <v>11</v>
      </c>
      <c r="E1175" t="s">
        <v>29</v>
      </c>
      <c r="F1175" t="s">
        <v>21</v>
      </c>
      <c r="G1175">
        <v>494</v>
      </c>
      <c r="H1175">
        <v>40</v>
      </c>
      <c r="I1175">
        <v>558.41999999999996</v>
      </c>
      <c r="J1175" t="s">
        <v>34</v>
      </c>
      <c r="K1175" t="s">
        <v>36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</row>
    <row r="1176" spans="1:17" x14ac:dyDescent="0.2">
      <c r="A1176" s="1">
        <v>45402</v>
      </c>
      <c r="B1176" t="s">
        <v>25</v>
      </c>
      <c r="C1176" t="s">
        <v>19</v>
      </c>
      <c r="D1176" t="s">
        <v>11</v>
      </c>
      <c r="E1176" t="s">
        <v>12</v>
      </c>
      <c r="F1176" t="s">
        <v>21</v>
      </c>
      <c r="G1176">
        <v>262</v>
      </c>
      <c r="H1176">
        <v>38</v>
      </c>
      <c r="I1176">
        <v>832.95</v>
      </c>
      <c r="J1176" t="s">
        <v>34</v>
      </c>
      <c r="K1176" t="s">
        <v>36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80C2A3-0D51-9A4A-9EDC-C88850EBE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UTM_Campaign_Data</vt:lpstr>
      <vt:lpstr> Creative-Fatigue-Analysis-CVR </vt:lpstr>
      <vt:lpstr>Engagement Funnel Drop-off </vt:lpstr>
      <vt:lpstr>Sheet24</vt:lpstr>
      <vt:lpstr>Sheet25</vt:lpstr>
      <vt:lpstr>UTM_Campaign_Data_Cleaned</vt:lpstr>
      <vt:lpstr>Source–Medium Cohort Trends</vt:lpstr>
      <vt:lpstr>Detail4</vt:lpstr>
      <vt:lpstr>Minimum Months</vt:lpstr>
      <vt:lpstr>Detail5</vt:lpstr>
      <vt:lpstr>Lifecycle_Month per Campaign</vt:lpstr>
      <vt:lpstr>Clicks by Campaign</vt:lpstr>
      <vt:lpstr>Detail2</vt:lpstr>
      <vt:lpstr>Detail3</vt:lpstr>
      <vt:lpstr>Creative Performance</vt:lpstr>
      <vt:lpstr>Keyword Attribution</vt:lpstr>
      <vt:lpstr>Temporal Trends</vt:lpstr>
      <vt:lpstr>Detail1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 Sanjay Nagaonkar</cp:lastModifiedBy>
  <dcterms:created xsi:type="dcterms:W3CDTF">2025-05-08T05:17:30Z</dcterms:created>
  <dcterms:modified xsi:type="dcterms:W3CDTF">2025-05-10T04:19:56Z</dcterms:modified>
</cp:coreProperties>
</file>